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ummary" sheetId="1" r:id="rId4"/>
    <sheet state="visible" name="PU holds" sheetId="2" r:id="rId5"/>
    <sheet state="visible" name="PE Holds" sheetId="3" r:id="rId6"/>
    <sheet state="hidden" name="CX Form" sheetId="4" r:id="rId7"/>
    <sheet state="visible" name="Fiberglass Volumes" sheetId="5" r:id="rId8"/>
    <sheet state="hidden" name="Kastline Form - GRP" sheetId="6" r:id="rId9"/>
    <sheet state="visible" name="Wooden Volumes" sheetId="7" r:id="rId10"/>
    <sheet state="hidden" name="CST Form" sheetId="8" r:id="rId11"/>
    <sheet state="visible" name="Training" sheetId="9" r:id="rId12"/>
    <sheet state="visible" name="USA Prod. - PU" sheetId="10" r:id="rId13"/>
    <sheet state="hidden" name="Aragon Form" sheetId="11" r:id="rId14"/>
    <sheet state="hidden" name="Kastline Form - PU &amp; PE" sheetId="12" r:id="rId15"/>
    <sheet state="visible" name="ASIA Prod. - PU &amp; PE" sheetId="13" r:id="rId16"/>
    <sheet state="visible" name="Color Options" sheetId="14" r:id="rId17"/>
  </sheets>
  <definedNames/>
  <calcPr/>
  <extLst>
    <ext uri="GoogleSheetsCustomDataVersion2">
      <go:sheetsCustomData xmlns:go="http://customooxmlschemas.google.com/" r:id="rId18" roundtripDataChecksum="loBjQ5SNWpIe6yQpgLl8N/C0s7jDbCqKcmjyO6dV8xY="/>
    </ext>
  </extLst>
</workbook>
</file>

<file path=xl/comments1.xml><?xml version="1.0" encoding="utf-8"?>
<comments xmlns:r="http://schemas.openxmlformats.org/officeDocument/2006/relationships" xmlns="http://schemas.openxmlformats.org/spreadsheetml/2006/main">
  <authors>
    <author/>
  </authors>
  <commentList>
    <comment authorId="0" ref="B96">
      <text>
        <t xml:space="preserve">======
ID#AAABMTbMclg
Dell    (2024-04-22 08:01:31)
Dell:</t>
      </text>
    </comment>
  </commentList>
  <extLst>
    <ext uri="GoogleSheetsCustomDataVersion2">
      <go:sheetsCustomData xmlns:go="http://customooxmlschemas.google.com/" r:id="rId1" roundtripDataSignature="AMtx7mhOT1ZNgGO6pwm9dibrtwymJZAF5w=="/>
    </ext>
  </extLst>
</comments>
</file>

<file path=xl/comments2.xml><?xml version="1.0" encoding="utf-8"?>
<comments xmlns:r="http://schemas.openxmlformats.org/officeDocument/2006/relationships" xmlns="http://schemas.openxmlformats.org/spreadsheetml/2006/main">
  <authors>
    <author/>
  </authors>
  <commentList>
    <comment authorId="0" ref="AQ41">
      <text>
        <t xml:space="preserve">======
ID#AAABMTbMclc
Dell    (2024-04-22 08:01:31)
A vérifier</t>
      </text>
    </comment>
  </commentList>
  <extLst>
    <ext uri="GoogleSheetsCustomDataVersion2">
      <go:sheetsCustomData xmlns:go="http://customooxmlschemas.google.com/" r:id="rId1" roundtripDataSignature="AMtx7mimfXnOV15XLv0gfIPlBCqN4BLl2w=="/>
    </ext>
  </extLst>
</comments>
</file>

<file path=xl/sharedStrings.xml><?xml version="1.0" encoding="utf-8"?>
<sst xmlns="http://schemas.openxmlformats.org/spreadsheetml/2006/main" count="10421" uniqueCount="3168">
  <si>
    <t>ORDER FORM 23/01/2024</t>
  </si>
  <si>
    <t>(all prices are without VAT)</t>
  </si>
  <si>
    <t>Invoice address</t>
  </si>
  <si>
    <t>Delivery address</t>
  </si>
  <si>
    <t>SUMMARY OF YOUR ORDER :</t>
  </si>
  <si>
    <t>PU Holds</t>
  </si>
  <si>
    <t>PE Holds</t>
  </si>
  <si>
    <t>Fiberglass Volumes</t>
  </si>
  <si>
    <t>Wooden Volumes</t>
  </si>
  <si>
    <t>Training</t>
  </si>
  <si>
    <t>PU Holds (USA)</t>
  </si>
  <si>
    <t>PU &amp; PE Holds (ASIA)</t>
  </si>
  <si>
    <t xml:space="preserve">Total </t>
  </si>
  <si>
    <t>SARL EXPRESSION</t>
  </si>
  <si>
    <t>16 Rue de Bretagne</t>
  </si>
  <si>
    <t>56950 CRACH</t>
  </si>
  <si>
    <t>France</t>
  </si>
  <si>
    <t>sales@expression-holds.com</t>
  </si>
  <si>
    <t>PU HOLDS</t>
  </si>
  <si>
    <t>ORDER TOTAL AMOUNT:</t>
  </si>
  <si>
    <t>CHF HT</t>
  </si>
  <si>
    <t>DISCOUNT</t>
  </si>
  <si>
    <t>HOLD SIZES OF YOUR ORDER:</t>
  </si>
  <si>
    <t>SCREWS YOU WILL NEED</t>
  </si>
  <si>
    <t>XS</t>
  </si>
  <si>
    <t>S</t>
  </si>
  <si>
    <t>M</t>
  </si>
  <si>
    <t>L</t>
  </si>
  <si>
    <t>XL</t>
  </si>
  <si>
    <t>XXL</t>
  </si>
  <si>
    <t>XXXL</t>
  </si>
  <si>
    <t>TOTAL</t>
  </si>
  <si>
    <t>10x40mm</t>
  </si>
  <si>
    <t>10x70mm</t>
  </si>
  <si>
    <t>Weight of your order (in kg):</t>
  </si>
  <si>
    <t>kg</t>
  </si>
  <si>
    <t>BOLTS ADAPTED TO YOUR ORDER:</t>
  </si>
  <si>
    <t>Total number of sets:</t>
  </si>
  <si>
    <t>sets</t>
  </si>
  <si>
    <t>30 mm</t>
  </si>
  <si>
    <t>40 mm</t>
  </si>
  <si>
    <t>50 mm</t>
  </si>
  <si>
    <t>60 mm</t>
  </si>
  <si>
    <t>70 mm</t>
  </si>
  <si>
    <t>80 mm</t>
  </si>
  <si>
    <t>90 mm</t>
  </si>
  <si>
    <t>100 mm</t>
  </si>
  <si>
    <t>110 mm</t>
  </si>
  <si>
    <t>120 mm</t>
  </si>
  <si>
    <t>140 mm</t>
  </si>
  <si>
    <t>160 mm</t>
  </si>
  <si>
    <t>180 mm</t>
  </si>
  <si>
    <t>SKU</t>
  </si>
  <si>
    <t>SETS</t>
  </si>
  <si>
    <t>NB OF HOLDS
PER SET</t>
  </si>
  <si>
    <t>SETS
TOTAL</t>
  </si>
  <si>
    <t>RETAIL
PRICE</t>
  </si>
  <si>
    <t>PRICE
PER SET</t>
  </si>
  <si>
    <t>FINAL
PRICE</t>
  </si>
  <si>
    <t>NS</t>
  </si>
  <si>
    <t>Yellow RAL 1023</t>
  </si>
  <si>
    <t>Red RAL 3020</t>
  </si>
  <si>
    <t>Blue RAL 5015</t>
  </si>
  <si>
    <t>Black RAL 9005</t>
  </si>
  <si>
    <t>Fluo
Orange</t>
  </si>
  <si>
    <t>Fluo
Green</t>
  </si>
  <si>
    <t>Fluo
Pink</t>
  </si>
  <si>
    <t>Violet RAL 4008</t>
  </si>
  <si>
    <t>Mint</t>
  </si>
  <si>
    <t>Green
(Puke)</t>
  </si>
  <si>
    <t>Green RAL 6002</t>
  </si>
  <si>
    <t>White RAL 9016</t>
  </si>
  <si>
    <t>SIZES</t>
  </si>
  <si>
    <t>BOLTS</t>
  </si>
  <si>
    <t>SCREWS</t>
  </si>
  <si>
    <t>WEIGHTS</t>
  </si>
  <si>
    <t>Foxes Dual Texture
Paris 2024</t>
  </si>
  <si>
    <t>180mm</t>
  </si>
  <si>
    <t>40 mm wood screws</t>
  </si>
  <si>
    <t>70 mm wood screws</t>
  </si>
  <si>
    <t>Total 40</t>
  </si>
  <si>
    <t>Total 70</t>
  </si>
  <si>
    <t>Set weight</t>
  </si>
  <si>
    <t>Nb of sets ordered</t>
  </si>
  <si>
    <t>Total weight per set</t>
  </si>
  <si>
    <t>PEXFOXDTBUXXL1</t>
  </si>
  <si>
    <t>Bubbles XXL 1</t>
  </si>
  <si>
    <t>PEXFOXDTBU3XL1</t>
  </si>
  <si>
    <t>Bubbles XXXL1</t>
  </si>
  <si>
    <t>PEXFOXDTBU3XL2</t>
  </si>
  <si>
    <t>Bubbles XXXL2</t>
  </si>
  <si>
    <t>PEXFOXDTEDM</t>
  </si>
  <si>
    <t>Edges M</t>
  </si>
  <si>
    <t>PEXFOXDTEDL1</t>
  </si>
  <si>
    <t>Edges L 1</t>
  </si>
  <si>
    <t>PEXFOXDTEDL2</t>
  </si>
  <si>
    <t>Edges L 2</t>
  </si>
  <si>
    <t>PEXFOXDTEDXL1</t>
  </si>
  <si>
    <t>Edges XL 1</t>
  </si>
  <si>
    <t>PEXFOXDTLEXXL1</t>
  </si>
  <si>
    <t>Long Edges XXL 1</t>
  </si>
  <si>
    <t>PEXFOXDTLE3XL1</t>
  </si>
  <si>
    <t>Long Edges XXXL 1</t>
  </si>
  <si>
    <t>PEXFOXDTLE3XL2</t>
  </si>
  <si>
    <t>Long Edges XXXL 2</t>
  </si>
  <si>
    <t>PEXFOXDTLP3XL1</t>
  </si>
  <si>
    <t>Long Pinches XXXL 1</t>
  </si>
  <si>
    <t>PEXFOXDTLP3XL2</t>
  </si>
  <si>
    <t>Long Pinches XXXL 2</t>
  </si>
  <si>
    <t>PEXFOXDTLP3XL3</t>
  </si>
  <si>
    <t>Long Pinches XXXL 3</t>
  </si>
  <si>
    <t>PEXFOXDTLP3XL4</t>
  </si>
  <si>
    <t>Long Pinches XXXL 4</t>
  </si>
  <si>
    <t>PEXFOXDTLP3XL5</t>
  </si>
  <si>
    <t>Long Pinches XXXL 5</t>
  </si>
  <si>
    <t>PEXFOXDTPEXXL1</t>
  </si>
  <si>
    <t>Positive Edges XXL 1</t>
  </si>
  <si>
    <t>PEXFOXDTPSXXL1</t>
  </si>
  <si>
    <t>Positive Slopers XXL 1</t>
  </si>
  <si>
    <t>PEXFOXDTREL1</t>
  </si>
  <si>
    <t>Round Edges L1</t>
  </si>
  <si>
    <t>PEXFOXDTREL2</t>
  </si>
  <si>
    <t>Round Edges L2</t>
  </si>
  <si>
    <t>PEXFOXDTREL3</t>
  </si>
  <si>
    <t>Round Edges L3</t>
  </si>
  <si>
    <t>PEXFOXDTREL4</t>
  </si>
  <si>
    <t>Round Edges L4</t>
  </si>
  <si>
    <t>PEXFOXDTREXL1</t>
  </si>
  <si>
    <t>Round Edges XL 1</t>
  </si>
  <si>
    <t>PEXFOXDTREXL2</t>
  </si>
  <si>
    <t>Round Edges XL 2</t>
  </si>
  <si>
    <t>PEXFOXDTREXL3</t>
  </si>
  <si>
    <t>Round Edges XL 3</t>
  </si>
  <si>
    <t>PEXFOXDTREXXL1</t>
  </si>
  <si>
    <t>Round Edges XXL 1</t>
  </si>
  <si>
    <t>PEXFOXDTREXXL2</t>
  </si>
  <si>
    <t>Round Edges XXL 2</t>
  </si>
  <si>
    <t>PEXFOXDTREXXL3</t>
  </si>
  <si>
    <t>Round Edges XXL 3</t>
  </si>
  <si>
    <t>PEXFOXDTREXXL4</t>
  </si>
  <si>
    <t>Round Edges XXL 4</t>
  </si>
  <si>
    <t>PEXFOXDTRE3XL1</t>
  </si>
  <si>
    <t>Round Edges XXXL 1</t>
  </si>
  <si>
    <t>PEXFOXDTRE3XL2</t>
  </si>
  <si>
    <t>Round Edges XXXL 2</t>
  </si>
  <si>
    <t>PEXFOXDTRE3XL3</t>
  </si>
  <si>
    <t>Round Edges XXXL 3</t>
  </si>
  <si>
    <t>PEXFOXDTRE3XL4</t>
  </si>
  <si>
    <t>Round Edges XXXL 4</t>
  </si>
  <si>
    <t>PEXFOXDTRE3XL5</t>
  </si>
  <si>
    <t>Round Edges XXXL 5</t>
  </si>
  <si>
    <t>PEXFOXDTSCO1</t>
  </si>
  <si>
    <t>Screw Ons 1</t>
  </si>
  <si>
    <t>PEXFOXDTSCO2</t>
  </si>
  <si>
    <t>Screw Ons 2</t>
  </si>
  <si>
    <t>PEXFOXDTSCO3</t>
  </si>
  <si>
    <t>Screw Ons 3</t>
  </si>
  <si>
    <t>PEXFOXDTSCO4</t>
  </si>
  <si>
    <t>Screw Ons 4</t>
  </si>
  <si>
    <t>PEXFOXDTSCO5</t>
  </si>
  <si>
    <t>Screw Ons 5</t>
  </si>
  <si>
    <t>PEXFOXDTSCO6</t>
  </si>
  <si>
    <t>Screw Ons 6</t>
  </si>
  <si>
    <t>PEXFOXDTSCO7</t>
  </si>
  <si>
    <t>Screw Ons 7</t>
  </si>
  <si>
    <t>PEXFOXDTSCO8</t>
  </si>
  <si>
    <t>Screw Ons 8</t>
  </si>
  <si>
    <t>PEXFOXDTSLXXL1</t>
  </si>
  <si>
    <t>Slopers XXL 1</t>
  </si>
  <si>
    <t>PEXFOXDTSLXXL2</t>
  </si>
  <si>
    <t>Slopers XXL 2</t>
  </si>
  <si>
    <t>PEXFOXDTSL3XL1</t>
  </si>
  <si>
    <t>Slopers XXXL 1</t>
  </si>
  <si>
    <t>PEXFOXDTSL3XL2</t>
  </si>
  <si>
    <t>Slopers XXXL 2</t>
  </si>
  <si>
    <t>PEXFOXDTSL3XL3</t>
  </si>
  <si>
    <t>Slopers XXXL 3</t>
  </si>
  <si>
    <t>PEXFOXDTSL3XL4</t>
  </si>
  <si>
    <t>Slopers XXXL 4</t>
  </si>
  <si>
    <t>PEXFOXDTSL3XL5</t>
  </si>
  <si>
    <t>Slopers XXXL 5</t>
  </si>
  <si>
    <t>PEXFOXDTFLJU</t>
  </si>
  <si>
    <t xml:space="preserve">Flat Jugs </t>
  </si>
  <si>
    <t>PEXFOXDTJUL1</t>
  </si>
  <si>
    <t>Jugs L 1</t>
  </si>
  <si>
    <t>Soon</t>
  </si>
  <si>
    <t>PEXFOXDTJUL2</t>
  </si>
  <si>
    <t>Jugs L 2</t>
  </si>
  <si>
    <t>PEXFOXDTJUL3</t>
  </si>
  <si>
    <t>Jugs L 3</t>
  </si>
  <si>
    <t>PEXFOXDTJUXL1</t>
  </si>
  <si>
    <t>Jugs XL 1</t>
  </si>
  <si>
    <t>PEXFOXDTJUXL2</t>
  </si>
  <si>
    <t>Jugs XL 2</t>
  </si>
  <si>
    <t>PEXFOXDTJU3XL1</t>
  </si>
  <si>
    <t>Jugs XXXL 1</t>
  </si>
  <si>
    <t>PEXFOXDTJU3XL2</t>
  </si>
  <si>
    <t>Jugs XXXL 2</t>
  </si>
  <si>
    <t>PEXFOXDTJU3XL3</t>
  </si>
  <si>
    <t>Jugs XXXL 3</t>
  </si>
  <si>
    <t>PEXFOXDTJU3XL4</t>
  </si>
  <si>
    <t>Jugs XXXL 4</t>
  </si>
  <si>
    <t>PEXFOXDTJU3XL5</t>
  </si>
  <si>
    <t>Jugs XXXL 5</t>
  </si>
  <si>
    <t>PEXFOXDTJU3XL6</t>
  </si>
  <si>
    <t>Jugs XXXL 6</t>
  </si>
  <si>
    <t>PEXFOXDTJUXXL1</t>
  </si>
  <si>
    <t>Jugs XXL 1</t>
  </si>
  <si>
    <t>LEGEND</t>
  </si>
  <si>
    <t>PEXBOULCRI1</t>
  </si>
  <si>
    <t>Legend Crimps 1 (PU)</t>
  </si>
  <si>
    <t>PEXBOULCRI2</t>
  </si>
  <si>
    <t>Legend Crimps 2 (PU)</t>
  </si>
  <si>
    <t>PEXBOULEDG1</t>
  </si>
  <si>
    <t>Legend Edges 1 (PU)</t>
  </si>
  <si>
    <t>PEXBOULLPI1</t>
  </si>
  <si>
    <t>Legend Long Pinches  (PU)</t>
  </si>
  <si>
    <t>PEXBOULMAC1</t>
  </si>
  <si>
    <t>Legend Macros 1  (PU)</t>
  </si>
  <si>
    <t>PEXBOULMAC2</t>
  </si>
  <si>
    <t>Legend Macros 2  (PU)</t>
  </si>
  <si>
    <t>PEXBOUMAH1</t>
  </si>
  <si>
    <t>Legend Magic Hole 1 (PU)</t>
  </si>
  <si>
    <t>PEXBOUMAH2</t>
  </si>
  <si>
    <t>Legend Magic Hole 2 (PU)</t>
  </si>
  <si>
    <t>PEXBOUMAH3</t>
  </si>
  <si>
    <t>Legend Magic Hole 3 (PU)</t>
  </si>
  <si>
    <t>PEXBOUMAH4</t>
  </si>
  <si>
    <t>Legend Magic Hole 4 (PU)</t>
  </si>
  <si>
    <t>PEXBOUMAH5</t>
  </si>
  <si>
    <t>Legend Magic Hole 5 (PU)</t>
  </si>
  <si>
    <t>PEXBOUMAH6</t>
  </si>
  <si>
    <t>Legend Magic Hole 6 (PU)</t>
  </si>
  <si>
    <t>200mm</t>
  </si>
  <si>
    <t>PEXBOUMAH7</t>
  </si>
  <si>
    <t>Legend Magic Hole 7 (PU)</t>
  </si>
  <si>
    <t>240mm</t>
  </si>
  <si>
    <t>PEXBOUMAH8</t>
  </si>
  <si>
    <t>Legend Magic Hole 8 (PU)</t>
  </si>
  <si>
    <t>PEXBOULMHL</t>
  </si>
  <si>
    <t>Legend Magic Holes L (PU)</t>
  </si>
  <si>
    <t>PEXBOULMSC1</t>
  </si>
  <si>
    <t>Legend Magic Holes Screw Ons (PU)</t>
  </si>
  <si>
    <t>PEXBOUMAHXL6</t>
  </si>
  <si>
    <t>Legend Magic Holes XL 1 (PU)</t>
  </si>
  <si>
    <t>PEXBOULRA1</t>
  </si>
  <si>
    <t>Legend Ramp 01 (PU)</t>
  </si>
  <si>
    <t>PEXBOULRA2</t>
  </si>
  <si>
    <t>Legend Ramp 02 (PU)</t>
  </si>
  <si>
    <t>PEXBOULRA3</t>
  </si>
  <si>
    <t>Legend Ramp 03 (PU)</t>
  </si>
  <si>
    <t>PEXBOULRA4</t>
  </si>
  <si>
    <t>Legend Ramp 04 (PU)</t>
  </si>
  <si>
    <t>PEXBOULRA5</t>
  </si>
  <si>
    <t>Legend Ramp 05 (PU)</t>
  </si>
  <si>
    <t>PEXBOULRA6</t>
  </si>
  <si>
    <t>Legend Ramp 06 (PU)</t>
  </si>
  <si>
    <t>PEXBOULRA7</t>
  </si>
  <si>
    <t>Legend Ramp 07 (PU)</t>
  </si>
  <si>
    <t>PEXBOULRA8</t>
  </si>
  <si>
    <t>Legend Ramp 08 (PU)</t>
  </si>
  <si>
    <t>PEXBOULRA9</t>
  </si>
  <si>
    <t>Legend Ramp 09 (PU)</t>
  </si>
  <si>
    <t>PEXBOULRA10</t>
  </si>
  <si>
    <t>Legend Ramp 10 (PU)</t>
  </si>
  <si>
    <t>PEXBOULRED1</t>
  </si>
  <si>
    <t>Legend Round Edges XL 1 (PU)</t>
  </si>
  <si>
    <t>PEXBOULCLSC</t>
  </si>
  <si>
    <t xml:space="preserve">Legend Scales Classic </t>
  </si>
  <si>
    <t>PEXBOULSC1</t>
  </si>
  <si>
    <t>Legend Scales 01 (PU)</t>
  </si>
  <si>
    <t>PEXBOULSC2</t>
  </si>
  <si>
    <t>Legend Scales 02 (PU)</t>
  </si>
  <si>
    <t>PEXBOULSC3</t>
  </si>
  <si>
    <t>Legend Scales 03 (PU)</t>
  </si>
  <si>
    <t>PEXBOULSC4</t>
  </si>
  <si>
    <t>Legend Scales 04 (PU)</t>
  </si>
  <si>
    <t>PEXBOULSC5</t>
  </si>
  <si>
    <t>Legend Scales 05 (PU)</t>
  </si>
  <si>
    <t>PEXBOULSC6</t>
  </si>
  <si>
    <t>Legend Scales 06 (PU)</t>
  </si>
  <si>
    <t>PEXBOULSC7</t>
  </si>
  <si>
    <t>Legend Scales 07 (PU)</t>
  </si>
  <si>
    <t>PEXBOULSC8</t>
  </si>
  <si>
    <t>Legend Scales 08 (PU)</t>
  </si>
  <si>
    <t>PEXBOULSC9</t>
  </si>
  <si>
    <t>Legend Scales 09 (PU)</t>
  </si>
  <si>
    <t>PEXBOULSC10</t>
  </si>
  <si>
    <t>Legend Scales 10 (PU)</t>
  </si>
  <si>
    <t>PEXBOULSCXL</t>
  </si>
  <si>
    <t>Legend Scales XL (PU)</t>
  </si>
  <si>
    <t>PEXBOULSCO1</t>
  </si>
  <si>
    <t>Legend Screw Ons 1 (PU)</t>
  </si>
  <si>
    <t>PEXBOULSCO2</t>
  </si>
  <si>
    <t>Legend Screw Ons 2 (PU)</t>
  </si>
  <si>
    <t>PEXBOULSCO3</t>
  </si>
  <si>
    <t>Legend Screw Ons 3 (PU)</t>
  </si>
  <si>
    <t>PEXBOULSCO4</t>
  </si>
  <si>
    <t>Legend Screw Ons 4 (PU)</t>
  </si>
  <si>
    <t>PEXBOULSCO5</t>
  </si>
  <si>
    <t>Legend Screw Ons 5 (PU)</t>
  </si>
  <si>
    <t>PEXBOULSCO6</t>
  </si>
  <si>
    <t>Legend Screw Ons 6 (PU)</t>
  </si>
  <si>
    <t>PEXBOULSCO7</t>
  </si>
  <si>
    <t>Legend Screw Ons 7 (PU)</t>
  </si>
  <si>
    <t>PEXBOULSCO8</t>
  </si>
  <si>
    <t>Legend Screw Ons 8 (PU)</t>
  </si>
  <si>
    <t>PEXBOULSCOF</t>
  </si>
  <si>
    <t>Legend Screw Ons Flakes (PU)</t>
  </si>
  <si>
    <t>RESET</t>
  </si>
  <si>
    <t>PEXRESF1</t>
  </si>
  <si>
    <t>Foot 1</t>
  </si>
  <si>
    <t>PEXRESF2</t>
  </si>
  <si>
    <t>Foot 2</t>
  </si>
  <si>
    <t>PEXRESJL1</t>
  </si>
  <si>
    <t>PEXRESJL2</t>
  </si>
  <si>
    <t>PEXRESJXL1</t>
  </si>
  <si>
    <t>PEXRESJXL2</t>
  </si>
  <si>
    <t>PEXRESJXL3</t>
  </si>
  <si>
    <t>Jugs XL 3</t>
  </si>
  <si>
    <t>PEXRESJXL4</t>
  </si>
  <si>
    <t>Jugs XL 4</t>
  </si>
  <si>
    <t>PEXRESJXXL1</t>
  </si>
  <si>
    <t>PEXRESJXXL2</t>
  </si>
  <si>
    <t>Jugs XXL 2</t>
  </si>
  <si>
    <t>PEXRESJ3XL1</t>
  </si>
  <si>
    <t>PEXRESJ3XL2</t>
  </si>
  <si>
    <t>PEXRESJ3XL3</t>
  </si>
  <si>
    <t>PEXRESJ3XL4</t>
  </si>
  <si>
    <t>PEXRESJ3XL5</t>
  </si>
  <si>
    <t>THE BIRDS
Dual Texture</t>
  </si>
  <si>
    <t>PEXBIRSCO1</t>
  </si>
  <si>
    <t>The Birds Screw-Ons 1 - 20</t>
  </si>
  <si>
    <t>PEXBIRSCO2</t>
  </si>
  <si>
    <t>The Birds Screw-Ons 2 - 10</t>
  </si>
  <si>
    <t>PEXBIRM</t>
  </si>
  <si>
    <t>The Birds (Dual) M</t>
  </si>
  <si>
    <t>PEXBIRPE1</t>
  </si>
  <si>
    <t>The Birds Positive Edges 1 - 5</t>
  </si>
  <si>
    <t>PEXBIRPE2</t>
  </si>
  <si>
    <t>The Birds Positive Edges 2 - 5</t>
  </si>
  <si>
    <t>PEXBIRL1</t>
  </si>
  <si>
    <t>The Birds (Dual) Large 1 - 10</t>
  </si>
  <si>
    <t>PEXBIRL2</t>
  </si>
  <si>
    <t>The Birds Large 2 - 5</t>
  </si>
  <si>
    <t>PEXBIRXL1</t>
  </si>
  <si>
    <t>The Birds XL 1 - 5</t>
  </si>
  <si>
    <t>PEXBIRXL2</t>
  </si>
  <si>
    <t>The Birds XL 2 - 5</t>
  </si>
  <si>
    <t>PEXBIRXXL1</t>
  </si>
  <si>
    <t>The Birds XXL 1 - 2</t>
  </si>
  <si>
    <t>PEXBIRXXL2</t>
  </si>
  <si>
    <t>The Birds XXL 2 - 2</t>
  </si>
  <si>
    <t>PEXBIRXXL3</t>
  </si>
  <si>
    <t>The Birds XXL 3 - 2</t>
  </si>
  <si>
    <t>PEXBIRXXL4</t>
  </si>
  <si>
    <t>The Birds XXL 4 - 2</t>
  </si>
  <si>
    <t>PEXBIRXXL5</t>
  </si>
  <si>
    <t>The Birds XXL 5 - 2</t>
  </si>
  <si>
    <t>PEXBIRXXL6</t>
  </si>
  <si>
    <t>The Birds XXL 6 - 2</t>
  </si>
  <si>
    <t>PEXBIR3XL01</t>
  </si>
  <si>
    <t>The Birds (Dual) XXXL 1</t>
  </si>
  <si>
    <t>PEXBIR3XL02</t>
  </si>
  <si>
    <t>The Birds (Dual) XXXL 2</t>
  </si>
  <si>
    <t>PEXBIR3XL03</t>
  </si>
  <si>
    <t>The Birds (Dual) XXXL 3</t>
  </si>
  <si>
    <t>PEXBIR3XL04</t>
  </si>
  <si>
    <t>The Birds (Dual) XXXL 4</t>
  </si>
  <si>
    <t>PEXBIR3XL05</t>
  </si>
  <si>
    <t>The Birds (Dual) XXXL 5</t>
  </si>
  <si>
    <t>PEXBIR3XL06</t>
  </si>
  <si>
    <t>The Birds (Dual) XXXL 6</t>
  </si>
  <si>
    <t>PEXBIR3XL07</t>
  </si>
  <si>
    <t>The Birds (Dual) XXXL 7</t>
  </si>
  <si>
    <t>PEXBIR3XL08</t>
  </si>
  <si>
    <t>The Birds (Dual) XXXL 8</t>
  </si>
  <si>
    <t>PEXBIR3XL09</t>
  </si>
  <si>
    <t>The Birds (Dual) XXXL 9</t>
  </si>
  <si>
    <t>PEXBIR3XL10</t>
  </si>
  <si>
    <t>The Birds XXXL 10 - 1</t>
  </si>
  <si>
    <t>PEXBIR3XL11</t>
  </si>
  <si>
    <t>The Birds XXXL 11 - 1</t>
  </si>
  <si>
    <t>PEXBIR3XL12</t>
  </si>
  <si>
    <t>The Birds XXXL 12 - 1</t>
  </si>
  <si>
    <t>PURE</t>
  </si>
  <si>
    <t>PEXBOUPUAN1</t>
  </si>
  <si>
    <t>Pure Angles 1 (PU)</t>
  </si>
  <si>
    <t>PEXBOULPUA2</t>
  </si>
  <si>
    <t>Pure Angles 2 (PU)</t>
  </si>
  <si>
    <t>PEXBOUPUEG1</t>
  </si>
  <si>
    <t>Pure Eggs (PU)</t>
  </si>
  <si>
    <t>PEXBOUPEMV5E</t>
  </si>
  <si>
    <t>Pure Eggs Mini Volume 5 (PU)</t>
  </si>
  <si>
    <t>PEXBOUPUEDL</t>
  </si>
  <si>
    <t>Pure Flat Edges L (PU)</t>
  </si>
  <si>
    <t>PEXBOUPUEDXL</t>
  </si>
  <si>
    <t>Pure Flat Edges XXL (PU)</t>
  </si>
  <si>
    <t>PEXBOUPULMV1</t>
  </si>
  <si>
    <t>Pure Lip Mini Volume 1 (PU)</t>
  </si>
  <si>
    <t>PEXBOUPULMV2</t>
  </si>
  <si>
    <t>Pure Lip Mini Volume 2 (PU)</t>
  </si>
  <si>
    <t>PEXBOUPULMV3</t>
  </si>
  <si>
    <t>Pure Lip Mini Volume 3 (PU)</t>
  </si>
  <si>
    <t>PEXBOUPULMV4</t>
  </si>
  <si>
    <t>Pure Lip Mini Volume 4 (PU)</t>
  </si>
  <si>
    <t>PEXBOUPULMV5</t>
  </si>
  <si>
    <t>Pure Lip Mini Volume 5 (PU)</t>
  </si>
  <si>
    <t>PEXBOUPUMV1</t>
  </si>
  <si>
    <t>Pure Mini Volume 1 (PU)</t>
  </si>
  <si>
    <t>PEXBOUPUMV2</t>
  </si>
  <si>
    <t>Pure Mini Volume 2 (PU)</t>
  </si>
  <si>
    <t>PEXBOUPUMV3</t>
  </si>
  <si>
    <t>Pure Mini Volume 3 (PU)</t>
  </si>
  <si>
    <t>PEXBOUPUMV4</t>
  </si>
  <si>
    <t>Pure Mini Volume 4 (PU)</t>
  </si>
  <si>
    <t>PEXBOUPUMV5</t>
  </si>
  <si>
    <t>Pure Mini Volume 5 (PU)</t>
  </si>
  <si>
    <t>PEXBOUPUMV6U</t>
  </si>
  <si>
    <t>Pure Mini Volume 6 (PU)</t>
  </si>
  <si>
    <t>PEXBOUPUPIMV1</t>
  </si>
  <si>
    <t>Pure Pinches Mini Volume 1 (PU)</t>
  </si>
  <si>
    <t>PEXBOUPUPIMV2</t>
  </si>
  <si>
    <t>Pure Pinches Mini Volume 2 (PU)</t>
  </si>
  <si>
    <t>PEXBOUPUPI1</t>
  </si>
  <si>
    <t>Pure Pinches XXL (PU)</t>
  </si>
  <si>
    <t>PEXBOUPUPOPIU</t>
  </si>
  <si>
    <t>Pure Positive Pinches (PU)</t>
  </si>
  <si>
    <t>PEXBOUPUSC1</t>
  </si>
  <si>
    <t>Pure Screw Ons 1 (PU)</t>
  </si>
  <si>
    <t>PEXBOUPUSCO2</t>
  </si>
  <si>
    <t>Pure Screw Ons 2 (PU)</t>
  </si>
  <si>
    <t>PEXBOUPUSC3</t>
  </si>
  <si>
    <t>Pure Screw Ons 3 (PU)</t>
  </si>
  <si>
    <t>PEXBOUPUSCOF</t>
  </si>
  <si>
    <t>Pure Screw Ons Feet (PU)</t>
  </si>
  <si>
    <t>PEXBOUTRMV1</t>
  </si>
  <si>
    <t>Pure Triangle Mini Volume 1 (PU)</t>
  </si>
  <si>
    <t>PEXBOUPUTR1</t>
  </si>
  <si>
    <t>Pure Triangles 1 (PU)</t>
  </si>
  <si>
    <t>PEXBOUTRIMV1</t>
  </si>
  <si>
    <t>Pure Tripod Mini Volume 1 (PU)</t>
  </si>
  <si>
    <t>PEXBOUTRIMV2</t>
  </si>
  <si>
    <t>Pure Tripod Mini Volume 2 (PU)</t>
  </si>
  <si>
    <t>PEXBOUTRIMV3</t>
  </si>
  <si>
    <t>Pure Tripod Mini Volume 3 (PU)</t>
  </si>
  <si>
    <t>PEXBOUTRIMV4</t>
  </si>
  <si>
    <t>Pure Tripod Mini Volume 4 (PU)</t>
  </si>
  <si>
    <t>PEXBOUTRIMV5</t>
  </si>
  <si>
    <t>Pure Tripod Mini Volume 5 (PU)</t>
  </si>
  <si>
    <t>PEXBOUVOLC1</t>
  </si>
  <si>
    <t>Pure Volcano 1 (PU)</t>
  </si>
  <si>
    <t>PEXBOUVOLC2</t>
  </si>
  <si>
    <t>Pure Volcano 2 (PU)</t>
  </si>
  <si>
    <t>PEXBOUVOLC3</t>
  </si>
  <si>
    <t>Pure Volcano 3 (PU)</t>
  </si>
  <si>
    <t>PEXBOUPUXLCU</t>
  </si>
  <si>
    <t>Pure XL Crimps (PU)</t>
  </si>
  <si>
    <t>HAPPY BALLS</t>
  </si>
  <si>
    <t>PEXBOUHBL1</t>
  </si>
  <si>
    <t>Happy Balls L (PU)</t>
  </si>
  <si>
    <t>PEXBOUHBXL</t>
  </si>
  <si>
    <t>Happy Balls XL (PU)</t>
  </si>
  <si>
    <t>PEXBOUHBMV01</t>
  </si>
  <si>
    <t>Happy Balls Mini Volume 01 (PU)</t>
  </si>
  <si>
    <t>PEXBOUHBMV02</t>
  </si>
  <si>
    <t>Happy Balls Mini Volume 02 (PU)</t>
  </si>
  <si>
    <t>PEXBOUHBMV03</t>
  </si>
  <si>
    <t>Happy Balls Mini Volume 03 (PU)</t>
  </si>
  <si>
    <t>PEXBOUHBMV04</t>
  </si>
  <si>
    <t>Happy Balls Mini Volume 04 (PU)</t>
  </si>
  <si>
    <t>PEXBOUHBMV05</t>
  </si>
  <si>
    <t>Happy Balls Mini Volume 05 (PU)</t>
  </si>
  <si>
    <t>PEXBOUHBMV06</t>
  </si>
  <si>
    <t>Happy Balls Mini Volume 06 (PU)</t>
  </si>
  <si>
    <t>PEXBOUHBMV07</t>
  </si>
  <si>
    <t>Happy Balls Mini Volume 07 (PU)</t>
  </si>
  <si>
    <t>PEXBOUHBMV08</t>
  </si>
  <si>
    <t>Happy Balls Mini Volume 08 (PU)</t>
  </si>
  <si>
    <t>PEXBOUHBMV09</t>
  </si>
  <si>
    <t>Happy Balls Mini Volume 09 (PU)</t>
  </si>
  <si>
    <t>PEXBOUHBMV10</t>
  </si>
  <si>
    <t>Happy Balls Mini Volume 10 (PU)</t>
  </si>
  <si>
    <t>PEXBOUHBMV11</t>
  </si>
  <si>
    <t>Happy Balls Mini Volume 11 (PU)</t>
  </si>
  <si>
    <t>HALF PIPES</t>
  </si>
  <si>
    <t>PEXBOUHPIN1</t>
  </si>
  <si>
    <t>Half Pipes Incut 1 (PU)</t>
  </si>
  <si>
    <t>PEXBOUHAPIL</t>
  </si>
  <si>
    <t>Half Pipes L (PU)</t>
  </si>
  <si>
    <t>PEXBOUHPIMA1</t>
  </si>
  <si>
    <t>Half Pipes Macro 1 (PU)</t>
  </si>
  <si>
    <t>PEXBOUHPIMA2</t>
  </si>
  <si>
    <t>Half Pipes Macro 2 (PU)</t>
  </si>
  <si>
    <t>PEXBOULHPS1</t>
  </si>
  <si>
    <t>Half Pipes Screw Ons (PU)</t>
  </si>
  <si>
    <t>PEXBOUHAPIXL</t>
  </si>
  <si>
    <t>Half Pipes XL (PU)</t>
  </si>
  <si>
    <t>LITTLE BOXES</t>
  </si>
  <si>
    <t>PEXBOULBBI1</t>
  </si>
  <si>
    <t>Little Boxes 1-5 Big (PU)</t>
  </si>
  <si>
    <t>PEXBOULBSM1</t>
  </si>
  <si>
    <t>Little Boxes 1-5 Small (PU)</t>
  </si>
  <si>
    <t>PEXBOULBBI6</t>
  </si>
  <si>
    <t>Little Boxes 6-10 Big (PU)</t>
  </si>
  <si>
    <t>PEXBOULBSM6</t>
  </si>
  <si>
    <t>Little Boxes 6-10 Small (PU)</t>
  </si>
  <si>
    <t>PLATES</t>
  </si>
  <si>
    <t>PEXBOUPLAMS1</t>
  </si>
  <si>
    <t>Plates Mini Slopers (PU)</t>
  </si>
  <si>
    <t>PEXBOUPLASL1</t>
  </si>
  <si>
    <t>Plates Slopers (PU)</t>
  </si>
  <si>
    <t>PEXBOUPLAVO1</t>
  </si>
  <si>
    <t>Plates Volume 1 (PU)</t>
  </si>
  <si>
    <t>PEXBOUPLAVO2</t>
  </si>
  <si>
    <t>Plates Volume 2 (PU)</t>
  </si>
  <si>
    <t>PEXBOUPLAVO3</t>
  </si>
  <si>
    <t>Plates Volume 3 (PU)</t>
  </si>
  <si>
    <t>PRO MODELS BY R. DESGRANGES</t>
  </si>
  <si>
    <t>PEXDEGBHOL1</t>
  </si>
  <si>
    <t>Black Hole 1 (PU)</t>
  </si>
  <si>
    <t>PEXDEGBHOL2</t>
  </si>
  <si>
    <t>Black Hole 2 (PU)</t>
  </si>
  <si>
    <t>PEXDEGBHOL3</t>
  </si>
  <si>
    <t>Black Hole 3 (PU)</t>
  </si>
  <si>
    <t>PEXDEGBHOL4</t>
  </si>
  <si>
    <t>Black Hole 4 (PU)</t>
  </si>
  <si>
    <t>PEXDEGBHOL5</t>
  </si>
  <si>
    <t>Black Hole 5 (PU)</t>
  </si>
  <si>
    <t>PEXDEGEDG1</t>
  </si>
  <si>
    <t>Edges 1 (PU)</t>
  </si>
  <si>
    <t>PEXDEGFPIN1</t>
  </si>
  <si>
    <t>Flat Pinches 1 (PU)</t>
  </si>
  <si>
    <t>PEXDEGMACR1</t>
  </si>
  <si>
    <t>Macro 1 (PU)</t>
  </si>
  <si>
    <t>PEXDEGMACR2</t>
  </si>
  <si>
    <t>Macro 2 (PU)</t>
  </si>
  <si>
    <t>PEXDEGMACR3</t>
  </si>
  <si>
    <t>Macro 3 (PU)</t>
  </si>
  <si>
    <t>PEXDEGMACR4</t>
  </si>
  <si>
    <t>Macro 4 (PU)</t>
  </si>
  <si>
    <t>PEXDEGMACR5</t>
  </si>
  <si>
    <t>Macro 5 (PU)</t>
  </si>
  <si>
    <t>PEXDEGPIN2</t>
  </si>
  <si>
    <t>Pinches 2 (PU)</t>
  </si>
  <si>
    <t>DRIFT</t>
  </si>
  <si>
    <t>PPUEXDRCR1</t>
  </si>
  <si>
    <t>Crimps 1 (PU)</t>
  </si>
  <si>
    <t>PPUEXDRED1</t>
  </si>
  <si>
    <t>PPUEXDRED2</t>
  </si>
  <si>
    <t>Edges 2 (PU)</t>
  </si>
  <si>
    <t>PPUEXDRFO1</t>
  </si>
  <si>
    <t>Footholds 1 (PU)</t>
  </si>
  <si>
    <t>PPUEXDRHY1</t>
  </si>
  <si>
    <t>Hybrid (PU)</t>
  </si>
  <si>
    <t>PPUEXDRIE1</t>
  </si>
  <si>
    <t>Incut Edges 1 (PU)</t>
  </si>
  <si>
    <t>PPUEXDRSL1</t>
  </si>
  <si>
    <t>Slopers (PU)</t>
  </si>
  <si>
    <t>ESSENCE</t>
  </si>
  <si>
    <t>PPUEXESFO1</t>
  </si>
  <si>
    <t>Foot 1 (PU)</t>
  </si>
  <si>
    <t>PPUEXESFO2</t>
  </si>
  <si>
    <t>Foot 2 (PU)</t>
  </si>
  <si>
    <t>PPUEXESGL1</t>
  </si>
  <si>
    <t>Good L 1 (PU)</t>
  </si>
  <si>
    <t>PPUEXESGL2</t>
  </si>
  <si>
    <t>Good L 2 (PU)</t>
  </si>
  <si>
    <t>PPUEXESGL3</t>
  </si>
  <si>
    <t>Good L 3 (PU)</t>
  </si>
  <si>
    <t>PPUEXESGM1</t>
  </si>
  <si>
    <t>Good M1 (PU)</t>
  </si>
  <si>
    <t>PPUEXESGM2</t>
  </si>
  <si>
    <t>Good M2 (PU)</t>
  </si>
  <si>
    <t>PPUEXESGM3</t>
  </si>
  <si>
    <t>Good M3 (PU)</t>
  </si>
  <si>
    <t>PPUEXESXL1</t>
  </si>
  <si>
    <t>Good XL 1 (PU)</t>
  </si>
  <si>
    <t>PPUEXESXL2</t>
  </si>
  <si>
    <t>Good XL 2 (PU)</t>
  </si>
  <si>
    <t>PPUEXESPI1</t>
  </si>
  <si>
    <t>Pinches 1 (PU)</t>
  </si>
  <si>
    <t>PPUEXESPI2</t>
  </si>
  <si>
    <t>PPUEXESPI3</t>
  </si>
  <si>
    <t>Pinches 3 (PU)</t>
  </si>
  <si>
    <t>PPUEXESPO1</t>
  </si>
  <si>
    <t>Pockets (PU)</t>
  </si>
  <si>
    <t>PEXESSC1</t>
  </si>
  <si>
    <t>Screw-ons 1 (PU)</t>
  </si>
  <si>
    <t>PEXESSC2</t>
  </si>
  <si>
    <t>Screw-ons 2 (PU)</t>
  </si>
  <si>
    <t>PEXESSC3</t>
  </si>
  <si>
    <t>Screw-ons 3 (PU)</t>
  </si>
  <si>
    <t>PPUEXESSL1</t>
  </si>
  <si>
    <t>Slopers 1 (PU)</t>
  </si>
  <si>
    <t>PPUEXESSM1</t>
  </si>
  <si>
    <t>Small 1 (PU)</t>
  </si>
  <si>
    <t>PPUEXESSM2</t>
  </si>
  <si>
    <t>Small 2 (PU)</t>
  </si>
  <si>
    <t>LINES</t>
  </si>
  <si>
    <t>PEXLISC1</t>
  </si>
  <si>
    <t>Screw Ons 1 (PU)</t>
  </si>
  <si>
    <t>DESERT POINT</t>
  </si>
  <si>
    <t>PEXDESFL1</t>
  </si>
  <si>
    <t>Flowers (PU)</t>
  </si>
  <si>
    <t>PEXDESFO1</t>
  </si>
  <si>
    <t>PEXDESFO2</t>
  </si>
  <si>
    <t>PEXDESSCR1</t>
  </si>
  <si>
    <t>PEXDESSCR2</t>
  </si>
  <si>
    <t>Screw Ons 2 (PU)</t>
  </si>
  <si>
    <t>BLEAU</t>
  </si>
  <si>
    <t>PEXBLEFO1</t>
  </si>
  <si>
    <t>PEXBLEHY1</t>
  </si>
  <si>
    <t>PEXBLEPEB1</t>
  </si>
  <si>
    <t>Pebbles (PU)</t>
  </si>
  <si>
    <t>PEXBLEXXL1</t>
  </si>
  <si>
    <t>XXL 1 (PU)</t>
  </si>
  <si>
    <t>PEXBLEXXL2</t>
  </si>
  <si>
    <t>XXL 2 (PU)</t>
  </si>
  <si>
    <t>PEXBLEXXL3</t>
  </si>
  <si>
    <t>XXL 3 (PU)</t>
  </si>
  <si>
    <t>RIVERBED</t>
  </si>
  <si>
    <t>PEXRIVFO1</t>
  </si>
  <si>
    <t>PEXRIVSL1</t>
  </si>
  <si>
    <t>PEXRIVXXL1</t>
  </si>
  <si>
    <t>IMPULSE</t>
  </si>
  <si>
    <t>PEXIMPCRI1</t>
  </si>
  <si>
    <t>PEXIMPCRI2</t>
  </si>
  <si>
    <t>Crimps 2 (PU)</t>
  </si>
  <si>
    <t>PEXIMPFO1</t>
  </si>
  <si>
    <t>PEXIMPFO2</t>
  </si>
  <si>
    <t>PEXIMPMCR1BLU</t>
  </si>
  <si>
    <t>Mini Crimps (PU)</t>
  </si>
  <si>
    <t>PEXIMPMSL1BLU</t>
  </si>
  <si>
    <t>Mini Slopers 1 (PU)</t>
  </si>
  <si>
    <t>PEXIMPMV1</t>
  </si>
  <si>
    <t>Mini Volume 1 (PU)</t>
  </si>
  <si>
    <t>PEXIMPMV2</t>
  </si>
  <si>
    <t>Mini Volume 2 (PU)</t>
  </si>
  <si>
    <t>PEXIMPSCR1</t>
  </si>
  <si>
    <t>PEXIMPSCR2</t>
  </si>
  <si>
    <t>Screw Ons 2 Pockets (PU)</t>
  </si>
  <si>
    <t>PEXIMPSCR3</t>
  </si>
  <si>
    <t>Screw Ons 3 (PU)</t>
  </si>
  <si>
    <t>PEXIMPVO1</t>
  </si>
  <si>
    <t>Volume 1 (PU)</t>
  </si>
  <si>
    <t>PEXIMPVO2</t>
  </si>
  <si>
    <t>Volume 2 (PU)</t>
  </si>
  <si>
    <t>ORIGIN</t>
  </si>
  <si>
    <t>PEXORSH2</t>
  </si>
  <si>
    <t>SharX 2 (PU)</t>
  </si>
  <si>
    <t>TOTAL SCREWS</t>
  </si>
  <si>
    <t>TOTAL WEIGHT PU</t>
  </si>
  <si>
    <t>PE HOLDS</t>
  </si>
  <si>
    <t>SCREWS YOU WILL NEED:</t>
  </si>
  <si>
    <t xml:space="preserve"> </t>
  </si>
  <si>
    <t>White</t>
  </si>
  <si>
    <t>Green RAL 6002*</t>
  </si>
  <si>
    <t>Grey RAL 7001</t>
  </si>
  <si>
    <t>Fluo
Yellow</t>
  </si>
  <si>
    <t>DOWN-CLIMB HOLDS</t>
  </si>
  <si>
    <t xml:space="preserve">Ladder-way </t>
  </si>
  <si>
    <t xml:space="preserve">HAPPY BALLS </t>
  </si>
  <si>
    <t>PEXBOUHBFOO1</t>
  </si>
  <si>
    <t xml:space="preserve">Happy Balls Footholds </t>
  </si>
  <si>
    <t>PEXBOHBL1E</t>
  </si>
  <si>
    <t xml:space="preserve">Happy Balls L </t>
  </si>
  <si>
    <t>PEXBOUHBMVE01</t>
  </si>
  <si>
    <t xml:space="preserve">Happy Balls Mini Volume 01 </t>
  </si>
  <si>
    <t>PEXBOUHBMVE02</t>
  </si>
  <si>
    <t xml:space="preserve">Happy Balls Mini Volume 02 </t>
  </si>
  <si>
    <t>PEXBOUHBMVE03</t>
  </si>
  <si>
    <t xml:space="preserve">Happy Balls Mini Volume 03 </t>
  </si>
  <si>
    <t>PEXBOUHBMVE04</t>
  </si>
  <si>
    <t xml:space="preserve">Happy Balls Mini Volume 04 </t>
  </si>
  <si>
    <t>PEXBOUHBMVE05</t>
  </si>
  <si>
    <t xml:space="preserve">Happy Balls Mini Volume 05 </t>
  </si>
  <si>
    <t>PEXBOUHBMVE06</t>
  </si>
  <si>
    <t xml:space="preserve">Happy Balls Mini Volume 06 </t>
  </si>
  <si>
    <t>PEXBOUHBMVE07</t>
  </si>
  <si>
    <t xml:space="preserve">Happy Balls Mini Volume 07 </t>
  </si>
  <si>
    <t>PEXBOUHBMVE08</t>
  </si>
  <si>
    <t xml:space="preserve">Happy Balls Mini Volume 08 </t>
  </si>
  <si>
    <t>PEXBOUHBMVE09</t>
  </si>
  <si>
    <t xml:space="preserve">Happy Balls Mini Volume 09 </t>
  </si>
  <si>
    <t>PEXBOUHBMVE10</t>
  </si>
  <si>
    <t xml:space="preserve">Happy Balls Mini Volume 10 </t>
  </si>
  <si>
    <t>PEXBOUHBMVE11</t>
  </si>
  <si>
    <t xml:space="preserve">Happy Balls Mini Volume 11 </t>
  </si>
  <si>
    <t>PEXBOHBXL1E</t>
  </si>
  <si>
    <t xml:space="preserve">Happy Balls XL </t>
  </si>
  <si>
    <t>PEXBOUPEMV1E</t>
  </si>
  <si>
    <t xml:space="preserve">Pure Eggs Mini Volume 1 </t>
  </si>
  <si>
    <t>PEXBOUPEMV2E</t>
  </si>
  <si>
    <t xml:space="preserve">Pure Eggs Mini Volume 2 </t>
  </si>
  <si>
    <t>PEXBOUPEMV3E</t>
  </si>
  <si>
    <t xml:space="preserve">Pure Eggs Mini Volume 3 </t>
  </si>
  <si>
    <t>PEXBOUPEMV4E</t>
  </si>
  <si>
    <t xml:space="preserve">Pure Eggs Mini Volume 4 </t>
  </si>
  <si>
    <t xml:space="preserve">Pure Eggs Mini Volume 5 </t>
  </si>
  <si>
    <t>PEXBOUPUFELE</t>
  </si>
  <si>
    <t xml:space="preserve">Pure Flat Edges L </t>
  </si>
  <si>
    <t>PEXBOUPUFEXXLE</t>
  </si>
  <si>
    <t xml:space="preserve">Pure Flat Edges XXL </t>
  </si>
  <si>
    <t>PEXBOUPULOEE</t>
  </si>
  <si>
    <t xml:space="preserve">Pure Long Edges </t>
  </si>
  <si>
    <t>PEXBOUPUMV1E</t>
  </si>
  <si>
    <t xml:space="preserve">Pure Mini Volume 1 </t>
  </si>
  <si>
    <t>PEXBOUPUMV2E</t>
  </si>
  <si>
    <t xml:space="preserve">Pure Mini Volume 2 </t>
  </si>
  <si>
    <t>PEXBOUPUMV3E</t>
  </si>
  <si>
    <t xml:space="preserve">Pure Mini Volume 3 </t>
  </si>
  <si>
    <t>PEXBOUPUMV4E</t>
  </si>
  <si>
    <t xml:space="preserve">Pure Mini Volume 4 </t>
  </si>
  <si>
    <t>PEXBOUPUMV5E</t>
  </si>
  <si>
    <t>Pure mini Volume 5</t>
  </si>
  <si>
    <t>PEXBOUPUMV6E</t>
  </si>
  <si>
    <t xml:space="preserve">Pure Mini Volume 6 </t>
  </si>
  <si>
    <t>PEXBOUPUPOPIE</t>
  </si>
  <si>
    <t xml:space="preserve">Pure Positive Pinches </t>
  </si>
  <si>
    <t>PEXBOUPUPS1</t>
  </si>
  <si>
    <t xml:space="preserve">Pure Positive Slopers </t>
  </si>
  <si>
    <t>PEXBOUPUROEE</t>
  </si>
  <si>
    <t xml:space="preserve">Pure Round Edges 1 </t>
  </si>
  <si>
    <t>PEXBOUPUROED2</t>
  </si>
  <si>
    <t xml:space="preserve">Pure Round Edges 2 </t>
  </si>
  <si>
    <t>PEXBOUPUROED3</t>
  </si>
  <si>
    <t xml:space="preserve">Pure Round Edges 3 </t>
  </si>
  <si>
    <t>PEXBOUTRMV1E</t>
  </si>
  <si>
    <t xml:space="preserve">Pure Tripod Mini Volume 1 </t>
  </si>
  <si>
    <t>PEXBOUTRMV2E</t>
  </si>
  <si>
    <t xml:space="preserve">Pure Tripod Mini Volume 2 </t>
  </si>
  <si>
    <t>PEXBOUTRMV3E</t>
  </si>
  <si>
    <t xml:space="preserve">Pure Tripod Mini Volume 3 </t>
  </si>
  <si>
    <t>PEXBOUTRMV4E</t>
  </si>
  <si>
    <t xml:space="preserve">Pure Tripod Mini Volume 4 </t>
  </si>
  <si>
    <t>PEXBOUTRMV5E</t>
  </si>
  <si>
    <t xml:space="preserve">Pure Tripod Mini Volume 5 </t>
  </si>
  <si>
    <t>PEXBOUPUXLCE</t>
  </si>
  <si>
    <t xml:space="preserve">Pure XL Crimps </t>
  </si>
  <si>
    <t>PEXBOUPLED1E</t>
  </si>
  <si>
    <t xml:space="preserve">Plates Edges 1 </t>
  </si>
  <si>
    <t>PEXBOUPLED2E</t>
  </si>
  <si>
    <t xml:space="preserve">Plates Edges 2 </t>
  </si>
  <si>
    <t>PEXBOUPLMSE</t>
  </si>
  <si>
    <t xml:space="preserve">Plates Mini Slopers </t>
  </si>
  <si>
    <t>PEXBOUPLSLE</t>
  </si>
  <si>
    <t xml:space="preserve">Plates Slopers </t>
  </si>
  <si>
    <t>PEXESFLJ1</t>
  </si>
  <si>
    <t>PEXESFO1</t>
  </si>
  <si>
    <t xml:space="preserve">Foot 1 </t>
  </si>
  <si>
    <t>PEXESFO2</t>
  </si>
  <si>
    <t xml:space="preserve">Foot 2 </t>
  </si>
  <si>
    <t>PEXESFO3</t>
  </si>
  <si>
    <t xml:space="preserve">Foot 3 </t>
  </si>
  <si>
    <t>PEXESGL1</t>
  </si>
  <si>
    <t xml:space="preserve">Good L 1 </t>
  </si>
  <si>
    <t>PEXESGL2</t>
  </si>
  <si>
    <t xml:space="preserve">Good L 2 </t>
  </si>
  <si>
    <t>PEXESGL3</t>
  </si>
  <si>
    <t xml:space="preserve">Good L 3 </t>
  </si>
  <si>
    <t>PEXESGL4</t>
  </si>
  <si>
    <t xml:space="preserve">Good L 4 </t>
  </si>
  <si>
    <t>PEXESGM1</t>
  </si>
  <si>
    <t xml:space="preserve">Good M1 </t>
  </si>
  <si>
    <t>PEXESGM2</t>
  </si>
  <si>
    <t xml:space="preserve">Good M2 </t>
  </si>
  <si>
    <t>PEXESGM3</t>
  </si>
  <si>
    <t xml:space="preserve">Good M3 </t>
  </si>
  <si>
    <t>PEXESXL1</t>
  </si>
  <si>
    <t xml:space="preserve">Good XL 1 </t>
  </si>
  <si>
    <t>PEXESXL2</t>
  </si>
  <si>
    <t xml:space="preserve">Good XL 2 </t>
  </si>
  <si>
    <t>PEXESXL3</t>
  </si>
  <si>
    <t xml:space="preserve">Good XL 3 </t>
  </si>
  <si>
    <t>PEXESXL4</t>
  </si>
  <si>
    <t xml:space="preserve">Good XL 4 </t>
  </si>
  <si>
    <t>PEXESIE1</t>
  </si>
  <si>
    <t xml:space="preserve">Incut Edges 1 </t>
  </si>
  <si>
    <t>PEXESIE2</t>
  </si>
  <si>
    <t xml:space="preserve">Incut Edges 2 </t>
  </si>
  <si>
    <t>PEXESPI1</t>
  </si>
  <si>
    <t xml:space="preserve">Pinches 1 </t>
  </si>
  <si>
    <t>PEXESPI2</t>
  </si>
  <si>
    <t xml:space="preserve">Pinches 2 </t>
  </si>
  <si>
    <t>PEXESPI3</t>
  </si>
  <si>
    <t xml:space="preserve">Pinches 3 </t>
  </si>
  <si>
    <t>PEXESPO1</t>
  </si>
  <si>
    <t xml:space="preserve">Pockets </t>
  </si>
  <si>
    <t>PEXESROE1</t>
  </si>
  <si>
    <t xml:space="preserve">Round Edges 1 </t>
  </si>
  <si>
    <t>PEXESROE2</t>
  </si>
  <si>
    <t xml:space="preserve">Round Edges 2 </t>
  </si>
  <si>
    <t>PEXESSL1</t>
  </si>
  <si>
    <t xml:space="preserve">Slopers 1 </t>
  </si>
  <si>
    <t>PEXESSL2</t>
  </si>
  <si>
    <t xml:space="preserve">Slopers 2 </t>
  </si>
  <si>
    <t>PEXESSM1</t>
  </si>
  <si>
    <t xml:space="preserve">Small 1 </t>
  </si>
  <si>
    <t>PEXESSM2</t>
  </si>
  <si>
    <t xml:space="preserve">Small 2 </t>
  </si>
  <si>
    <t>PEXESSM3</t>
  </si>
  <si>
    <t>Small 3</t>
  </si>
  <si>
    <t>PEXLIBR1</t>
  </si>
  <si>
    <t xml:space="preserve">Bridges </t>
  </si>
  <si>
    <t>PEXLIJU1</t>
  </si>
  <si>
    <t xml:space="preserve">Jugs 1 </t>
  </si>
  <si>
    <t>PEXLIJU2</t>
  </si>
  <si>
    <t xml:space="preserve">Jugs 2 </t>
  </si>
  <si>
    <t>PEXLIMJ1</t>
  </si>
  <si>
    <t xml:space="preserve">Mini Jugs </t>
  </si>
  <si>
    <t>PEXLIMIPA1</t>
  </si>
  <si>
    <t xml:space="preserve">Mini pack </t>
  </si>
  <si>
    <t>PEXLISM1</t>
  </si>
  <si>
    <t xml:space="preserve">Small </t>
  </si>
  <si>
    <t>COCONUT</t>
  </si>
  <si>
    <t>PEXCOCOBF1</t>
  </si>
  <si>
    <t xml:space="preserve">Big Foot </t>
  </si>
  <si>
    <t>PEXCOCOCRI1</t>
  </si>
  <si>
    <t xml:space="preserve">Crimps 1 </t>
  </si>
  <si>
    <t>PEXCOCOCRI2</t>
  </si>
  <si>
    <t xml:space="preserve">Crimps 2 </t>
  </si>
  <si>
    <t>PEXCOCOFJ1</t>
  </si>
  <si>
    <t>PEXCOCOFOO1</t>
  </si>
  <si>
    <t>PEXCOCOFOO2</t>
  </si>
  <si>
    <t>PEXCOCOHBL1</t>
  </si>
  <si>
    <t>Hapy Balls L1</t>
  </si>
  <si>
    <t>PEXCOCOHBL2</t>
  </si>
  <si>
    <t xml:space="preserve">Happy Balls L2 </t>
  </si>
  <si>
    <t>PEXCOCOIED1</t>
  </si>
  <si>
    <t>PEXCOCOJL1</t>
  </si>
  <si>
    <t xml:space="preserve">Jugs L1 </t>
  </si>
  <si>
    <t>PEXCOCOJL2</t>
  </si>
  <si>
    <t xml:space="preserve">Jugs L2 </t>
  </si>
  <si>
    <t>PEXCOCOJL3</t>
  </si>
  <si>
    <t xml:space="preserve">Jugs L3 </t>
  </si>
  <si>
    <t>PEXCOCOJXL1</t>
  </si>
  <si>
    <t xml:space="preserve">Jugs XL1 </t>
  </si>
  <si>
    <t>PEXCOCOJXL2</t>
  </si>
  <si>
    <t xml:space="preserve">Jugs XL2 </t>
  </si>
  <si>
    <t>PEXCOCOJXL3</t>
  </si>
  <si>
    <t xml:space="preserve">Jugs XL3 </t>
  </si>
  <si>
    <t>PEXCOCOJXL4</t>
  </si>
  <si>
    <t xml:space="preserve">Jugs XL4 </t>
  </si>
  <si>
    <t>PEXCOCOJXL5</t>
  </si>
  <si>
    <t xml:space="preserve">Jugs XL5 </t>
  </si>
  <si>
    <t>PEXCOCOJXL6</t>
  </si>
  <si>
    <t>Jugs XL6</t>
  </si>
  <si>
    <t>PEXCOCOMJ1</t>
  </si>
  <si>
    <t xml:space="preserve">Mini Jugs 1 </t>
  </si>
  <si>
    <t>PEXCOCOMJ2</t>
  </si>
  <si>
    <t xml:space="preserve">Mini Jugs 2 </t>
  </si>
  <si>
    <t>PEXCOCOMJ3</t>
  </si>
  <si>
    <t xml:space="preserve">Mini Jugs 3 </t>
  </si>
  <si>
    <t>PEXCOCOMJ4</t>
  </si>
  <si>
    <t xml:space="preserve">Mini Jugs 4 </t>
  </si>
  <si>
    <t>PEXCOCOMJ5</t>
  </si>
  <si>
    <t xml:space="preserve">Mini Jugs 5 </t>
  </si>
  <si>
    <t>PEXCOCOMJ6</t>
  </si>
  <si>
    <t xml:space="preserve">Mini Jugs 6 </t>
  </si>
  <si>
    <t>PEXCOCOMJ7</t>
  </si>
  <si>
    <t xml:space="preserve">Mini Jugs 7 </t>
  </si>
  <si>
    <t>PEXCOCOMJ8</t>
  </si>
  <si>
    <t xml:space="preserve">Mini Jugs 8 </t>
  </si>
  <si>
    <t>PEXCOCOPIN1</t>
  </si>
  <si>
    <t>PEXCOCOPIN2</t>
  </si>
  <si>
    <t>PEXCOCOPIN3</t>
  </si>
  <si>
    <t>PEXCOCOPOC1</t>
  </si>
  <si>
    <t xml:space="preserve">Pockets 1 </t>
  </si>
  <si>
    <t>PEXCOCOPOC2</t>
  </si>
  <si>
    <t xml:space="preserve">Pockets 2 </t>
  </si>
  <si>
    <t>PEXCOCOPOS1</t>
  </si>
  <si>
    <t>Positive Slopers 1</t>
  </si>
  <si>
    <t>PEXCOCOPOS2</t>
  </si>
  <si>
    <t>Positive Slopers 2</t>
  </si>
  <si>
    <t>PEXCOCOPOS3</t>
  </si>
  <si>
    <t xml:space="preserve">Positive Slopers 3 </t>
  </si>
  <si>
    <t>PEXCOCOPOS4</t>
  </si>
  <si>
    <t>Positive Slopers 4</t>
  </si>
  <si>
    <t>PEXCOCORJXL1</t>
  </si>
  <si>
    <t xml:space="preserve">Roof Jugs XL1 </t>
  </si>
  <si>
    <t>PEXCOCORJXL2</t>
  </si>
  <si>
    <t xml:space="preserve">Roof Jugs XL2 </t>
  </si>
  <si>
    <t>PEXCOCORJXXL1</t>
  </si>
  <si>
    <t xml:space="preserve">Roof Jugs XXL1 </t>
  </si>
  <si>
    <t>PEXCOCORJXXL2</t>
  </si>
  <si>
    <t xml:space="preserve">Roof Jugs XXL2 </t>
  </si>
  <si>
    <t>PEXCOCOROE1</t>
  </si>
  <si>
    <t>PEXCOCOROE2</t>
  </si>
  <si>
    <t>PACMAN</t>
  </si>
  <si>
    <t>PEXPACFOO1</t>
  </si>
  <si>
    <t>PEXPACLAR1</t>
  </si>
  <si>
    <t xml:space="preserve">L1 </t>
  </si>
  <si>
    <t>PEXPACPOED1</t>
  </si>
  <si>
    <t xml:space="preserve">Positive Edges L1 </t>
  </si>
  <si>
    <t>PEXPACPOEDXL1</t>
  </si>
  <si>
    <t xml:space="preserve">Positive Edges XL1 </t>
  </si>
  <si>
    <t>PEXPACROJU1</t>
  </si>
  <si>
    <t xml:space="preserve">Round Jugs 1 </t>
  </si>
  <si>
    <t>PEXPACXXL</t>
  </si>
  <si>
    <t xml:space="preserve">XXL </t>
  </si>
  <si>
    <t>PEXPACXXXL1</t>
  </si>
  <si>
    <t xml:space="preserve">XXXL </t>
  </si>
  <si>
    <t>PEXDESBRI1</t>
  </si>
  <si>
    <t xml:space="preserve">Bridges 1 </t>
  </si>
  <si>
    <t>PEXDESCR1</t>
  </si>
  <si>
    <t>PEXDESCR2</t>
  </si>
  <si>
    <t>PEXDESEDL1</t>
  </si>
  <si>
    <t xml:space="preserve">Edges L1 </t>
  </si>
  <si>
    <t>PEXDESEDL2</t>
  </si>
  <si>
    <t xml:space="preserve">Edges L2 </t>
  </si>
  <si>
    <t>PEXDESFOO3</t>
  </si>
  <si>
    <t>Foot 3</t>
  </si>
  <si>
    <t>PEXDESFOO4</t>
  </si>
  <si>
    <t>Foot 4  easy</t>
  </si>
  <si>
    <t>PEXDESIED1</t>
  </si>
  <si>
    <t>PEXDESJUL1</t>
  </si>
  <si>
    <t xml:space="preserve">Jugs L 1 </t>
  </si>
  <si>
    <t>PEXDESJUX1</t>
  </si>
  <si>
    <t xml:space="preserve">Jugs XL 1 </t>
  </si>
  <si>
    <t>PEXDESJUGXL2</t>
  </si>
  <si>
    <t xml:space="preserve">Jugs XL 2 </t>
  </si>
  <si>
    <t>PEXDESMCJ1</t>
  </si>
  <si>
    <t xml:space="preserve">Micro Jugs </t>
  </si>
  <si>
    <t>PEXDESMFL1</t>
  </si>
  <si>
    <t xml:space="preserve">Mini Flowers </t>
  </si>
  <si>
    <t>PEXDESMNJ1</t>
  </si>
  <si>
    <t>PEXDESPMIJU2</t>
  </si>
  <si>
    <t>PEXDESPE1</t>
  </si>
  <si>
    <t xml:space="preserve">Pebbles 1 </t>
  </si>
  <si>
    <t>PEXDESPE2</t>
  </si>
  <si>
    <t xml:space="preserve">Pebbles 2 </t>
  </si>
  <si>
    <t>PEXDESPE3</t>
  </si>
  <si>
    <t xml:space="preserve">Pebbles 3 </t>
  </si>
  <si>
    <t>PEXDESPI1</t>
  </si>
  <si>
    <t>PEXDESPI2</t>
  </si>
  <si>
    <t>PEXBLEFOO2</t>
  </si>
  <si>
    <t>Foot 2  easy</t>
  </si>
  <si>
    <t>PEXBLEFOO3</t>
  </si>
  <si>
    <t>PEXBLEIE1</t>
  </si>
  <si>
    <t>PEXBLEIE2</t>
  </si>
  <si>
    <t>PEXBLEJE1</t>
  </si>
  <si>
    <t xml:space="preserve">Jugs / Edges 1 </t>
  </si>
  <si>
    <t>PEXBLEJE2</t>
  </si>
  <si>
    <t xml:space="preserve">Jugs / Edges 2 </t>
  </si>
  <si>
    <t>PEXBLEJUL1</t>
  </si>
  <si>
    <t xml:space="preserve">Jugs L </t>
  </si>
  <si>
    <t>PEXBLEJUX1</t>
  </si>
  <si>
    <t>PEXBLEJUX2</t>
  </si>
  <si>
    <t>PEXBLEJUX3</t>
  </si>
  <si>
    <t xml:space="preserve">Jugs XL 3 </t>
  </si>
  <si>
    <t>PEXBLEJUX4</t>
  </si>
  <si>
    <t xml:space="preserve">Jugs XL 4 </t>
  </si>
  <si>
    <t>PEXBLEMISL1</t>
  </si>
  <si>
    <t xml:space="preserve">Micro Slopers </t>
  </si>
  <si>
    <t>PEXBLEMJU1</t>
  </si>
  <si>
    <t>PEXBLEMJU2</t>
  </si>
  <si>
    <t>PEXBLEPI1</t>
  </si>
  <si>
    <t>PEXBLEPI2</t>
  </si>
  <si>
    <t>PEXRIVCR1</t>
  </si>
  <si>
    <t>PEXRIVEDX1</t>
  </si>
  <si>
    <t xml:space="preserve">Edges  XL 1 </t>
  </si>
  <si>
    <t>PEXRIVEDL1</t>
  </si>
  <si>
    <t xml:space="preserve">Edges L 1 </t>
  </si>
  <si>
    <t>PEXRIVIE1</t>
  </si>
  <si>
    <t>PEXRIVIE2</t>
  </si>
  <si>
    <t>PEXRIVJE2</t>
  </si>
  <si>
    <t>PEXRIVJL1</t>
  </si>
  <si>
    <t>PEXRIVMJ1</t>
  </si>
  <si>
    <t>PEXIMPBIFO1</t>
  </si>
  <si>
    <t xml:space="preserve">Big Foot 1 </t>
  </si>
  <si>
    <t>PEXIMPBOO1</t>
  </si>
  <si>
    <t>Balls</t>
  </si>
  <si>
    <t>PEXIMBOXXL1</t>
  </si>
  <si>
    <t>Balls XXL1</t>
  </si>
  <si>
    <t>PEXIMBOXXL2</t>
  </si>
  <si>
    <t>Balls XXL2</t>
  </si>
  <si>
    <t>PEXIMPBRI1</t>
  </si>
  <si>
    <t>PEXIMPBRI2</t>
  </si>
  <si>
    <t xml:space="preserve">Bridges 2 </t>
  </si>
  <si>
    <t>PEXIMPEDG1</t>
  </si>
  <si>
    <t xml:space="preserve">Edges 1 </t>
  </si>
  <si>
    <t>PEXIMPEDG2</t>
  </si>
  <si>
    <t xml:space="preserve">Edges 2 </t>
  </si>
  <si>
    <t>PEXIMPFOO3</t>
  </si>
  <si>
    <t xml:space="preserve">Foot 3 easy </t>
  </si>
  <si>
    <t>PEXIMPHAND1</t>
  </si>
  <si>
    <t xml:space="preserve">Handles 1 </t>
  </si>
  <si>
    <t>PEXIMPJUG1</t>
  </si>
  <si>
    <t>PEXIMPJUG2</t>
  </si>
  <si>
    <t>PEXIMPMED1</t>
  </si>
  <si>
    <t xml:space="preserve">Mini Edges 1 </t>
  </si>
  <si>
    <t>PEXIMPMED2</t>
  </si>
  <si>
    <t xml:space="preserve">Mini Edges 2 </t>
  </si>
  <si>
    <t>PEXIMPMJU1</t>
  </si>
  <si>
    <t>PEXIMPMJU2</t>
  </si>
  <si>
    <t>PEXIMPMPI1</t>
  </si>
  <si>
    <t>Mini Pinches</t>
  </si>
  <si>
    <t>PEXIMPMSL2</t>
  </si>
  <si>
    <t>Mini Slopers 2</t>
  </si>
  <si>
    <t>PEXIMPPIN1</t>
  </si>
  <si>
    <t>Pinches 1</t>
  </si>
  <si>
    <t>PEXIMPPIN2</t>
  </si>
  <si>
    <t>Pinches 2</t>
  </si>
  <si>
    <t>PEXIMPPIN3</t>
  </si>
  <si>
    <t>Pinches 3</t>
  </si>
  <si>
    <t>PEXIMPPOC1</t>
  </si>
  <si>
    <t>Pockets</t>
  </si>
  <si>
    <t>PEXIMPROJL1</t>
  </si>
  <si>
    <t>Roof Jugs L 1</t>
  </si>
  <si>
    <t>PEXIMPROJL2</t>
  </si>
  <si>
    <t>Roof Jugs L 2</t>
  </si>
  <si>
    <t>PEXIMPROJXL1</t>
  </si>
  <si>
    <t>Roof Jugs XL 1</t>
  </si>
  <si>
    <t>PEXIMPROJXL2</t>
  </si>
  <si>
    <t>Roof Jugs XL 2</t>
  </si>
  <si>
    <t>PEXIMPSLO1</t>
  </si>
  <si>
    <t>Slopers 1</t>
  </si>
  <si>
    <t>PEXIMPSLO2</t>
  </si>
  <si>
    <t>Slopers 2</t>
  </si>
  <si>
    <t>PEXIMPXXL1</t>
  </si>
  <si>
    <t xml:space="preserve">XXL1 </t>
  </si>
  <si>
    <t>PEXIMPXXL2</t>
  </si>
  <si>
    <t xml:space="preserve">XXL2 </t>
  </si>
  <si>
    <t>PEXIMPXXL3</t>
  </si>
  <si>
    <t xml:space="preserve">XXL3 </t>
  </si>
  <si>
    <t>PACKS</t>
  </si>
  <si>
    <t>PEXECPA1</t>
  </si>
  <si>
    <t xml:space="preserve">Eco Pack 1 </t>
  </si>
  <si>
    <t>PEXECPA2</t>
  </si>
  <si>
    <t xml:space="preserve">Eco Pack 2 </t>
  </si>
  <si>
    <t>PEXECPA3</t>
  </si>
  <si>
    <t xml:space="preserve">Eco Pack 3 </t>
  </si>
  <si>
    <t>PEXECPA4</t>
  </si>
  <si>
    <t xml:space="preserve">Eco Pack 4 </t>
  </si>
  <si>
    <t>PEXECPA5</t>
  </si>
  <si>
    <t xml:space="preserve">Eco Pack 5 </t>
  </si>
  <si>
    <t>PEXECPA6</t>
  </si>
  <si>
    <t xml:space="preserve">Eco Pack 6 </t>
  </si>
  <si>
    <t>PEXECPA7</t>
  </si>
  <si>
    <t xml:space="preserve">Eco Pack 7 </t>
  </si>
  <si>
    <t>PEXECPA8</t>
  </si>
  <si>
    <t xml:space="preserve">Eco Pack 8 </t>
  </si>
  <si>
    <t>PEXOROX1</t>
  </si>
  <si>
    <t xml:space="preserve">oXygen  1 </t>
  </si>
  <si>
    <t>PEXORSH1</t>
  </si>
  <si>
    <t xml:space="preserve">SharX 1 </t>
  </si>
  <si>
    <t>TOTAL WEIGHT PE</t>
  </si>
  <si>
    <t>Version fichier fournisseur:</t>
  </si>
  <si>
    <t xml:space="preserve"> Téléchargement du 15/12/2023</t>
  </si>
  <si>
    <t>Total</t>
  </si>
  <si>
    <t>ID</t>
  </si>
  <si>
    <t>Range</t>
  </si>
  <si>
    <t>Set</t>
  </si>
  <si>
    <t>Subset</t>
  </si>
  <si>
    <t>Holds/Set</t>
  </si>
  <si>
    <t>1 Traffic White</t>
  </si>
  <si>
    <t>2 Bright yellow</t>
  </si>
  <si>
    <t>4 Leaf green</t>
  </si>
  <si>
    <t>5 Traffic Red</t>
  </si>
  <si>
    <t>7 Sky blue</t>
  </si>
  <si>
    <t>9 Silver Grey</t>
  </si>
  <si>
    <t>10 Jet Black</t>
  </si>
  <si>
    <t>11 Fluoro orange</t>
  </si>
  <si>
    <t>12 Fluoro green</t>
  </si>
  <si>
    <t>13 Fluoro pink</t>
  </si>
  <si>
    <t>14 Fluoro yellow</t>
  </si>
  <si>
    <t>16 Signal Violet</t>
  </si>
  <si>
    <t>40 Pure orange</t>
  </si>
  <si>
    <t>77 US 16-16 green</t>
  </si>
  <si>
    <t>79 Pure White</t>
  </si>
  <si>
    <t>Set Qty</t>
  </si>
  <si>
    <t>Holds Qty</t>
  </si>
  <si>
    <t>Bleau</t>
  </si>
  <si>
    <t>Foot</t>
  </si>
  <si>
    <t>1(PU)</t>
  </si>
  <si>
    <t>2 (easy)</t>
  </si>
  <si>
    <t>3 (easy)</t>
  </si>
  <si>
    <t>Hybrid</t>
  </si>
  <si>
    <t>Incut Edges</t>
  </si>
  <si>
    <t>1</t>
  </si>
  <si>
    <t>2</t>
  </si>
  <si>
    <t>Jugs / Edges</t>
  </si>
  <si>
    <t>Jugs L</t>
  </si>
  <si>
    <t>Jugs XL</t>
  </si>
  <si>
    <t>3</t>
  </si>
  <si>
    <t>4</t>
  </si>
  <si>
    <t>Micro slopers</t>
  </si>
  <si>
    <t>Mini Jugs</t>
  </si>
  <si>
    <t>Pebbles</t>
  </si>
  <si>
    <t>1 (PU)</t>
  </si>
  <si>
    <t>Pinches</t>
  </si>
  <si>
    <t>2 (PU)</t>
  </si>
  <si>
    <t>3 (PU)</t>
  </si>
  <si>
    <t>Boulder</t>
  </si>
  <si>
    <t>Half Pipes</t>
  </si>
  <si>
    <t>Incut 1</t>
  </si>
  <si>
    <t>L(PU)</t>
  </si>
  <si>
    <t>Macro 1(PU)</t>
  </si>
  <si>
    <t>Macro 2(PU)</t>
  </si>
  <si>
    <t>Screw Ons 1(PU)</t>
  </si>
  <si>
    <t>XL(PU)</t>
  </si>
  <si>
    <t>Happy Balls</t>
  </si>
  <si>
    <t>Footholds 1</t>
  </si>
  <si>
    <t>L1(PE)</t>
  </si>
  <si>
    <t>L1(PU)</t>
  </si>
  <si>
    <t>Mini Volume 01</t>
  </si>
  <si>
    <t>Mini Volume 01(PE)</t>
  </si>
  <si>
    <t>Mini Volume 02</t>
  </si>
  <si>
    <t>Mini Volume 02(PE)</t>
  </si>
  <si>
    <t>Mini Volume 03</t>
  </si>
  <si>
    <t>Mini Volume 03(PE)</t>
  </si>
  <si>
    <t>Mini Volume 04</t>
  </si>
  <si>
    <t>Mini Volume 04(PE)</t>
  </si>
  <si>
    <t>Mini Volume 05</t>
  </si>
  <si>
    <t>Mini Volume 05(PE)</t>
  </si>
  <si>
    <t>Mini Volume 06</t>
  </si>
  <si>
    <t>Mini Volume 06(PE)</t>
  </si>
  <si>
    <t>Mini Volume 07</t>
  </si>
  <si>
    <t>Mini Volume 07(PE)</t>
  </si>
  <si>
    <t>Mini Volume 08</t>
  </si>
  <si>
    <t>Mini Volume 08(PE)</t>
  </si>
  <si>
    <t>Mini Volume 09</t>
  </si>
  <si>
    <t>Mini Volume 09(PE)</t>
  </si>
  <si>
    <t>Mini Volume 10</t>
  </si>
  <si>
    <t>Mini Volume 10(PE)</t>
  </si>
  <si>
    <t>Mini Volume 11</t>
  </si>
  <si>
    <t>Mini Volume 11(PE)</t>
  </si>
  <si>
    <t>XL1(PE)</t>
  </si>
  <si>
    <t>XL1(PU)</t>
  </si>
  <si>
    <t>Legend</t>
  </si>
  <si>
    <t>Crimps 1(PU)</t>
  </si>
  <si>
    <t>Crimps 2(PU)</t>
  </si>
  <si>
    <t>Edges 1(PU)</t>
  </si>
  <si>
    <t>Long Pinches</t>
  </si>
  <si>
    <t>Macros 1</t>
  </si>
  <si>
    <t>Macros 2</t>
  </si>
  <si>
    <t>Magic Holes 1(PU)</t>
  </si>
  <si>
    <t>Magic Holes 2(PU)</t>
  </si>
  <si>
    <t>Magic Holes 3(PU)</t>
  </si>
  <si>
    <t>Magic Holes 4(PU)</t>
  </si>
  <si>
    <t>Magic Holes 5(PU)</t>
  </si>
  <si>
    <t>Magic Holes 6 (PU)</t>
  </si>
  <si>
    <t>Magic Holes 7 (PU)</t>
  </si>
  <si>
    <t>Magic Holes 8 (PU)</t>
  </si>
  <si>
    <t>Magic Holes L(PU)</t>
  </si>
  <si>
    <t>Magic Holes Screw Ons(PU)</t>
  </si>
  <si>
    <t>Magic Holes XL (PU)</t>
  </si>
  <si>
    <t>Ramp 1(PU)</t>
  </si>
  <si>
    <t>Ramp 10 (PU)</t>
  </si>
  <si>
    <t>Ramp 2 (PU)</t>
  </si>
  <si>
    <t>Ramp 3(PU)</t>
  </si>
  <si>
    <t>Ramp 4(PU)</t>
  </si>
  <si>
    <t>Ramp 5(PU)</t>
  </si>
  <si>
    <t>Ramp 6(PU)</t>
  </si>
  <si>
    <t>Ramp 7(PU)</t>
  </si>
  <si>
    <t>Ramp 8 (PU)</t>
  </si>
  <si>
    <t>Ramp 9 (PU)</t>
  </si>
  <si>
    <t>Round Edges XL 1(PU)</t>
  </si>
  <si>
    <t>Scales 1(PU)</t>
  </si>
  <si>
    <t>Scales 10 (PU)</t>
  </si>
  <si>
    <t>Scales 2(PU)</t>
  </si>
  <si>
    <t>Scales 3(PU)</t>
  </si>
  <si>
    <t>Scales 4(PU)</t>
  </si>
  <si>
    <t>Scales 5(PU)</t>
  </si>
  <si>
    <t>Scales 6(PU)</t>
  </si>
  <si>
    <t>Scales 7(PU)</t>
  </si>
  <si>
    <t>Scales 8 (PU)</t>
  </si>
  <si>
    <t>Scales 9 (PU)</t>
  </si>
  <si>
    <t>Scales XL(PU)</t>
  </si>
  <si>
    <t>Screw Ons 5 (PU)</t>
  </si>
  <si>
    <t>Screw Ons Flakes (PU)</t>
  </si>
  <si>
    <t>Little Boxes</t>
  </si>
  <si>
    <t>1-5 Big(PU)</t>
  </si>
  <si>
    <t>1-5 Small (PU)</t>
  </si>
  <si>
    <t>6-10 Big (PU)</t>
  </si>
  <si>
    <t>6-10 Small (PU)</t>
  </si>
  <si>
    <t>Plates</t>
  </si>
  <si>
    <t>Edges 1(PE)</t>
  </si>
  <si>
    <t>Edges 2(PE)</t>
  </si>
  <si>
    <t>Mini Slopers 1(PE)</t>
  </si>
  <si>
    <t>Slopers 1(PE)</t>
  </si>
  <si>
    <t>Slopers 1(PU)</t>
  </si>
  <si>
    <t>Volume 1(PU)</t>
  </si>
  <si>
    <t>Volume 2(PU)</t>
  </si>
  <si>
    <t>Volume 3(PU)</t>
  </si>
  <si>
    <t>Pure</t>
  </si>
  <si>
    <t>Angles 1(PU)</t>
  </si>
  <si>
    <t>Angles 2(PU)</t>
  </si>
  <si>
    <t>Eggs (PU)</t>
  </si>
  <si>
    <t>Eggs Mini Volume 1(PE)</t>
  </si>
  <si>
    <t>Eggs Mini Volume 2(PE)</t>
  </si>
  <si>
    <t>Eggs Mini Volume 3(PE)</t>
  </si>
  <si>
    <t>Eggs Mini Volume 4(PE)</t>
  </si>
  <si>
    <t>Eggs Mini Volume 5(PE)</t>
  </si>
  <si>
    <t>Eggs Mini Volume 5(PU)</t>
  </si>
  <si>
    <t>Flat Edges L(PE)</t>
  </si>
  <si>
    <t>Flat Edges L(PU)</t>
  </si>
  <si>
    <t>Flat Edges XXL(PE)</t>
  </si>
  <si>
    <t>Flat Edges XXL(PU)</t>
  </si>
  <si>
    <t>Lip Mini Volume 1(PU)</t>
  </si>
  <si>
    <t>Lip Mini Volume 2(PU)</t>
  </si>
  <si>
    <t>Lip Mini Volume 3(PU)</t>
  </si>
  <si>
    <t>Lip Mini Volume 4(PU)</t>
  </si>
  <si>
    <t>Lip Mini Volume 5(PU)</t>
  </si>
  <si>
    <t>Long edges-new</t>
  </si>
  <si>
    <t>Mini Volume 1</t>
  </si>
  <si>
    <t>Mini Volume 1(PE)</t>
  </si>
  <si>
    <t>Mini Volume 2</t>
  </si>
  <si>
    <t>Mini Volume 2(PE)</t>
  </si>
  <si>
    <t>Mini Volume 3</t>
  </si>
  <si>
    <t>Mini Volume 3(PE)</t>
  </si>
  <si>
    <t>Mini Volume 4</t>
  </si>
  <si>
    <t>Mini Volume 4(PE)</t>
  </si>
  <si>
    <t>Mini Volume 5</t>
  </si>
  <si>
    <t>Mini Volume 5(PE)</t>
  </si>
  <si>
    <t>Mini Volume 6</t>
  </si>
  <si>
    <t>Mini Volume 6(PE)</t>
  </si>
  <si>
    <t>Pinches Mini Volume 1(PU)</t>
  </si>
  <si>
    <t>Pinches Mini Volume 2(PU)</t>
  </si>
  <si>
    <t>Pinches XXL1</t>
  </si>
  <si>
    <t>Positive Pinches 1</t>
  </si>
  <si>
    <t>Positive Pinches 1(PE)</t>
  </si>
  <si>
    <t>Round Edges 1(PE)</t>
  </si>
  <si>
    <t>Round Edges 2(PE)</t>
  </si>
  <si>
    <t>Round Edges 3(PE)</t>
  </si>
  <si>
    <t>Screw Ons 2(PU)</t>
  </si>
  <si>
    <t>Screw Ons 3(PU)</t>
  </si>
  <si>
    <t>Screw Ons Feet (PU)</t>
  </si>
  <si>
    <t>Triangle Mini Volume 1(PU)</t>
  </si>
  <si>
    <t>Triangles 1</t>
  </si>
  <si>
    <t>XL Crimps 1(PE)</t>
  </si>
  <si>
    <t>XL Crimps 1(PU)</t>
  </si>
  <si>
    <t>Tripod</t>
  </si>
  <si>
    <t>Mini Volume 1(PU)</t>
  </si>
  <si>
    <t>Mini Volume 2(PU)</t>
  </si>
  <si>
    <t>Mini Volume 3(PU)</t>
  </si>
  <si>
    <t>Mini Volume 4(PU)</t>
  </si>
  <si>
    <t>Mini Volume 5(PU)</t>
  </si>
  <si>
    <t>Volcano</t>
  </si>
  <si>
    <t>Coconut</t>
  </si>
  <si>
    <t>Big Foot</t>
  </si>
  <si>
    <t>Crimps</t>
  </si>
  <si>
    <t>Flat Jugs</t>
  </si>
  <si>
    <t>L1</t>
  </si>
  <si>
    <t>L2</t>
  </si>
  <si>
    <t>5</t>
  </si>
  <si>
    <t>6</t>
  </si>
  <si>
    <t>7</t>
  </si>
  <si>
    <t>8</t>
  </si>
  <si>
    <t>Positive Slopers</t>
  </si>
  <si>
    <t>Roof Jugs XL</t>
  </si>
  <si>
    <t>Roof Jugs XXL</t>
  </si>
  <si>
    <t>Round Edges</t>
  </si>
  <si>
    <t>XL Jugs</t>
  </si>
  <si>
    <t>DYNO HOLD</t>
  </si>
  <si>
    <t>Desert Point</t>
  </si>
  <si>
    <t>Bridges</t>
  </si>
  <si>
    <t>Edges L</t>
  </si>
  <si>
    <t>Flowers</t>
  </si>
  <si>
    <t>4 (easy)</t>
  </si>
  <si>
    <t>Micro Jugs</t>
  </si>
  <si>
    <t>Mini Flowers</t>
  </si>
  <si>
    <t>Screw on TOP</t>
  </si>
  <si>
    <t>Screw-ons</t>
  </si>
  <si>
    <t>Drift</t>
  </si>
  <si>
    <t>Edges</t>
  </si>
  <si>
    <t>Footholds</t>
  </si>
  <si>
    <t>Sloper</t>
  </si>
  <si>
    <t>Eco Pack</t>
  </si>
  <si>
    <t>set 1</t>
  </si>
  <si>
    <t>set 2</t>
  </si>
  <si>
    <t>set 3</t>
  </si>
  <si>
    <t>set 4</t>
  </si>
  <si>
    <t>set 5</t>
  </si>
  <si>
    <t>set 6</t>
  </si>
  <si>
    <t>set 7</t>
  </si>
  <si>
    <t>set 8</t>
  </si>
  <si>
    <t>Essence</t>
  </si>
  <si>
    <t>Good</t>
  </si>
  <si>
    <t>L 1</t>
  </si>
  <si>
    <t>L 2</t>
  </si>
  <si>
    <t>L 3</t>
  </si>
  <si>
    <t>L 4</t>
  </si>
  <si>
    <t>M 1</t>
  </si>
  <si>
    <t>M 2</t>
  </si>
  <si>
    <t>M 3</t>
  </si>
  <si>
    <t>XL 1</t>
  </si>
  <si>
    <t>XL 2</t>
  </si>
  <si>
    <t>XL 3</t>
  </si>
  <si>
    <t>XL4</t>
  </si>
  <si>
    <t>Slopers</t>
  </si>
  <si>
    <t>Small</t>
  </si>
  <si>
    <t>Essence PU</t>
  </si>
  <si>
    <t>L3</t>
  </si>
  <si>
    <t>M1</t>
  </si>
  <si>
    <t>M2</t>
  </si>
  <si>
    <t>M3</t>
  </si>
  <si>
    <t>XL1</t>
  </si>
  <si>
    <t>XL2</t>
  </si>
  <si>
    <t>GUBBIES</t>
  </si>
  <si>
    <t>L Set</t>
  </si>
  <si>
    <t>M Set</t>
  </si>
  <si>
    <t>Impulse</t>
  </si>
  <si>
    <t>Boobs</t>
  </si>
  <si>
    <t>Boobs XXL</t>
  </si>
  <si>
    <t>Handles</t>
  </si>
  <si>
    <t>Mini Crimps</t>
  </si>
  <si>
    <t>Mini Edges</t>
  </si>
  <si>
    <t>Mini Slopers</t>
  </si>
  <si>
    <t>Mini Volume</t>
  </si>
  <si>
    <t>Roof Jugs L</t>
  </si>
  <si>
    <t>2 (Pockets)</t>
  </si>
  <si>
    <t>Volume</t>
  </si>
  <si>
    <t>Key rings</t>
  </si>
  <si>
    <t>Arkose</t>
  </si>
  <si>
    <t>MRoc</t>
  </si>
  <si>
    <t>Keyrings</t>
  </si>
  <si>
    <t>Lines</t>
  </si>
  <si>
    <t>Bridges 1</t>
  </si>
  <si>
    <t>Jugs</t>
  </si>
  <si>
    <t>Lines Pack</t>
  </si>
  <si>
    <t>Lines PU</t>
  </si>
  <si>
    <t>Moctar</t>
  </si>
  <si>
    <t>Origin</t>
  </si>
  <si>
    <t>SharX</t>
  </si>
  <si>
    <t>oXygen</t>
  </si>
  <si>
    <t>PE Reduced Board</t>
  </si>
  <si>
    <t>COMIX CLUB BOARD PE</t>
  </si>
  <si>
    <t>Pacman</t>
  </si>
  <si>
    <t>Positive Edges L</t>
  </si>
  <si>
    <t>Positive Edges XL</t>
  </si>
  <si>
    <t>Round Jugs</t>
  </si>
  <si>
    <t>1 (PE)</t>
  </si>
  <si>
    <t>Pro models</t>
  </si>
  <si>
    <t>Romain Desgranges</t>
  </si>
  <si>
    <t>Black hole 1</t>
  </si>
  <si>
    <t>Black hole 2</t>
  </si>
  <si>
    <t>Black hole 3</t>
  </si>
  <si>
    <t>Black hole 4</t>
  </si>
  <si>
    <t>Black hole 5</t>
  </si>
  <si>
    <t>Edges 1</t>
  </si>
  <si>
    <t>Edges 1-new</t>
  </si>
  <si>
    <t>Flat pinches 1</t>
  </si>
  <si>
    <t>Macro 1</t>
  </si>
  <si>
    <t>Macro 2</t>
  </si>
  <si>
    <t>Macro 3</t>
  </si>
  <si>
    <t>Macro 4</t>
  </si>
  <si>
    <t>Macro 5</t>
  </si>
  <si>
    <t>Riverbed</t>
  </si>
  <si>
    <t>1(PE)</t>
  </si>
  <si>
    <t>Edges XL</t>
  </si>
  <si>
    <t>2(PE)</t>
  </si>
  <si>
    <t>Jugs/Edges</t>
  </si>
  <si>
    <t>Skuish</t>
  </si>
  <si>
    <t>Coconut sample</t>
  </si>
  <si>
    <t>Jugs L1</t>
  </si>
  <si>
    <t>Tools</t>
  </si>
  <si>
    <t>Ladder Way</t>
  </si>
  <si>
    <t>WOOD</t>
  </si>
  <si>
    <t>Excite</t>
  </si>
  <si>
    <t>eXballs</t>
  </si>
  <si>
    <t>10</t>
  </si>
  <si>
    <t>xtb</t>
  </si>
  <si>
    <t>FIBERGLASS VOLUMES</t>
  </si>
  <si>
    <t>DISCOUNT
FIBER GLASS</t>
  </si>
  <si>
    <t>volumes</t>
  </si>
  <si>
    <t>Fluo Jaune
RAL 1026</t>
  </si>
  <si>
    <t>Fluo Orange
RAL 2005</t>
  </si>
  <si>
    <t>Fluo Pink
Pantone 806C</t>
  </si>
  <si>
    <t>Fluo Green
RAL 6028</t>
  </si>
  <si>
    <r>
      <rPr>
        <rFont val="Helvetica Neue"/>
        <b/>
        <color theme="0"/>
        <sz val="16.0"/>
      </rPr>
      <t>THE BIRDS</t>
    </r>
    <r>
      <rPr>
        <rFont val="Helvetica Neue"/>
        <b/>
        <color theme="0"/>
        <sz val="12.0"/>
      </rPr>
      <t xml:space="preserve">
</t>
    </r>
    <r>
      <rPr>
        <rFont val="Helvetica Neue"/>
        <b val="0"/>
        <color theme="0"/>
        <sz val="12.0"/>
      </rPr>
      <t>(dual textured fiberglass)</t>
    </r>
  </si>
  <si>
    <t>Fiberglass dimensions in CM</t>
  </si>
  <si>
    <t>Screws 10x40mm</t>
  </si>
  <si>
    <t>Weights</t>
  </si>
  <si>
    <t>VEXDTBIR01</t>
  </si>
  <si>
    <t>The Birds n°1 (DUAL)</t>
  </si>
  <si>
    <t>53 x 35 h=18cm</t>
  </si>
  <si>
    <t>VEXDTBIR02</t>
  </si>
  <si>
    <t>The Birds n°2 (DUAL)</t>
  </si>
  <si>
    <t>50 x 35 h=11cm</t>
  </si>
  <si>
    <t>VEXDTBIR03</t>
  </si>
  <si>
    <t>The Birds n°3 (DUAL)</t>
  </si>
  <si>
    <t>57 x 30 h=10cm</t>
  </si>
  <si>
    <t>VEXDTBIR04</t>
  </si>
  <si>
    <t>The Birds n°4 (DUAL)</t>
  </si>
  <si>
    <t>54 x 29 h=10cm</t>
  </si>
  <si>
    <t>VEXDTBIR05</t>
  </si>
  <si>
    <t>The Birds n°5 (DUAL)</t>
  </si>
  <si>
    <t>53 x 35 h=12cm</t>
  </si>
  <si>
    <t>VEXDTBIR06</t>
  </si>
  <si>
    <t>The Birds n°6 (DUAL)</t>
  </si>
  <si>
    <t>54 x 29 h=12cm</t>
  </si>
  <si>
    <t>VEXDTBIR07</t>
  </si>
  <si>
    <t>The Birds n°7 (DUAL)</t>
  </si>
  <si>
    <t>55 x 38 h=12cm</t>
  </si>
  <si>
    <t>VEXDTBIR08</t>
  </si>
  <si>
    <t>The Birds n°8 (DUAL)</t>
  </si>
  <si>
    <t>56 x 34 h=10cm</t>
  </si>
  <si>
    <t>VEXDTBIR09</t>
  </si>
  <si>
    <t>The Birds n°9 (DUAL)</t>
  </si>
  <si>
    <t>66 x 33 h=10cm</t>
  </si>
  <si>
    <t>VEXDTBIR10</t>
  </si>
  <si>
    <t>The Birds n°10 (DUAL)</t>
  </si>
  <si>
    <t>62 x 33 h=14cm</t>
  </si>
  <si>
    <r>
      <rPr>
        <rFont val="Helvetica Neue Condensed Bold"/>
        <b/>
        <color theme="0"/>
        <sz val="16.0"/>
      </rPr>
      <t xml:space="preserve">THE FOXES
</t>
    </r>
    <r>
      <rPr>
        <rFont val="Helvetica Neue"/>
        <b val="0"/>
        <color theme="0"/>
        <sz val="11.0"/>
      </rPr>
      <t>(dual textured fiberglass)</t>
    </r>
  </si>
  <si>
    <t>VEXDUFOX01</t>
  </si>
  <si>
    <t>The Foxes n°1 (DUAL)</t>
  </si>
  <si>
    <t>50 x 23 h=7cm</t>
  </si>
  <si>
    <t>VEXDUFOX02</t>
  </si>
  <si>
    <t>The Foxes n°2 (DUAL)</t>
  </si>
  <si>
    <t>51 x 27 h=9cm</t>
  </si>
  <si>
    <t>VEXDUFOX03</t>
  </si>
  <si>
    <t>The Foxes n°3 (DUAL)</t>
  </si>
  <si>
    <t>62 x 25 h=9cm</t>
  </si>
  <si>
    <t>VEXDUFOX04</t>
  </si>
  <si>
    <t>The Foxes n°4 (DUAL)</t>
  </si>
  <si>
    <t>61 x 21 h=9cm</t>
  </si>
  <si>
    <t>VEXDUFOX05</t>
  </si>
  <si>
    <t>The Foxes n°5 (DUAL)</t>
  </si>
  <si>
    <t>60 x 25 h=10cm</t>
  </si>
  <si>
    <t>VEXDUFOX06</t>
  </si>
  <si>
    <t>The Foxes n°6 (DUAL)</t>
  </si>
  <si>
    <t>65 x 28 h=11cm</t>
  </si>
  <si>
    <t>VEXDUFOX07</t>
  </si>
  <si>
    <t>The Foxes n°7 (DUAL)</t>
  </si>
  <si>
    <t>61 x 30 h=10cm</t>
  </si>
  <si>
    <t>VEXDUFOX08</t>
  </si>
  <si>
    <t>The Foxes n°8 (DUAL)</t>
  </si>
  <si>
    <t>58 x 33 h=13cm</t>
  </si>
  <si>
    <t>VEXDUFOX09</t>
  </si>
  <si>
    <t>The Foxes n°9 (DUAL)</t>
  </si>
  <si>
    <t>50 x 33 h=14cm</t>
  </si>
  <si>
    <t>VEXDUFOX10</t>
  </si>
  <si>
    <t>The Foxes n°10 (DUAL)</t>
  </si>
  <si>
    <t>54 x 34 h=13cm</t>
  </si>
  <si>
    <t>VEXDUFOX11</t>
  </si>
  <si>
    <t>The Foxes n°11 (DUAL)</t>
  </si>
  <si>
    <t>62 x 42 h=11cm</t>
  </si>
  <si>
    <t>VEXDUFOX12</t>
  </si>
  <si>
    <t>The Foxes n°12 (DUAL)</t>
  </si>
  <si>
    <t>80 x 26 h=9cm</t>
  </si>
  <si>
    <t>VEXDUFOX13</t>
  </si>
  <si>
    <t>The Foxes n°13 (DUAL)</t>
  </si>
  <si>
    <t>89 x 30 h=14cm</t>
  </si>
  <si>
    <t>VEXDUFOX14</t>
  </si>
  <si>
    <t>The Foxes n°14 (DUAL)</t>
  </si>
  <si>
    <t>83 x 36 h=12cm</t>
  </si>
  <si>
    <t>VEXDUFOX15</t>
  </si>
  <si>
    <t>The Foxes n°15 (DUAL)</t>
  </si>
  <si>
    <t>68 x 42 h=24cm</t>
  </si>
  <si>
    <t>VEXDUFOX16</t>
  </si>
  <si>
    <t>The Foxes n°16 (DUAL)</t>
  </si>
  <si>
    <t>61 x 29 h=13cm</t>
  </si>
  <si>
    <t>VEXDUFOX17</t>
  </si>
  <si>
    <t>The Foxes n°17 (DUAL)</t>
  </si>
  <si>
    <t>60 x 29 h=11cm</t>
  </si>
  <si>
    <t>VEXDUFOX18</t>
  </si>
  <si>
    <t>The Foxes n°18 (DUAL)</t>
  </si>
  <si>
    <t>64 x 31 h=10cm</t>
  </si>
  <si>
    <t>VEXDUFOX19</t>
  </si>
  <si>
    <t>The Foxes n°19 (DUAL)</t>
  </si>
  <si>
    <t>47 x 41 h 16cm</t>
  </si>
  <si>
    <t>VEXDUFOX20</t>
  </si>
  <si>
    <t>The Foxes n°20 (DUAL)</t>
  </si>
  <si>
    <t>50 x 33 h=20cm</t>
  </si>
  <si>
    <t>VEXDUFOX21</t>
  </si>
  <si>
    <t>The Foxes n°21 (DUAL)</t>
  </si>
  <si>
    <t>51 x 42 h=28cm</t>
  </si>
  <si>
    <r>
      <rPr>
        <rFont val="Helvetica Neue Condensed Bold"/>
        <b/>
        <color theme="0"/>
        <sz val="16.0"/>
      </rPr>
      <t xml:space="preserve">THE BLOBS
</t>
    </r>
    <r>
      <rPr>
        <rFont val="Helvetica Neue"/>
        <b val="0"/>
        <color theme="0"/>
        <sz val="11.0"/>
      </rPr>
      <t>(dual textured fiberglass)</t>
    </r>
  </si>
  <si>
    <t>VEXDTBLO01</t>
  </si>
  <si>
    <t>The Blobs n°1 (DUAL)</t>
  </si>
  <si>
    <t>53x32x12cm</t>
  </si>
  <si>
    <t>VEXDTBLO02</t>
  </si>
  <si>
    <t>The Blobs n°2 (DUAL)</t>
  </si>
  <si>
    <t>50x32x11cm</t>
  </si>
  <si>
    <t>VEXDTBLO03</t>
  </si>
  <si>
    <t>The Blobs n°3 (DUAL)</t>
  </si>
  <si>
    <t>52x35x8cm</t>
  </si>
  <si>
    <t>VEXDTBLO04</t>
  </si>
  <si>
    <t>The Blobs n°4 (DUAL)</t>
  </si>
  <si>
    <t>50x27x8cm</t>
  </si>
  <si>
    <t>VEXDTBLO05</t>
  </si>
  <si>
    <t>The Blobs n°5 (DUAL)</t>
  </si>
  <si>
    <t>47x30x7cm</t>
  </si>
  <si>
    <t>VEXDTBLO06</t>
  </si>
  <si>
    <t>The Blobs n°6 (DUAL)</t>
  </si>
  <si>
    <t>51x30x12cm</t>
  </si>
  <si>
    <t>VEXDTBLO07</t>
  </si>
  <si>
    <t>The Blobs n°7 (DUAL)</t>
  </si>
  <si>
    <t>50x34x13cm</t>
  </si>
  <si>
    <t>VEXDTBLO08</t>
  </si>
  <si>
    <t>The Blobs n°8 (DUAL)</t>
  </si>
  <si>
    <t>45x42x16cm</t>
  </si>
  <si>
    <t>VEXDTBLO09</t>
  </si>
  <si>
    <t>The Blobs n°9 (DUAL)</t>
  </si>
  <si>
    <t>56x25x7cm</t>
  </si>
  <si>
    <t>VEXDTBLO10</t>
  </si>
  <si>
    <t>The Blobs n°10 (DUAL)</t>
  </si>
  <si>
    <t>64x25x6cm</t>
  </si>
  <si>
    <t>VEXDTBLO11</t>
  </si>
  <si>
    <t>The Blobs n°11 (DUAL)</t>
  </si>
  <si>
    <t>63x26x10cm</t>
  </si>
  <si>
    <t>VEXDTBLO12</t>
  </si>
  <si>
    <t>The Blobs n°12 (DUAL)</t>
  </si>
  <si>
    <t>66x32x8cm</t>
  </si>
  <si>
    <t>VEXDTBLO13</t>
  </si>
  <si>
    <t>The Blobs n°13 (DUAL)</t>
  </si>
  <si>
    <t>60x32x8cm</t>
  </si>
  <si>
    <t>VEXDTBLO14</t>
  </si>
  <si>
    <t>The Blobs n°14 (DUAL)</t>
  </si>
  <si>
    <t>65x27x6cm</t>
  </si>
  <si>
    <t>VEXDTBLO15</t>
  </si>
  <si>
    <t>The Blobs n°15 (DUAL)</t>
  </si>
  <si>
    <t>68x30x6cm</t>
  </si>
  <si>
    <r>
      <rPr>
        <rFont val="Helvetica Neue Condensed Bold"/>
        <b/>
        <color theme="0"/>
        <sz val="16.0"/>
      </rPr>
      <t xml:space="preserve">THE BLOBS
</t>
    </r>
    <r>
      <rPr>
        <rFont val="Helvetica Neue"/>
        <b val="0"/>
        <color theme="0"/>
        <sz val="11.0"/>
      </rPr>
      <t>(full textured fiberglass)</t>
    </r>
  </si>
  <si>
    <t>VEXFTBLO01</t>
  </si>
  <si>
    <t>The Blobs n°1 (FULL)</t>
  </si>
  <si>
    <t>VEXFTBLO02</t>
  </si>
  <si>
    <t>The Blobs n°2 (FULL)</t>
  </si>
  <si>
    <t>VEXFTBLO03</t>
  </si>
  <si>
    <t>The Blobs n°3 (FULL)</t>
  </si>
  <si>
    <t>VEXFTBLO04</t>
  </si>
  <si>
    <t>The Blobs n°4 (FULL)</t>
  </si>
  <si>
    <t>VEXFTBLO05</t>
  </si>
  <si>
    <t>The Blobs n°5 (FULL)</t>
  </si>
  <si>
    <t>VEXFTBLO06</t>
  </si>
  <si>
    <t>The Blobs n°6 (FULL)</t>
  </si>
  <si>
    <t>VEXFTBLO07</t>
  </si>
  <si>
    <t>The Blobs n°7 (FULL)</t>
  </si>
  <si>
    <t>VEXFTBLO08</t>
  </si>
  <si>
    <t>The Blobs n°8 (FULL)</t>
  </si>
  <si>
    <t>VEXFTBLO09</t>
  </si>
  <si>
    <t>The Blobs n°9 (FULL)</t>
  </si>
  <si>
    <t>VEXFTBLO10</t>
  </si>
  <si>
    <t>The Blobs n°10 (FULL)</t>
  </si>
  <si>
    <t>VEXFTBLO11</t>
  </si>
  <si>
    <t>The Blobs n°11 (FULL)</t>
  </si>
  <si>
    <t>VEXFTBLO12</t>
  </si>
  <si>
    <t>The Blobs n°12 (FULL)</t>
  </si>
  <si>
    <t>VEXFTBLO13</t>
  </si>
  <si>
    <t>The Blobs n°13 (FULL)</t>
  </si>
  <si>
    <t>VEXFTBLO14</t>
  </si>
  <si>
    <t>The Blobs n°14 (FULL)</t>
  </si>
  <si>
    <t>VEXFTBLO15</t>
  </si>
  <si>
    <t>The Blobs n°15 (FULL)</t>
  </si>
  <si>
    <r>
      <rPr>
        <rFont val="Helvetica Neue Condensed Bold"/>
        <b/>
        <color theme="0"/>
        <sz val="16.0"/>
      </rPr>
      <t xml:space="preserve">THE SHADOWS
</t>
    </r>
    <r>
      <rPr>
        <rFont val="Helvetica Neue"/>
        <b val="0"/>
        <color theme="0"/>
        <sz val="10.0"/>
      </rPr>
      <t>(dual textured fiberglass)</t>
    </r>
  </si>
  <si>
    <t>VEXFBDTS01</t>
  </si>
  <si>
    <t>The Shadows n°1 (DUAL)</t>
  </si>
  <si>
    <t>37 x 32 x h=20</t>
  </si>
  <si>
    <t>VEXFBDTS02</t>
  </si>
  <si>
    <t>The Shadows n°2 (DUAL)</t>
  </si>
  <si>
    <t>60 x 30 x h=14</t>
  </si>
  <si>
    <t>VEXFBDTS03</t>
  </si>
  <si>
    <t>The Shadows n°3 (DUAL)</t>
  </si>
  <si>
    <t>48 x 29 x h=16</t>
  </si>
  <si>
    <t>VEXFBDTS04</t>
  </si>
  <si>
    <t>The Shadows n°4 (DUAL)</t>
  </si>
  <si>
    <t>45 x 32 x h=15</t>
  </si>
  <si>
    <t>VEXFBDTS05</t>
  </si>
  <si>
    <t>The Shadows n°5 (DUAL)</t>
  </si>
  <si>
    <t>48 x 29 x h=11</t>
  </si>
  <si>
    <t>VEXFBDTS06</t>
  </si>
  <si>
    <t>The Shadows n°6 (DUAL)</t>
  </si>
  <si>
    <t>50 x 42 x h=19</t>
  </si>
  <si>
    <t>VEXFBDTS07</t>
  </si>
  <si>
    <t>The Shadows n°7 (DUAL)</t>
  </si>
  <si>
    <t>55 x 46 x h=22</t>
  </si>
  <si>
    <t>VEXFBDTS08</t>
  </si>
  <si>
    <t>The Shadows n°8 (DUAL)</t>
  </si>
  <si>
    <t>64 x 49 x h=23</t>
  </si>
  <si>
    <t>VEXFBDTS09</t>
  </si>
  <si>
    <t>The Shadows n°9 (DUAL)</t>
  </si>
  <si>
    <t>62 x 29 x h=16</t>
  </si>
  <si>
    <t>VEXFBDTS10</t>
  </si>
  <si>
    <t>The Shadows n°10 (DUAL)</t>
  </si>
  <si>
    <t>68 x 31 x h=17</t>
  </si>
  <si>
    <t>VEXFBDTS11</t>
  </si>
  <si>
    <t>The Shadows n°11 (DUAL)</t>
  </si>
  <si>
    <t>89 x 33 x h=20</t>
  </si>
  <si>
    <t>VEXFBDTS12</t>
  </si>
  <si>
    <t>The Shadows n°12 (DUAL)</t>
  </si>
  <si>
    <t>40 x 24 x h=13</t>
  </si>
  <si>
    <t>VEXFBDTS13</t>
  </si>
  <si>
    <t>The Shadows n°13 (DUAL)</t>
  </si>
  <si>
    <t>57 x 30 x h=13</t>
  </si>
  <si>
    <t>VEXFBDTS14</t>
  </si>
  <si>
    <t>The Shadows n°14 (DUAL)</t>
  </si>
  <si>
    <t>53 x 30 x h=10</t>
  </si>
  <si>
    <t>VEXFBDTS15</t>
  </si>
  <si>
    <t>The Shadows n°15 (DUAL)</t>
  </si>
  <si>
    <t>70 x 40 x h=11</t>
  </si>
  <si>
    <r>
      <rPr>
        <rFont val="Helvetica Neue Condensed Bold"/>
        <b/>
        <color theme="0"/>
        <sz val="16.0"/>
      </rPr>
      <t xml:space="preserve">THE SHADOWS
</t>
    </r>
    <r>
      <rPr>
        <rFont val="Helvetica Neue"/>
        <b val="0"/>
        <color theme="0"/>
        <sz val="10.0"/>
      </rPr>
      <t>(full textured fiberglass)</t>
    </r>
  </si>
  <si>
    <t>VEXFGSHA1</t>
  </si>
  <si>
    <t>The Shadows n°1 (FULL)</t>
  </si>
  <si>
    <t>VEXFGSHA2</t>
  </si>
  <si>
    <t>The Shadows n°2 (FULL)</t>
  </si>
  <si>
    <t>VEXFGSHA3</t>
  </si>
  <si>
    <t>The Shadows n°3 (FULL)</t>
  </si>
  <si>
    <t>VEXFGSHA4</t>
  </si>
  <si>
    <t>The Shadows n°4 (FULL)</t>
  </si>
  <si>
    <t>VEXFGSHA5</t>
  </si>
  <si>
    <t>The Shadows n°5 (FULL)</t>
  </si>
  <si>
    <t>VEXFGSHA6</t>
  </si>
  <si>
    <t>The Shadows n°6 (FULL)</t>
  </si>
  <si>
    <t>VEXFGSHA7</t>
  </si>
  <si>
    <t>The Shadows n°7 (FULL)</t>
  </si>
  <si>
    <t>VEXFGSHA8</t>
  </si>
  <si>
    <t>The Shadows n°8 (FULL)</t>
  </si>
  <si>
    <t>VEXFGSHA9</t>
  </si>
  <si>
    <t>The Shadows n°9 (FULL)</t>
  </si>
  <si>
    <t>VEXFGSHA10</t>
  </si>
  <si>
    <t>The Shadows n°10 (FULL)</t>
  </si>
  <si>
    <t>VEXFGSHA11</t>
  </si>
  <si>
    <t>The Shadows n°11 (FULL)</t>
  </si>
  <si>
    <t>VEXFBS12</t>
  </si>
  <si>
    <t>The Shadows n°12 (FULL)</t>
  </si>
  <si>
    <t>VEXFBS13</t>
  </si>
  <si>
    <t>The Shadows n°13 (FULL)</t>
  </si>
  <si>
    <t>VEXFBS14</t>
  </si>
  <si>
    <t>The Shadows n°14 (FULL)</t>
  </si>
  <si>
    <t>VEXFBS15</t>
  </si>
  <si>
    <t>The Shadows n°15 (FULL)</t>
  </si>
  <si>
    <r>
      <rPr>
        <rFont val="Helvetica Neue Condensed Bold"/>
        <b/>
        <color theme="0"/>
        <sz val="16.0"/>
        <u/>
      </rPr>
      <t xml:space="preserve">THE PIPES
</t>
    </r>
    <r>
      <rPr>
        <rFont val="Helvetica Neue"/>
        <color theme="0"/>
        <sz val="10.0"/>
        <u/>
      </rPr>
      <t>(full textured fiberglass)</t>
    </r>
  </si>
  <si>
    <t>VEXFBTP01</t>
  </si>
  <si>
    <t>The Pipes n°1 (Fiberglass)</t>
  </si>
  <si>
    <t>50 x 37 x h=19</t>
  </si>
  <si>
    <t>VEXFBTP02</t>
  </si>
  <si>
    <t>The Pipes n°2 (Fiberglass)</t>
  </si>
  <si>
    <t>48 x 41 x h=17</t>
  </si>
  <si>
    <t>VEXFBTP03</t>
  </si>
  <si>
    <t>The Pipes n°3 (Fiberglass)</t>
  </si>
  <si>
    <t>50 x 32 x h=16</t>
  </si>
  <si>
    <t>VEXFBTP04</t>
  </si>
  <si>
    <t>The Pipes n°4 (Fiberglass)</t>
  </si>
  <si>
    <t>62 x 52 x h=17</t>
  </si>
  <si>
    <t>VEXFBTP05</t>
  </si>
  <si>
    <t>The Pipes n°5 (Fiberglass)</t>
  </si>
  <si>
    <t>77 x 25 x h=17</t>
  </si>
  <si>
    <t>VEXFBTP06</t>
  </si>
  <si>
    <t>The Pipes n°6 (Fiberglass)</t>
  </si>
  <si>
    <t>88 x 45 x h=19</t>
  </si>
  <si>
    <t>VEXFBTP07</t>
  </si>
  <si>
    <t>The Pipes n°7 (Fiberglass)</t>
  </si>
  <si>
    <t>95 x 28 x h=16</t>
  </si>
  <si>
    <t>VEXFBTP08</t>
  </si>
  <si>
    <t>The Pipes n°8 (Fiberglass)</t>
  </si>
  <si>
    <t>55 x 40 x h=12</t>
  </si>
  <si>
    <t>VEXFBTP09</t>
  </si>
  <si>
    <t>The Pipes n°9 (Fiberglass)</t>
  </si>
  <si>
    <t>65x 32 x h=18</t>
  </si>
  <si>
    <t>VEXFBTP10</t>
  </si>
  <si>
    <t>The Pipes n°10 (Fiberglass)</t>
  </si>
  <si>
    <t>75 x 60 x h=25</t>
  </si>
  <si>
    <t>$</t>
  </si>
  <si>
    <t>KASTLINE - 2023.11.24 OEM Manuf prices eXp vc</t>
  </si>
  <si>
    <t>Reference</t>
  </si>
  <si>
    <t>Brand</t>
  </si>
  <si>
    <t>Status</t>
  </si>
  <si>
    <t>Name</t>
  </si>
  <si>
    <t>Size</t>
  </si>
  <si>
    <t>Shape Qty</t>
  </si>
  <si>
    <t>Trafic White</t>
  </si>
  <si>
    <t>Sky Blue</t>
  </si>
  <si>
    <t>Signal Blue</t>
  </si>
  <si>
    <t>Turquoise</t>
  </si>
  <si>
    <t>Leaf Green</t>
  </si>
  <si>
    <t>Pure Green</t>
  </si>
  <si>
    <t>US Green</t>
  </si>
  <si>
    <t>Zinc Yellow</t>
  </si>
  <si>
    <t>Traffic Yellow</t>
  </si>
  <si>
    <t>Pastel Orange</t>
  </si>
  <si>
    <t>Pure Orange</t>
  </si>
  <si>
    <t>Traffic Red</t>
  </si>
  <si>
    <t>Telemagenta</t>
  </si>
  <si>
    <t>Signal Violet</t>
  </si>
  <si>
    <t>Purple US</t>
  </si>
  <si>
    <t>Jet Black</t>
  </si>
  <si>
    <t>Silver Grey</t>
  </si>
  <si>
    <t>Brown</t>
  </si>
  <si>
    <t>Fluo Yellow</t>
  </si>
  <si>
    <t>Fluo Orange</t>
  </si>
  <si>
    <t>Fluo Pink</t>
  </si>
  <si>
    <t>Fluo Green</t>
  </si>
  <si>
    <t>A1</t>
  </si>
  <si>
    <t>B1</t>
  </si>
  <si>
    <t>B2</t>
  </si>
  <si>
    <t>B4</t>
  </si>
  <si>
    <t>B5</t>
  </si>
  <si>
    <t>C1</t>
  </si>
  <si>
    <t>C2</t>
  </si>
  <si>
    <t>C4</t>
  </si>
  <si>
    <t>D1</t>
  </si>
  <si>
    <t>D2</t>
  </si>
  <si>
    <t>E1</t>
  </si>
  <si>
    <t>E2</t>
  </si>
  <si>
    <t>F1</t>
  </si>
  <si>
    <t>F2</t>
  </si>
  <si>
    <t>G1</t>
  </si>
  <si>
    <t>G2</t>
  </si>
  <si>
    <t>H1</t>
  </si>
  <si>
    <t>J1</t>
  </si>
  <si>
    <t>K1</t>
  </si>
  <si>
    <t>D0</t>
  </si>
  <si>
    <t>E0</t>
  </si>
  <si>
    <t>F0</t>
  </si>
  <si>
    <t>C0</t>
  </si>
  <si>
    <t>RAL 9016</t>
  </si>
  <si>
    <t>RAL 5015</t>
  </si>
  <si>
    <t>RAL 5005</t>
  </si>
  <si>
    <t>P 3105C</t>
  </si>
  <si>
    <t>RAL 6027</t>
  </si>
  <si>
    <t>RAL 6002</t>
  </si>
  <si>
    <t>RAL 6037</t>
  </si>
  <si>
    <t>Light P 2301C</t>
  </si>
  <si>
    <t>RAL 1018</t>
  </si>
  <si>
    <t>RAL 1023</t>
  </si>
  <si>
    <t>RAL 2003</t>
  </si>
  <si>
    <t>RAL 2009</t>
  </si>
  <si>
    <t>RAL 3020</t>
  </si>
  <si>
    <t>RAL 4010</t>
  </si>
  <si>
    <t>RAL 4008</t>
  </si>
  <si>
    <t>Pantone 267U</t>
  </si>
  <si>
    <t>RAL 9005</t>
  </si>
  <si>
    <t>RAL 7001</t>
  </si>
  <si>
    <t>RAL 8002</t>
  </si>
  <si>
    <t>RAL 1026</t>
  </si>
  <si>
    <t>RAL 2005</t>
  </si>
  <si>
    <t>Pantone 806C</t>
  </si>
  <si>
    <t>RAL 6028</t>
  </si>
  <si>
    <t>EXP0027-G7</t>
  </si>
  <si>
    <t>eXpression</t>
  </si>
  <si>
    <t>In production</t>
  </si>
  <si>
    <t>EXP0028-G7</t>
  </si>
  <si>
    <t>EXP0029-G7</t>
  </si>
  <si>
    <t>EXP0030-G7</t>
  </si>
  <si>
    <t>EXP0031-G7</t>
  </si>
  <si>
    <t>EXP0032-G7</t>
  </si>
  <si>
    <t>EXP0033-G7</t>
  </si>
  <si>
    <t>EXP0034-G7</t>
  </si>
  <si>
    <t>EXP0035-G7</t>
  </si>
  <si>
    <t>EXP0036-G7</t>
  </si>
  <si>
    <t>EXP0037-G7</t>
  </si>
  <si>
    <t>EXP0038-G7</t>
  </si>
  <si>
    <t>EXP0039-G7</t>
  </si>
  <si>
    <t>EXP0040-G7</t>
  </si>
  <si>
    <t>EXP0041-G7</t>
  </si>
  <si>
    <t>EXP0042-G7</t>
  </si>
  <si>
    <t>EXP0043-G7</t>
  </si>
  <si>
    <t>EXP0044-G7</t>
  </si>
  <si>
    <t>EXP0045-G7</t>
  </si>
  <si>
    <t>EXP0046-G7</t>
  </si>
  <si>
    <t>EXP0047-G7</t>
  </si>
  <si>
    <t>EXP0048-G7</t>
  </si>
  <si>
    <t>EXP0049-G7</t>
  </si>
  <si>
    <t>EXP0050-G7</t>
  </si>
  <si>
    <t>EXP0051-G7</t>
  </si>
  <si>
    <t>EXP0052-G7</t>
  </si>
  <si>
    <t>EXP0053-G7</t>
  </si>
  <si>
    <t>EXP0054-G7</t>
  </si>
  <si>
    <t>EXP0055-G7</t>
  </si>
  <si>
    <t>EXP0056-G7</t>
  </si>
  <si>
    <t>EXP0057-G7</t>
  </si>
  <si>
    <t>Only in Dual Tex</t>
  </si>
  <si>
    <t>The Birds n°1 (FULL)</t>
  </si>
  <si>
    <t>EXP0058-G7</t>
  </si>
  <si>
    <t>The Birds n°2 (FULL)</t>
  </si>
  <si>
    <t>EXP0059-G7</t>
  </si>
  <si>
    <t>The Birds n°3 (FULL)</t>
  </si>
  <si>
    <t>EXP0060-G7</t>
  </si>
  <si>
    <t>The Birds n°4 (FULL)</t>
  </si>
  <si>
    <t>EXP0061-G7</t>
  </si>
  <si>
    <t>The Birds n°5 (FULL)</t>
  </si>
  <si>
    <t>EXP0062-G7</t>
  </si>
  <si>
    <t>The Birds n°6 (FULL)</t>
  </si>
  <si>
    <t>EXP0063-G7</t>
  </si>
  <si>
    <t>The Birds n°7 (FULL)</t>
  </si>
  <si>
    <t>EXP0064-G7</t>
  </si>
  <si>
    <t>The Birds n°8 (FULL)</t>
  </si>
  <si>
    <t>EXP0065-G7</t>
  </si>
  <si>
    <t>The Birds n°9 (FULL)</t>
  </si>
  <si>
    <t>EXP0066-G7</t>
  </si>
  <si>
    <t>The Birds n°10 (FULL)</t>
  </si>
  <si>
    <t>EXP0067-G7</t>
  </si>
  <si>
    <t>The Foxes n°1 (FULL)</t>
  </si>
  <si>
    <t>EXP0068-G7</t>
  </si>
  <si>
    <t>The Foxes n°2 (FULL)</t>
  </si>
  <si>
    <t>EXP0069-G7</t>
  </si>
  <si>
    <t>The Foxes n°3 (FULL)</t>
  </si>
  <si>
    <t>EXP0070-G7</t>
  </si>
  <si>
    <t>The Foxes n°4 (FULL)</t>
  </si>
  <si>
    <t>EXP0071-G7</t>
  </si>
  <si>
    <t>The Foxes n°5 (FULL)</t>
  </si>
  <si>
    <t>EXP0072-G7</t>
  </si>
  <si>
    <t>The Foxes n°6 (FULL)</t>
  </si>
  <si>
    <t>EXP0073-G7</t>
  </si>
  <si>
    <t>The Foxes n°7 (FULL)</t>
  </si>
  <si>
    <t>EXP0074-G7</t>
  </si>
  <si>
    <t>The Foxes n°8 (FULL)</t>
  </si>
  <si>
    <t>EXP0075-G7</t>
  </si>
  <si>
    <t>The Foxes n°9 (FULL)</t>
  </si>
  <si>
    <t>EXP0076-G7</t>
  </si>
  <si>
    <t>The Foxes n°10 (FULL)</t>
  </si>
  <si>
    <t>EXP0077-G7</t>
  </si>
  <si>
    <t>The Foxes n°11 (FULL)</t>
  </si>
  <si>
    <t>EXP0078-G7</t>
  </si>
  <si>
    <t>The Foxes n°12 (FULL)</t>
  </si>
  <si>
    <t>EXP0079-G7</t>
  </si>
  <si>
    <t>The Foxes n°13 (FULL)</t>
  </si>
  <si>
    <t>EXP0080-G7</t>
  </si>
  <si>
    <t>The Foxes n°14 (FULL)</t>
  </si>
  <si>
    <t>EXP0081-G7</t>
  </si>
  <si>
    <t>The Foxes n°15 (FULL)</t>
  </si>
  <si>
    <t>EXP0082-G7</t>
  </si>
  <si>
    <t>The Pipes n°1 (FULL)</t>
  </si>
  <si>
    <t>EXP0083-G7</t>
  </si>
  <si>
    <t>The Pipes n°2 (FULL)</t>
  </si>
  <si>
    <t>EXP0084-G7</t>
  </si>
  <si>
    <t>The Pipes n°3 (FULL)</t>
  </si>
  <si>
    <t>EXP0085-G7</t>
  </si>
  <si>
    <t>The Pipes n°4 (FULL)</t>
  </si>
  <si>
    <t>EXP0086-G7</t>
  </si>
  <si>
    <t>The Pipes n°5 (FULL)</t>
  </si>
  <si>
    <t>EXP0087-G7</t>
  </si>
  <si>
    <t>The Pipes n°6 (FULL)</t>
  </si>
  <si>
    <t>EXP0088-G7</t>
  </si>
  <si>
    <t>The Pipes n°7 (FULL)</t>
  </si>
  <si>
    <t>EXP0089-G7</t>
  </si>
  <si>
    <t>The Pipes n°8 (FULL)</t>
  </si>
  <si>
    <t>EXP0090-G7</t>
  </si>
  <si>
    <t>The Pipes n°9 (FULL)</t>
  </si>
  <si>
    <t>EXP0091-G7</t>
  </si>
  <si>
    <t>The Pipes n°10 (FULL)</t>
  </si>
  <si>
    <t>EXP0027-G8</t>
  </si>
  <si>
    <t>EXP0028-G8</t>
  </si>
  <si>
    <t>EXP0029-G8</t>
  </si>
  <si>
    <t>EXP0030-G8</t>
  </si>
  <si>
    <t>EXP0031-G8</t>
  </si>
  <si>
    <t>EXP0032-G8</t>
  </si>
  <si>
    <t>EXP0033-G8</t>
  </si>
  <si>
    <t>EXP0034-G8</t>
  </si>
  <si>
    <t>EXP0035-G8</t>
  </si>
  <si>
    <t>EXP0036-G8</t>
  </si>
  <si>
    <t>EXP0037-G8</t>
  </si>
  <si>
    <t>EXP0038-G8</t>
  </si>
  <si>
    <t>EXP0039-G8</t>
  </si>
  <si>
    <t>EXP0040-G8</t>
  </si>
  <si>
    <t>EXP0041-G8</t>
  </si>
  <si>
    <t>EXP0042-G8</t>
  </si>
  <si>
    <t>EXP0043-G8</t>
  </si>
  <si>
    <t>EXP0044-G8</t>
  </si>
  <si>
    <t>EXP0045-G8</t>
  </si>
  <si>
    <t>EXP0046-G8</t>
  </si>
  <si>
    <t>EXP0047-G8</t>
  </si>
  <si>
    <t>EXP0048-G8</t>
  </si>
  <si>
    <t>EXP0049-G8</t>
  </si>
  <si>
    <t>EXP0050-G8</t>
  </si>
  <si>
    <t>EXP0051-G8</t>
  </si>
  <si>
    <t>EXP0052-G8</t>
  </si>
  <si>
    <t>EXP0053-G8</t>
  </si>
  <si>
    <t>EXP0054-G8</t>
  </si>
  <si>
    <t>EXP0055-G8</t>
  </si>
  <si>
    <t>EXP0056-G8</t>
  </si>
  <si>
    <t>EXP0057-G8</t>
  </si>
  <si>
    <t>EXP0058-G8</t>
  </si>
  <si>
    <t>EXP0059-G8</t>
  </si>
  <si>
    <t>EXP0060-G8</t>
  </si>
  <si>
    <t>EXP0061-G8</t>
  </si>
  <si>
    <t>EXP0062-G8</t>
  </si>
  <si>
    <t>EXP0063-G8</t>
  </si>
  <si>
    <t>EXP0064-G8</t>
  </si>
  <si>
    <t>EXP0065-G8</t>
  </si>
  <si>
    <t>EXP0066-G8</t>
  </si>
  <si>
    <t>EXP0067-G8</t>
  </si>
  <si>
    <t>EXP0068-G8</t>
  </si>
  <si>
    <t>EXP0069-G8</t>
  </si>
  <si>
    <t>EXP0070-G8</t>
  </si>
  <si>
    <t>EXP0071-G8</t>
  </si>
  <si>
    <t>EXP0072-G8</t>
  </si>
  <si>
    <t>EXP0073-G8</t>
  </si>
  <si>
    <t>EXP0074-G8</t>
  </si>
  <si>
    <t>EXP0075-G8</t>
  </si>
  <si>
    <t>EXP0076-G8</t>
  </si>
  <si>
    <t>EXP0077-G8</t>
  </si>
  <si>
    <t>EXP0078-G8</t>
  </si>
  <si>
    <t>EXP0079-G8</t>
  </si>
  <si>
    <t>EXP0080-G8</t>
  </si>
  <si>
    <t>EXP0081-G8</t>
  </si>
  <si>
    <t>EXP0082-G8</t>
  </si>
  <si>
    <t>Only in Full Tex</t>
  </si>
  <si>
    <t>The Pipes n°1 (DUAL)</t>
  </si>
  <si>
    <t>EXP0083-G8</t>
  </si>
  <si>
    <t>The Pipes n°2 (DUAL)</t>
  </si>
  <si>
    <t>EXP0084-G8</t>
  </si>
  <si>
    <t>The Pipes n°3 (DUAL)</t>
  </si>
  <si>
    <t>EXP0085-G8</t>
  </si>
  <si>
    <t>The Pipes n°4 (DUAL)</t>
  </si>
  <si>
    <t>EXP0086-G8</t>
  </si>
  <si>
    <t>The Pipes n°5 (DUAL)</t>
  </si>
  <si>
    <t>EXP0087-G8</t>
  </si>
  <si>
    <t>The Pipes n°6 (DUAL)</t>
  </si>
  <si>
    <t>EXP0088-G8</t>
  </si>
  <si>
    <t>The Pipes n°7 (DUAL)</t>
  </si>
  <si>
    <t>EXP0089-G8</t>
  </si>
  <si>
    <t>The Pipes n°8 (DUAL)</t>
  </si>
  <si>
    <t>EXP0090-G8</t>
  </si>
  <si>
    <t>The Pipes n°9 (DUAL)</t>
  </si>
  <si>
    <t>EXP0091-G8</t>
  </si>
  <si>
    <t>The Pipes n°10 (DUAL)</t>
  </si>
  <si>
    <t>EXP0121-G7</t>
  </si>
  <si>
    <t>Molding</t>
  </si>
  <si>
    <t>The Foxes n°16 (FULL)</t>
  </si>
  <si>
    <t>EXP0122-G7</t>
  </si>
  <si>
    <t>The Foxes n°17 (FULL)</t>
  </si>
  <si>
    <t>EXP0123-G7</t>
  </si>
  <si>
    <t>The Foxes n°18 (FULL)</t>
  </si>
  <si>
    <t>EXP0124-G7</t>
  </si>
  <si>
    <t>The Foxes n°19 (FULL)</t>
  </si>
  <si>
    <t>EXP0125-G7</t>
  </si>
  <si>
    <t>The Foxes n°20 (FULL)</t>
  </si>
  <si>
    <t>EXP0126-G7</t>
  </si>
  <si>
    <t>The Foxes n°21 (FULL)</t>
  </si>
  <si>
    <t>EXP0121-G8</t>
  </si>
  <si>
    <t>EXP0122-G8</t>
  </si>
  <si>
    <t>EXP0123-G8</t>
  </si>
  <si>
    <t>EXP0124-G8</t>
  </si>
  <si>
    <t>EXP0125-G8</t>
  </si>
  <si>
    <t>EXP0126-G8</t>
  </si>
  <si>
    <t>WOODEN VOLUMES</t>
  </si>
  <si>
    <t>Total number of wooden volumes:</t>
  </si>
  <si>
    <t>Yellow RAL 1018</t>
  </si>
  <si>
    <t>Orange
RAL 2003</t>
  </si>
  <si>
    <t>Red 
RAL 3020</t>
  </si>
  <si>
    <t>Sky Blue
RAL 5015</t>
  </si>
  <si>
    <t>Green 
RAL 6018</t>
  </si>
  <si>
    <t>White 
RAL 9003</t>
  </si>
  <si>
    <t>Grey 
RAL 7038</t>
  </si>
  <si>
    <t>Black 
RAL 7043</t>
  </si>
  <si>
    <t>Weight</t>
  </si>
  <si>
    <t>Order Weight</t>
  </si>
  <si>
    <t>VEXPMTRIC1A</t>
  </si>
  <si>
    <t>Tricky 1 A</t>
  </si>
  <si>
    <t>108 x 42 x 13 cm</t>
  </si>
  <si>
    <t>VEXPMTRIC1B</t>
  </si>
  <si>
    <t>Tricky 1 B</t>
  </si>
  <si>
    <t>66 x 53 x 13 cm</t>
  </si>
  <si>
    <t>VEXPMTRIC2A</t>
  </si>
  <si>
    <t>Tricky 2 A</t>
  </si>
  <si>
    <t>108 x 42 x 16 cm</t>
  </si>
  <si>
    <t>VEXPMTRIC2B</t>
  </si>
  <si>
    <t>Tricky 2 B</t>
  </si>
  <si>
    <t>73 x 65 x 16 cm</t>
  </si>
  <si>
    <t>VEXPMTRIC3A</t>
  </si>
  <si>
    <t>Tricky 3 A</t>
  </si>
  <si>
    <t>108 x 42 x 25 cm</t>
  </si>
  <si>
    <t>VEXPMTRIC3B</t>
  </si>
  <si>
    <t>Tricky 3 B</t>
  </si>
  <si>
    <t>73 x 65 x 21 cm</t>
  </si>
  <si>
    <t>VEXPMTRIP1A</t>
  </si>
  <si>
    <t>Trip 1 A</t>
  </si>
  <si>
    <t>100 x 50 x 22 cm</t>
  </si>
  <si>
    <t>VEXPMTRIP1B</t>
  </si>
  <si>
    <t>Trip 1 B</t>
  </si>
  <si>
    <t>63 x 18 x 21 cm</t>
  </si>
  <si>
    <t>VEXPMTRIP1C</t>
  </si>
  <si>
    <t>Trip 1 C</t>
  </si>
  <si>
    <t>75 x 52 x 16 cm</t>
  </si>
  <si>
    <t>VEXPMTRIP2A</t>
  </si>
  <si>
    <t>Trip 2 A</t>
  </si>
  <si>
    <t>104 x 47 x 43 cm</t>
  </si>
  <si>
    <t>VEXPMTRIP2B</t>
  </si>
  <si>
    <t>Trip 2 B</t>
  </si>
  <si>
    <t>66 x 19 x 28 cm</t>
  </si>
  <si>
    <t>VEXPMTRIP2C</t>
  </si>
  <si>
    <t>Trip 2 C</t>
  </si>
  <si>
    <t>78 x 44 x 23 cm</t>
  </si>
  <si>
    <t>VEXPMTRIP3A</t>
  </si>
  <si>
    <t>Trip 3 A</t>
  </si>
  <si>
    <t>105 x 47 x 52 cm</t>
  </si>
  <si>
    <t>VEXPMTRIP3B</t>
  </si>
  <si>
    <t>Trip 3 B</t>
  </si>
  <si>
    <t>67 x 22 x 36 cm</t>
  </si>
  <si>
    <t>VEXPMTRIP3C</t>
  </si>
  <si>
    <t>Trip 3 C</t>
  </si>
  <si>
    <t>80 x 56 x 29 cm</t>
  </si>
  <si>
    <t>VEXPMTRIP4A</t>
  </si>
  <si>
    <t>Trip 4 A</t>
  </si>
  <si>
    <t>105 x 47 x 39 cm</t>
  </si>
  <si>
    <t>VEXPMTRIP4B</t>
  </si>
  <si>
    <t>Trip 4 B</t>
  </si>
  <si>
    <t>67 x 21 x 25 cm</t>
  </si>
  <si>
    <t>VEXPMTRIP4C</t>
  </si>
  <si>
    <t>Trip 4 C</t>
  </si>
  <si>
    <t>78 x 56 x 20 cm</t>
  </si>
  <si>
    <t>VEXPMTRIP5A</t>
  </si>
  <si>
    <t>Trip 5 A</t>
  </si>
  <si>
    <t>106 x 47 x 47 cm</t>
  </si>
  <si>
    <t>VEXPMTRIP5B</t>
  </si>
  <si>
    <t>Trip 5 B</t>
  </si>
  <si>
    <t>68 x 23 x 32 cm</t>
  </si>
  <si>
    <t>VEXPMTRIP5C</t>
  </si>
  <si>
    <t>Trip 5 C</t>
  </si>
  <si>
    <t>80 x 57 x 26 cm</t>
  </si>
  <si>
    <t>VEXPMQUAN1A</t>
  </si>
  <si>
    <t>Quantum 1 A</t>
  </si>
  <si>
    <t>146 x 50 x 16 cm</t>
  </si>
  <si>
    <t>VEXPMQUAN1B</t>
  </si>
  <si>
    <t>Quantum 1 B</t>
  </si>
  <si>
    <t>92 x 43 x 13 cm</t>
  </si>
  <si>
    <t>VEXPMQUAN2A</t>
  </si>
  <si>
    <t>Quantum 2 A</t>
  </si>
  <si>
    <t>150 x 52 x 22 cm</t>
  </si>
  <si>
    <t>VEXPMQUAN2B</t>
  </si>
  <si>
    <t>Quantum 2 B</t>
  </si>
  <si>
    <t>95 x 46 x 16</t>
  </si>
  <si>
    <t>VEXPMQUAN3A</t>
  </si>
  <si>
    <t>Quantum 3 A</t>
  </si>
  <si>
    <t>147 x 52 x 27 cm</t>
  </si>
  <si>
    <t>VEXPMQUAN3B</t>
  </si>
  <si>
    <t>Quantum 3 B</t>
  </si>
  <si>
    <t>97 x 47 x 20 cm</t>
  </si>
  <si>
    <t>VEXPMQUAS1</t>
  </si>
  <si>
    <t>Quasar 1</t>
  </si>
  <si>
    <t>175 x 64 x 52 cm</t>
  </si>
  <si>
    <t>VEXPMQUAS2</t>
  </si>
  <si>
    <t>Quasar 2</t>
  </si>
  <si>
    <t>142 x 54 x 38 cm</t>
  </si>
  <si>
    <t>VEXPMQUAS3</t>
  </si>
  <si>
    <t>Quasar 3</t>
  </si>
  <si>
    <t>119 x 42 x 31 cm</t>
  </si>
  <si>
    <t>WOODS</t>
  </si>
  <si>
    <t>VEXELW01</t>
  </si>
  <si>
    <t>Wood 1</t>
  </si>
  <si>
    <t>43 x 47 cm - h= 20 cm</t>
  </si>
  <si>
    <t>VEXELW02</t>
  </si>
  <si>
    <t>Wood 2</t>
  </si>
  <si>
    <t>43 x 70 cm - h= 20 cm</t>
  </si>
  <si>
    <t>VEXELW03</t>
  </si>
  <si>
    <t>Wood 3</t>
  </si>
  <si>
    <t>35 x 35 cm - h= 11 cm</t>
  </si>
  <si>
    <t>VEXELW04</t>
  </si>
  <si>
    <t>Wood 4</t>
  </si>
  <si>
    <t>45 x 45 cm - h= 20 cm</t>
  </si>
  <si>
    <t>VEXELW05</t>
  </si>
  <si>
    <t>Wood 5</t>
  </si>
  <si>
    <t xml:space="preserve">85 x 85 cm - h= 25 cm </t>
  </si>
  <si>
    <t>VEXELW06</t>
  </si>
  <si>
    <t>Wood 6</t>
  </si>
  <si>
    <t>40 x 40 cm - h= 20 cm</t>
  </si>
  <si>
    <t>VEXELW07</t>
  </si>
  <si>
    <t>Wood 7</t>
  </si>
  <si>
    <t xml:space="preserve"> 50 x 50 cm - h= 30 cm</t>
  </si>
  <si>
    <t>VEXELW08</t>
  </si>
  <si>
    <t>Wood 8</t>
  </si>
  <si>
    <t xml:space="preserve"> 40 x 100 cm - h= 10 cm</t>
  </si>
  <si>
    <t>VEXELW09</t>
  </si>
  <si>
    <t>Wood 9</t>
  </si>
  <si>
    <t>50 x 50 cm - h= 12 cm</t>
  </si>
  <si>
    <t>VEXELW10</t>
  </si>
  <si>
    <t>Wood 10</t>
  </si>
  <si>
    <t>50 x 50 cm - h= 18 cm</t>
  </si>
  <si>
    <t>VEXELW11</t>
  </si>
  <si>
    <t>Wood 11</t>
  </si>
  <si>
    <t>35 x 35 cm - h= 22 cm</t>
  </si>
  <si>
    <t>VEXELW12</t>
  </si>
  <si>
    <t>Wood 12</t>
  </si>
  <si>
    <t>110 x 70 cm - h= 30 cm</t>
  </si>
  <si>
    <t>VEXELW13</t>
  </si>
  <si>
    <t xml:space="preserve">Wood 13 a </t>
  </si>
  <si>
    <t>31 x 31 x 50 cm - h= 30 cm</t>
  </si>
  <si>
    <t>VEXELW14</t>
  </si>
  <si>
    <t>Wood 13 b</t>
  </si>
  <si>
    <t>35 x 35 x 58 cm - h= 15 cm</t>
  </si>
  <si>
    <t>VEXELW15</t>
  </si>
  <si>
    <t xml:space="preserve">Wood 14 a </t>
  </si>
  <si>
    <t>41 x 41 x 70 cm - h= 21 cm</t>
  </si>
  <si>
    <t>VEXELW16</t>
  </si>
  <si>
    <t xml:space="preserve">Wood 14 b </t>
  </si>
  <si>
    <t xml:space="preserve"> 49 x 49 x 87 cm - h= 21 cm</t>
  </si>
  <si>
    <t>VEXELW17</t>
  </si>
  <si>
    <t xml:space="preserve">Wood 15 a </t>
  </si>
  <si>
    <t>51 x 51 x 80 cm - h= 24 cm</t>
  </si>
  <si>
    <t>VEXELW18</t>
  </si>
  <si>
    <t xml:space="preserve">Wood 15 b </t>
  </si>
  <si>
    <t>63 x 63 x 105 cm - h= 24 cm</t>
  </si>
  <si>
    <t>VEXELW19</t>
  </si>
  <si>
    <t xml:space="preserve">Wood 16 </t>
  </si>
  <si>
    <t>70 x 25,5 x 60 x 25,5 cm - h=10 cm</t>
  </si>
  <si>
    <t>VEXELW20</t>
  </si>
  <si>
    <t>Wood 17</t>
  </si>
  <si>
    <t>40 x 35 x 23 cm - h= 10 cm</t>
  </si>
  <si>
    <t>VEXELW21</t>
  </si>
  <si>
    <t>Wood 18</t>
  </si>
  <si>
    <t>45 x 45 x 25 cm - h=12 cm</t>
  </si>
  <si>
    <t>VEXELW22</t>
  </si>
  <si>
    <t>Wood 19</t>
  </si>
  <si>
    <t>40 x 40 cm - h= 12,5 cm</t>
  </si>
  <si>
    <t>VEXELW23</t>
  </si>
  <si>
    <t xml:space="preserve">Wood 20 </t>
  </si>
  <si>
    <t>40 x 34 x 30 x 35 cm - h= 12 cm</t>
  </si>
  <si>
    <t>VEXELW24</t>
  </si>
  <si>
    <t>Wood 21</t>
  </si>
  <si>
    <t>50 x 35 x 39 x 42 cm - h= 12 cm</t>
  </si>
  <si>
    <t>VEXELW25</t>
  </si>
  <si>
    <t>Wood 22</t>
  </si>
  <si>
    <t>40 x 46 x 60 x 46 cm - h= 8 cm</t>
  </si>
  <si>
    <t>VEXELW26</t>
  </si>
  <si>
    <t>Wood 23</t>
  </si>
  <si>
    <t>46 x 60 x 46 x 40 cm - h= 12 cm</t>
  </si>
  <si>
    <t>VEXELW27</t>
  </si>
  <si>
    <t>Wood 24</t>
  </si>
  <si>
    <t>25 x 25 x 25 cm - h= 10 cm</t>
  </si>
  <si>
    <t>VEXELW28</t>
  </si>
  <si>
    <t>Wood 25</t>
  </si>
  <si>
    <t>25 x 30 x 30 cm - h= 10 cm</t>
  </si>
  <si>
    <t>VEXELW29</t>
  </si>
  <si>
    <t>Wood 26</t>
  </si>
  <si>
    <t>25 x 35 x 35 cm - h= 10 cm</t>
  </si>
  <si>
    <t>VEXELW30</t>
  </si>
  <si>
    <t>Wood 27</t>
  </si>
  <si>
    <t>50 x 25 x 40,3 cm - h= 10 cm</t>
  </si>
  <si>
    <t>VEXELW31</t>
  </si>
  <si>
    <t>Wood 28</t>
  </si>
  <si>
    <t>50 x 46 x 33,5 cm - h= 10 cm</t>
  </si>
  <si>
    <t>VEXELW32</t>
  </si>
  <si>
    <t>Wood 29</t>
  </si>
  <si>
    <t>50 x 42,7 x 53,1 cm - h= 10 cm</t>
  </si>
  <si>
    <t>VEXELW33</t>
  </si>
  <si>
    <t>Wood 30</t>
  </si>
  <si>
    <t>36 x 90 x 90 cm - h= 13 cm</t>
  </si>
  <si>
    <t>GIANTS</t>
  </si>
  <si>
    <t>VEXELWG01</t>
  </si>
  <si>
    <t xml:space="preserve">Giants 01 </t>
  </si>
  <si>
    <t>64 x 160 x h=20 cm</t>
  </si>
  <si>
    <t>VEXELWG02</t>
  </si>
  <si>
    <t xml:space="preserve">Giants 02 </t>
  </si>
  <si>
    <t>80 x 120 x h=25 cm</t>
  </si>
  <si>
    <t>VEXELWG03</t>
  </si>
  <si>
    <t xml:space="preserve">Giants 03 </t>
  </si>
  <si>
    <t>80 x 90 x 120 x h=18 cm</t>
  </si>
  <si>
    <t>VEXELWG04</t>
  </si>
  <si>
    <t xml:space="preserve">Giants 04 </t>
  </si>
  <si>
    <t>120 x 48 x h=20 cm</t>
  </si>
  <si>
    <t>VEXELWG05</t>
  </si>
  <si>
    <t xml:space="preserve">Giants 05 </t>
  </si>
  <si>
    <t>120 x 72 x h=20 cm</t>
  </si>
  <si>
    <t>VEXELWG06</t>
  </si>
  <si>
    <t xml:space="preserve">Giants 06 </t>
  </si>
  <si>
    <t>120 x 69 x h=20 cm</t>
  </si>
  <si>
    <t>VEXELWG07</t>
  </si>
  <si>
    <t xml:space="preserve">Giants 07 </t>
  </si>
  <si>
    <t>176 x 180 x 72 x h=18 cm</t>
  </si>
  <si>
    <t>VEXELWG08</t>
  </si>
  <si>
    <t xml:space="preserve">Giants 08 </t>
  </si>
  <si>
    <t>198 x 20 x 200 x 80 x h=12 - 25 cm</t>
  </si>
  <si>
    <t>VEXELWG09</t>
  </si>
  <si>
    <t xml:space="preserve">Giants 09 </t>
  </si>
  <si>
    <t>198 x 25 x 198 x 50 x h=12 - 25 cm</t>
  </si>
  <si>
    <t>VEXELWG10</t>
  </si>
  <si>
    <t xml:space="preserve">Giants 10 </t>
  </si>
  <si>
    <t>160 x 103 x h=25 cm</t>
  </si>
  <si>
    <t>VEXELWG11</t>
  </si>
  <si>
    <t xml:space="preserve">Giants 11 </t>
  </si>
  <si>
    <t>180 x 108 x h=24 cm</t>
  </si>
  <si>
    <t>VEXELWG12</t>
  </si>
  <si>
    <t xml:space="preserve">Giants 12 </t>
  </si>
  <si>
    <t>180 x 60 x h=25 cm</t>
  </si>
  <si>
    <t>VEXELWG13</t>
  </si>
  <si>
    <t xml:space="preserve">Giants 13 </t>
  </si>
  <si>
    <t>99 x 120 x h=9 - 20 cm</t>
  </si>
  <si>
    <t>VEXELWG14</t>
  </si>
  <si>
    <t xml:space="preserve">Giants 14 </t>
  </si>
  <si>
    <t>114 x 120 x h=25 cm</t>
  </si>
  <si>
    <t>BEAT BOXES</t>
  </si>
  <si>
    <t>VEXELWBS</t>
  </si>
  <si>
    <t xml:space="preserve">Beat Box S </t>
  </si>
  <si>
    <t>23 x 22 cm h=19 cm</t>
  </si>
  <si>
    <t>VEXELWBM</t>
  </si>
  <si>
    <t xml:space="preserve">Beat Box M </t>
  </si>
  <si>
    <t>38 x 36 cm h=32 cm</t>
  </si>
  <si>
    <t>VEXELWBL</t>
  </si>
  <si>
    <t xml:space="preserve">Beat Box L </t>
  </si>
  <si>
    <t>64 x 60 cm h=54 cm</t>
  </si>
  <si>
    <t>CST - EU ORDER - Order form_Expression_2023_1.1. NEW</t>
  </si>
  <si>
    <t>Sum PCS</t>
  </si>
  <si>
    <t xml:space="preserve">OEM PARTNER CODE        </t>
  </si>
  <si>
    <t>NAME</t>
  </si>
  <si>
    <t>Number of pcs</t>
  </si>
  <si>
    <t>Orange RAL 2004</t>
  </si>
  <si>
    <t>Green RAL 6018</t>
  </si>
  <si>
    <t>White RAL 9010</t>
  </si>
  <si>
    <t>Grey RAL 7038</t>
  </si>
  <si>
    <t>E3</t>
  </si>
  <si>
    <t>E4</t>
  </si>
  <si>
    <t>E5</t>
  </si>
  <si>
    <t>E6</t>
  </si>
  <si>
    <t>E7</t>
  </si>
  <si>
    <t>E8</t>
  </si>
  <si>
    <t>E9</t>
  </si>
  <si>
    <t>E10</t>
  </si>
  <si>
    <t>E11</t>
  </si>
  <si>
    <t>E12</t>
  </si>
  <si>
    <t>E13</t>
  </si>
  <si>
    <t>E14</t>
  </si>
  <si>
    <t>E15</t>
  </si>
  <si>
    <t>E16</t>
  </si>
  <si>
    <t>E17</t>
  </si>
  <si>
    <t>E18</t>
  </si>
  <si>
    <t>E19</t>
  </si>
  <si>
    <t>E20</t>
  </si>
  <si>
    <t>E21</t>
  </si>
  <si>
    <t>E22</t>
  </si>
  <si>
    <t>E23</t>
  </si>
  <si>
    <t>E24</t>
  </si>
  <si>
    <t>E25</t>
  </si>
  <si>
    <t>E26</t>
  </si>
  <si>
    <t>E27</t>
  </si>
  <si>
    <t>E28</t>
  </si>
  <si>
    <t>E29</t>
  </si>
  <si>
    <t>E30</t>
  </si>
  <si>
    <t>giants 1</t>
  </si>
  <si>
    <t>P-GIANTS-1</t>
  </si>
  <si>
    <t>giants 2</t>
  </si>
  <si>
    <t>P-GIANTS-2</t>
  </si>
  <si>
    <t>giants 3</t>
  </si>
  <si>
    <t>P-GIANTS-3</t>
  </si>
  <si>
    <t>giants 4</t>
  </si>
  <si>
    <t>P-GIANTS-4</t>
  </si>
  <si>
    <t>giants 5</t>
  </si>
  <si>
    <t>P-GIANTS-5</t>
  </si>
  <si>
    <t>giants 6</t>
  </si>
  <si>
    <t>P-GIANTS-6</t>
  </si>
  <si>
    <t>giants 7</t>
  </si>
  <si>
    <t>P-GIANTS-7</t>
  </si>
  <si>
    <t>giants 8</t>
  </si>
  <si>
    <t>P-GIANTS-8</t>
  </si>
  <si>
    <t>giants 9</t>
  </si>
  <si>
    <t>P-GIANTS-9</t>
  </si>
  <si>
    <t>giants 10</t>
  </si>
  <si>
    <t>P-GIANTS-10</t>
  </si>
  <si>
    <t>giants 11</t>
  </si>
  <si>
    <t>P-GIANTS-11</t>
  </si>
  <si>
    <t>giants 12</t>
  </si>
  <si>
    <t>P-GIANTS-12</t>
  </si>
  <si>
    <t>giants 13</t>
  </si>
  <si>
    <t>P-GIANTS-13</t>
  </si>
  <si>
    <t>giants 14</t>
  </si>
  <si>
    <t>P-GIANTS-14</t>
  </si>
  <si>
    <t>giants 15</t>
  </si>
  <si>
    <t>P-GIANTS-15</t>
  </si>
  <si>
    <t>wood 16</t>
  </si>
  <si>
    <t>RANGE-2-1</t>
  </si>
  <si>
    <t>wood 17</t>
  </si>
  <si>
    <t>RANGE-2-2</t>
  </si>
  <si>
    <t>wood 18</t>
  </si>
  <si>
    <t>RANGE-2-3</t>
  </si>
  <si>
    <t>wood 19</t>
  </si>
  <si>
    <t>RANGE-2-4</t>
  </si>
  <si>
    <t>wood 20</t>
  </si>
  <si>
    <t>RANGE-2-5</t>
  </si>
  <si>
    <t>wood 21</t>
  </si>
  <si>
    <t>RANGE-2-6</t>
  </si>
  <si>
    <t>wood 22</t>
  </si>
  <si>
    <t>RANGE-2-7</t>
  </si>
  <si>
    <t>wood 23</t>
  </si>
  <si>
    <t>RANGE-2-8</t>
  </si>
  <si>
    <t>wood 24</t>
  </si>
  <si>
    <t>RANGE-2-9</t>
  </si>
  <si>
    <t>wood 25</t>
  </si>
  <si>
    <t>RANGE-2-10</t>
  </si>
  <si>
    <t>wood 26</t>
  </si>
  <si>
    <t>RANGE-2-11</t>
  </si>
  <si>
    <t>wood 27</t>
  </si>
  <si>
    <t>RANGE-2-12</t>
  </si>
  <si>
    <t>wood 28</t>
  </si>
  <si>
    <t>RANGE-2-13</t>
  </si>
  <si>
    <t>wood 29</t>
  </si>
  <si>
    <t>RANGE-2-14</t>
  </si>
  <si>
    <t>wood 30</t>
  </si>
  <si>
    <t>RANGE-2-15</t>
  </si>
  <si>
    <t>E61</t>
  </si>
  <si>
    <t>BEAT BOXES 1</t>
  </si>
  <si>
    <t>E62</t>
  </si>
  <si>
    <t>BEAT BOXES 2</t>
  </si>
  <si>
    <t>E63</t>
  </si>
  <si>
    <t>BEAT BOXES 3</t>
  </si>
  <si>
    <t>E64</t>
  </si>
  <si>
    <t>BEAT BOXES 4</t>
  </si>
  <si>
    <t>E65</t>
  </si>
  <si>
    <t>BEAT BOXES 5</t>
  </si>
  <si>
    <t>wood1</t>
  </si>
  <si>
    <t>P-SMALL-1</t>
  </si>
  <si>
    <t>wood2</t>
  </si>
  <si>
    <t>P-SMALL-2</t>
  </si>
  <si>
    <t>wood3</t>
  </si>
  <si>
    <t>P-SMALL-3</t>
  </si>
  <si>
    <t>wood4</t>
  </si>
  <si>
    <t>P-SMALL-4</t>
  </si>
  <si>
    <t>wood5</t>
  </si>
  <si>
    <t>P-SMALL-5</t>
  </si>
  <si>
    <t>wood6</t>
  </si>
  <si>
    <t>P-SMALL-6</t>
  </si>
  <si>
    <t>wood7</t>
  </si>
  <si>
    <t>P-SMALL-7</t>
  </si>
  <si>
    <t>wood8</t>
  </si>
  <si>
    <t>P-SMALL-8</t>
  </si>
  <si>
    <t>wood9</t>
  </si>
  <si>
    <t>P-SMALL-9</t>
  </si>
  <si>
    <t>wood10</t>
  </si>
  <si>
    <t>P-SMALL-10</t>
  </si>
  <si>
    <t>wood11</t>
  </si>
  <si>
    <t>P-SMALL-11</t>
  </si>
  <si>
    <t>wood12</t>
  </si>
  <si>
    <t>P-SMALL-12</t>
  </si>
  <si>
    <t>wood13a</t>
  </si>
  <si>
    <t>P-SMALL-13</t>
  </si>
  <si>
    <t>wood13b</t>
  </si>
  <si>
    <t>P-SMALL-14</t>
  </si>
  <si>
    <t>wood14a</t>
  </si>
  <si>
    <t>P-SMALL-15</t>
  </si>
  <si>
    <t>wood14b</t>
  </si>
  <si>
    <t>P-SMALL-16</t>
  </si>
  <si>
    <t>wood15a</t>
  </si>
  <si>
    <t>P-SMALL-17</t>
  </si>
  <si>
    <t>wood15b</t>
  </si>
  <si>
    <t>P-SMALL-18</t>
  </si>
  <si>
    <t>TRAINING</t>
  </si>
  <si>
    <t>items</t>
  </si>
  <si>
    <t>QUANTITIES</t>
  </si>
  <si>
    <t>AVCEXBRES08</t>
  </si>
  <si>
    <t>eXballs 8 (pair) resin</t>
  </si>
  <si>
    <t>AVCEXBRES10</t>
  </si>
  <si>
    <t>eXballs 10 (pair) resin</t>
  </si>
  <si>
    <t>AVCEXBW08</t>
  </si>
  <si>
    <t>eXballs 8 wood (7,2cm) (pair)</t>
  </si>
  <si>
    <t>AVCEXBW10</t>
  </si>
  <si>
    <t>eXballs 10 wood (9,2cm) (pair)</t>
  </si>
  <si>
    <t>AVCEXBW20</t>
  </si>
  <si>
    <t>eXballs 20 wood (20cm)</t>
  </si>
  <si>
    <t>AVCCYLIND55</t>
  </si>
  <si>
    <t>Training Cylinder 55mm</t>
  </si>
  <si>
    <t>AVCEXBHEMI10</t>
  </si>
  <si>
    <t>Hemisphere 9</t>
  </si>
  <si>
    <t>AVCEXBHEMI12</t>
  </si>
  <si>
    <t>Hemisphere 12</t>
  </si>
  <si>
    <t>AVCEXB34SPH</t>
  </si>
  <si>
    <t>3/4 sphere 9</t>
  </si>
  <si>
    <t>AVCFLATR15</t>
  </si>
  <si>
    <t xml:space="preserve">Flat Rungs 15 mm </t>
  </si>
  <si>
    <t>AVCFLATR21</t>
  </si>
  <si>
    <t xml:space="preserve">Flat Rungs 21 mm </t>
  </si>
  <si>
    <t>AVCFLATR28</t>
  </si>
  <si>
    <t xml:space="preserve">Flat Rungs 28 mm </t>
  </si>
  <si>
    <t>AVCFLATR35</t>
  </si>
  <si>
    <t xml:space="preserve">Flat Rungs 35 mm </t>
  </si>
  <si>
    <t xml:space="preserve">PU HOLDS </t>
  </si>
  <si>
    <t>SKU (US)</t>
  </si>
  <si>
    <t>Red
11-12</t>
  </si>
  <si>
    <t>Orange
14-01</t>
  </si>
  <si>
    <t>Yellow
15-12</t>
  </si>
  <si>
    <t>Green
16-16</t>
  </si>
  <si>
    <t>Blue
13-01</t>
  </si>
  <si>
    <t>Purple
07-13</t>
  </si>
  <si>
    <t>Black
18-01</t>
  </si>
  <si>
    <t>White
12-01</t>
  </si>
  <si>
    <t>Puke
16-09</t>
  </si>
  <si>
    <t>X-LC1</t>
  </si>
  <si>
    <t>X-LC2</t>
  </si>
  <si>
    <t>X-LE1</t>
  </si>
  <si>
    <t>X-LLP</t>
  </si>
  <si>
    <t>X-LM1</t>
  </si>
  <si>
    <t>X-LM2</t>
  </si>
  <si>
    <t>X-LMH1</t>
  </si>
  <si>
    <t>X-LMH2</t>
  </si>
  <si>
    <t>X-LMH3</t>
  </si>
  <si>
    <t>X-LMH4</t>
  </si>
  <si>
    <t>X-LMH5</t>
  </si>
  <si>
    <t>X-LMH6</t>
  </si>
  <si>
    <t>X-LMH7</t>
  </si>
  <si>
    <t>X-LMHS</t>
  </si>
  <si>
    <t>X-LML</t>
  </si>
  <si>
    <t>X-LMXL1</t>
  </si>
  <si>
    <t>X-LR1</t>
  </si>
  <si>
    <t>X-LR2</t>
  </si>
  <si>
    <t>X-LR3</t>
  </si>
  <si>
    <t>X-LR4</t>
  </si>
  <si>
    <t>X-LR5</t>
  </si>
  <si>
    <t>X-LR6</t>
  </si>
  <si>
    <t>X-LR7</t>
  </si>
  <si>
    <t>X-LR8</t>
  </si>
  <si>
    <t>X-LR9</t>
  </si>
  <si>
    <t>X-LR10</t>
  </si>
  <si>
    <t>X-LRXL1</t>
  </si>
  <si>
    <t>X-194</t>
  </si>
  <si>
    <t>Legend Scales Classic</t>
  </si>
  <si>
    <t>X-LS1</t>
  </si>
  <si>
    <t>X-LS2</t>
  </si>
  <si>
    <t>X-LS3</t>
  </si>
  <si>
    <t>X-LS4</t>
  </si>
  <si>
    <t>X-LS5</t>
  </si>
  <si>
    <t>X-LS6</t>
  </si>
  <si>
    <t>X-LS7</t>
  </si>
  <si>
    <t>X-LS8</t>
  </si>
  <si>
    <t>X-LS9</t>
  </si>
  <si>
    <t>X-LS10</t>
  </si>
  <si>
    <t>X-LSXL</t>
  </si>
  <si>
    <t>X-LSO1</t>
  </si>
  <si>
    <t>X-LSO2</t>
  </si>
  <si>
    <t>X-LSO3</t>
  </si>
  <si>
    <t>X-LSO4</t>
  </si>
  <si>
    <t>X-LSO5</t>
  </si>
  <si>
    <t>X-LSO6</t>
  </si>
  <si>
    <t>X-LSO7</t>
  </si>
  <si>
    <t>X-LSO8</t>
  </si>
  <si>
    <t>X-LSOF</t>
  </si>
  <si>
    <t>THE BIRDS (Dual Texture)</t>
  </si>
  <si>
    <t>X-BSO1</t>
  </si>
  <si>
    <t>X-BSO2</t>
  </si>
  <si>
    <t>X-BIM1</t>
  </si>
  <si>
    <t>X-BPE01</t>
  </si>
  <si>
    <t>X-BPE02</t>
  </si>
  <si>
    <t>PEXBIRL</t>
  </si>
  <si>
    <t>X-BIL1</t>
  </si>
  <si>
    <t>X-BIL2</t>
  </si>
  <si>
    <t>X-BXL01</t>
  </si>
  <si>
    <t>X-BXL02</t>
  </si>
  <si>
    <t>X-B2X01</t>
  </si>
  <si>
    <t>X-B2X02</t>
  </si>
  <si>
    <t>X-B2X03</t>
  </si>
  <si>
    <t>X-B2X04</t>
  </si>
  <si>
    <t>X-B2X05</t>
  </si>
  <si>
    <t>X-B2X06</t>
  </si>
  <si>
    <t>PEXBIRXXL01</t>
  </si>
  <si>
    <t>X-B3X1</t>
  </si>
  <si>
    <t>PEXBIRXXL02</t>
  </si>
  <si>
    <t>X-B3X2</t>
  </si>
  <si>
    <t>PEXBIRXXL03</t>
  </si>
  <si>
    <t>X-B3X3</t>
  </si>
  <si>
    <t>PEXBIRXXL04</t>
  </si>
  <si>
    <t>X-B3X4</t>
  </si>
  <si>
    <t>PEXBIRXXL05</t>
  </si>
  <si>
    <t>X-B3X5</t>
  </si>
  <si>
    <t>PEXBIRXXL06</t>
  </si>
  <si>
    <t>X-B3X6</t>
  </si>
  <si>
    <t>PEXBIRXXL07</t>
  </si>
  <si>
    <t>X-B3X7</t>
  </si>
  <si>
    <t>PEXBIRXXL08</t>
  </si>
  <si>
    <t>X-B3X8</t>
  </si>
  <si>
    <t>PEXBIRXXL09</t>
  </si>
  <si>
    <t>X-B3X9</t>
  </si>
  <si>
    <t>X-B3X10</t>
  </si>
  <si>
    <t>X-B3X11</t>
  </si>
  <si>
    <t>X-B3X12</t>
  </si>
  <si>
    <t>Foxes Dual Texture / Paris 2024</t>
  </si>
  <si>
    <t>X-142</t>
  </si>
  <si>
    <t>X-143</t>
  </si>
  <si>
    <t>X-144</t>
  </si>
  <si>
    <t>X-145</t>
  </si>
  <si>
    <t>X-146</t>
  </si>
  <si>
    <t>X-147</t>
  </si>
  <si>
    <t>X-148</t>
  </si>
  <si>
    <t>X-149</t>
  </si>
  <si>
    <t>X-150</t>
  </si>
  <si>
    <t>X-151</t>
  </si>
  <si>
    <t>X-152</t>
  </si>
  <si>
    <t>X-153</t>
  </si>
  <si>
    <t>X-154</t>
  </si>
  <si>
    <t>X-155</t>
  </si>
  <si>
    <t>X-156</t>
  </si>
  <si>
    <t>X-157</t>
  </si>
  <si>
    <t>X-158</t>
  </si>
  <si>
    <t>X-159</t>
  </si>
  <si>
    <t>X-160</t>
  </si>
  <si>
    <t>X-161</t>
  </si>
  <si>
    <t>X-162</t>
  </si>
  <si>
    <t>X-163</t>
  </si>
  <si>
    <t>X-164</t>
  </si>
  <si>
    <t>X-165</t>
  </si>
  <si>
    <t>X-166</t>
  </si>
  <si>
    <t>X-167</t>
  </si>
  <si>
    <t>X-168</t>
  </si>
  <si>
    <t>X-169</t>
  </si>
  <si>
    <t>X-170</t>
  </si>
  <si>
    <t>X-171</t>
  </si>
  <si>
    <t>X-172</t>
  </si>
  <si>
    <t>X-173</t>
  </si>
  <si>
    <t>X-174</t>
  </si>
  <si>
    <t>X-175</t>
  </si>
  <si>
    <t>X-176</t>
  </si>
  <si>
    <t>X-177</t>
  </si>
  <si>
    <t>X-178</t>
  </si>
  <si>
    <t>X-179</t>
  </si>
  <si>
    <t>X-180</t>
  </si>
  <si>
    <t>X-181</t>
  </si>
  <si>
    <t>X-182</t>
  </si>
  <si>
    <t>X-183</t>
  </si>
  <si>
    <t>X-184</t>
  </si>
  <si>
    <t>X-185</t>
  </si>
  <si>
    <t>X-186</t>
  </si>
  <si>
    <t>X-187</t>
  </si>
  <si>
    <t>X-188</t>
  </si>
  <si>
    <t>X-189</t>
  </si>
  <si>
    <t>X-127</t>
  </si>
  <si>
    <t>X-128</t>
  </si>
  <si>
    <t>X-129</t>
  </si>
  <si>
    <t>X-130</t>
  </si>
  <si>
    <t>X-131</t>
  </si>
  <si>
    <t>X-132</t>
  </si>
  <si>
    <t>X-133</t>
  </si>
  <si>
    <t>X-134</t>
  </si>
  <si>
    <t>X-135</t>
  </si>
  <si>
    <t>X-136</t>
  </si>
  <si>
    <t>X-137</t>
  </si>
  <si>
    <t>X-138</t>
  </si>
  <si>
    <t>X-139</t>
  </si>
  <si>
    <t>X-140</t>
  </si>
  <si>
    <t>X-141</t>
  </si>
  <si>
    <t>ARAGON - OrderProcessing_24012024</t>
  </si>
  <si>
    <t>Hold Set</t>
  </si>
  <si>
    <t>Number of Holds</t>
  </si>
  <si>
    <t>Pink
11-26</t>
  </si>
  <si>
    <t>Sea Foam
16 -26</t>
  </si>
  <si>
    <t>The Birds (Dual)</t>
  </si>
  <si>
    <t>The Birds (Dual) Screw-Ons 1</t>
  </si>
  <si>
    <t>The Birds (Dual) Screw-Ons 2</t>
  </si>
  <si>
    <t>The Birds (Dual) Positive Edges 1</t>
  </si>
  <si>
    <t>The Birds (Dual) Positive Edges 2</t>
  </si>
  <si>
    <t>X-BIRD-M</t>
  </si>
  <si>
    <t>The Birds (Dual) Large</t>
  </si>
  <si>
    <t>X-BIRD-L</t>
  </si>
  <si>
    <t>The Birds (Dual) Large 2</t>
  </si>
  <si>
    <t>X-BIRD-L2</t>
  </si>
  <si>
    <t>The Birds (Dual) XL1</t>
  </si>
  <si>
    <t>The Birds (Dual) XL2</t>
  </si>
  <si>
    <t>The Birds (Dual) XXL1</t>
  </si>
  <si>
    <t>The Birds (Dual) XXL2</t>
  </si>
  <si>
    <t>The Birds (Dual) XXL3</t>
  </si>
  <si>
    <t>The Birds (Dual) XXL4</t>
  </si>
  <si>
    <t>The Birds (Dual) XXL5</t>
  </si>
  <si>
    <t>The Birds (Dual) XXL6</t>
  </si>
  <si>
    <t>The Birds (Dual) XXXL 10</t>
  </si>
  <si>
    <t>The Birds (Dual) XXXL 11</t>
  </si>
  <si>
    <t>The Birds (Dual) XXXL 12</t>
  </si>
  <si>
    <t xml:space="preserve">Legend Crimps 1 </t>
  </si>
  <si>
    <t>Legend Crimps 2</t>
  </si>
  <si>
    <t xml:space="preserve">Legend Edges 1 </t>
  </si>
  <si>
    <t xml:space="preserve">Legend Long Pinches  </t>
  </si>
  <si>
    <t xml:space="preserve">Legend Macros 1  </t>
  </si>
  <si>
    <t>Legend Macros 2</t>
  </si>
  <si>
    <t>Legend Magic Hole 1</t>
  </si>
  <si>
    <t>Legend Magic Hole 2</t>
  </si>
  <si>
    <t>Legend Magic Hole 3</t>
  </si>
  <si>
    <t>Legend Magic Hole 4</t>
  </si>
  <si>
    <t>Legend Magic Hole 5</t>
  </si>
  <si>
    <t>Legend Magic Hole 6</t>
  </si>
  <si>
    <t>Legend Magic Hole 7</t>
  </si>
  <si>
    <t xml:space="preserve">Legend Magic Holes Screw Ons </t>
  </si>
  <si>
    <t xml:space="preserve">Legend Magic Holes L </t>
  </si>
  <si>
    <t>Legend Magic Holes XL</t>
  </si>
  <si>
    <t xml:space="preserve">Legend Ramp 1 </t>
  </si>
  <si>
    <t>Legend Ramp 2</t>
  </si>
  <si>
    <t>Legend Ramp 3</t>
  </si>
  <si>
    <t>Legend Ramp 4</t>
  </si>
  <si>
    <t>Legend Ramp 5</t>
  </si>
  <si>
    <t>Legend Ramp 6</t>
  </si>
  <si>
    <t>Legend Ramp 7</t>
  </si>
  <si>
    <t>Legend Ramp 8</t>
  </si>
  <si>
    <t>Legend Ramp 9</t>
  </si>
  <si>
    <t>Legend Ramp 10</t>
  </si>
  <si>
    <t xml:space="preserve">Legend Round Edges XL 1 </t>
  </si>
  <si>
    <t>Legend Scales 1</t>
  </si>
  <si>
    <t>Legend Scales 2</t>
  </si>
  <si>
    <t>Legend Scales 3</t>
  </si>
  <si>
    <t>Legend Scales 4</t>
  </si>
  <si>
    <t xml:space="preserve">Legend Scales 5 </t>
  </si>
  <si>
    <t>Legend Scales 6</t>
  </si>
  <si>
    <t>Legend Scales 7</t>
  </si>
  <si>
    <t>Legend Scales 8</t>
  </si>
  <si>
    <t>Legend Scales 9</t>
  </si>
  <si>
    <t>Legend Scales 10</t>
  </si>
  <si>
    <t>Legend Screw Ons 1</t>
  </si>
  <si>
    <t>X-LS01</t>
  </si>
  <si>
    <t>Legend Screw Ons 2</t>
  </si>
  <si>
    <t>X-LS02</t>
  </si>
  <si>
    <t>Legend Screw Ons 3</t>
  </si>
  <si>
    <t>X-LS03</t>
  </si>
  <si>
    <t>Legend Screw Ons 4</t>
  </si>
  <si>
    <t>Legend Screw Ons 5</t>
  </si>
  <si>
    <t>X-LS05</t>
  </si>
  <si>
    <t>Legend Screw Ons Flakes</t>
  </si>
  <si>
    <t>X-LS0F</t>
  </si>
  <si>
    <t xml:space="preserve">Legend Scales XL </t>
  </si>
  <si>
    <t>Reset Foot 1</t>
  </si>
  <si>
    <t>Reset Jugs L 2</t>
  </si>
  <si>
    <t>Foxes Edges L 1</t>
  </si>
  <si>
    <t>Foxes Long Pinches XXXL 4</t>
  </si>
  <si>
    <t>Foxes Round Edges L2</t>
  </si>
  <si>
    <t>Foxes Round Edges XXL 1</t>
  </si>
  <si>
    <t>Foxes Screw Ons 2</t>
  </si>
  <si>
    <t>Foxes Screw Ons 3</t>
  </si>
  <si>
    <t>Foxes Screw Ons 4</t>
  </si>
  <si>
    <t>Foxes Screw Ons 5</t>
  </si>
  <si>
    <t>Foxes Screw Ons 7</t>
  </si>
  <si>
    <t>Foxes Screw Ons 8</t>
  </si>
  <si>
    <t xml:space="preserve">Brand Collection </t>
  </si>
  <si>
    <t>Collection KL</t>
  </si>
  <si>
    <t>Mat.</t>
  </si>
  <si>
    <t>Dual Tex</t>
  </si>
  <si>
    <t>Hollow Back?</t>
  </si>
  <si>
    <t>Type of Grip</t>
  </si>
  <si>
    <t>Set Net Wgt</t>
  </si>
  <si>
    <t>OEM Ex-W Manuf. price</t>
  </si>
  <si>
    <t>Rmb</t>
  </si>
  <si>
    <t>Euro</t>
  </si>
  <si>
    <t>USD</t>
  </si>
  <si>
    <t>EXP0001-E1</t>
  </si>
  <si>
    <t>#1</t>
  </si>
  <si>
    <t>PE</t>
  </si>
  <si>
    <t>PE Full Tex</t>
  </si>
  <si>
    <t xml:space="preserve">Coconut-Foot 2 </t>
  </si>
  <si>
    <t>No</t>
  </si>
  <si>
    <t>EXP0002-E1</t>
  </si>
  <si>
    <t xml:space="preserve">Coconut-Big Foot </t>
  </si>
  <si>
    <t>EXP0003-E1</t>
  </si>
  <si>
    <t xml:space="preserve">Coconut-Mini Jugs 1 </t>
  </si>
  <si>
    <t>Jug</t>
  </si>
  <si>
    <t>EXP0004-E1</t>
  </si>
  <si>
    <t xml:space="preserve">Coconut-Mini Jugs 2 </t>
  </si>
  <si>
    <t>EXP0005-E1</t>
  </si>
  <si>
    <t xml:space="preserve">Coconut-Mini Jugs 3 </t>
  </si>
  <si>
    <t>EXP0006-E1</t>
  </si>
  <si>
    <t xml:space="preserve">Coconut-Mini Jugs 4 </t>
  </si>
  <si>
    <t>EXP0007-E1</t>
  </si>
  <si>
    <t xml:space="preserve">Coconut-Mini Jugs 5 </t>
  </si>
  <si>
    <t>EXP0008-E1</t>
  </si>
  <si>
    <t xml:space="preserve">Coconut-Mini Jugs 6 </t>
  </si>
  <si>
    <t>EXP0009-E1</t>
  </si>
  <si>
    <t xml:space="preserve">Coconut-Mini Jugs 7 </t>
  </si>
  <si>
    <t>EXP0010-E1</t>
  </si>
  <si>
    <t xml:space="preserve">Coconut-Mini Jugs 8 </t>
  </si>
  <si>
    <t>EXP0011-E1</t>
  </si>
  <si>
    <t xml:space="preserve">Coconut-Jugs L1 </t>
  </si>
  <si>
    <t>EXP0012-E1</t>
  </si>
  <si>
    <t xml:space="preserve">Coconut-Jugs L2 </t>
  </si>
  <si>
    <t>EXP0013-E1</t>
  </si>
  <si>
    <t xml:space="preserve">Coconut-Jugs L3 </t>
  </si>
  <si>
    <t>EXP0014-E1</t>
  </si>
  <si>
    <t xml:space="preserve">Coconut-Jugs XL2 </t>
  </si>
  <si>
    <t>EXP0015-E1</t>
  </si>
  <si>
    <t xml:space="preserve">Coconut-Jugs XL3 </t>
  </si>
  <si>
    <t>EXP0016-E1</t>
  </si>
  <si>
    <t xml:space="preserve">Coconut-Crimps 1 </t>
  </si>
  <si>
    <t>Crimp</t>
  </si>
  <si>
    <t>EXP0017-E1</t>
  </si>
  <si>
    <t xml:space="preserve">Coconut-Incut Edges 1 </t>
  </si>
  <si>
    <t>Edge</t>
  </si>
  <si>
    <t>EXP0018-E1</t>
  </si>
  <si>
    <t xml:space="preserve">Coconut-Round Edges 1 </t>
  </si>
  <si>
    <t>EXP0019-E1</t>
  </si>
  <si>
    <t xml:space="preserve">Coconut-Round Edges 2 </t>
  </si>
  <si>
    <t>EXP0020-E1</t>
  </si>
  <si>
    <t xml:space="preserve">Coconut-Pinches 1 </t>
  </si>
  <si>
    <t>Pinch</t>
  </si>
  <si>
    <t>EXP0021-E1</t>
  </si>
  <si>
    <t xml:space="preserve">Coconut-Pinches 2 </t>
  </si>
  <si>
    <t>EXP0022-E1</t>
  </si>
  <si>
    <t xml:space="preserve">Coconut-Pinches 3 </t>
  </si>
  <si>
    <t>EXP0023-E1</t>
  </si>
  <si>
    <t xml:space="preserve">Coconut-Roof Jugs XL1 </t>
  </si>
  <si>
    <t>EXP0024-E1</t>
  </si>
  <si>
    <t xml:space="preserve">Coconut-Roof Jugs XL2 </t>
  </si>
  <si>
    <t>EXP0025-E1</t>
  </si>
  <si>
    <t xml:space="preserve">Coconut-Roof Jugs XXL1 </t>
  </si>
  <si>
    <t>EXP0026-E1</t>
  </si>
  <si>
    <t xml:space="preserve">Coconut-Roof Jugs XXL2 </t>
  </si>
  <si>
    <t>EXP0001-U1</t>
  </si>
  <si>
    <t>U1</t>
  </si>
  <si>
    <t>PU</t>
  </si>
  <si>
    <t>PU Full Tex</t>
  </si>
  <si>
    <t>EXP0002-U1</t>
  </si>
  <si>
    <t>EXP0003-U1</t>
  </si>
  <si>
    <t>EXP0004-U1</t>
  </si>
  <si>
    <t>EXP0005-U1</t>
  </si>
  <si>
    <t>EXP0006-U1</t>
  </si>
  <si>
    <t>EXP0007-U1</t>
  </si>
  <si>
    <t>EXP0008-U1</t>
  </si>
  <si>
    <t>EXP0009-U1</t>
  </si>
  <si>
    <t>EXP0010-U1</t>
  </si>
  <si>
    <t>EXP0011-U1</t>
  </si>
  <si>
    <t>EXP0012-U1</t>
  </si>
  <si>
    <t>EXP0013-U1</t>
  </si>
  <si>
    <t>EXP0014-U1</t>
  </si>
  <si>
    <t>EXP0015-U1</t>
  </si>
  <si>
    <t>EXP0016-U1</t>
  </si>
  <si>
    <t>EXP0017-U1</t>
  </si>
  <si>
    <t>EXP0018-U1</t>
  </si>
  <si>
    <t>EXP0019-U1</t>
  </si>
  <si>
    <t>EXP0020-U1</t>
  </si>
  <si>
    <t>EXP0021-U1</t>
  </si>
  <si>
    <t>EXP0022-U1</t>
  </si>
  <si>
    <t>EXP0023-U1</t>
  </si>
  <si>
    <t>EXP0024-U1</t>
  </si>
  <si>
    <t>EXP0025-U1</t>
  </si>
  <si>
    <t>EXP0026-U1</t>
  </si>
  <si>
    <t>EXP0092-E2</t>
  </si>
  <si>
    <t>Only in PU</t>
  </si>
  <si>
    <t>#6</t>
  </si>
  <si>
    <t>PE Dual Tex</t>
  </si>
  <si>
    <t>EXP0093-E2</t>
  </si>
  <si>
    <t>EXP0094-E2</t>
  </si>
  <si>
    <t>EXP0095-E2</t>
  </si>
  <si>
    <t>EXP0096-E2</t>
  </si>
  <si>
    <t>EXP0097-E2</t>
  </si>
  <si>
    <t>EXP0098-E2</t>
  </si>
  <si>
    <t>EXP0099-E2</t>
  </si>
  <si>
    <t>EXP0100-E2</t>
  </si>
  <si>
    <t>EXP0101-E2</t>
  </si>
  <si>
    <t>EXP0102-E2</t>
  </si>
  <si>
    <t>The Birds (Dual) L</t>
  </si>
  <si>
    <t>EXP0103-E1</t>
  </si>
  <si>
    <t>Pacman -Foot</t>
  </si>
  <si>
    <t>EXP0104-E1</t>
  </si>
  <si>
    <t>Pacman-Positive Edges L</t>
  </si>
  <si>
    <t>EXP0105-E1</t>
  </si>
  <si>
    <t>Pacman-Positive Edges XL</t>
  </si>
  <si>
    <t>Yes</t>
  </si>
  <si>
    <t>EXP0106-E1</t>
  </si>
  <si>
    <t>Pacman- L1</t>
  </si>
  <si>
    <t>Pocket</t>
  </si>
  <si>
    <t>EXP0107-E1</t>
  </si>
  <si>
    <t>Pacman-Round Jugs</t>
  </si>
  <si>
    <t>EXP0108-E1</t>
  </si>
  <si>
    <t>Pacman-XXL</t>
  </si>
  <si>
    <t>EXP0109-E1</t>
  </si>
  <si>
    <t>Pacman-XXXL</t>
  </si>
  <si>
    <t>EXP0110-E1</t>
  </si>
  <si>
    <t>Coconuts-Crimps2</t>
  </si>
  <si>
    <t>EXP0111-E1</t>
  </si>
  <si>
    <t>Coconuts-Flat Jugs2</t>
  </si>
  <si>
    <t>EXP0112-E1</t>
  </si>
  <si>
    <t>Coconuts-Foot1</t>
  </si>
  <si>
    <t>EXP0113-E1</t>
  </si>
  <si>
    <t>Coconuts-Happy Balls L1</t>
  </si>
  <si>
    <t>Ball</t>
  </si>
  <si>
    <t>EXP0114-E1</t>
  </si>
  <si>
    <t>Coconuts-Happy Balls L2</t>
  </si>
  <si>
    <t>EXP0115-E1</t>
  </si>
  <si>
    <t>Coconuts-Jugs XL1</t>
  </si>
  <si>
    <t>EXP0116-E1</t>
  </si>
  <si>
    <t>Coconuts-Jugs XL4</t>
  </si>
  <si>
    <t>EXP0117-E1</t>
  </si>
  <si>
    <t>Coconuts-Jugs XL5</t>
  </si>
  <si>
    <t>EXP0118-E1</t>
  </si>
  <si>
    <t>Coconuts-Positive Slopers1</t>
  </si>
  <si>
    <t>EXP0119-E1</t>
  </si>
  <si>
    <t>Coconuts-Positive Slopers2</t>
  </si>
  <si>
    <t>EXP0120-E1</t>
  </si>
  <si>
    <t>Coconuts-Positive Slopers3</t>
  </si>
  <si>
    <t>EXP0092-U2</t>
  </si>
  <si>
    <t>Masters rejected</t>
  </si>
  <si>
    <t>U2</t>
  </si>
  <si>
    <t>PU Dual Tex</t>
  </si>
  <si>
    <t>EXP0093-U2</t>
  </si>
  <si>
    <t>EXP0094-U2</t>
  </si>
  <si>
    <t>EXP0095-U2</t>
  </si>
  <si>
    <t>EXP0096-U2</t>
  </si>
  <si>
    <t>EXP0097-U2</t>
  </si>
  <si>
    <t>EXP0098-U2</t>
  </si>
  <si>
    <t>EXP0099-U2</t>
  </si>
  <si>
    <t>EXP0100-U2</t>
  </si>
  <si>
    <t>EXP0101-U2</t>
  </si>
  <si>
    <t>EXP0102-U2</t>
  </si>
  <si>
    <t>EXP0103-U1</t>
  </si>
  <si>
    <t>EXP0104-U1</t>
  </si>
  <si>
    <t>EXP0105-U1</t>
  </si>
  <si>
    <t>EXP0106-U1</t>
  </si>
  <si>
    <t>EXP0107-U1</t>
  </si>
  <si>
    <t>EXP0108-U1</t>
  </si>
  <si>
    <t>EXP0109-U1</t>
  </si>
  <si>
    <t>EXP0110-U1</t>
  </si>
  <si>
    <t>EXP0111-U1</t>
  </si>
  <si>
    <t>EXP0112-U1</t>
  </si>
  <si>
    <t>EXP0113-U1</t>
  </si>
  <si>
    <t>EXP0114-U1</t>
  </si>
  <si>
    <t>EXP0115-U1</t>
  </si>
  <si>
    <t>EXP0116-U1</t>
  </si>
  <si>
    <t>EXP0117-U1</t>
  </si>
  <si>
    <t>EXP0118-U1</t>
  </si>
  <si>
    <t>EXP0119-U1</t>
  </si>
  <si>
    <t>EXP0120-U1</t>
  </si>
  <si>
    <t>EXP0127-E2</t>
  </si>
  <si>
    <t>#8</t>
  </si>
  <si>
    <t>Reset-Foot 1</t>
  </si>
  <si>
    <t>EXP0128-E2</t>
  </si>
  <si>
    <t>Reset-Foot 2</t>
  </si>
  <si>
    <t>EXP0129-E2</t>
  </si>
  <si>
    <t>Reset-Jugs L 1</t>
  </si>
  <si>
    <t>EXP0130-E2</t>
  </si>
  <si>
    <t>Reset-Jugs L 2</t>
  </si>
  <si>
    <t>EXP0131-E2</t>
  </si>
  <si>
    <t>Reset-Jugs XL 1</t>
  </si>
  <si>
    <t>EXP0132-E2</t>
  </si>
  <si>
    <t>Reset-Jugs XL 2</t>
  </si>
  <si>
    <t>EXP0133-E2</t>
  </si>
  <si>
    <t>Reset-Jugs XL 3</t>
  </si>
  <si>
    <t>EXP0134-E2</t>
  </si>
  <si>
    <t>Reset-Jugs XL 4</t>
  </si>
  <si>
    <t>EXP0135-E2</t>
  </si>
  <si>
    <t>Reset-Jugs XXL 1</t>
  </si>
  <si>
    <t>EXP0136-E2</t>
  </si>
  <si>
    <t>Reset-Jugs XXL 2</t>
  </si>
  <si>
    <t>EXP0137-E2</t>
  </si>
  <si>
    <t>Reset-Jugs XXXL 1</t>
  </si>
  <si>
    <t>EXP0138-E2</t>
  </si>
  <si>
    <t>Reset-Jugs XXXL 2</t>
  </si>
  <si>
    <t>EXP0139-E2</t>
  </si>
  <si>
    <t>Reset-Jugs XXXL 3</t>
  </si>
  <si>
    <t>EXP0140-E2</t>
  </si>
  <si>
    <t>Reset-Jugs XXXL 4</t>
  </si>
  <si>
    <t>EXP0141-E2</t>
  </si>
  <si>
    <t>Reset-Jugs XXXL 5</t>
  </si>
  <si>
    <t>EXP0142-E2</t>
  </si>
  <si>
    <t>Foxes-Bubles XXL 1</t>
  </si>
  <si>
    <t>EXP0143-E2</t>
  </si>
  <si>
    <t>Foxes-Bubles XXXL1</t>
  </si>
  <si>
    <t>EXP0144-E2</t>
  </si>
  <si>
    <t>Foxes-Bubles XXXL2</t>
  </si>
  <si>
    <t>EXP0145-E2</t>
  </si>
  <si>
    <t>Foxes-Edges M</t>
  </si>
  <si>
    <t>EXP0146-E2</t>
  </si>
  <si>
    <t>Foxes-Edges L 1</t>
  </si>
  <si>
    <t>EXP0147-E2</t>
  </si>
  <si>
    <t>Foxes-Edges L 2</t>
  </si>
  <si>
    <t>EXP0148-E2</t>
  </si>
  <si>
    <t>Foxes-Edges XL 1</t>
  </si>
  <si>
    <t>EXP0149-E2</t>
  </si>
  <si>
    <t>Foxes-Long Edges XXL 1</t>
  </si>
  <si>
    <t>EXP0150-E2</t>
  </si>
  <si>
    <t>Foxes-Long Edges XXXL 1</t>
  </si>
  <si>
    <t>EXP0151-E2</t>
  </si>
  <si>
    <t>Foxes-Long Edges XXXL 2</t>
  </si>
  <si>
    <t>EXP0152-E2</t>
  </si>
  <si>
    <t>Foxes-Long Pinches XXXL 1</t>
  </si>
  <si>
    <t>EXP0153-E2</t>
  </si>
  <si>
    <t>Foxes-Long Pinches XXXL 2</t>
  </si>
  <si>
    <t>EXP0154-E2</t>
  </si>
  <si>
    <t>Foxes-Long Pinches XXXL 3</t>
  </si>
  <si>
    <t>EXP0155-E2</t>
  </si>
  <si>
    <t>Foxes-Long Pinches XXXL 4</t>
  </si>
  <si>
    <t>EXP0156-E2</t>
  </si>
  <si>
    <t>Foxes-Long Pinches XXXL 5</t>
  </si>
  <si>
    <t>EXP0157-E2</t>
  </si>
  <si>
    <t>Foxes-Positive Edges XXL 1</t>
  </si>
  <si>
    <t>EXP0158-E2</t>
  </si>
  <si>
    <t>Foxes-Positive slopers XXL 1</t>
  </si>
  <si>
    <t>EXP0159-E2</t>
  </si>
  <si>
    <t>Foxes-Round Edges L1</t>
  </si>
  <si>
    <t>EXP0160-E2</t>
  </si>
  <si>
    <t>Foxes-Round Edges L2</t>
  </si>
  <si>
    <t>EXP0161-E2</t>
  </si>
  <si>
    <t>Foxes-Round Edges L3</t>
  </si>
  <si>
    <t>EXP0162-E2</t>
  </si>
  <si>
    <t>Foxes-Round Edges L4</t>
  </si>
  <si>
    <t>EXP0163-E2</t>
  </si>
  <si>
    <t>Foxes-Round Edges XL 1</t>
  </si>
  <si>
    <t>EXP0164-E2</t>
  </si>
  <si>
    <t>Foxes-Round Edges XL 2</t>
  </si>
  <si>
    <t>EXP0165-E2</t>
  </si>
  <si>
    <t>Foxes-Round Edges XL 3</t>
  </si>
  <si>
    <t>EXP0166-E2</t>
  </si>
  <si>
    <t>Foxes-Round Edges XXL 1</t>
  </si>
  <si>
    <t>EXP0167-E2</t>
  </si>
  <si>
    <t>Foxes-Round Edges XXL 2</t>
  </si>
  <si>
    <t>EXP0168-E2</t>
  </si>
  <si>
    <t>Foxes-Round Edges XXL 3</t>
  </si>
  <si>
    <t>EXP0169-E2</t>
  </si>
  <si>
    <t>Foxes-Round Edges XXL 4</t>
  </si>
  <si>
    <t>EXP0170-E2</t>
  </si>
  <si>
    <t>Foxes-Round edges XXXL 1</t>
  </si>
  <si>
    <t>EXP0171-E2</t>
  </si>
  <si>
    <t>Foxes-Round edges XXXL 2</t>
  </si>
  <si>
    <t>EXP0172-E2</t>
  </si>
  <si>
    <t>Foxes-Round edges XXXL 3</t>
  </si>
  <si>
    <t>EXP0173-E2</t>
  </si>
  <si>
    <t>Foxes-Round edges XXXL 4</t>
  </si>
  <si>
    <t>EXP0174-E2</t>
  </si>
  <si>
    <t>Foxes-Round edges XXXL 5</t>
  </si>
  <si>
    <t>EXP0175-E2</t>
  </si>
  <si>
    <t>Foxes-Screw Ons 1</t>
  </si>
  <si>
    <t>EXP0176-E2</t>
  </si>
  <si>
    <t>Foxes-Screw Ons 2</t>
  </si>
  <si>
    <t>EXP0177-E2</t>
  </si>
  <si>
    <t>Foxes-Screw Ons 3</t>
  </si>
  <si>
    <t>EXP0178-E2</t>
  </si>
  <si>
    <t>Foxes-Screw Ons 4</t>
  </si>
  <si>
    <t>EXP0179-E2</t>
  </si>
  <si>
    <t>Foxes-Screw Ons 5</t>
  </si>
  <si>
    <t>EXP0180-E2</t>
  </si>
  <si>
    <t>Foxes-Screw Ons 6</t>
  </si>
  <si>
    <t>EXP0181-E2</t>
  </si>
  <si>
    <t>Foxes-Screw Ons 7</t>
  </si>
  <si>
    <t>EXP0182-E2</t>
  </si>
  <si>
    <t>Foxes-Screw Ons 8</t>
  </si>
  <si>
    <t>EXP0183-E2</t>
  </si>
  <si>
    <t>Foxes-Slopers XXL 1</t>
  </si>
  <si>
    <t>EXP0184-E2</t>
  </si>
  <si>
    <t>Foxes-Slopers XXL 2</t>
  </si>
  <si>
    <t>EXP0185-E2</t>
  </si>
  <si>
    <t>Foxes-Slopers XXXL 1</t>
  </si>
  <si>
    <t>EXP0186-E2</t>
  </si>
  <si>
    <t>Foxes-Slopers XXXL 2</t>
  </si>
  <si>
    <t>EXP0187-E2</t>
  </si>
  <si>
    <t>Foxes-Slopers XXXL 3</t>
  </si>
  <si>
    <t>EXP0188-E2</t>
  </si>
  <si>
    <t>Foxes-Slopers XXXL 4</t>
  </si>
  <si>
    <t>EXP0189-E2</t>
  </si>
  <si>
    <t>Foxes-Slopers XXXL 5</t>
  </si>
  <si>
    <t>EXP0190-E1</t>
  </si>
  <si>
    <t>Legend-Screw Ons 4</t>
  </si>
  <si>
    <t>EXP0191-E1</t>
  </si>
  <si>
    <t>Legend-Screw Ons 6</t>
  </si>
  <si>
    <t>EXP0192-E1</t>
  </si>
  <si>
    <t>Legend-Screw Ons 7</t>
  </si>
  <si>
    <t>EXP0193-E1</t>
  </si>
  <si>
    <t>Legend-Screw Ons 8</t>
  </si>
  <si>
    <t>EXP0194-E1</t>
  </si>
  <si>
    <t>Legend-Classic Scales</t>
  </si>
  <si>
    <t>EXP0127-U2</t>
  </si>
  <si>
    <t>EXP0128-U2</t>
  </si>
  <si>
    <t>EXP0129-U2</t>
  </si>
  <si>
    <t>EXP0130-U2</t>
  </si>
  <si>
    <t>EXP0131-U2</t>
  </si>
  <si>
    <t>EXP0132-U2</t>
  </si>
  <si>
    <t>EXP0133-U2</t>
  </si>
  <si>
    <t>EXP0134-U2</t>
  </si>
  <si>
    <t>EXP0135-U2</t>
  </si>
  <si>
    <t>EXP0136-U2</t>
  </si>
  <si>
    <t>EXP0137-U2</t>
  </si>
  <si>
    <t>EXP0138-U2</t>
  </si>
  <si>
    <t>EXP0139-U2</t>
  </si>
  <si>
    <t>EXP0140-U2</t>
  </si>
  <si>
    <t>EXP0141-U2</t>
  </si>
  <si>
    <t>EXP0142-U2</t>
  </si>
  <si>
    <t>EXP0143-U2</t>
  </si>
  <si>
    <t>EXP0144-U2</t>
  </si>
  <si>
    <t>EXP0145-U2</t>
  </si>
  <si>
    <t>EXP0146-U2</t>
  </si>
  <si>
    <t>EXP0147-U2</t>
  </si>
  <si>
    <t>EXP0148-U2</t>
  </si>
  <si>
    <t>EXP0149-U2</t>
  </si>
  <si>
    <t>EXP0150-U2</t>
  </si>
  <si>
    <t>EXP0151-U2</t>
  </si>
  <si>
    <t>EXP0152-U2</t>
  </si>
  <si>
    <t>EXP0153-U2</t>
  </si>
  <si>
    <t>EXP0154-U2</t>
  </si>
  <si>
    <t>EXP0155-U2</t>
  </si>
  <si>
    <t>EXP0156-U2</t>
  </si>
  <si>
    <t>EXP0157-U2</t>
  </si>
  <si>
    <t>EXP0158-U2</t>
  </si>
  <si>
    <t>EXP0159-U2</t>
  </si>
  <si>
    <t>EXP0160-U2</t>
  </si>
  <si>
    <t>EXP0161-U2</t>
  </si>
  <si>
    <t>EXP0162-U2</t>
  </si>
  <si>
    <t>EXP0163-U2</t>
  </si>
  <si>
    <t>EXP0164-U2</t>
  </si>
  <si>
    <t>EXP0165-U2</t>
  </si>
  <si>
    <t>EXP0166-U2</t>
  </si>
  <si>
    <t>EXP0167-U2</t>
  </si>
  <si>
    <t>EXP0168-U2</t>
  </si>
  <si>
    <t>EXP0169-U2</t>
  </si>
  <si>
    <t>EXP0170-U2</t>
  </si>
  <si>
    <t>EXP0171-U2</t>
  </si>
  <si>
    <t>EXP0172-U2</t>
  </si>
  <si>
    <t>EXP0173-U2</t>
  </si>
  <si>
    <t>EXP0174-U2</t>
  </si>
  <si>
    <t>EXP0175-U2</t>
  </si>
  <si>
    <t>EXP0176-U2</t>
  </si>
  <si>
    <t>EXP0177-U2</t>
  </si>
  <si>
    <t>EXP0178-U2</t>
  </si>
  <si>
    <t>EXP0179-U2</t>
  </si>
  <si>
    <t>EXP0180-U2</t>
  </si>
  <si>
    <t>EXP0181-U2</t>
  </si>
  <si>
    <t>EXP0182-U2</t>
  </si>
  <si>
    <t>EXP0183-U2</t>
  </si>
  <si>
    <t>EXP0184-U2</t>
  </si>
  <si>
    <t>EXP0185-U2</t>
  </si>
  <si>
    <t>EXP0186-U2</t>
  </si>
  <si>
    <t>EXP0187-U2</t>
  </si>
  <si>
    <t>EXP0188-U2</t>
  </si>
  <si>
    <t>EXP0189-U2</t>
  </si>
  <si>
    <t>EXP0190-U1</t>
  </si>
  <si>
    <t>EXP0191-U1</t>
  </si>
  <si>
    <t>EXP0192-U1</t>
  </si>
  <si>
    <t>EXP0193-U1</t>
  </si>
  <si>
    <t>EXP0194-U1</t>
  </si>
  <si>
    <t>PU &amp; PE HOLDS</t>
  </si>
  <si>
    <t xml:space="preserve">Blue </t>
  </si>
  <si>
    <t>Green</t>
  </si>
  <si>
    <t xml:space="preserve">Yellow </t>
  </si>
  <si>
    <t>Red</t>
  </si>
  <si>
    <t>Violet</t>
  </si>
  <si>
    <t xml:space="preserve">Black </t>
  </si>
  <si>
    <t>Grey</t>
  </si>
  <si>
    <t>Foxes Dual Texture
Paris 2024 (PU)</t>
  </si>
  <si>
    <t>Positive slopers XXL 1</t>
  </si>
  <si>
    <t>Round edges XXXL 1</t>
  </si>
  <si>
    <t>Round edges XXXL 2</t>
  </si>
  <si>
    <t>Round edges XXXL 3</t>
  </si>
  <si>
    <t>Round edges XXXL 4</t>
  </si>
  <si>
    <t>Round edges XXXL 5</t>
  </si>
  <si>
    <t>PEXFOXDTSCO9</t>
  </si>
  <si>
    <t>Screw ons 9</t>
  </si>
  <si>
    <t>RESET (PU)</t>
  </si>
  <si>
    <t>LEGEND (PU)</t>
  </si>
  <si>
    <t>Legend Classic Scales (PU)</t>
  </si>
  <si>
    <t>COCONUT (PU)</t>
  </si>
  <si>
    <t>PUEXCOCOBF1</t>
  </si>
  <si>
    <t>PUEXCOCOCRI1</t>
  </si>
  <si>
    <t>PUEXCOCOCRI2</t>
  </si>
  <si>
    <t>PUEXCOCOFJ1</t>
  </si>
  <si>
    <t>PUEXCOCOFOO1</t>
  </si>
  <si>
    <t>PUEXCOCOFOO2</t>
  </si>
  <si>
    <t>PUEXCOCOHBL1</t>
  </si>
  <si>
    <t>PUEXCOCOHBL2</t>
  </si>
  <si>
    <t>PUEXCOCOIED1</t>
  </si>
  <si>
    <t>PUEXCOCOJL1</t>
  </si>
  <si>
    <t>PUEXCOCOJL2</t>
  </si>
  <si>
    <t>PUEXCOCOJL3</t>
  </si>
  <si>
    <t>PUEXCOCOJXL1</t>
  </si>
  <si>
    <t>PUEXCOCOJXL2</t>
  </si>
  <si>
    <t>PUEXCOCOJXL3</t>
  </si>
  <si>
    <t>PUEXCOCOMJ1</t>
  </si>
  <si>
    <t>PUEXCOCOMJ2</t>
  </si>
  <si>
    <t>PUEXCOCOMJ3</t>
  </si>
  <si>
    <t>PUEXCOCOMJ4</t>
  </si>
  <si>
    <t>PUEXCOCOMJ5</t>
  </si>
  <si>
    <t>PUEXCOCOMJ6</t>
  </si>
  <si>
    <t>PUEXCOCOMJ7</t>
  </si>
  <si>
    <t>PUEXCOCOMJ8</t>
  </si>
  <si>
    <t>PUEXCOCOPIN1</t>
  </si>
  <si>
    <t>PUEXCOCOPIN2</t>
  </si>
  <si>
    <t>PUEXCOCOPIN3</t>
  </si>
  <si>
    <t>PUEXCOCOPOS1</t>
  </si>
  <si>
    <t>PUEXCOCOPOS2</t>
  </si>
  <si>
    <t>PUEXCOCOPOS3</t>
  </si>
  <si>
    <t>PUEXCOCORJXL1</t>
  </si>
  <si>
    <t>PUEXCOCORJXL2</t>
  </si>
  <si>
    <t>PUEXCOCORJXXL1</t>
  </si>
  <si>
    <t>PUEXCOCORJXXL2</t>
  </si>
  <si>
    <t>PUEXCOCOROE1</t>
  </si>
  <si>
    <t>PUEXCOCOROE2</t>
  </si>
  <si>
    <t>PACMAN (PU)</t>
  </si>
  <si>
    <t>PEXPACFOO1PU</t>
  </si>
  <si>
    <t>PEXPACLAR1PU</t>
  </si>
  <si>
    <t>PEXPACPOED1PU</t>
  </si>
  <si>
    <t>EXPACPOEDXL1PU</t>
  </si>
  <si>
    <t>PEXPACROJU1PU</t>
  </si>
  <si>
    <t>PEXPACXXLPU</t>
  </si>
  <si>
    <t>PEXPACXXXL1PU</t>
  </si>
  <si>
    <t>COCONUT (PE)</t>
  </si>
  <si>
    <t>PACMAN (PE)</t>
  </si>
  <si>
    <t>EXPACPOEDXL1</t>
  </si>
  <si>
    <t>TOTAL WEIGHTS</t>
  </si>
  <si>
    <t>PU COLOR OPTIONS</t>
  </si>
  <si>
    <t>Expresion Holds products are available in a wide variety of colors, at no additional costs, and materials.</t>
  </si>
  <si>
    <t>Some of our polyuethan holds are produced in Europe at Cx, and some are produced in the US at Aragon.</t>
  </si>
  <si>
    <t>Some colors may vary from one production to another, check out the brief comparison below.</t>
  </si>
  <si>
    <t>AMERICAN
COLOR NAME</t>
  </si>
  <si>
    <t>EUROPEAN
COLOR NAME</t>
  </si>
  <si>
    <t>COLOR
COMPARISON</t>
  </si>
  <si>
    <t>APPROXIMATIVE
RAL CODE</t>
  </si>
  <si>
    <t>APPROXIMATIVE
PANTONE CODE</t>
  </si>
  <si>
    <t>APPROXIMATIVE
HTML / RGB CODE</t>
  </si>
  <si>
    <t>Green 16-16</t>
  </si>
  <si>
    <t>77. US Green 16.16</t>
  </si>
  <si>
    <t>close match</t>
  </si>
  <si>
    <t>-</t>
  </si>
  <si>
    <t>F2F9FF</t>
  </si>
  <si>
    <t>Yellow 15-12</t>
  </si>
  <si>
    <t>02. Bright Yellow</t>
  </si>
  <si>
    <t>116 C</t>
  </si>
  <si>
    <t>FCDB00</t>
  </si>
  <si>
    <t>Yellow</t>
  </si>
  <si>
    <t>Blue</t>
  </si>
  <si>
    <t>Black</t>
  </si>
  <si>
    <t>Violet
(Signal)</t>
  </si>
  <si>
    <t>Echatillons manquants</t>
  </si>
  <si>
    <t>Red 11-12</t>
  </si>
  <si>
    <t>05. Traffic Red</t>
  </si>
  <si>
    <t>not a great match</t>
  </si>
  <si>
    <t>186 C</t>
  </si>
  <si>
    <t>FF000</t>
  </si>
  <si>
    <t>CX - PU</t>
  </si>
  <si>
    <t>Bright Yellow
RAL 1026</t>
  </si>
  <si>
    <t>US Green
16-16</t>
  </si>
  <si>
    <t>Traffic Red
RAL 3020</t>
  </si>
  <si>
    <t>Jet Black
RAL 9005</t>
  </si>
  <si>
    <r>
      <rPr>
        <rFont val="Helvetica Neue"/>
        <color theme="1"/>
        <sz val="11.0"/>
      </rPr>
      <t xml:space="preserve">Fluo Orange
</t>
    </r>
    <r>
      <rPr>
        <rFont val="Helvetica Neue"/>
        <color rgb="FFFF0000"/>
        <sz val="11.0"/>
      </rPr>
      <t>Pantome ?</t>
    </r>
  </si>
  <si>
    <t>Fluo Green
802C</t>
  </si>
  <si>
    <t>Fluo Pink
806C</t>
  </si>
  <si>
    <t>Signal Violet
RAL 4008</t>
  </si>
  <si>
    <t>Light Green
RAL 6027</t>
  </si>
  <si>
    <t>US Green
16-09</t>
  </si>
  <si>
    <t>Pure withe
RAL 9010</t>
  </si>
  <si>
    <t xml:space="preserve"> Fluo Yellow &amp; Grey?</t>
  </si>
  <si>
    <t>Blue 13-01</t>
  </si>
  <si>
    <t>07. Sky Blue</t>
  </si>
  <si>
    <t>ok but not exact match</t>
  </si>
  <si>
    <t>7461 C</t>
  </si>
  <si>
    <t>0068A5</t>
  </si>
  <si>
    <t>CX - PE</t>
  </si>
  <si>
    <t>Leaf Green
RAL 6002</t>
  </si>
  <si>
    <t>Silver Grey
RAL 7001</t>
  </si>
  <si>
    <r>
      <rPr>
        <rFont val="Helvetica Neue"/>
        <color theme="1"/>
        <sz val="11.0"/>
      </rPr>
      <t xml:space="preserve">Fluo Orange
</t>
    </r>
    <r>
      <rPr>
        <rFont val="Helvetica Neue"/>
        <color rgb="FFFF0000"/>
        <sz val="11.0"/>
      </rPr>
      <t>Pantome ?</t>
    </r>
  </si>
  <si>
    <r>
      <rPr>
        <rFont val="Helvetica Neue"/>
        <color theme="1"/>
        <sz val="11.0"/>
      </rPr>
      <t xml:space="preserve">Fluo Yellow
</t>
    </r>
    <r>
      <rPr>
        <rFont val="Helvetica Neue"/>
        <color rgb="FFFF0000"/>
        <sz val="11.0"/>
      </rPr>
      <t>Pantome ?
Match ?</t>
    </r>
  </si>
  <si>
    <t>Traffic White
RAL 9016</t>
  </si>
  <si>
    <t>Purple 07-13</t>
  </si>
  <si>
    <t>78. US Purple 07.13</t>
  </si>
  <si>
    <t>good match</t>
  </si>
  <si>
    <t>Blac C</t>
  </si>
  <si>
    <t>0C0C0C</t>
  </si>
  <si>
    <t>ARAGON - PU</t>
  </si>
  <si>
    <t>ALT Yellow
15-12</t>
  </si>
  <si>
    <t>NS ?</t>
  </si>
  <si>
    <t>Neon Orange
14-11</t>
  </si>
  <si>
    <t>Alien Green
16-29</t>
  </si>
  <si>
    <t>Bright Pink
11-26</t>
  </si>
  <si>
    <t>Neon Yellow
15-09</t>
  </si>
  <si>
    <t>US Purple
17-13</t>
  </si>
  <si>
    <t>PG Blue
13-27</t>
  </si>
  <si>
    <t>Grey/Neon Orange/Alien Green/PG Blue/Neon Yellow</t>
  </si>
  <si>
    <t>Black 18-01</t>
  </si>
  <si>
    <t>10. Jet Black</t>
  </si>
  <si>
    <t>perfect match</t>
  </si>
  <si>
    <t>FF6600</t>
  </si>
  <si>
    <t>KASTLINE
GRP - PU - PE</t>
  </si>
  <si>
    <r>
      <rPr>
        <rFont val="Helvetica Neue"/>
        <color theme="1"/>
        <sz val="11.0"/>
      </rPr>
      <t xml:space="preserve">Zinc Yellow
RAL 1018 
</t>
    </r>
    <r>
      <rPr>
        <rFont val="Helvetica Neue"/>
        <color rgb="FFFF0000"/>
        <sz val="11.0"/>
      </rPr>
      <t>(ou traffic Yellow?)</t>
    </r>
  </si>
  <si>
    <t>Pure Green
RAL6037</t>
  </si>
  <si>
    <t>Fluo Green
RAL 6038</t>
  </si>
  <si>
    <t>Fluo Yellow
RAL 1026</t>
  </si>
  <si>
    <t>Mint
RAL 6027</t>
  </si>
  <si>
    <t>US Green
2301C</t>
  </si>
  <si>
    <t>GRP: 1x Mint+ Tout x1
PU: Tout x1
PE: Tout x3</t>
  </si>
  <si>
    <t>White 12-01</t>
  </si>
  <si>
    <t>79. Pure White</t>
  </si>
  <si>
    <t>806 C</t>
  </si>
  <si>
    <t>CC6072</t>
  </si>
  <si>
    <t>CST</t>
  </si>
  <si>
    <t>Orange 14-01</t>
  </si>
  <si>
    <t>76. US Orange 14.01</t>
  </si>
  <si>
    <t>SCHLAMBERGER</t>
  </si>
  <si>
    <t>Bright Pink 11-26</t>
  </si>
  <si>
    <t>13. Fluo Pink</t>
  </si>
  <si>
    <t>Puke Green 16-09</t>
  </si>
  <si>
    <t>69. US Green 16.09</t>
  </si>
  <si>
    <t>368 C</t>
  </si>
  <si>
    <t>7FF20C</t>
  </si>
  <si>
    <t>Day-Glo Yellow 15-09</t>
  </si>
  <si>
    <t>Not available in PU</t>
  </si>
  <si>
    <t>Alien Green 16-29</t>
  </si>
  <si>
    <t>12. Fluo Green</t>
  </si>
  <si>
    <t>Sea Foam 16-26 (Mint)</t>
  </si>
  <si>
    <t>27. Light Green (Mint)</t>
  </si>
  <si>
    <t>OTHER MATERIALS COLOR OPTIONS</t>
  </si>
  <si>
    <t>Expression Holds is also producing wooden and fiberglass volumes. Some colors may vary from one material to another and it will never be an exact match. But we can get it as close as possible.</t>
  </si>
  <si>
    <t>Concerning wooden volumes, you can order them from any color in the price list. We can also produce them without any colour, just "wood" color with some nice grip.</t>
  </si>
  <si>
    <t>Concerning fiberglass volumes, you can order them in any CX or Aragon color. It will be a close match, although not an exact one.</t>
  </si>
  <si>
    <t>Let us know if you need further information.</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</si>
</sst>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CHF]#,##0.00"/>
    <numFmt numFmtId="165" formatCode="#,##0.00\ &quot;€&quot;"/>
    <numFmt numFmtId="166" formatCode="_-* #,##0.00\ [$€-40C]_-;\-* #,##0.00\ [$€-40C]_-;_-* &quot;-&quot;??\ [$€-40C]_-;_-@"/>
    <numFmt numFmtId="167" formatCode="_-* #,##0.00\ &quot;€&quot;_-;\-* #,##0.00\ &quot;€&quot;_-;_-* &quot;-&quot;??\ &quot;€&quot;_-;_-@"/>
    <numFmt numFmtId="168" formatCode="0.0%"/>
    <numFmt numFmtId="169" formatCode="_ [$¥-804]* #,##0_ ;_ [$¥-804]* \-#,##0_ ;_ [$¥-804]* &quot;-&quot;??_ ;_ @_ "/>
    <numFmt numFmtId="170" formatCode="_([$€-2]\ * #,##0.00_);_([$€-2]\ * \(#,##0.00\);_([$€-2]\ * &quot;-&quot;??_);_(@_)"/>
    <numFmt numFmtId="171" formatCode="_ [$¥-804]* #,##0.00_ ;_ [$¥-804]* \-#,##0.00_ ;_ [$¥-804]* &quot;-&quot;??_ ;_ @_ "/>
    <numFmt numFmtId="172" formatCode="_-[$$-409]* #,##0.00_ ;_-[$$-409]* \-#,##0.00\ ;_-[$$-409]* &quot;-&quot;??_ ;_-@_ "/>
  </numFmts>
  <fonts count="95">
    <font>
      <sz val="11.0"/>
      <color theme="1"/>
      <name val="Calibri"/>
      <scheme val="minor"/>
    </font>
    <font>
      <sz val="10.0"/>
      <color theme="1"/>
      <name val="Calibri"/>
    </font>
    <font>
      <sz val="11.0"/>
      <color theme="1"/>
      <name val="Calibri"/>
    </font>
    <font/>
    <font>
      <sz val="16.0"/>
      <color theme="1"/>
      <name val="Helvetica Neue"/>
    </font>
    <font>
      <sz val="11.0"/>
      <color theme="1"/>
      <name val="Helvetica Neue"/>
    </font>
    <font>
      <b/>
      <sz val="16.0"/>
      <color theme="1"/>
      <name val="Helvetica Neue"/>
    </font>
    <font>
      <sz val="14.0"/>
      <color theme="1"/>
      <name val="Helvetica Neue"/>
    </font>
    <font>
      <b/>
      <sz val="11.0"/>
      <color theme="1"/>
      <name val="Helvetica Neue"/>
    </font>
    <font>
      <u/>
      <sz val="11.0"/>
      <color theme="10"/>
      <name val="Calibri"/>
    </font>
    <font>
      <sz val="25.0"/>
      <color theme="1"/>
      <name val="Helvetica Neue"/>
    </font>
    <font>
      <sz val="12.0"/>
      <color theme="1"/>
      <name val="Helvetica Neue"/>
    </font>
    <font>
      <b/>
      <sz val="12.0"/>
      <color theme="1"/>
      <name val="Calibri"/>
    </font>
    <font>
      <b/>
      <sz val="11.0"/>
      <color theme="0"/>
      <name val="Helvetica Neue"/>
    </font>
    <font>
      <b/>
      <sz val="11.0"/>
      <color theme="0"/>
      <name val="Calibri"/>
    </font>
    <font>
      <sz val="11.0"/>
      <color theme="1"/>
      <name val="Arial"/>
    </font>
    <font>
      <b/>
      <sz val="12.0"/>
      <color theme="1"/>
      <name val="Helvetica Neue"/>
    </font>
    <font>
      <b/>
      <sz val="12.0"/>
      <color rgb="FFFF0000"/>
      <name val="Helvetica Neue"/>
    </font>
    <font>
      <b/>
      <sz val="16.0"/>
      <color rgb="FFFF0000"/>
      <name val="Calibri"/>
    </font>
    <font>
      <sz val="11.0"/>
      <color rgb="FFFFFFFF"/>
      <name val="Helvetica Neue"/>
    </font>
    <font>
      <sz val="11.0"/>
      <color theme="0"/>
      <name val="Helvetica Neue"/>
    </font>
    <font>
      <b/>
      <sz val="11.0"/>
      <color theme="1"/>
      <name val="Calibri"/>
    </font>
    <font>
      <b/>
      <u/>
      <sz val="11.0"/>
      <color theme="1"/>
      <name val="Calibri"/>
    </font>
    <font>
      <b/>
      <u/>
      <sz val="11.0"/>
      <color theme="0"/>
      <name val="Calibri"/>
    </font>
    <font>
      <b/>
      <sz val="16.0"/>
      <color rgb="FFFFFFFF"/>
      <name val="Helvetica Neue"/>
    </font>
    <font>
      <b/>
      <sz val="28.0"/>
      <color theme="1"/>
      <name val="Helvetica Neue"/>
    </font>
    <font>
      <sz val="28.0"/>
      <color theme="1"/>
      <name val="Helvetica Neue"/>
    </font>
    <font>
      <sz val="11.0"/>
      <color rgb="FFFFFFFF"/>
      <name val="Calibri"/>
    </font>
    <font>
      <b/>
      <u/>
      <sz val="11.0"/>
      <color theme="1"/>
      <name val="Calibri"/>
    </font>
    <font>
      <b/>
      <sz val="16.0"/>
      <color theme="0"/>
      <name val="Helvetica Neue"/>
    </font>
    <font>
      <b/>
      <i/>
      <sz val="11.0"/>
      <color theme="1"/>
      <name val="Calibri"/>
    </font>
    <font>
      <sz val="11.0"/>
      <color theme="0"/>
      <name val="Calibri"/>
    </font>
    <font>
      <u/>
      <sz val="11.0"/>
      <color rgb="FFFFCC00"/>
      <name val="Helvetica Neue"/>
    </font>
    <font>
      <strike/>
      <sz val="11.0"/>
      <color theme="1"/>
      <name val="Helvetica Neue"/>
    </font>
    <font>
      <u/>
      <sz val="11.0"/>
      <color rgb="FFFFFFFF"/>
      <name val="Helvetica Neue"/>
    </font>
    <font>
      <u/>
      <sz val="11.0"/>
      <color theme="0"/>
      <name val="Helvetica Neue"/>
    </font>
    <font>
      <b/>
      <i/>
      <sz val="11.0"/>
      <color theme="1"/>
      <name val="Helvetica Neue"/>
    </font>
    <font>
      <u/>
      <sz val="11.0"/>
      <color rgb="FFFFCC00"/>
      <name val="Calibri"/>
    </font>
    <font>
      <u/>
      <sz val="11.0"/>
      <color theme="0"/>
      <name val="Calibri"/>
    </font>
    <font>
      <u/>
      <sz val="11.0"/>
      <color rgb="FFFFCC00"/>
      <name val="Calibri"/>
    </font>
    <font>
      <u/>
      <sz val="11.0"/>
      <color theme="0"/>
      <name val="Calibri"/>
    </font>
    <font>
      <u/>
      <sz val="11.0"/>
      <color theme="0"/>
      <name val="Helvetica Neue"/>
    </font>
    <font>
      <u/>
      <sz val="11.0"/>
      <color theme="0"/>
      <name val="Calibri"/>
    </font>
    <font>
      <u/>
      <sz val="11.0"/>
      <color rgb="FFFFFFFF"/>
      <name val="Helvetica Neue"/>
    </font>
    <font>
      <sz val="10.0"/>
      <color theme="1"/>
      <name val="Helvetica Neue"/>
    </font>
    <font>
      <b/>
      <sz val="11.0"/>
      <color rgb="FFFF0000"/>
      <name val="Helvetica Neue"/>
    </font>
    <font>
      <u/>
      <sz val="11.0"/>
      <color theme="0"/>
      <name val="Calibri"/>
    </font>
    <font>
      <sz val="11.0"/>
      <color theme="0"/>
      <name val="Arial"/>
    </font>
    <font>
      <b/>
      <sz val="16.0"/>
      <color rgb="FFFF0000"/>
      <name val="Helvetica Neue"/>
    </font>
    <font>
      <b/>
      <sz val="11.0"/>
      <color rgb="FFFFFFFF"/>
      <name val="Helvetica Neue"/>
    </font>
    <font>
      <b/>
      <u/>
      <sz val="11.0"/>
      <color theme="1"/>
      <name val="Helvetica Neue"/>
    </font>
    <font>
      <b/>
      <u/>
      <sz val="11.0"/>
      <color theme="0"/>
      <name val="Helvetica Neue"/>
    </font>
    <font>
      <sz val="11.0"/>
      <color rgb="FFFF0000"/>
      <name val="Helvetica Neue"/>
    </font>
    <font>
      <u/>
      <sz val="11.0"/>
      <color theme="0"/>
      <name val="Calibri"/>
    </font>
    <font>
      <b/>
      <sz val="11.0"/>
      <color rgb="FFFCDA19"/>
      <name val="Helvetica Neue"/>
    </font>
    <font>
      <b/>
      <sz val="16.0"/>
      <color rgb="FFFCDA19"/>
      <name val="Helvetica Neue"/>
    </font>
    <font>
      <sz val="11.0"/>
      <color rgb="FFFCDA19"/>
      <name val="Helvetica Neue"/>
    </font>
    <font>
      <u/>
      <sz val="11.0"/>
      <color theme="0"/>
      <name val="Calibri"/>
    </font>
    <font>
      <sz val="11.0"/>
      <color rgb="FF000000"/>
      <name val="Calibri"/>
    </font>
    <font>
      <b/>
      <sz val="11.0"/>
      <color rgb="FFFF0000"/>
      <name val="Calibri"/>
    </font>
    <font>
      <b/>
      <sz val="11.0"/>
      <color rgb="FF000000"/>
      <name val="Calibri"/>
    </font>
    <font>
      <b/>
      <sz val="11.0"/>
      <color rgb="FFFFFFFF"/>
      <name val="Calibri"/>
    </font>
    <font>
      <b/>
      <sz val="11.0"/>
      <color rgb="FF000000"/>
      <name val="Helvetica Neue"/>
    </font>
    <font>
      <b/>
      <sz val="12.0"/>
      <color theme="0"/>
      <name val="Helvetica Neue"/>
    </font>
    <font>
      <sz val="10.0"/>
      <color theme="0"/>
      <name val="Helvetica Neue"/>
    </font>
    <font>
      <b/>
      <sz val="9.0"/>
      <color theme="1"/>
      <name val="Helvetica Neue"/>
    </font>
    <font>
      <u/>
      <sz val="11.0"/>
      <color theme="0"/>
      <name val="Calibri"/>
    </font>
    <font>
      <u/>
      <sz val="11.0"/>
      <color theme="0"/>
      <name val="Calibri"/>
    </font>
    <font>
      <sz val="11.0"/>
      <color rgb="FFC00000"/>
      <name val="Calibri"/>
    </font>
    <font>
      <sz val="9.0"/>
      <color theme="1"/>
      <name val="Athelas regular"/>
    </font>
    <font>
      <sz val="9.0"/>
      <color rgb="FF79272D"/>
      <name val="Athelas regular"/>
    </font>
    <font>
      <sz val="11.0"/>
      <color theme="1"/>
      <name val="Athelas regular"/>
    </font>
    <font>
      <b/>
      <sz val="16.0"/>
      <color rgb="FFE47365"/>
      <name val="Athelas regular"/>
    </font>
    <font>
      <b/>
      <sz val="22.0"/>
      <color rgb="FFE88462"/>
      <name val="Athelas regular"/>
    </font>
    <font>
      <b/>
      <sz val="9.0"/>
      <color theme="1"/>
      <name val="Athelas regular"/>
    </font>
    <font>
      <sz val="10.0"/>
      <color rgb="FFC00000"/>
      <name val="Calibri"/>
    </font>
    <font>
      <sz val="12.0"/>
      <color theme="1"/>
      <name val="Calibri"/>
    </font>
    <font>
      <b/>
      <sz val="8.0"/>
      <color theme="1"/>
      <name val="Calibri"/>
    </font>
    <font>
      <b/>
      <sz val="8.0"/>
      <color rgb="FF000000"/>
      <name val="Calibri"/>
    </font>
    <font>
      <b/>
      <sz val="8.0"/>
      <color rgb="FFFFFFFF"/>
      <name val="Calibri"/>
    </font>
    <font>
      <b/>
      <sz val="8.0"/>
      <color theme="0"/>
      <name val="Calibri"/>
    </font>
    <font>
      <b/>
      <sz val="9.0"/>
      <color theme="1"/>
      <name val="Calibri"/>
    </font>
    <font>
      <b/>
      <sz val="9.0"/>
      <color rgb="FF000000"/>
      <name val="Calibri"/>
    </font>
    <font>
      <b/>
      <sz val="9.0"/>
      <color theme="0"/>
      <name val="Calibri"/>
    </font>
    <font>
      <sz val="8.0"/>
      <color theme="1"/>
      <name val="Calibri"/>
    </font>
    <font>
      <b/>
      <sz val="14.0"/>
      <color theme="1"/>
      <name val="Calibri"/>
    </font>
    <font>
      <sz val="8.0"/>
      <color rgb="FFFFFFFF"/>
      <name val="Calibri"/>
    </font>
    <font>
      <b/>
      <sz val="8.0"/>
      <color theme="0"/>
      <name val="Helvetica Neue"/>
    </font>
    <font>
      <b/>
      <strike/>
      <sz val="11.0"/>
      <color theme="1"/>
      <name val="Helvetica Neue"/>
    </font>
    <font>
      <b/>
      <sz val="12.0"/>
      <color theme="0"/>
      <name val="Calibri"/>
    </font>
    <font>
      <b/>
      <sz val="18.0"/>
      <color theme="1"/>
      <name val="Calibri"/>
    </font>
    <font>
      <color theme="1"/>
      <name val="Calibri"/>
    </font>
    <font>
      <sz val="11.0"/>
      <color rgb="FF333333"/>
      <name val="Source sans pro"/>
    </font>
    <font>
      <sz val="11.0"/>
      <color rgb="FFFF66CC"/>
      <name val="Calibri"/>
    </font>
    <font>
      <sz val="11.0"/>
      <color rgb="FF000000"/>
      <name val="Helvetica Neue"/>
    </font>
  </fonts>
  <fills count="112">
    <fill>
      <patternFill patternType="none"/>
    </fill>
    <fill>
      <patternFill patternType="lightGray"/>
    </fill>
    <fill>
      <patternFill patternType="solid">
        <fgColor theme="0"/>
        <bgColor theme="0"/>
      </patternFill>
    </fill>
    <fill>
      <patternFill patternType="solid">
        <fgColor rgb="FFFCDA19"/>
        <bgColor rgb="FFFCDA19"/>
      </patternFill>
    </fill>
    <fill>
      <patternFill patternType="solid">
        <fgColor rgb="FFFCECA5"/>
        <bgColor rgb="FFFCECA5"/>
      </patternFill>
    </fill>
    <fill>
      <patternFill patternType="solid">
        <fgColor theme="1"/>
        <bgColor theme="1"/>
      </patternFill>
    </fill>
    <fill>
      <patternFill patternType="solid">
        <fgColor rgb="FF000000"/>
        <bgColor rgb="FF000000"/>
      </patternFill>
    </fill>
    <fill>
      <patternFill patternType="solid">
        <fgColor rgb="FFFFD600"/>
        <bgColor rgb="FFFFD600"/>
      </patternFill>
    </fill>
    <fill>
      <patternFill patternType="solid">
        <fgColor rgb="FF1B5E20"/>
        <bgColor rgb="FF1B5E20"/>
      </patternFill>
    </fill>
    <fill>
      <patternFill patternType="solid">
        <fgColor rgb="FFD50000"/>
        <bgColor rgb="FFD50000"/>
      </patternFill>
    </fill>
    <fill>
      <patternFill patternType="solid">
        <fgColor rgb="FF1976DC"/>
        <bgColor rgb="FF1976DC"/>
      </patternFill>
    </fill>
    <fill>
      <patternFill patternType="solid">
        <fgColor rgb="FFBFBFBF"/>
        <bgColor rgb="FFBFBFBF"/>
      </patternFill>
    </fill>
    <fill>
      <patternFill patternType="solid">
        <fgColor rgb="FFF9A825"/>
        <bgColor rgb="FFF9A825"/>
      </patternFill>
    </fill>
    <fill>
      <patternFill patternType="solid">
        <fgColor rgb="FF64DD17"/>
        <bgColor rgb="FF64DD17"/>
      </patternFill>
    </fill>
    <fill>
      <patternFill patternType="solid">
        <fgColor rgb="FFFF4081"/>
        <bgColor rgb="FFFF4081"/>
      </patternFill>
    </fill>
    <fill>
      <patternFill patternType="solid">
        <fgColor rgb="FFFFFF00"/>
        <bgColor rgb="FFFFFF00"/>
      </patternFill>
    </fill>
    <fill>
      <patternFill patternType="solid">
        <fgColor rgb="FF6A1B9A"/>
        <bgColor rgb="FF6A1B9A"/>
      </patternFill>
    </fill>
    <fill>
      <patternFill patternType="solid">
        <fgColor rgb="FFBEF0DC"/>
        <bgColor rgb="FFBEF0DC"/>
      </patternFill>
    </fill>
    <fill>
      <patternFill patternType="solid">
        <fgColor rgb="FF92D050"/>
        <bgColor rgb="FF92D050"/>
      </patternFill>
    </fill>
    <fill>
      <patternFill patternType="solid">
        <fgColor rgb="FFD8D8D8"/>
        <bgColor rgb="FFD8D8D8"/>
      </patternFill>
    </fill>
    <fill>
      <patternFill patternType="solid">
        <fgColor rgb="FFFFFFFF"/>
        <bgColor rgb="FFFFFFFF"/>
      </patternFill>
    </fill>
    <fill>
      <patternFill patternType="solid">
        <fgColor rgb="FF97AD94"/>
        <bgColor rgb="FF97AD94"/>
      </patternFill>
    </fill>
    <fill>
      <patternFill patternType="solid">
        <fgColor rgb="FFE2948E"/>
        <bgColor rgb="FFE2948E"/>
      </patternFill>
    </fill>
    <fill>
      <patternFill patternType="solid">
        <fgColor rgb="FF9BBAE9"/>
        <bgColor rgb="FF9BBAE9"/>
      </patternFill>
    </fill>
    <fill>
      <patternFill patternType="solid">
        <fgColor rgb="FFDEDEDF"/>
        <bgColor rgb="FFDEDEDF"/>
      </patternFill>
    </fill>
    <fill>
      <patternFill patternType="solid">
        <fgColor rgb="FF808080"/>
        <bgColor rgb="FF808080"/>
      </patternFill>
    </fill>
    <fill>
      <patternFill patternType="solid">
        <fgColor rgb="FFF7D5A2"/>
        <bgColor rgb="FFF7D5A2"/>
      </patternFill>
    </fill>
    <fill>
      <patternFill patternType="solid">
        <fgColor rgb="FFC1EEA4"/>
        <bgColor rgb="FFC1EEA4"/>
      </patternFill>
    </fill>
    <fill>
      <patternFill patternType="solid">
        <fgColor rgb="FFF7A8C0"/>
        <bgColor rgb="FFF7A8C0"/>
      </patternFill>
    </fill>
    <fill>
      <patternFill patternType="solid">
        <fgColor rgb="FFFEFF9E"/>
        <bgColor rgb="FFFEFF9E"/>
      </patternFill>
    </fill>
    <fill>
      <patternFill patternType="solid">
        <fgColor rgb="FFAF90CA"/>
        <bgColor rgb="FFAF90CA"/>
      </patternFill>
    </fill>
    <fill>
      <patternFill patternType="solid">
        <fgColor rgb="FFCDF3E4"/>
        <bgColor rgb="FFCDF3E4"/>
      </patternFill>
    </fill>
    <fill>
      <patternFill patternType="solid">
        <fgColor rgb="FFC2EDA4"/>
        <bgColor rgb="FFC2EDA4"/>
      </patternFill>
    </fill>
    <fill>
      <patternFill patternType="solid">
        <fgColor rgb="FFFFCD2F"/>
        <bgColor rgb="FFFFCD2F"/>
      </patternFill>
    </fill>
    <fill>
      <patternFill patternType="solid">
        <fgColor rgb="FF97AD95"/>
        <bgColor rgb="FF97AD95"/>
      </patternFill>
    </fill>
    <fill>
      <patternFill patternType="solid">
        <fgColor rgb="FFE3958E"/>
        <bgColor rgb="FFE3958E"/>
      </patternFill>
    </fill>
    <fill>
      <patternFill patternType="solid">
        <fgColor rgb="FFF2F9FF"/>
        <bgColor rgb="FFF2F9FF"/>
      </patternFill>
    </fill>
    <fill>
      <patternFill patternType="solid">
        <fgColor rgb="FFFCDB00"/>
        <bgColor rgb="FFFCDB00"/>
      </patternFill>
    </fill>
    <fill>
      <patternFill patternType="solid">
        <fgColor rgb="FF07663F"/>
        <bgColor rgb="FF07663F"/>
      </patternFill>
    </fill>
    <fill>
      <patternFill patternType="solid">
        <fgColor rgb="FFFF0000"/>
        <bgColor rgb="FFFF0000"/>
      </patternFill>
    </fill>
    <fill>
      <patternFill patternType="solid">
        <fgColor rgb="FF0068A5"/>
        <bgColor rgb="FF0068A5"/>
      </patternFill>
    </fill>
    <fill>
      <patternFill patternType="solid">
        <fgColor rgb="FF8C8C89"/>
        <bgColor rgb="FF8C8C89"/>
      </patternFill>
    </fill>
    <fill>
      <patternFill patternType="solid">
        <fgColor rgb="FF0C0C0C"/>
        <bgColor rgb="FF0C0C0C"/>
      </patternFill>
    </fill>
    <fill>
      <patternFill patternType="solid">
        <fgColor rgb="FFE88219"/>
        <bgColor rgb="FFE88219"/>
      </patternFill>
    </fill>
    <fill>
      <patternFill patternType="solid">
        <fgColor rgb="FF1CA84F"/>
        <bgColor rgb="FF1CA84F"/>
      </patternFill>
    </fill>
    <fill>
      <patternFill patternType="solid">
        <fgColor rgb="FFCC6072"/>
        <bgColor rgb="FFCC6072"/>
      </patternFill>
    </fill>
    <fill>
      <patternFill patternType="solid">
        <fgColor rgb="FFDBE821"/>
        <bgColor rgb="FFDBE821"/>
      </patternFill>
    </fill>
    <fill>
      <patternFill patternType="solid">
        <fgColor rgb="FF990066"/>
        <bgColor rgb="FF990066"/>
      </patternFill>
    </fill>
    <fill>
      <patternFill patternType="solid">
        <fgColor rgb="FFE26811"/>
        <bgColor rgb="FFE26811"/>
      </patternFill>
    </fill>
    <fill>
      <patternFill patternType="solid">
        <fgColor rgb="FF009933"/>
        <bgColor rgb="FF009933"/>
      </patternFill>
    </fill>
    <fill>
      <patternFill patternType="solid">
        <fgColor rgb="FFDBE5F1"/>
        <bgColor rgb="FFDBE5F1"/>
      </patternFill>
    </fill>
    <fill>
      <patternFill patternType="solid">
        <fgColor rgb="FFFBD4B4"/>
        <bgColor rgb="FFFBD4B4"/>
      </patternFill>
    </fill>
    <fill>
      <patternFill patternType="solid">
        <fgColor rgb="FF0070C0"/>
        <bgColor rgb="FF0070C0"/>
      </patternFill>
    </fill>
    <fill>
      <patternFill patternType="solid">
        <fgColor rgb="FF68D2DF"/>
        <bgColor rgb="FF68D2DF"/>
      </patternFill>
    </fill>
    <fill>
      <patternFill patternType="solid">
        <fgColor rgb="FF00B050"/>
        <bgColor rgb="FF00B050"/>
      </patternFill>
    </fill>
    <fill>
      <patternFill patternType="solid">
        <fgColor rgb="FF8FAD15"/>
        <bgColor rgb="FF8FAD15"/>
      </patternFill>
    </fill>
    <fill>
      <patternFill patternType="solid">
        <fgColor rgb="FFEDFF21"/>
        <bgColor rgb="FFEDFF21"/>
      </patternFill>
    </fill>
    <fill>
      <patternFill patternType="solid">
        <fgColor rgb="FFFFC000"/>
        <bgColor rgb="FFFFC000"/>
      </patternFill>
    </fill>
    <fill>
      <patternFill patternType="solid">
        <fgColor rgb="FFFF6600"/>
        <bgColor rgb="FFFF6600"/>
      </patternFill>
    </fill>
    <fill>
      <patternFill patternType="solid">
        <fgColor rgb="FFFF0066"/>
        <bgColor rgb="FFFF0066"/>
      </patternFill>
    </fill>
    <fill>
      <patternFill patternType="solid">
        <fgColor rgb="FF8673A1"/>
        <bgColor rgb="FF8673A1"/>
      </patternFill>
    </fill>
    <fill>
      <patternFill patternType="solid">
        <fgColor rgb="FF794D3E"/>
        <bgColor rgb="FF794D3E"/>
      </patternFill>
    </fill>
    <fill>
      <patternFill patternType="solid">
        <fgColor rgb="FFD7FF0D"/>
        <bgColor rgb="FFD7FF0D"/>
      </patternFill>
    </fill>
    <fill>
      <patternFill patternType="solid">
        <fgColor rgb="FFFCCF60"/>
        <bgColor rgb="FFFCCF60"/>
      </patternFill>
    </fill>
    <fill>
      <patternFill patternType="solid">
        <fgColor rgb="FFFF89EE"/>
        <bgColor rgb="FFFF89EE"/>
      </patternFill>
    </fill>
    <fill>
      <patternFill patternType="solid">
        <fgColor rgb="FF66FF33"/>
        <bgColor rgb="FF66FF33"/>
      </patternFill>
    </fill>
    <fill>
      <patternFill patternType="solid">
        <fgColor rgb="FFB8CCE4"/>
        <bgColor rgb="FFB8CCE4"/>
      </patternFill>
    </fill>
    <fill>
      <patternFill patternType="solid">
        <fgColor rgb="FFDAEEF3"/>
        <bgColor rgb="FFDAEEF3"/>
      </patternFill>
    </fill>
    <fill>
      <patternFill patternType="solid">
        <fgColor rgb="FF84D884"/>
        <bgColor rgb="FF84D884"/>
      </patternFill>
    </fill>
    <fill>
      <patternFill patternType="solid">
        <fgColor rgb="FFC2D69B"/>
        <bgColor rgb="FFC2D69B"/>
      </patternFill>
    </fill>
    <fill>
      <patternFill patternType="solid">
        <fgColor rgb="FFDCEA88"/>
        <bgColor rgb="FFDCEA88"/>
      </patternFill>
    </fill>
    <fill>
      <patternFill patternType="solid">
        <fgColor theme="9"/>
        <bgColor theme="9"/>
      </patternFill>
    </fill>
    <fill>
      <patternFill patternType="solid">
        <fgColor rgb="FFFF99FF"/>
        <bgColor rgb="FFFF99FF"/>
      </patternFill>
    </fill>
    <fill>
      <patternFill patternType="solid">
        <fgColor rgb="FFCCC0D9"/>
        <bgColor rgb="FFCCC0D9"/>
      </patternFill>
    </fill>
    <fill>
      <patternFill patternType="solid">
        <fgColor rgb="FFA47900"/>
        <bgColor rgb="FFA47900"/>
      </patternFill>
    </fill>
    <fill>
      <patternFill patternType="solid">
        <fgColor rgb="FFFDE9D9"/>
        <bgColor rgb="FFFDE9D9"/>
      </patternFill>
    </fill>
    <fill>
      <patternFill patternType="solid">
        <fgColor rgb="FFFF7C80"/>
        <bgColor rgb="FFFF7C80"/>
      </patternFill>
    </fill>
    <fill>
      <patternFill patternType="solid">
        <fgColor rgb="FF00B0F0"/>
        <bgColor rgb="FF00B0F0"/>
      </patternFill>
    </fill>
    <fill>
      <patternFill patternType="solid">
        <fgColor rgb="FF81C0BB"/>
        <bgColor rgb="FF81C0BB"/>
      </patternFill>
    </fill>
    <fill>
      <patternFill patternType="solid">
        <fgColor rgb="FF008F39"/>
        <bgColor rgb="FF008F39"/>
      </patternFill>
    </fill>
    <fill>
      <patternFill patternType="solid">
        <fgColor rgb="FFF8F200"/>
        <bgColor rgb="FFF8F200"/>
      </patternFill>
    </fill>
    <fill>
      <patternFill patternType="solid">
        <fgColor rgb="FF924E7D"/>
        <bgColor rgb="FF924E7D"/>
      </patternFill>
    </fill>
    <fill>
      <patternFill patternType="solid">
        <fgColor rgb="FF0A0A0A"/>
        <bgColor rgb="FF0A0A0A"/>
      </patternFill>
    </fill>
    <fill>
      <patternFill patternType="solid">
        <fgColor rgb="FFD0D0D0"/>
        <bgColor rgb="FFD0D0D0"/>
      </patternFill>
    </fill>
    <fill>
      <patternFill patternType="solid">
        <fgColor theme="7"/>
        <bgColor theme="7"/>
      </patternFill>
    </fill>
    <fill>
      <patternFill patternType="solid">
        <fgColor rgb="FFA5A5A5"/>
        <bgColor rgb="FFA5A5A5"/>
      </patternFill>
    </fill>
    <fill>
      <patternFill patternType="solid">
        <fgColor rgb="FFFFFF9C"/>
        <bgColor rgb="FFFFFF9C"/>
      </patternFill>
    </fill>
    <fill>
      <patternFill patternType="solid">
        <fgColor rgb="FFFCCAA4"/>
        <bgColor rgb="FFFCCAA4"/>
      </patternFill>
    </fill>
    <fill>
      <patternFill patternType="solid">
        <fgColor rgb="FFB2A1C7"/>
        <bgColor rgb="FFB2A1C7"/>
      </patternFill>
    </fill>
    <fill>
      <patternFill patternType="solid">
        <fgColor rgb="FF98D6F8"/>
        <bgColor rgb="FF98D6F8"/>
      </patternFill>
    </fill>
    <fill>
      <patternFill patternType="solid">
        <fgColor rgb="FF98D6A7"/>
        <bgColor rgb="FF98D6A7"/>
      </patternFill>
    </fill>
    <fill>
      <patternFill patternType="solid">
        <fgColor rgb="FFD2D2D2"/>
        <bgColor rgb="FFD2D2D2"/>
      </patternFill>
    </fill>
    <fill>
      <patternFill patternType="solid">
        <fgColor rgb="FF7D7D7D"/>
        <bgColor rgb="FF7D7D7D"/>
      </patternFill>
    </fill>
    <fill>
      <patternFill patternType="solid">
        <fgColor rgb="FFBB964E"/>
        <bgColor rgb="FFBB964E"/>
      </patternFill>
    </fill>
    <fill>
      <patternFill patternType="solid">
        <fgColor rgb="FFDECBA8"/>
        <bgColor rgb="FFDECBA8"/>
      </patternFill>
    </fill>
    <fill>
      <patternFill patternType="solid">
        <fgColor rgb="FFEAF1DD"/>
        <bgColor rgb="FFEAF1DD"/>
      </patternFill>
    </fill>
    <fill>
      <patternFill patternType="solid">
        <fgColor rgb="FF008000"/>
        <bgColor rgb="FF008000"/>
      </patternFill>
    </fill>
    <fill>
      <patternFill patternType="solid">
        <fgColor theme="8"/>
        <bgColor theme="8"/>
      </patternFill>
    </fill>
    <fill>
      <patternFill patternType="solid">
        <fgColor rgb="FF7030A0"/>
        <bgColor rgb="FF7030A0"/>
      </patternFill>
    </fill>
    <fill>
      <patternFill patternType="solid">
        <fgColor rgb="FFF8259A"/>
        <bgColor rgb="FFF8259A"/>
      </patternFill>
    </fill>
    <fill>
      <patternFill patternType="solid">
        <fgColor rgb="FFA1E9CC"/>
        <bgColor rgb="FFA1E9CC"/>
      </patternFill>
    </fill>
    <fill>
      <patternFill patternType="solid">
        <fgColor theme="6"/>
        <bgColor theme="6"/>
      </patternFill>
    </fill>
    <fill>
      <patternFill patternType="solid">
        <fgColor rgb="FFF2DBDB"/>
        <bgColor rgb="FFF2DBDB"/>
      </patternFill>
    </fill>
    <fill>
      <patternFill patternType="solid">
        <fgColor rgb="FFFF9966"/>
        <bgColor rgb="FFFF9966"/>
      </patternFill>
    </fill>
    <fill>
      <patternFill patternType="solid">
        <fgColor rgb="FF92A88F"/>
        <bgColor rgb="FF92A88F"/>
      </patternFill>
    </fill>
    <fill>
      <patternFill patternType="solid">
        <fgColor rgb="FF288C2F"/>
        <bgColor rgb="FF288C2F"/>
      </patternFill>
    </fill>
    <fill>
      <patternFill patternType="solid">
        <fgColor rgb="FFE4968D"/>
        <bgColor rgb="FFE4968D"/>
      </patternFill>
    </fill>
    <fill>
      <patternFill patternType="solid">
        <fgColor rgb="FFE5B8B7"/>
        <bgColor rgb="FFE5B8B7"/>
      </patternFill>
    </fill>
    <fill>
      <patternFill patternType="solid">
        <fgColor rgb="FFC3EEA4"/>
        <bgColor rgb="FFC3EEA4"/>
      </patternFill>
    </fill>
    <fill>
      <patternFill patternType="solid">
        <fgColor rgb="FF75FF18"/>
        <bgColor rgb="FF75FF18"/>
      </patternFill>
    </fill>
    <fill>
      <patternFill patternType="solid">
        <fgColor rgb="FF65DD18"/>
        <bgColor rgb="FF65DD18"/>
      </patternFill>
    </fill>
    <fill>
      <patternFill patternType="solid">
        <fgColor rgb="FF8BFFD6"/>
        <bgColor rgb="FF8BFFD6"/>
      </patternFill>
    </fill>
  </fills>
  <borders count="175">
    <border/>
    <border>
      <left/>
      <top/>
      <bottom/>
    </border>
    <border>
      <top/>
      <bottom/>
    </border>
    <border>
      <left/>
      <right/>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border>
    <border>
      <right style="thin">
        <color rgb="FF000000"/>
      </right>
      <top/>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right style="medium">
        <color rgb="FF000000"/>
      </right>
      <top style="thin">
        <color rgb="FF000000"/>
      </top>
      <bottom style="thin">
        <color rgb="FF000000"/>
      </bottom>
    </border>
    <border>
      <left style="medium">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left style="thin">
        <color rgb="FF000000"/>
      </left>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top style="thin">
        <color rgb="FF000000"/>
      </top>
      <bottom/>
    </border>
    <border>
      <left/>
      <right/>
      <top style="thin">
        <color rgb="FF000000"/>
      </top>
      <bottom/>
    </border>
    <border>
      <left style="thin">
        <color rgb="FF000000"/>
      </left>
      <right style="thin">
        <color rgb="FF000000"/>
      </right>
      <top style="thin">
        <color rgb="FF000000"/>
      </top>
      <bottom/>
    </border>
    <border>
      <left/>
      <right style="thin">
        <color rgb="FF000000"/>
      </right>
      <top style="thin">
        <color rgb="FF000000"/>
      </top>
      <bottom/>
    </border>
    <border>
      <left style="thin">
        <color rgb="FF000000"/>
      </left>
      <right style="thin">
        <color rgb="FF000000"/>
      </right>
    </border>
    <border>
      <left style="thin">
        <color rgb="FF000000"/>
      </left>
      <right style="thin">
        <color theme="0"/>
      </right>
      <top style="thin">
        <color theme="0"/>
      </top>
      <bottom style="thin">
        <color rgb="FF000000"/>
      </bottom>
    </border>
    <border>
      <left style="thin">
        <color theme="0"/>
      </left>
      <right style="thin">
        <color theme="0"/>
      </right>
      <top style="thin">
        <color theme="0"/>
      </top>
      <bottom style="thin">
        <color rgb="FF000000"/>
      </bottom>
    </border>
    <border>
      <left style="thin">
        <color theme="0"/>
      </left>
      <right style="thin">
        <color rgb="FF000000"/>
      </right>
      <top style="thin">
        <color theme="0"/>
      </top>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right/>
      <top style="thin">
        <color rgb="FF000000"/>
      </top>
      <bottom style="thin">
        <color rgb="FF000000"/>
      </bottom>
    </border>
    <border>
      <left style="thin">
        <color rgb="FF000000"/>
      </left>
      <right/>
      <top style="thin">
        <color rgb="FF000000"/>
      </top>
      <bottom style="thin">
        <color theme="0"/>
      </bottom>
    </border>
    <border>
      <left/>
      <right/>
      <top style="thin">
        <color rgb="FF000000"/>
      </top>
      <bottom style="thin">
        <color theme="0"/>
      </bottom>
    </border>
    <border>
      <left style="thin">
        <color rgb="FF000000"/>
      </left>
      <right/>
      <top style="thin">
        <color rgb="FF000000"/>
      </top>
    </border>
    <border>
      <left style="thin">
        <color rgb="FF000000"/>
      </left>
      <top style="thin">
        <color rgb="FF000000"/>
      </top>
    </border>
    <border>
      <right style="thin">
        <color rgb="FF000000"/>
      </right>
      <top style="thin">
        <color rgb="FF000000"/>
      </top>
    </border>
    <border>
      <left style="thin">
        <color rgb="FF000000"/>
      </left>
      <right/>
      <bottom style="thin">
        <color rgb="FF000000"/>
      </bottom>
    </border>
    <border>
      <left style="medium">
        <color rgb="FF000000"/>
      </left>
      <right style="thin">
        <color rgb="FFFFFFFF"/>
      </right>
      <top style="medium">
        <color rgb="FF000000"/>
      </top>
      <bottom style="medium">
        <color rgb="FF000000"/>
      </bottom>
    </border>
    <border>
      <left style="medium">
        <color rgb="FF000000"/>
      </left>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medium">
        <color theme="1"/>
      </left>
      <right style="medium">
        <color theme="1"/>
      </right>
      <top style="medium">
        <color theme="1"/>
      </top>
      <bottom style="medium">
        <color theme="1"/>
      </bottom>
    </border>
    <border>
      <left style="medium">
        <color theme="1"/>
      </left>
      <top style="medium">
        <color theme="1"/>
      </top>
      <bottom style="medium">
        <color theme="1"/>
      </bottom>
    </border>
    <border>
      <top style="medium">
        <color theme="1"/>
      </top>
      <bottom style="medium">
        <color theme="1"/>
      </bottom>
    </border>
    <border>
      <right style="medium">
        <color theme="1"/>
      </right>
      <top style="medium">
        <color theme="1"/>
      </top>
      <bottom style="medium">
        <color theme="1"/>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FFFFFF"/>
      </left>
      <right style="thin">
        <color rgb="FFFFFFFF"/>
      </right>
      <bottom style="thin">
        <color rgb="FFFFFFFF"/>
      </bottom>
    </border>
    <border>
      <bottom style="thin">
        <color rgb="FF000000"/>
      </bottom>
    </border>
    <border>
      <left style="thin">
        <color theme="0"/>
      </left>
      <right style="thin">
        <color theme="0"/>
      </right>
      <top style="thin">
        <color theme="0"/>
      </top>
      <bottom style="thin">
        <color theme="0"/>
      </bottom>
    </border>
    <border>
      <left style="thin">
        <color rgb="FF000000"/>
      </left>
      <right style="thin">
        <color rgb="FF000000"/>
      </right>
      <top/>
      <bottom style="thin">
        <color rgb="FF000000"/>
      </bottom>
    </border>
    <border>
      <left style="thin">
        <color theme="1"/>
      </left>
      <right style="thin">
        <color theme="1"/>
      </right>
      <top style="thin">
        <color theme="1"/>
      </top>
      <bottom style="thin">
        <color theme="1"/>
      </bottom>
    </border>
    <border>
      <left style="thin">
        <color theme="0"/>
      </left>
      <right/>
      <top style="thin">
        <color theme="0"/>
      </top>
      <bottom style="thin">
        <color theme="0"/>
      </bottom>
    </border>
    <border>
      <left/>
      <right style="thin">
        <color rgb="FF000000"/>
      </right>
      <top style="thin">
        <color rgb="FF000000"/>
      </top>
      <bottom style="thin">
        <color rgb="FF000000"/>
      </bottom>
    </border>
    <border>
      <left style="thin">
        <color rgb="FF000000"/>
      </left>
      <right/>
      <top/>
      <bottom style="thin">
        <color rgb="FF000000"/>
      </bottom>
    </border>
    <border>
      <left/>
      <right style="thin">
        <color theme="0"/>
      </right>
      <top style="thin">
        <color theme="0"/>
      </top>
      <bottom style="thin">
        <color theme="0"/>
      </bottom>
    </border>
    <border>
      <top style="thin">
        <color rgb="FF000000"/>
      </top>
    </border>
    <border>
      <left style="thin">
        <color rgb="FF000000"/>
      </left>
    </border>
    <border>
      <left style="thin">
        <color theme="0"/>
      </left>
      <right style="thin">
        <color theme="0"/>
      </right>
      <top/>
      <bottom style="thin">
        <color theme="0"/>
      </bottom>
    </border>
    <border>
      <left style="thin">
        <color theme="0"/>
      </left>
      <top style="thin">
        <color theme="0"/>
      </top>
      <bottom style="thin">
        <color theme="0"/>
      </bottom>
    </border>
    <border>
      <left style="thin">
        <color theme="0"/>
      </left>
      <right style="thin">
        <color rgb="FF000000"/>
      </right>
      <top style="thin">
        <color rgb="FF000000"/>
      </top>
      <bottom style="thin">
        <color theme="0"/>
      </bottom>
    </border>
    <border>
      <left style="thin">
        <color theme="0"/>
      </left>
      <right style="thin">
        <color rgb="FF000000"/>
      </right>
      <top style="thin">
        <color theme="0"/>
      </top>
      <bottom style="thin">
        <color theme="0"/>
      </bottom>
    </border>
    <border>
      <left style="medium">
        <color rgb="FF000000"/>
      </left>
      <right style="medium">
        <color rgb="FF000000"/>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medium">
        <color rgb="FF000000"/>
      </right>
    </border>
    <border>
      <left style="medium">
        <color rgb="FF000000"/>
      </left>
      <right style="thin">
        <color rgb="FF000000"/>
      </right>
      <top style="thin">
        <color rgb="FF000000"/>
      </top>
    </border>
    <border>
      <left style="thin">
        <color rgb="FF000000"/>
      </left>
      <right style="medium">
        <color rgb="FF000000"/>
      </right>
      <top style="thin">
        <color rgb="FF000000"/>
      </top>
    </border>
    <border>
      <left style="medium">
        <color rgb="FF000000"/>
      </left>
      <right style="medium">
        <color rgb="FF000000"/>
      </right>
      <bottom style="medium">
        <color rgb="FF000000"/>
      </bottom>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medium">
        <color rgb="FF000000"/>
      </right>
      <bottom style="medium">
        <color rgb="FF000000"/>
      </bottom>
    </border>
    <border>
      <left/>
      <right/>
      <top style="medium">
        <color rgb="FF000000"/>
      </top>
      <bottom style="medium">
        <color rgb="FF000000"/>
      </bottom>
    </border>
    <border>
      <left/>
      <right style="thin">
        <color rgb="FF000000"/>
      </right>
      <top/>
      <bottom style="thin">
        <color rgb="FF000000"/>
      </bottom>
    </border>
    <border>
      <left style="thin">
        <color theme="0"/>
      </left>
      <right style="thin">
        <color theme="0"/>
      </right>
      <top style="thin">
        <color theme="0"/>
      </top>
      <bottom/>
    </border>
    <border>
      <left style="thin">
        <color rgb="FF000000"/>
      </left>
      <right style="thin">
        <color rgb="FF000000"/>
      </right>
      <top/>
      <bottom/>
    </border>
    <border>
      <left style="thin">
        <color theme="0"/>
      </left>
      <top style="thin">
        <color rgb="FF000000"/>
      </top>
      <bottom style="thin">
        <color theme="0"/>
      </bottom>
    </border>
    <border>
      <right style="thin">
        <color rgb="FF000000"/>
      </right>
    </border>
    <border>
      <left style="thin">
        <color rgb="FF000000"/>
      </left>
      <right/>
      <top/>
      <bottom/>
    </border>
    <border>
      <left style="thick">
        <color rgb="FF000000"/>
      </left>
      <right style="thick">
        <color rgb="FF000000"/>
      </right>
      <top style="thick">
        <color rgb="FF000000"/>
      </top>
      <bottom style="thick">
        <color rgb="FF000000"/>
      </bottom>
    </border>
    <border>
      <left style="thick">
        <color rgb="FF000000"/>
      </left>
      <top style="thick">
        <color rgb="FF000000"/>
      </top>
      <bottom style="thick">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right style="medium">
        <color rgb="FF000000"/>
      </right>
      <top style="medium">
        <color rgb="FF000000"/>
      </top>
      <bottom style="medium">
        <color rgb="FF000000"/>
      </bottom>
    </border>
    <border>
      <right style="thick">
        <color rgb="FF000000"/>
      </right>
      <top style="thick">
        <color rgb="FF000000"/>
      </top>
      <bottom style="thick">
        <color rgb="FF000000"/>
      </bottom>
    </border>
    <border>
      <left style="medium">
        <color rgb="FF000000"/>
      </left>
      <right/>
      <top style="medium">
        <color rgb="FF000000"/>
      </top>
    </border>
    <border>
      <left style="thin">
        <color rgb="FF000000"/>
      </left>
      <right style="thin">
        <color rgb="FF000000"/>
      </right>
      <top style="medium">
        <color rgb="FF000000"/>
      </top>
    </border>
    <border>
      <left style="medium">
        <color rgb="FF000000"/>
      </left>
      <right/>
      <bottom style="medium">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top style="thin">
        <color rgb="FF000000"/>
      </top>
      <bottom style="thin">
        <color rgb="FF000000"/>
      </bottom>
    </border>
    <border>
      <left/>
      <right/>
      <top style="thin">
        <color rgb="FF000000"/>
      </top>
      <bottom style="thin">
        <color rgb="FF000000"/>
      </bottom>
    </border>
    <border>
      <left style="thin">
        <color theme="0"/>
      </left>
      <right/>
      <top/>
      <bottom style="thin">
        <color theme="0"/>
      </bottom>
    </border>
    <border>
      <left/>
      <right/>
      <top/>
      <bottom style="thin">
        <color rgb="FF000000"/>
      </bottom>
    </border>
    <border>
      <left style="medium">
        <color rgb="FF000000"/>
      </left>
      <right/>
      <top style="medium">
        <color rgb="FF000000"/>
      </top>
      <bottom/>
    </border>
    <border>
      <left/>
      <right/>
      <top style="medium">
        <color rgb="FF000000"/>
      </top>
      <bottom/>
    </border>
    <border>
      <left style="thin">
        <color rgb="FF000000"/>
      </left>
      <right style="thin">
        <color rgb="FF000000"/>
      </right>
      <top style="medium">
        <color rgb="FF000000"/>
      </top>
      <bottom/>
    </border>
    <border>
      <left/>
      <right style="medium">
        <color rgb="FF000000"/>
      </right>
      <top style="medium">
        <color rgb="FF000000"/>
      </top>
      <bottom/>
    </border>
    <border>
      <left style="medium">
        <color rgb="FF000000"/>
      </left>
      <right/>
      <top/>
      <bottom/>
    </border>
    <border>
      <left/>
      <right style="medium">
        <color rgb="FF000000"/>
      </right>
      <top/>
      <bottom/>
    </border>
    <border>
      <left style="medium">
        <color rgb="FF000000"/>
      </left>
      <right/>
      <top/>
      <bottom style="medium">
        <color rgb="FF000000"/>
      </bottom>
    </border>
    <border>
      <left/>
      <right/>
      <top/>
      <bottom style="medium">
        <color rgb="FF000000"/>
      </bottom>
    </border>
    <border>
      <left style="thin">
        <color rgb="FF000000"/>
      </left>
      <right style="thin">
        <color rgb="FF000000"/>
      </right>
      <top/>
      <bottom style="medium">
        <color rgb="FF000000"/>
      </bottom>
    </border>
    <border>
      <left/>
      <right style="medium">
        <color rgb="FF000000"/>
      </right>
      <top/>
      <bottom style="medium">
        <color rgb="FF000000"/>
      </bottom>
    </border>
    <border>
      <left/>
      <right style="thin">
        <color rgb="FF000000"/>
      </right>
      <top style="medium">
        <color rgb="FF000000"/>
      </top>
      <bottom style="medium">
        <color rgb="FF000000"/>
      </bottom>
    </border>
    <border>
      <left style="thin">
        <color rgb="FF000000"/>
      </left>
      <right/>
      <top style="medium">
        <color rgb="FF000000"/>
      </top>
      <bottom style="medium">
        <color rgb="FF000000"/>
      </bottom>
    </border>
    <border>
      <left style="thin">
        <color theme="1"/>
      </left>
      <right/>
      <top style="thin">
        <color theme="1"/>
      </top>
      <bottom/>
    </border>
    <border>
      <left style="thin">
        <color rgb="FF000000"/>
      </left>
      <right style="thin">
        <color rgb="FF7F7F7F"/>
      </right>
      <top/>
      <bottom/>
    </border>
    <border>
      <left style="thin">
        <color rgb="FF7F7F7F"/>
      </left>
      <right style="thin">
        <color rgb="FF7F7F7F"/>
      </right>
      <top/>
      <bottom/>
    </border>
    <border>
      <left/>
      <right style="thin">
        <color rgb="FF000000"/>
      </right>
      <top/>
      <bottom/>
    </border>
    <border>
      <left/>
      <top/>
    </border>
    <border>
      <top/>
    </border>
    <border>
      <left/>
      <right/>
      <top/>
    </border>
    <border>
      <left/>
    </border>
    <border>
      <left/>
      <right/>
    </border>
    <border>
      <left style="thin">
        <color rgb="FF000000"/>
      </left>
      <top style="medium">
        <color rgb="FF000000"/>
      </top>
    </border>
    <border>
      <left style="medium">
        <color rgb="FF000000"/>
      </left>
      <right style="medium">
        <color rgb="FF000000"/>
      </right>
      <top style="medium">
        <color rgb="FF000000"/>
      </top>
      <bottom style="thin">
        <color rgb="FF000000"/>
      </bottom>
    </border>
    <border>
      <left style="medium">
        <color rgb="FF000000"/>
      </left>
      <right style="medium">
        <color rgb="FF000000"/>
      </right>
      <top style="thin">
        <color rgb="FF000000"/>
      </top>
      <bottom style="medium">
        <color rgb="FF000000"/>
      </bottom>
    </border>
    <border>
      <left style="thin">
        <color theme="0"/>
      </left>
      <right/>
      <top style="thin">
        <color rgb="FF000000"/>
      </top>
      <bottom style="thin">
        <color theme="0"/>
      </bottom>
    </border>
    <border>
      <left style="medium">
        <color theme="1"/>
      </left>
      <right/>
      <top style="medium">
        <color theme="1"/>
      </top>
    </border>
    <border>
      <left style="medium">
        <color theme="1"/>
      </left>
      <right style="thin">
        <color rgb="FF000000"/>
      </right>
      <top style="medium">
        <color theme="1"/>
      </top>
    </border>
    <border>
      <left style="thin">
        <color rgb="FF000000"/>
      </left>
      <right style="thin">
        <color rgb="FF000000"/>
      </right>
      <top style="medium">
        <color theme="1"/>
      </top>
    </border>
    <border>
      <left style="thin">
        <color rgb="FF000000"/>
      </left>
      <right style="medium">
        <color theme="1"/>
      </right>
      <top style="medium">
        <color theme="1"/>
      </top>
    </border>
    <border>
      <left style="medium">
        <color theme="1"/>
      </left>
      <right/>
    </border>
    <border>
      <left style="medium">
        <color theme="1"/>
      </left>
      <right style="thin">
        <color theme="1"/>
      </right>
      <top style="thin">
        <color theme="1"/>
      </top>
    </border>
    <border>
      <left style="thin">
        <color theme="1"/>
      </left>
      <right style="thin">
        <color theme="1"/>
      </right>
      <top style="thin">
        <color theme="1"/>
      </top>
    </border>
    <border>
      <left style="thin">
        <color theme="1"/>
      </left>
      <right style="medium">
        <color theme="1"/>
      </right>
      <top style="thin">
        <color theme="1"/>
      </top>
    </border>
    <border>
      <left style="medium">
        <color theme="1"/>
      </left>
      <right/>
      <bottom style="medium">
        <color theme="1"/>
      </bottom>
    </border>
    <border>
      <left style="medium">
        <color theme="1"/>
      </left>
      <right style="thin">
        <color theme="1"/>
      </right>
      <bottom style="medium">
        <color theme="1"/>
      </bottom>
    </border>
    <border>
      <left style="thin">
        <color theme="1"/>
      </left>
      <right style="thin">
        <color theme="1"/>
      </right>
      <bottom style="medium">
        <color theme="1"/>
      </bottom>
    </border>
    <border>
      <left style="thin">
        <color theme="1"/>
      </left>
      <right style="medium">
        <color theme="1"/>
      </right>
      <bottom style="medium">
        <color theme="1"/>
      </bottom>
    </border>
    <border>
      <left style="thin">
        <color theme="1"/>
      </left>
      <top style="thin">
        <color theme="1"/>
      </top>
    </border>
    <border>
      <right style="thin">
        <color theme="1"/>
      </right>
      <top style="thin">
        <color theme="1"/>
      </top>
    </border>
    <border>
      <left style="thin">
        <color theme="1"/>
      </left>
      <right style="thin">
        <color theme="1"/>
      </right>
      <bottom style="thin">
        <color theme="1"/>
      </bottom>
    </border>
    <border>
      <left style="thin">
        <color theme="1"/>
      </left>
      <bottom style="thin">
        <color theme="1"/>
      </bottom>
    </border>
    <border>
      <right style="thin">
        <color theme="1"/>
      </right>
      <bottom style="thin">
        <color theme="1"/>
      </bottom>
    </border>
    <border>
      <left style="medium">
        <color rgb="FF000000"/>
      </left>
      <right style="thin">
        <color theme="0"/>
      </right>
      <top style="medium">
        <color rgb="FF000000"/>
      </top>
      <bottom style="medium">
        <color rgb="FF000000"/>
      </bottom>
    </border>
    <border>
      <left style="thin">
        <color theme="0"/>
      </left>
      <right style="medium">
        <color rgb="FF000000"/>
      </right>
      <top style="medium">
        <color rgb="FF000000"/>
      </top>
      <bottom style="medium">
        <color rgb="FF000000"/>
      </bottom>
    </border>
    <border>
      <top style="thin">
        <color theme="0"/>
      </top>
    </border>
    <border>
      <left style="medium">
        <color theme="1"/>
      </left>
      <right style="medium">
        <color rgb="FF000000"/>
      </right>
      <top style="medium">
        <color rgb="FF000000"/>
      </top>
      <bottom style="medium">
        <color rgb="FF000000"/>
      </bottom>
    </border>
    <border>
      <left style="thin">
        <color rgb="FF000000"/>
      </left>
      <right style="thin">
        <color theme="0"/>
      </right>
      <top style="thin">
        <color theme="0"/>
      </top>
      <bottom style="thin">
        <color theme="0"/>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rgb="FFFFFFFF"/>
      </left>
      <right style="thin">
        <color rgb="FFFFFFFF"/>
      </right>
    </border>
    <border>
      <left/>
      <right style="thin">
        <color theme="0"/>
      </right>
      <top/>
      <bottom style="thin">
        <color theme="0"/>
      </bottom>
    </border>
    <border>
      <left style="thin">
        <color theme="1"/>
      </left>
      <right/>
      <top style="thin">
        <color theme="1"/>
      </top>
      <bottom style="thin">
        <color theme="1"/>
      </bottom>
    </border>
    <border>
      <left style="thin">
        <color rgb="FF000000"/>
      </left>
      <right style="thin">
        <color theme="1"/>
      </right>
      <top style="thin">
        <color rgb="FF000000"/>
      </top>
      <bottom style="thin">
        <color rgb="FF000000"/>
      </bottom>
    </border>
    <border>
      <left style="thin">
        <color theme="1"/>
      </left>
      <right style="thin">
        <color rgb="FF000000"/>
      </right>
      <top style="thin">
        <color rgb="FF000000"/>
      </top>
      <bottom style="thin">
        <color rgb="FF000000"/>
      </bottom>
    </border>
    <border>
      <left style="thin">
        <color rgb="FF000000"/>
      </left>
      <right style="thin">
        <color rgb="FFFFFFFF"/>
      </right>
      <top style="thin">
        <color rgb="FF000000"/>
      </top>
      <bottom style="thin">
        <color rgb="FF000000"/>
      </bottom>
    </border>
    <border>
      <left style="thin">
        <color rgb="FFFFFFFF"/>
      </left>
      <right style="thin">
        <color rgb="FFFFFFFF"/>
      </right>
      <top style="thin">
        <color rgb="FF000000"/>
      </top>
      <bottom style="thin">
        <color rgb="FFFFFFFF"/>
      </bottom>
    </border>
  </borders>
  <cellStyleXfs count="1">
    <xf borderId="0" fillId="0" fontId="0" numFmtId="0" applyAlignment="1" applyFont="1"/>
  </cellStyleXfs>
  <cellXfs count="964">
    <xf borderId="0" fillId="0" fontId="0" numFmtId="0" xfId="0" applyAlignment="1" applyFont="1">
      <alignment readingOrder="0" shrinkToFit="0" vertical="bottom" wrapText="0"/>
    </xf>
    <xf borderId="0" fillId="0" fontId="1" numFmtId="0" xfId="0" applyFont="1"/>
    <xf borderId="1" fillId="2" fontId="2" numFmtId="0" xfId="0" applyBorder="1" applyFill="1" applyFont="1"/>
    <xf borderId="2" fillId="0" fontId="3" numFmtId="0" xfId="0" applyBorder="1" applyFont="1"/>
    <xf borderId="3" fillId="2" fontId="2" numFmtId="0" xfId="0" applyBorder="1" applyFont="1"/>
    <xf borderId="1" fillId="2" fontId="4" numFmtId="0" xfId="0" applyBorder="1" applyFont="1"/>
    <xf borderId="0" fillId="0" fontId="5" numFmtId="0" xfId="0" applyFont="1"/>
    <xf borderId="4" fillId="3" fontId="2" numFmtId="0" xfId="0" applyAlignment="1" applyBorder="1" applyFill="1" applyFont="1">
      <alignment horizontal="left"/>
    </xf>
    <xf borderId="5" fillId="0" fontId="3" numFmtId="0" xfId="0" applyBorder="1" applyFont="1"/>
    <xf borderId="6" fillId="0" fontId="3" numFmtId="0" xfId="0" applyBorder="1" applyFont="1"/>
    <xf borderId="7" fillId="3" fontId="2" numFmtId="0" xfId="0" applyAlignment="1" applyBorder="1" applyFont="1">
      <alignment horizontal="left"/>
    </xf>
    <xf borderId="8" fillId="0" fontId="3" numFmtId="0" xfId="0" applyBorder="1" applyFont="1"/>
    <xf borderId="9" fillId="3" fontId="2" numFmtId="0" xfId="0" applyAlignment="1" applyBorder="1" applyFont="1">
      <alignment horizontal="left"/>
    </xf>
    <xf borderId="10" fillId="0" fontId="3" numFmtId="0" xfId="0" applyBorder="1" applyFont="1"/>
    <xf borderId="11" fillId="0" fontId="3" numFmtId="0" xfId="0" applyBorder="1" applyFont="1"/>
    <xf borderId="0" fillId="0" fontId="2" numFmtId="0" xfId="0" applyAlignment="1" applyFont="1">
      <alignment horizontal="center" vertical="center"/>
    </xf>
    <xf borderId="12" fillId="3" fontId="6" numFmtId="0" xfId="0" applyAlignment="1" applyBorder="1" applyFont="1">
      <alignment horizontal="center" vertical="center"/>
    </xf>
    <xf borderId="13" fillId="0" fontId="3" numFmtId="0" xfId="0" applyBorder="1" applyFont="1"/>
    <xf borderId="14" fillId="0" fontId="3" numFmtId="0" xfId="0" applyBorder="1" applyFont="1"/>
    <xf borderId="3" fillId="2" fontId="2" numFmtId="0" xfId="0" applyAlignment="1" applyBorder="1" applyFont="1">
      <alignment horizontal="center" vertical="center"/>
    </xf>
    <xf borderId="0" fillId="0" fontId="2" numFmtId="0" xfId="0" applyFont="1"/>
    <xf borderId="15" fillId="0" fontId="7" numFmtId="0" xfId="0" applyAlignment="1" applyBorder="1" applyFont="1">
      <alignment horizontal="right"/>
    </xf>
    <xf borderId="16" fillId="0" fontId="3" numFmtId="0" xfId="0" applyBorder="1" applyFont="1"/>
    <xf borderId="16" fillId="0" fontId="5" numFmtId="164" xfId="0" applyAlignment="1" applyBorder="1" applyFont="1" applyNumberFormat="1">
      <alignment horizontal="right"/>
    </xf>
    <xf borderId="17" fillId="0" fontId="3" numFmtId="0" xfId="0" applyBorder="1" applyFont="1"/>
    <xf borderId="18" fillId="0" fontId="7" numFmtId="0" xfId="0" applyAlignment="1" applyBorder="1" applyFont="1">
      <alignment horizontal="right"/>
    </xf>
    <xf borderId="0" fillId="0" fontId="5" numFmtId="164" xfId="0" applyAlignment="1" applyFont="1" applyNumberFormat="1">
      <alignment horizontal="right"/>
    </xf>
    <xf borderId="19" fillId="0" fontId="3" numFmtId="0" xfId="0" applyBorder="1" applyFont="1"/>
    <xf borderId="0" fillId="0" fontId="7" numFmtId="164" xfId="0" applyAlignment="1" applyFont="1" applyNumberFormat="1">
      <alignment horizontal="right"/>
    </xf>
    <xf borderId="19" fillId="0" fontId="5" numFmtId="164" xfId="0" applyAlignment="1" applyBorder="1" applyFont="1" applyNumberFormat="1">
      <alignment horizontal="right"/>
    </xf>
    <xf borderId="20" fillId="0" fontId="7" numFmtId="0" xfId="0" applyAlignment="1" applyBorder="1" applyFont="1">
      <alignment horizontal="right"/>
    </xf>
    <xf borderId="21" fillId="0" fontId="3" numFmtId="0" xfId="0" applyBorder="1" applyFont="1"/>
    <xf borderId="21" fillId="0" fontId="5" numFmtId="164" xfId="0" applyAlignment="1" applyBorder="1" applyFont="1" applyNumberFormat="1">
      <alignment horizontal="right"/>
    </xf>
    <xf borderId="22" fillId="0" fontId="3" numFmtId="0" xfId="0" applyBorder="1" applyFont="1"/>
    <xf borderId="0" fillId="0" fontId="2" numFmtId="0" xfId="0" applyAlignment="1" applyFont="1">
      <alignment horizontal="right"/>
    </xf>
    <xf borderId="0" fillId="0" fontId="8" numFmtId="164" xfId="0" applyAlignment="1" applyFont="1" applyNumberFormat="1">
      <alignment horizontal="right"/>
    </xf>
    <xf borderId="23" fillId="4" fontId="7" numFmtId="0" xfId="0" applyAlignment="1" applyBorder="1" applyFill="1" applyFont="1">
      <alignment horizontal="right" vertical="center"/>
    </xf>
    <xf borderId="24" fillId="0" fontId="3" numFmtId="0" xfId="0" applyBorder="1" applyFont="1"/>
    <xf borderId="25" fillId="0" fontId="3" numFmtId="0" xfId="0" applyBorder="1" applyFont="1"/>
    <xf borderId="26" fillId="4" fontId="5" numFmtId="164" xfId="0" applyAlignment="1" applyBorder="1" applyFont="1" applyNumberFormat="1">
      <alignment horizontal="right"/>
    </xf>
    <xf borderId="27" fillId="0" fontId="3" numFmtId="0" xfId="0" applyBorder="1" applyFont="1"/>
    <xf borderId="28" fillId="4" fontId="7" numFmtId="0" xfId="0" applyAlignment="1" applyBorder="1" applyFont="1">
      <alignment horizontal="right" vertical="center"/>
    </xf>
    <xf borderId="29" fillId="0" fontId="3" numFmtId="0" xfId="0" applyBorder="1" applyFont="1"/>
    <xf borderId="30" fillId="0" fontId="3" numFmtId="0" xfId="0" applyBorder="1" applyFont="1"/>
    <xf borderId="31" fillId="4" fontId="5" numFmtId="165" xfId="0" applyAlignment="1" applyBorder="1" applyFont="1" applyNumberFormat="1">
      <alignment horizontal="right"/>
    </xf>
    <xf borderId="32" fillId="0" fontId="3" numFmtId="0" xfId="0" applyBorder="1" applyFont="1"/>
    <xf borderId="33" fillId="4" fontId="7" numFmtId="0" xfId="0" applyAlignment="1" applyBorder="1" applyFont="1">
      <alignment horizontal="right" vertical="center"/>
    </xf>
    <xf borderId="34" fillId="0" fontId="3" numFmtId="0" xfId="0" applyBorder="1" applyFont="1"/>
    <xf borderId="35" fillId="0" fontId="3" numFmtId="0" xfId="0" applyBorder="1" applyFont="1"/>
    <xf borderId="36" fillId="4" fontId="5" numFmtId="165" xfId="0" applyAlignment="1" applyBorder="1" applyFont="1" applyNumberFormat="1">
      <alignment horizontal="right"/>
    </xf>
    <xf borderId="37" fillId="0" fontId="3" numFmtId="0" xfId="0" applyBorder="1" applyFont="1"/>
    <xf borderId="3" fillId="2" fontId="5" numFmtId="0" xfId="0" applyBorder="1" applyFont="1"/>
    <xf borderId="1" fillId="2" fontId="5" numFmtId="0" xfId="0" applyBorder="1" applyFont="1"/>
    <xf borderId="3" fillId="2" fontId="9" numFmtId="0" xfId="0" applyBorder="1" applyFont="1"/>
    <xf borderId="0" fillId="0" fontId="2" numFmtId="0" xfId="0" applyAlignment="1" applyFont="1">
      <alignment horizontal="center"/>
    </xf>
    <xf borderId="0" fillId="0" fontId="10" numFmtId="0" xfId="0" applyAlignment="1" applyFont="1">
      <alignment horizontal="center" vertical="center"/>
    </xf>
    <xf borderId="38" fillId="3" fontId="6" numFmtId="0" xfId="0" applyAlignment="1" applyBorder="1" applyFont="1">
      <alignment horizontal="center" vertical="center"/>
    </xf>
    <xf borderId="39" fillId="0" fontId="11" numFmtId="0" xfId="0" applyAlignment="1" applyBorder="1" applyFont="1">
      <alignment horizontal="center" readingOrder="0" vertical="center"/>
    </xf>
    <xf borderId="39" fillId="0" fontId="11" numFmtId="0" xfId="0" applyAlignment="1" applyBorder="1" applyFont="1">
      <alignment horizontal="center" vertical="center"/>
    </xf>
    <xf borderId="0" fillId="0" fontId="12" numFmtId="0" xfId="0" applyAlignment="1" applyFont="1">
      <alignment horizontal="center" shrinkToFit="0" vertical="center" wrapText="1"/>
    </xf>
    <xf borderId="40" fillId="5" fontId="13" numFmtId="0" xfId="0" applyAlignment="1" applyBorder="1" applyFill="1" applyFont="1">
      <alignment vertical="center"/>
    </xf>
    <xf borderId="41" fillId="5" fontId="14" numFmtId="0" xfId="0" applyBorder="1" applyFont="1"/>
    <xf borderId="42" fillId="5" fontId="14" numFmtId="0" xfId="0" applyBorder="1" applyFont="1"/>
    <xf borderId="43" fillId="5" fontId="14" numFmtId="0" xfId="0" applyBorder="1" applyFont="1"/>
    <xf borderId="41" fillId="5" fontId="2" numFmtId="0" xfId="0" applyBorder="1" applyFont="1"/>
    <xf borderId="0" fillId="0" fontId="15" numFmtId="0" xfId="0" applyAlignment="1" applyFont="1">
      <alignment horizontal="center"/>
    </xf>
    <xf borderId="44" fillId="0" fontId="3" numFmtId="0" xfId="0" applyBorder="1" applyFont="1"/>
    <xf borderId="38" fillId="0" fontId="16" numFmtId="4" xfId="0" applyAlignment="1" applyBorder="1" applyFont="1" applyNumberFormat="1">
      <alignment horizontal="center" vertical="center"/>
    </xf>
    <xf borderId="38" fillId="0" fontId="16" numFmtId="2" xfId="0" applyAlignment="1" applyBorder="1" applyFont="1" applyNumberFormat="1">
      <alignment horizontal="center" vertical="center"/>
    </xf>
    <xf borderId="38" fillId="0" fontId="17" numFmtId="0" xfId="0" applyAlignment="1" applyBorder="1" applyFont="1">
      <alignment horizontal="center" vertical="center"/>
    </xf>
    <xf borderId="0" fillId="0" fontId="18" numFmtId="0" xfId="0" applyAlignment="1" applyFont="1">
      <alignment horizontal="right" vertical="center"/>
    </xf>
    <xf borderId="45" fillId="5" fontId="19" numFmtId="0" xfId="0" applyAlignment="1" applyBorder="1" applyFont="1">
      <alignment horizontal="center" vertical="center"/>
    </xf>
    <xf borderId="46" fillId="5" fontId="19" numFmtId="0" xfId="0" applyAlignment="1" applyBorder="1" applyFont="1">
      <alignment horizontal="center" vertical="center"/>
    </xf>
    <xf borderId="47" fillId="5" fontId="20" numFmtId="0" xfId="0" applyAlignment="1" applyBorder="1" applyFont="1">
      <alignment horizontal="center" vertical="center"/>
    </xf>
    <xf borderId="48" fillId="0" fontId="5" numFmtId="0" xfId="0" applyAlignment="1" applyBorder="1" applyFont="1">
      <alignment horizontal="center" vertical="center"/>
    </xf>
    <xf borderId="49" fillId="0" fontId="5" numFmtId="0" xfId="0" applyAlignment="1" applyBorder="1" applyFont="1">
      <alignment horizontal="center" vertical="center"/>
    </xf>
    <xf borderId="39" fillId="0" fontId="5" numFmtId="0" xfId="0" applyAlignment="1" applyBorder="1" applyFont="1">
      <alignment horizontal="center" vertical="center"/>
    </xf>
    <xf borderId="50" fillId="0" fontId="3" numFmtId="0" xfId="0" applyBorder="1" applyFont="1"/>
    <xf borderId="50" fillId="0" fontId="5" numFmtId="1" xfId="0" applyAlignment="1" applyBorder="1" applyFont="1" applyNumberFormat="1">
      <alignment horizontal="center" vertical="center"/>
    </xf>
    <xf borderId="0" fillId="0" fontId="21" numFmtId="0" xfId="0" applyAlignment="1" applyFont="1">
      <alignment horizontal="center"/>
    </xf>
    <xf borderId="3" fillId="2" fontId="2" numFmtId="0" xfId="0" applyAlignment="1" applyBorder="1" applyFont="1">
      <alignment horizontal="center"/>
    </xf>
    <xf borderId="51" fillId="3" fontId="11" numFmtId="2" xfId="0" applyAlignment="1" applyBorder="1" applyFont="1" applyNumberFormat="1">
      <alignment horizontal="right" vertical="center"/>
    </xf>
    <xf borderId="31" fillId="0" fontId="11" numFmtId="2" xfId="0" applyAlignment="1" applyBorder="1" applyFont="1" applyNumberFormat="1">
      <alignment horizontal="right" vertical="center"/>
    </xf>
    <xf borderId="30" fillId="0" fontId="11" numFmtId="2" xfId="0" applyAlignment="1" applyBorder="1" applyFont="1" applyNumberFormat="1">
      <alignment vertical="center"/>
    </xf>
    <xf borderId="52" fillId="5" fontId="13" numFmtId="0" xfId="0" applyAlignment="1" applyBorder="1" applyFont="1">
      <alignment vertical="center"/>
    </xf>
    <xf borderId="53" fillId="5" fontId="14" numFmtId="0" xfId="0" applyAlignment="1" applyBorder="1" applyFont="1">
      <alignment vertical="center"/>
    </xf>
    <xf borderId="41" fillId="5" fontId="2" numFmtId="0" xfId="0" applyAlignment="1" applyBorder="1" applyFont="1">
      <alignment horizontal="center"/>
    </xf>
    <xf borderId="3" fillId="5" fontId="2" numFmtId="0" xfId="0" applyAlignment="1" applyBorder="1" applyFont="1">
      <alignment horizontal="center"/>
    </xf>
    <xf borderId="54" fillId="3" fontId="11" numFmtId="2" xfId="0" applyAlignment="1" applyBorder="1" applyFont="1" applyNumberFormat="1">
      <alignment horizontal="right" vertical="center"/>
    </xf>
    <xf borderId="55" fillId="0" fontId="11" numFmtId="1" xfId="0" applyAlignment="1" applyBorder="1" applyFont="1" applyNumberFormat="1">
      <alignment horizontal="right" vertical="center"/>
    </xf>
    <xf borderId="56" fillId="0" fontId="11" numFmtId="2" xfId="0" applyAlignment="1" applyBorder="1" applyFont="1" applyNumberFormat="1">
      <alignment horizontal="left" vertical="center"/>
    </xf>
    <xf borderId="45" fillId="5" fontId="20" numFmtId="0" xfId="0" applyAlignment="1" applyBorder="1" applyFont="1">
      <alignment horizontal="center" vertical="center"/>
    </xf>
    <xf borderId="46" fillId="5" fontId="20" numFmtId="0" xfId="0" applyAlignment="1" applyBorder="1" applyFont="1">
      <alignment horizontal="center" vertical="center"/>
    </xf>
    <xf borderId="57" fillId="0" fontId="3" numFmtId="0" xfId="0" applyBorder="1" applyFont="1"/>
    <xf borderId="48" fillId="0" fontId="3" numFmtId="0" xfId="0" applyBorder="1" applyFont="1"/>
    <xf borderId="49" fillId="0" fontId="3" numFmtId="0" xfId="0" applyBorder="1" applyFont="1"/>
    <xf borderId="0" fillId="0" fontId="21" numFmtId="2" xfId="0" applyFont="1" applyNumberFormat="1"/>
    <xf borderId="0" fillId="0" fontId="21" numFmtId="0" xfId="0" applyFont="1"/>
    <xf borderId="0" fillId="0" fontId="2" numFmtId="165" xfId="0" applyFont="1" applyNumberFormat="1"/>
    <xf borderId="0" fillId="0" fontId="22" numFmtId="0" xfId="0" applyAlignment="1" applyFont="1">
      <alignment horizontal="center" vertical="center"/>
    </xf>
    <xf borderId="0" fillId="0" fontId="23" numFmtId="0" xfId="0" applyAlignment="1" applyFont="1">
      <alignment horizontal="center" vertical="center"/>
    </xf>
    <xf borderId="58" fillId="6" fontId="24" numFmtId="0" xfId="0" applyAlignment="1" applyBorder="1" applyFill="1" applyFont="1">
      <alignment horizontal="center" vertical="center"/>
    </xf>
    <xf borderId="59" fillId="2" fontId="8" numFmtId="0" xfId="0" applyAlignment="1" applyBorder="1" applyFont="1">
      <alignment horizontal="center" vertical="center"/>
    </xf>
    <xf borderId="60" fillId="2" fontId="8" numFmtId="0" xfId="0" applyAlignment="1" applyBorder="1" applyFont="1">
      <alignment horizontal="center" shrinkToFit="0" vertical="center" wrapText="1"/>
    </xf>
    <xf borderId="60" fillId="7" fontId="13" numFmtId="0" xfId="0" applyAlignment="1" applyBorder="1" applyFill="1" applyFont="1">
      <alignment horizontal="center" shrinkToFit="0" vertical="center" wrapText="1"/>
    </xf>
    <xf borderId="60" fillId="8" fontId="13" numFmtId="0" xfId="0" applyAlignment="1" applyBorder="1" applyFill="1" applyFont="1">
      <alignment horizontal="center" shrinkToFit="0" vertical="center" wrapText="1"/>
    </xf>
    <xf borderId="60" fillId="9" fontId="13" numFmtId="0" xfId="0" applyAlignment="1" applyBorder="1" applyFill="1" applyFont="1">
      <alignment horizontal="center" shrinkToFit="0" vertical="center" wrapText="1"/>
    </xf>
    <xf borderId="60" fillId="10" fontId="13" numFmtId="0" xfId="0" applyAlignment="1" applyBorder="1" applyFill="1" applyFont="1">
      <alignment horizontal="center" shrinkToFit="0" vertical="center" wrapText="1"/>
    </xf>
    <xf borderId="60" fillId="11" fontId="13" numFmtId="0" xfId="0" applyAlignment="1" applyBorder="1" applyFill="1" applyFont="1">
      <alignment horizontal="center" shrinkToFit="0" vertical="center" wrapText="1"/>
    </xf>
    <xf borderId="60" fillId="5" fontId="13" numFmtId="0" xfId="0" applyAlignment="1" applyBorder="1" applyFont="1">
      <alignment horizontal="center" shrinkToFit="0" vertical="center" wrapText="1"/>
    </xf>
    <xf borderId="60" fillId="12" fontId="13" numFmtId="0" xfId="0" applyAlignment="1" applyBorder="1" applyFill="1" applyFont="1">
      <alignment horizontal="center" shrinkToFit="0" vertical="center" wrapText="1"/>
    </xf>
    <xf borderId="60" fillId="13" fontId="13" numFmtId="0" xfId="0" applyAlignment="1" applyBorder="1" applyFill="1" applyFont="1">
      <alignment horizontal="center" shrinkToFit="0" vertical="center" wrapText="1"/>
    </xf>
    <xf borderId="60" fillId="14" fontId="13" numFmtId="0" xfId="0" applyAlignment="1" applyBorder="1" applyFill="1" applyFont="1">
      <alignment horizontal="center" shrinkToFit="0" vertical="center" wrapText="1"/>
    </xf>
    <xf borderId="60" fillId="15" fontId="8" numFmtId="0" xfId="0" applyAlignment="1" applyBorder="1" applyFill="1" applyFont="1">
      <alignment horizontal="center" shrinkToFit="0" vertical="center" wrapText="1"/>
    </xf>
    <xf borderId="60" fillId="16" fontId="13" numFmtId="0" xfId="0" applyAlignment="1" applyBorder="1" applyFill="1" applyFont="1">
      <alignment horizontal="center" shrinkToFit="0" vertical="center" wrapText="1"/>
    </xf>
    <xf borderId="60" fillId="17" fontId="8" numFmtId="0" xfId="0" applyAlignment="1" applyBorder="1" applyFill="1" applyFont="1">
      <alignment horizontal="center" shrinkToFit="0" vertical="center" wrapText="1"/>
    </xf>
    <xf borderId="61" fillId="18" fontId="13" numFmtId="0" xfId="0" applyAlignment="1" applyBorder="1" applyFill="1" applyFont="1">
      <alignment horizontal="center" shrinkToFit="0" vertical="center" wrapText="1"/>
    </xf>
    <xf borderId="62" fillId="0" fontId="25" numFmtId="0" xfId="0" applyAlignment="1" applyBorder="1" applyFont="1">
      <alignment horizontal="left" vertical="center"/>
    </xf>
    <xf borderId="63" fillId="0" fontId="3" numFmtId="0" xfId="0" applyBorder="1" applyFont="1"/>
    <xf borderId="64" fillId="0" fontId="3" numFmtId="0" xfId="0" applyBorder="1" applyFont="1"/>
    <xf borderId="62" fillId="0" fontId="26" numFmtId="0" xfId="0" applyAlignment="1" applyBorder="1" applyFont="1">
      <alignment horizontal="left" vertical="center"/>
    </xf>
    <xf borderId="63" fillId="0" fontId="2" numFmtId="0" xfId="0" applyBorder="1" applyFont="1"/>
    <xf borderId="63" fillId="0" fontId="2" numFmtId="0" xfId="0" applyAlignment="1" applyBorder="1" applyFont="1">
      <alignment horizontal="center"/>
    </xf>
    <xf borderId="64" fillId="0" fontId="2" numFmtId="0" xfId="0" applyAlignment="1" applyBorder="1" applyFont="1">
      <alignment horizontal="center"/>
    </xf>
    <xf borderId="65" fillId="0" fontId="26" numFmtId="0" xfId="0" applyAlignment="1" applyBorder="1" applyFont="1">
      <alignment horizontal="left" vertical="center"/>
    </xf>
    <xf borderId="66" fillId="0" fontId="3" numFmtId="0" xfId="0" applyBorder="1" applyFont="1"/>
    <xf borderId="67" fillId="0" fontId="3" numFmtId="0" xfId="0" applyBorder="1" applyFont="1"/>
    <xf borderId="62" fillId="0" fontId="26" numFmtId="0" xfId="0" applyBorder="1" applyFont="1"/>
    <xf borderId="63" fillId="0" fontId="26" numFmtId="0" xfId="0" applyBorder="1" applyFont="1"/>
    <xf borderId="64" fillId="0" fontId="26" numFmtId="0" xfId="0" applyBorder="1" applyFont="1"/>
    <xf borderId="68" fillId="0" fontId="27" numFmtId="0" xfId="0" applyAlignment="1" applyBorder="1" applyFont="1">
      <alignment horizontal="center"/>
    </xf>
    <xf borderId="0" fillId="0" fontId="21" numFmtId="0" xfId="0" applyAlignment="1" applyFont="1">
      <alignment horizontal="center" vertical="center"/>
    </xf>
    <xf borderId="0" fillId="0" fontId="28" numFmtId="2" xfId="0" applyAlignment="1" applyFont="1" applyNumberFormat="1">
      <alignment horizontal="center" vertical="center"/>
    </xf>
    <xf borderId="69" fillId="0" fontId="21" numFmtId="0" xfId="0" applyAlignment="1" applyBorder="1" applyFont="1">
      <alignment horizontal="center" vertical="center"/>
    </xf>
    <xf borderId="69" fillId="0" fontId="21" numFmtId="0" xfId="0" applyAlignment="1" applyBorder="1" applyFont="1">
      <alignment horizontal="center"/>
    </xf>
    <xf borderId="29" fillId="0" fontId="2" numFmtId="0" xfId="0" applyBorder="1" applyFont="1"/>
    <xf borderId="70" fillId="5" fontId="29" numFmtId="0" xfId="0" applyAlignment="1" applyBorder="1" applyFont="1">
      <alignment horizontal="center" vertical="center"/>
    </xf>
    <xf borderId="3" fillId="5" fontId="29" numFmtId="0" xfId="0" applyAlignment="1" applyBorder="1" applyFont="1">
      <alignment horizontal="center" shrinkToFit="0" vertical="center" wrapText="1"/>
    </xf>
    <xf borderId="0" fillId="0" fontId="30" numFmtId="0" xfId="0" applyAlignment="1" applyFont="1">
      <alignment horizontal="center" vertical="center"/>
    </xf>
    <xf borderId="0" fillId="0" fontId="31" numFmtId="0" xfId="0" applyAlignment="1" applyFont="1">
      <alignment horizontal="center" vertical="center"/>
    </xf>
    <xf borderId="71" fillId="4" fontId="8" numFmtId="0" xfId="0" applyAlignment="1" applyBorder="1" applyFont="1">
      <alignment horizontal="center" vertical="center"/>
    </xf>
    <xf borderId="50" fillId="0" fontId="8" numFmtId="0" xfId="0" applyAlignment="1" applyBorder="1" applyFont="1">
      <alignment horizontal="center" vertical="center"/>
    </xf>
    <xf borderId="48" fillId="0" fontId="8" numFmtId="0" xfId="0" applyAlignment="1" applyBorder="1" applyFont="1">
      <alignment horizontal="center" vertical="center"/>
    </xf>
    <xf borderId="72" fillId="19" fontId="8" numFmtId="0" xfId="0" applyAlignment="1" applyBorder="1" applyFill="1" applyFont="1">
      <alignment horizontal="center" vertical="center"/>
    </xf>
    <xf borderId="0" fillId="0" fontId="5" numFmtId="0" xfId="0" applyAlignment="1" applyFont="1">
      <alignment vertical="center"/>
    </xf>
    <xf borderId="73" fillId="5" fontId="20" numFmtId="0" xfId="0" applyAlignment="1" applyBorder="1" applyFont="1">
      <alignment horizontal="center"/>
    </xf>
    <xf borderId="70" fillId="5" fontId="32" numFmtId="0" xfId="0" applyAlignment="1" applyBorder="1" applyFont="1">
      <alignment horizontal="center" vertical="center"/>
    </xf>
    <xf borderId="30" fillId="0" fontId="5" numFmtId="0" xfId="0" applyAlignment="1" applyBorder="1" applyFont="1">
      <alignment horizontal="center" vertical="center"/>
    </xf>
    <xf borderId="39" fillId="0" fontId="8" numFmtId="2" xfId="0" applyAlignment="1" applyBorder="1" applyFont="1" applyNumberFormat="1">
      <alignment horizontal="center" vertical="center"/>
    </xf>
    <xf borderId="39" fillId="0" fontId="5" numFmtId="2" xfId="0" applyAlignment="1" applyBorder="1" applyFont="1" applyNumberFormat="1">
      <alignment horizontal="center" vertical="center"/>
    </xf>
    <xf borderId="74" fillId="20" fontId="5" numFmtId="0" xfId="0" applyAlignment="1" applyBorder="1" applyFill="1" applyFont="1">
      <alignment horizontal="center" vertical="center"/>
    </xf>
    <xf borderId="39" fillId="4" fontId="5" numFmtId="0" xfId="0" applyAlignment="1" applyBorder="1" applyFont="1">
      <alignment horizontal="center" vertical="center"/>
    </xf>
    <xf borderId="39" fillId="21" fontId="5" numFmtId="0" xfId="0" applyAlignment="1" applyBorder="1" applyFill="1" applyFont="1">
      <alignment horizontal="center" vertical="center"/>
    </xf>
    <xf borderId="39" fillId="22" fontId="5" numFmtId="0" xfId="0" applyAlignment="1" applyBorder="1" applyFill="1" applyFont="1">
      <alignment horizontal="center" vertical="center"/>
    </xf>
    <xf borderId="39" fillId="23" fontId="5" numFmtId="0" xfId="0" applyAlignment="1" applyBorder="1" applyFill="1" applyFont="1">
      <alignment horizontal="center" vertical="center"/>
    </xf>
    <xf borderId="51" fillId="24" fontId="5" numFmtId="0" xfId="0" applyAlignment="1" applyBorder="1" applyFill="1" applyFont="1">
      <alignment horizontal="center" vertical="center"/>
    </xf>
    <xf borderId="39" fillId="25" fontId="5" numFmtId="0" xfId="0" applyAlignment="1" applyBorder="1" applyFill="1" applyFont="1">
      <alignment horizontal="center" vertical="center"/>
    </xf>
    <xf borderId="39" fillId="26" fontId="5" numFmtId="0" xfId="0" applyAlignment="1" applyBorder="1" applyFill="1" applyFont="1">
      <alignment horizontal="center" vertical="center"/>
    </xf>
    <xf borderId="39" fillId="27" fontId="5" numFmtId="0" xfId="0" applyAlignment="1" applyBorder="1" applyFill="1" applyFont="1">
      <alignment horizontal="center" vertical="center"/>
    </xf>
    <xf borderId="39" fillId="28" fontId="5" numFmtId="0" xfId="0" applyAlignment="1" applyBorder="1" applyFill="1" applyFont="1">
      <alignment horizontal="center" vertical="center"/>
    </xf>
    <xf borderId="39" fillId="29" fontId="5" numFmtId="0" xfId="0" applyAlignment="1" applyBorder="1" applyFill="1" applyFont="1">
      <alignment horizontal="center" vertical="center"/>
    </xf>
    <xf borderId="51" fillId="30" fontId="5" numFmtId="0" xfId="0" applyAlignment="1" applyBorder="1" applyFill="1" applyFont="1">
      <alignment horizontal="center" vertical="center"/>
    </xf>
    <xf borderId="39" fillId="31" fontId="5" numFmtId="0" xfId="0" applyAlignment="1" applyBorder="1" applyFill="1" applyFont="1">
      <alignment horizontal="center" vertical="center"/>
    </xf>
    <xf borderId="39" fillId="32" fontId="5" numFmtId="0" xfId="0" applyAlignment="1" applyBorder="1" applyFill="1" applyFont="1">
      <alignment horizontal="center" vertical="center"/>
    </xf>
    <xf borderId="39" fillId="0" fontId="5" numFmtId="0" xfId="0" applyAlignment="1" applyBorder="1" applyFont="1">
      <alignment horizontal="center"/>
    </xf>
    <xf borderId="39" fillId="23" fontId="5" numFmtId="0" xfId="0" applyAlignment="1" applyBorder="1" applyFont="1">
      <alignment horizontal="center"/>
    </xf>
    <xf borderId="51" fillId="23" fontId="5" numFmtId="0" xfId="0" applyAlignment="1" applyBorder="1" applyFont="1">
      <alignment horizontal="center"/>
    </xf>
    <xf borderId="50" fillId="0" fontId="5" numFmtId="0" xfId="0" applyAlignment="1" applyBorder="1" applyFont="1">
      <alignment horizontal="center"/>
    </xf>
    <xf borderId="43" fillId="20" fontId="5" numFmtId="0" xfId="0" applyAlignment="1" applyBorder="1" applyFont="1">
      <alignment horizontal="center" vertical="center"/>
    </xf>
    <xf borderId="42" fillId="4" fontId="5" numFmtId="0" xfId="0" applyAlignment="1" applyBorder="1" applyFont="1">
      <alignment horizontal="center" vertical="center"/>
    </xf>
    <xf borderId="42" fillId="21" fontId="5" numFmtId="0" xfId="0" applyAlignment="1" applyBorder="1" applyFont="1">
      <alignment horizontal="center" vertical="center"/>
    </xf>
    <xf borderId="42" fillId="22" fontId="5" numFmtId="0" xfId="0" applyAlignment="1" applyBorder="1" applyFont="1">
      <alignment horizontal="center" vertical="center"/>
    </xf>
    <xf borderId="42" fillId="23" fontId="5" numFmtId="0" xfId="0" applyAlignment="1" applyBorder="1" applyFont="1">
      <alignment horizontal="center" vertical="center"/>
    </xf>
    <xf borderId="40" fillId="24" fontId="5" numFmtId="0" xfId="0" applyAlignment="1" applyBorder="1" applyFont="1">
      <alignment horizontal="center" vertical="center"/>
    </xf>
    <xf borderId="42" fillId="25" fontId="5" numFmtId="0" xfId="0" applyAlignment="1" applyBorder="1" applyFont="1">
      <alignment horizontal="center" vertical="center"/>
    </xf>
    <xf borderId="42" fillId="26" fontId="5" numFmtId="0" xfId="0" applyAlignment="1" applyBorder="1" applyFont="1">
      <alignment horizontal="center" vertical="center"/>
    </xf>
    <xf borderId="42" fillId="27" fontId="5" numFmtId="0" xfId="0" applyAlignment="1" applyBorder="1" applyFont="1">
      <alignment horizontal="center" vertical="center"/>
    </xf>
    <xf borderId="42" fillId="28" fontId="5" numFmtId="0" xfId="0" applyAlignment="1" applyBorder="1" applyFont="1">
      <alignment horizontal="center" vertical="center"/>
    </xf>
    <xf borderId="42" fillId="29" fontId="5" numFmtId="0" xfId="0" applyAlignment="1" applyBorder="1" applyFont="1">
      <alignment horizontal="center" vertical="center"/>
    </xf>
    <xf borderId="40" fillId="30" fontId="5" numFmtId="0" xfId="0" applyAlignment="1" applyBorder="1" applyFont="1">
      <alignment horizontal="center" vertical="center"/>
    </xf>
    <xf borderId="42" fillId="31" fontId="5" numFmtId="0" xfId="0" applyAlignment="1" applyBorder="1" applyFont="1">
      <alignment horizontal="center" vertical="center"/>
    </xf>
    <xf borderId="42" fillId="32" fontId="5" numFmtId="0" xfId="0" applyAlignment="1" applyBorder="1" applyFont="1">
      <alignment horizontal="center" vertical="center"/>
    </xf>
    <xf borderId="73" fillId="5" fontId="20" numFmtId="0" xfId="0" applyAlignment="1" applyBorder="1" applyFont="1">
      <alignment horizontal="center" vertical="center"/>
    </xf>
    <xf borderId="39" fillId="33" fontId="33" numFmtId="2" xfId="0" applyAlignment="1" applyBorder="1" applyFill="1" applyFont="1" applyNumberFormat="1">
      <alignment horizontal="center" vertical="center"/>
    </xf>
    <xf borderId="31" fillId="0" fontId="5" numFmtId="2" xfId="0" applyAlignment="1" applyBorder="1" applyFont="1" applyNumberFormat="1">
      <alignment horizontal="center" vertical="center"/>
    </xf>
    <xf borderId="39" fillId="20" fontId="5" numFmtId="0" xfId="0" applyAlignment="1" applyBorder="1" applyFont="1">
      <alignment horizontal="center" vertical="center"/>
    </xf>
    <xf borderId="39" fillId="24" fontId="5" numFmtId="0" xfId="0" applyAlignment="1" applyBorder="1" applyFont="1">
      <alignment horizontal="center" vertical="center"/>
    </xf>
    <xf borderId="39" fillId="30" fontId="5" numFmtId="0" xfId="0" applyAlignment="1" applyBorder="1" applyFont="1">
      <alignment horizontal="center" vertical="center"/>
    </xf>
    <xf borderId="71" fillId="23" fontId="5" numFmtId="0" xfId="0" applyAlignment="1" applyBorder="1" applyFont="1">
      <alignment horizontal="center"/>
    </xf>
    <xf borderId="75" fillId="23" fontId="5" numFmtId="0" xfId="0" applyAlignment="1" applyBorder="1" applyFont="1">
      <alignment horizontal="center"/>
    </xf>
    <xf borderId="0" fillId="0" fontId="5" numFmtId="0" xfId="0" applyAlignment="1" applyFont="1">
      <alignment horizontal="center"/>
    </xf>
    <xf borderId="39" fillId="33" fontId="8" numFmtId="2" xfId="0" applyAlignment="1" applyBorder="1" applyFont="1" applyNumberFormat="1">
      <alignment horizontal="center" vertical="center"/>
    </xf>
    <xf borderId="3" fillId="5" fontId="29" numFmtId="0" xfId="0" applyAlignment="1" applyBorder="1" applyFont="1">
      <alignment horizontal="center" vertical="center"/>
    </xf>
    <xf borderId="0" fillId="0" fontId="21" numFmtId="2" xfId="0" applyAlignment="1" applyFont="1" applyNumberFormat="1">
      <alignment horizontal="center" vertical="center"/>
    </xf>
    <xf borderId="0" fillId="0" fontId="2" numFmtId="2" xfId="0" applyAlignment="1" applyFont="1" applyNumberFormat="1">
      <alignment horizontal="center" vertical="center"/>
    </xf>
    <xf borderId="70" fillId="5" fontId="20" numFmtId="0" xfId="0" applyAlignment="1" applyBorder="1" applyFont="1">
      <alignment horizontal="center"/>
    </xf>
    <xf borderId="70" fillId="5" fontId="34" numFmtId="0" xfId="0" applyAlignment="1" applyBorder="1" applyFont="1">
      <alignment horizontal="center" vertical="center"/>
    </xf>
    <xf borderId="70" fillId="5" fontId="35" numFmtId="0" xfId="0" applyAlignment="1" applyBorder="1" applyFont="1">
      <alignment horizontal="center" vertical="center"/>
    </xf>
    <xf borderId="70" fillId="5" fontId="20" numFmtId="0" xfId="0" applyAlignment="1" applyBorder="1" applyFont="1">
      <alignment horizontal="center" vertical="center"/>
    </xf>
    <xf borderId="76" fillId="5" fontId="20" numFmtId="0" xfId="0" applyAlignment="1" applyBorder="1" applyFont="1">
      <alignment horizontal="center" vertical="center"/>
    </xf>
    <xf borderId="74" fillId="33" fontId="5" numFmtId="0" xfId="0" applyAlignment="1" applyBorder="1" applyFont="1">
      <alignment horizontal="center" vertical="center"/>
    </xf>
    <xf borderId="39" fillId="0" fontId="8" numFmtId="166" xfId="0" applyAlignment="1" applyBorder="1" applyFont="1" applyNumberFormat="1">
      <alignment horizontal="center" vertical="center"/>
    </xf>
    <xf borderId="29" fillId="0" fontId="5" numFmtId="0" xfId="0" applyAlignment="1" applyBorder="1" applyFont="1">
      <alignment horizontal="center" vertical="center"/>
    </xf>
    <xf borderId="0" fillId="0" fontId="36" numFmtId="0" xfId="0" applyAlignment="1" applyFont="1">
      <alignment horizontal="center" vertical="center"/>
    </xf>
    <xf borderId="0" fillId="0" fontId="5" numFmtId="0" xfId="0" applyAlignment="1" applyFont="1">
      <alignment horizontal="center" vertical="center"/>
    </xf>
    <xf borderId="0" fillId="0" fontId="8" numFmtId="166" xfId="0" applyAlignment="1" applyFont="1" applyNumberFormat="1">
      <alignment horizontal="center" vertical="center"/>
    </xf>
    <xf borderId="77" fillId="0" fontId="5" numFmtId="0" xfId="0" applyAlignment="1" applyBorder="1" applyFont="1">
      <alignment horizontal="center" vertical="center"/>
    </xf>
    <xf borderId="70" fillId="5" fontId="31" numFmtId="0" xfId="0" applyAlignment="1" applyBorder="1" applyFont="1">
      <alignment horizontal="center"/>
    </xf>
    <xf borderId="76" fillId="5" fontId="37" numFmtId="0" xfId="0" applyAlignment="1" applyBorder="1" applyFont="1">
      <alignment horizontal="center" vertical="center"/>
    </xf>
    <xf borderId="3" fillId="20" fontId="5" numFmtId="0" xfId="0" applyAlignment="1" applyBorder="1" applyFont="1">
      <alignment horizontal="center" vertical="center"/>
    </xf>
    <xf borderId="76" fillId="5" fontId="38" numFmtId="0" xfId="0" applyAlignment="1" applyBorder="1" applyFont="1">
      <alignment horizontal="center" vertical="center"/>
    </xf>
    <xf borderId="76" fillId="5" fontId="39" numFmtId="0" xfId="0" applyAlignment="1" applyBorder="1" applyFont="1">
      <alignment horizontal="center"/>
    </xf>
    <xf borderId="76" fillId="5" fontId="40" numFmtId="0" xfId="0" applyAlignment="1" applyBorder="1" applyFont="1">
      <alignment horizontal="center"/>
    </xf>
    <xf borderId="0" fillId="0" fontId="8" numFmtId="2" xfId="0" applyAlignment="1" applyFont="1" applyNumberFormat="1">
      <alignment horizontal="center" vertical="center"/>
    </xf>
    <xf borderId="0" fillId="0" fontId="5" numFmtId="2" xfId="0" applyAlignment="1" applyFont="1" applyNumberFormat="1">
      <alignment horizontal="center" vertical="center"/>
    </xf>
    <xf borderId="69" fillId="0" fontId="5" numFmtId="0" xfId="0" applyAlignment="1" applyBorder="1" applyFont="1">
      <alignment horizontal="center" vertical="center"/>
    </xf>
    <xf borderId="0" fillId="0" fontId="2" numFmtId="0" xfId="0" applyAlignment="1" applyFont="1">
      <alignment vertical="center"/>
    </xf>
    <xf borderId="71" fillId="2" fontId="8" numFmtId="0" xfId="0" applyAlignment="1" applyBorder="1" applyFont="1">
      <alignment horizontal="center" vertical="center"/>
    </xf>
    <xf borderId="75" fillId="2" fontId="8" numFmtId="0" xfId="0" applyAlignment="1" applyBorder="1" applyFont="1">
      <alignment horizontal="center" vertical="center"/>
    </xf>
    <xf borderId="39" fillId="19" fontId="8" numFmtId="0" xfId="0" applyAlignment="1" applyBorder="1" applyFont="1">
      <alignment horizontal="center" vertical="center"/>
    </xf>
    <xf borderId="70" fillId="5" fontId="41" numFmtId="0" xfId="0" applyAlignment="1" applyBorder="1" applyFont="1">
      <alignment horizontal="center"/>
    </xf>
    <xf borderId="70" fillId="5" fontId="42" numFmtId="0" xfId="0" applyAlignment="1" applyBorder="1" applyFont="1">
      <alignment horizontal="center" vertical="center"/>
    </xf>
    <xf borderId="0" fillId="0" fontId="8" numFmtId="0" xfId="0" applyAlignment="1" applyFont="1">
      <alignment horizontal="center" vertical="center"/>
    </xf>
    <xf borderId="70" fillId="5" fontId="43" numFmtId="0" xfId="0" applyAlignment="1" applyBorder="1" applyFont="1">
      <alignment horizontal="center"/>
    </xf>
    <xf borderId="42" fillId="23" fontId="5" numFmtId="0" xfId="0" applyAlignment="1" applyBorder="1" applyFont="1">
      <alignment horizontal="center"/>
    </xf>
    <xf borderId="70" fillId="0" fontId="20" numFmtId="0" xfId="0" applyAlignment="1" applyBorder="1" applyFont="1">
      <alignment horizontal="center"/>
    </xf>
    <xf borderId="78" fillId="0" fontId="5" numFmtId="0" xfId="0" applyAlignment="1" applyBorder="1" applyFont="1">
      <alignment horizontal="center"/>
    </xf>
    <xf borderId="39" fillId="0" fontId="8" numFmtId="0" xfId="0" applyAlignment="1" applyBorder="1" applyFont="1">
      <alignment horizontal="center" vertical="center"/>
    </xf>
    <xf borderId="31" fillId="0" fontId="8" numFmtId="0" xfId="0" applyAlignment="1" applyBorder="1" applyFont="1">
      <alignment horizontal="center" vertical="center"/>
    </xf>
    <xf borderId="31" fillId="0" fontId="8" numFmtId="0" xfId="0" applyAlignment="1" applyBorder="1" applyFont="1">
      <alignment horizontal="center"/>
    </xf>
    <xf borderId="29" fillId="0" fontId="8" numFmtId="0" xfId="0" applyAlignment="1" applyBorder="1" applyFont="1">
      <alignment horizontal="center"/>
    </xf>
    <xf borderId="30" fillId="0" fontId="8" numFmtId="0" xfId="0" applyAlignment="1" applyBorder="1" applyFont="1">
      <alignment horizontal="center"/>
    </xf>
    <xf borderId="39" fillId="0" fontId="8" numFmtId="0" xfId="0" applyAlignment="1" applyBorder="1" applyFont="1">
      <alignment horizontal="center"/>
    </xf>
    <xf borderId="55" fillId="0" fontId="8" numFmtId="0" xfId="0" applyAlignment="1" applyBorder="1" applyFont="1">
      <alignment horizontal="center"/>
    </xf>
    <xf borderId="77" fillId="0" fontId="8" numFmtId="0" xfId="0" applyAlignment="1" applyBorder="1" applyFont="1">
      <alignment horizontal="center"/>
    </xf>
    <xf borderId="70" fillId="5" fontId="29" numFmtId="0" xfId="0" applyAlignment="1" applyBorder="1" applyFont="1">
      <alignment horizontal="center" shrinkToFit="0" vertical="center" wrapText="1"/>
    </xf>
    <xf borderId="3" fillId="2" fontId="5" numFmtId="0" xfId="0" applyAlignment="1" applyBorder="1" applyFont="1">
      <alignment horizontal="center" vertical="center"/>
    </xf>
    <xf borderId="39" fillId="4" fontId="8" numFmtId="0" xfId="0" applyAlignment="1" applyBorder="1" applyFont="1">
      <alignment horizontal="center" vertical="center"/>
    </xf>
    <xf borderId="39" fillId="2" fontId="8" numFmtId="0" xfId="0" applyAlignment="1" applyBorder="1" applyFont="1">
      <alignment horizontal="center" vertical="center"/>
    </xf>
    <xf borderId="79" fillId="5" fontId="29" numFmtId="0" xfId="0" applyAlignment="1" applyBorder="1" applyFont="1">
      <alignment horizontal="center" vertical="center"/>
    </xf>
    <xf borderId="39" fillId="15" fontId="5" numFmtId="0" xfId="0" applyAlignment="1" applyBorder="1" applyFont="1">
      <alignment horizontal="center"/>
    </xf>
    <xf borderId="80" fillId="0" fontId="20" numFmtId="0" xfId="0" applyAlignment="1" applyBorder="1" applyFont="1">
      <alignment horizontal="center"/>
    </xf>
    <xf borderId="81" fillId="5" fontId="29" numFmtId="0" xfId="0" applyAlignment="1" applyBorder="1" applyFont="1">
      <alignment horizontal="center" vertical="center"/>
    </xf>
    <xf borderId="0" fillId="0" fontId="44" numFmtId="0" xfId="0" applyAlignment="1" applyFont="1">
      <alignment horizontal="center" vertical="center"/>
    </xf>
    <xf borderId="3" fillId="2" fontId="44" numFmtId="0" xfId="0" applyAlignment="1" applyBorder="1" applyFont="1">
      <alignment horizontal="center" vertical="center"/>
    </xf>
    <xf borderId="39" fillId="2" fontId="5" numFmtId="0" xfId="0" applyAlignment="1" applyBorder="1" applyFont="1">
      <alignment horizontal="center" vertical="center"/>
    </xf>
    <xf borderId="78" fillId="0" fontId="44" numFmtId="0" xfId="0" applyAlignment="1" applyBorder="1" applyFont="1">
      <alignment horizontal="center"/>
    </xf>
    <xf borderId="38" fillId="0" fontId="8" numFmtId="2" xfId="0" applyAlignment="1" applyBorder="1" applyFont="1" applyNumberFormat="1">
      <alignment horizontal="center" vertical="center"/>
    </xf>
    <xf borderId="38" fillId="0" fontId="8" numFmtId="0" xfId="0" applyAlignment="1" applyBorder="1" applyFont="1">
      <alignment horizontal="center" vertical="center"/>
    </xf>
    <xf borderId="50" fillId="0" fontId="8" numFmtId="0" xfId="0" applyAlignment="1" applyBorder="1" applyFont="1">
      <alignment horizontal="center"/>
    </xf>
    <xf borderId="48" fillId="0" fontId="8" numFmtId="0" xfId="0" applyAlignment="1" applyBorder="1" applyFont="1">
      <alignment horizontal="center"/>
    </xf>
    <xf borderId="0" fillId="0" fontId="8" numFmtId="0" xfId="0" applyAlignment="1" applyFont="1">
      <alignment horizontal="center"/>
    </xf>
    <xf borderId="29" fillId="0" fontId="5" numFmtId="2" xfId="0" applyAlignment="1" applyBorder="1" applyFont="1" applyNumberFormat="1">
      <alignment horizontal="center" vertical="center"/>
    </xf>
    <xf borderId="29" fillId="0" fontId="44" numFmtId="0" xfId="0" applyAlignment="1" applyBorder="1" applyFont="1">
      <alignment horizontal="center" vertical="center"/>
    </xf>
    <xf borderId="50" fillId="0" fontId="5" numFmtId="2" xfId="0" applyAlignment="1" applyBorder="1" applyFont="1" applyNumberFormat="1">
      <alignment horizontal="center" vertical="center"/>
    </xf>
    <xf borderId="42" fillId="2" fontId="5" numFmtId="0" xfId="0" applyAlignment="1" applyBorder="1" applyFont="1">
      <alignment horizontal="center" vertical="center"/>
    </xf>
    <xf borderId="38" fillId="0" fontId="5" numFmtId="2" xfId="0" applyAlignment="1" applyBorder="1" applyFont="1" applyNumberFormat="1">
      <alignment horizontal="center" vertical="center"/>
    </xf>
    <xf borderId="0" fillId="0" fontId="20" numFmtId="0" xfId="0" applyAlignment="1" applyFont="1">
      <alignment horizontal="center"/>
    </xf>
    <xf borderId="0" fillId="0" fontId="45" numFmtId="0" xfId="0" applyAlignment="1" applyFont="1">
      <alignment horizontal="center" vertical="center"/>
    </xf>
    <xf borderId="31" fillId="0" fontId="5" numFmtId="0" xfId="0" applyAlignment="1" applyBorder="1" applyFont="1">
      <alignment horizontal="center"/>
    </xf>
    <xf borderId="29" fillId="0" fontId="5" numFmtId="0" xfId="0" applyAlignment="1" applyBorder="1" applyFont="1">
      <alignment horizontal="center"/>
    </xf>
    <xf borderId="29" fillId="0" fontId="5" numFmtId="0" xfId="0" applyBorder="1" applyFont="1"/>
    <xf borderId="30" fillId="0" fontId="5" numFmtId="0" xfId="0" applyBorder="1" applyFont="1"/>
    <xf borderId="30" fillId="0" fontId="5" numFmtId="2" xfId="0" applyAlignment="1" applyBorder="1" applyFont="1" applyNumberFormat="1">
      <alignment horizontal="center" vertical="center"/>
    </xf>
    <xf borderId="82" fillId="5" fontId="20" numFmtId="0" xfId="0" applyAlignment="1" applyBorder="1" applyFont="1">
      <alignment horizontal="center"/>
    </xf>
    <xf borderId="38" fillId="0" fontId="5" numFmtId="0" xfId="0" applyAlignment="1" applyBorder="1" applyFont="1">
      <alignment horizontal="center"/>
    </xf>
    <xf borderId="70" fillId="0" fontId="19" numFmtId="0" xfId="0" applyAlignment="1" applyBorder="1" applyFont="1">
      <alignment horizontal="center"/>
    </xf>
    <xf borderId="70" fillId="5" fontId="46" numFmtId="0" xfId="0" applyAlignment="1" applyBorder="1" applyFont="1">
      <alignment horizontal="center"/>
    </xf>
    <xf borderId="40" fillId="23" fontId="5" numFmtId="0" xfId="0" applyAlignment="1" applyBorder="1" applyFont="1">
      <alignment horizontal="center"/>
    </xf>
    <xf borderId="56" fillId="0" fontId="8" numFmtId="0" xfId="0" applyAlignment="1" applyBorder="1" applyFont="1">
      <alignment horizontal="center"/>
    </xf>
    <xf borderId="30" fillId="0" fontId="8" numFmtId="0" xfId="0" applyAlignment="1" applyBorder="1" applyFont="1">
      <alignment horizontal="center" vertical="center"/>
    </xf>
    <xf borderId="0" fillId="0" fontId="20" numFmtId="0" xfId="0" applyAlignment="1" applyFont="1">
      <alignment horizontal="center" vertical="center"/>
    </xf>
    <xf borderId="0" fillId="0" fontId="15" numFmtId="0" xfId="0" applyAlignment="1" applyFont="1">
      <alignment horizontal="center" vertical="center"/>
    </xf>
    <xf borderId="0" fillId="0" fontId="47" numFmtId="0" xfId="0" applyAlignment="1" applyFont="1">
      <alignment horizontal="center" vertical="center"/>
    </xf>
    <xf borderId="0" fillId="0" fontId="15" numFmtId="0" xfId="0" applyFont="1"/>
    <xf borderId="0" fillId="0" fontId="47" numFmtId="0" xfId="0" applyFont="1"/>
    <xf borderId="83" fillId="3" fontId="6" numFmtId="0" xfId="0" applyAlignment="1" applyBorder="1" applyFont="1">
      <alignment horizontal="center" vertical="center"/>
    </xf>
    <xf borderId="84" fillId="0" fontId="16" numFmtId="0" xfId="0" applyAlignment="1" applyBorder="1" applyFont="1">
      <alignment horizontal="center" readingOrder="0" vertical="center"/>
    </xf>
    <xf borderId="85" fillId="0" fontId="16" numFmtId="0" xfId="0" applyAlignment="1" applyBorder="1" applyFont="1">
      <alignment horizontal="center" vertical="center"/>
    </xf>
    <xf borderId="86" fillId="0" fontId="16" numFmtId="0" xfId="0" applyAlignment="1" applyBorder="1" applyFont="1">
      <alignment horizontal="center" vertical="center"/>
    </xf>
    <xf borderId="0" fillId="0" fontId="16" numFmtId="0" xfId="0" applyAlignment="1" applyFont="1">
      <alignment horizontal="center" shrinkToFit="0" vertical="center" wrapText="1"/>
    </xf>
    <xf borderId="41" fillId="5" fontId="13" numFmtId="0" xfId="0" applyBorder="1" applyFont="1"/>
    <xf borderId="43" fillId="5" fontId="13" numFmtId="0" xfId="0" applyBorder="1" applyFont="1"/>
    <xf borderId="41" fillId="5" fontId="5" numFmtId="0" xfId="0" applyBorder="1" applyFont="1"/>
    <xf borderId="43" fillId="5" fontId="5" numFmtId="0" xfId="0" applyBorder="1" applyFont="1"/>
    <xf borderId="3" fillId="2" fontId="5" numFmtId="0" xfId="0" applyAlignment="1" applyBorder="1" applyFont="1">
      <alignment horizontal="center"/>
    </xf>
    <xf borderId="87" fillId="0" fontId="3" numFmtId="0" xfId="0" applyBorder="1" applyFont="1"/>
    <xf borderId="88" fillId="0" fontId="16" numFmtId="4" xfId="0" applyAlignment="1" applyBorder="1" applyFont="1" applyNumberFormat="1">
      <alignment horizontal="center" vertical="center"/>
    </xf>
    <xf borderId="89" fillId="2" fontId="17" numFmtId="0" xfId="0" applyAlignment="1" applyBorder="1" applyFont="1">
      <alignment horizontal="center" vertical="center"/>
    </xf>
    <xf borderId="0" fillId="0" fontId="48" numFmtId="0" xfId="0" applyAlignment="1" applyFont="1">
      <alignment horizontal="right" vertical="center"/>
    </xf>
    <xf borderId="45" fillId="5" fontId="49" numFmtId="0" xfId="0" applyAlignment="1" applyBorder="1" applyFont="1">
      <alignment horizontal="center" vertical="center"/>
    </xf>
    <xf borderId="46" fillId="5" fontId="49" numFmtId="0" xfId="0" applyAlignment="1" applyBorder="1" applyFont="1">
      <alignment horizontal="center" vertical="center"/>
    </xf>
    <xf borderId="47" fillId="5" fontId="13" numFmtId="0" xfId="0" applyAlignment="1" applyBorder="1" applyFont="1">
      <alignment horizontal="center" vertical="center"/>
    </xf>
    <xf borderId="30" fillId="0" fontId="5" numFmtId="0" xfId="0" applyAlignment="1" applyBorder="1" applyFont="1">
      <alignment horizontal="center"/>
    </xf>
    <xf borderId="90" fillId="0" fontId="3" numFmtId="0" xfId="0" applyBorder="1" applyFont="1"/>
    <xf borderId="91" fillId="0" fontId="3" numFmtId="0" xfId="0" applyBorder="1" applyFont="1"/>
    <xf borderId="92" fillId="0" fontId="3" numFmtId="0" xfId="0" applyBorder="1" applyFont="1"/>
    <xf borderId="93" fillId="0" fontId="3" numFmtId="0" xfId="0" applyBorder="1" applyFont="1"/>
    <xf borderId="50" fillId="0" fontId="8" numFmtId="1" xfId="0" applyAlignment="1" applyBorder="1" applyFont="1" applyNumberFormat="1">
      <alignment horizontal="center" vertical="center"/>
    </xf>
    <xf borderId="0" fillId="0" fontId="8" numFmtId="1" xfId="0" applyAlignment="1" applyFont="1" applyNumberFormat="1">
      <alignment horizontal="center" vertical="center"/>
    </xf>
    <xf borderId="55" fillId="0" fontId="11" numFmtId="2" xfId="0" applyAlignment="1" applyBorder="1" applyFont="1" applyNumberFormat="1">
      <alignment vertical="center"/>
    </xf>
    <xf borderId="56" fillId="0" fontId="11" numFmtId="2" xfId="0" applyAlignment="1" applyBorder="1" applyFont="1" applyNumberFormat="1">
      <alignment vertical="center"/>
    </xf>
    <xf borderId="53" fillId="5" fontId="13" numFmtId="0" xfId="0" applyAlignment="1" applyBorder="1" applyFont="1">
      <alignment vertical="center"/>
    </xf>
    <xf borderId="41" fillId="5" fontId="5" numFmtId="0" xfId="0" applyAlignment="1" applyBorder="1" applyFont="1">
      <alignment horizontal="center"/>
    </xf>
    <xf borderId="45" fillId="5" fontId="13" numFmtId="0" xfId="0" applyAlignment="1" applyBorder="1" applyFont="1">
      <alignment horizontal="center" vertical="center"/>
    </xf>
    <xf borderId="46" fillId="5" fontId="13" numFmtId="0" xfId="0" applyAlignment="1" applyBorder="1" applyFont="1">
      <alignment horizontal="center" vertical="center"/>
    </xf>
    <xf borderId="0" fillId="0" fontId="8" numFmtId="0" xfId="0" applyFont="1"/>
    <xf borderId="0" fillId="0" fontId="5" numFmtId="165" xfId="0" applyFont="1" applyNumberFormat="1"/>
    <xf borderId="0" fillId="0" fontId="50" numFmtId="0" xfId="0" applyAlignment="1" applyFont="1">
      <alignment horizontal="center" vertical="center"/>
    </xf>
    <xf borderId="0" fillId="0" fontId="51" numFmtId="0" xfId="0" applyAlignment="1" applyFont="1">
      <alignment horizontal="center" vertical="center"/>
    </xf>
    <xf borderId="60" fillId="5" fontId="29" numFmtId="0" xfId="0" applyAlignment="1" applyBorder="1" applyFont="1">
      <alignment horizontal="center" shrinkToFit="0" vertical="center" wrapText="1"/>
    </xf>
    <xf borderId="94" fillId="2" fontId="8" numFmtId="0" xfId="0" applyAlignment="1" applyBorder="1" applyFont="1">
      <alignment horizontal="center" vertical="center"/>
    </xf>
    <xf borderId="65" fillId="0" fontId="25" numFmtId="0" xfId="0" applyAlignment="1" applyBorder="1" applyFont="1">
      <alignment horizontal="left" vertical="center"/>
    </xf>
    <xf borderId="3" fillId="2" fontId="8" numFmtId="0" xfId="0" applyAlignment="1" applyBorder="1" applyFont="1">
      <alignment horizontal="center" vertical="center"/>
    </xf>
    <xf borderId="3" fillId="2" fontId="8" numFmtId="0" xfId="0" applyAlignment="1" applyBorder="1" applyFont="1">
      <alignment horizontal="center" shrinkToFit="0" vertical="center" wrapText="1"/>
    </xf>
    <xf borderId="0" fillId="0" fontId="25" numFmtId="0" xfId="0" applyAlignment="1" applyFont="1">
      <alignment horizontal="left" vertical="center"/>
    </xf>
    <xf borderId="0" fillId="0" fontId="26" numFmtId="0" xfId="0" applyAlignment="1" applyFont="1">
      <alignment horizontal="left" vertical="center"/>
    </xf>
    <xf borderId="71" fillId="19" fontId="8" numFmtId="0" xfId="0" applyAlignment="1" applyBorder="1" applyFont="1">
      <alignment horizontal="center" vertical="center"/>
    </xf>
    <xf borderId="95" fillId="19" fontId="8" numFmtId="0" xfId="0" applyAlignment="1" applyBorder="1" applyFont="1">
      <alignment horizontal="center" vertical="center"/>
    </xf>
    <xf borderId="96" fillId="5" fontId="20" numFmtId="0" xfId="0" applyAlignment="1" applyBorder="1" applyFont="1">
      <alignment horizontal="center"/>
    </xf>
    <xf borderId="56" fillId="0" fontId="5" numFmtId="0" xfId="0" applyAlignment="1" applyBorder="1" applyFont="1">
      <alignment horizontal="center" vertical="center"/>
    </xf>
    <xf borderId="38" fillId="0" fontId="5" numFmtId="0" xfId="0" applyAlignment="1" applyBorder="1" applyFont="1">
      <alignment horizontal="center" vertical="center"/>
    </xf>
    <xf borderId="74" fillId="2" fontId="5" numFmtId="0" xfId="0" applyAlignment="1" applyBorder="1" applyFont="1">
      <alignment horizontal="center" vertical="center"/>
    </xf>
    <xf borderId="39" fillId="34" fontId="5" numFmtId="0" xfId="0" applyAlignment="1" applyBorder="1" applyFill="1" applyFont="1">
      <alignment horizontal="center" vertical="center"/>
    </xf>
    <xf borderId="39" fillId="35" fontId="5" numFmtId="0" xfId="0" applyAlignment="1" applyBorder="1" applyFill="1" applyFont="1">
      <alignment horizontal="center" vertical="center"/>
    </xf>
    <xf borderId="97" fillId="23" fontId="8" numFmtId="0" xfId="0" applyAlignment="1" applyBorder="1" applyFont="1">
      <alignment horizontal="center" vertical="center"/>
    </xf>
    <xf borderId="51" fillId="23" fontId="5" numFmtId="0" xfId="0" applyAlignment="1" applyBorder="1" applyFont="1">
      <alignment horizontal="center" vertical="center"/>
    </xf>
    <xf borderId="98" fillId="0" fontId="52" numFmtId="0" xfId="0" applyAlignment="1" applyBorder="1" applyFont="1">
      <alignment horizontal="center"/>
    </xf>
    <xf borderId="77" fillId="0" fontId="8" numFmtId="1" xfId="0" applyAlignment="1" applyBorder="1" applyFont="1" applyNumberFormat="1">
      <alignment horizontal="center" vertical="center"/>
    </xf>
    <xf borderId="77" fillId="0" fontId="8" numFmtId="2" xfId="0" applyAlignment="1" applyBorder="1" applyFont="1" applyNumberFormat="1">
      <alignment horizontal="center" vertical="center"/>
    </xf>
    <xf borderId="55" fillId="0" fontId="8" numFmtId="0" xfId="0" applyAlignment="1" applyBorder="1" applyFont="1">
      <alignment horizontal="center" vertical="center"/>
    </xf>
    <xf borderId="99" fillId="0" fontId="5" numFmtId="0" xfId="0" applyAlignment="1" applyBorder="1" applyFont="1">
      <alignment vertical="center"/>
    </xf>
    <xf borderId="29" fillId="0" fontId="8" numFmtId="0" xfId="0" applyAlignment="1" applyBorder="1" applyFont="1">
      <alignment horizontal="center" vertical="center"/>
    </xf>
    <xf borderId="69" fillId="0" fontId="8" numFmtId="0" xfId="0" applyAlignment="1" applyBorder="1" applyFont="1">
      <alignment horizontal="center" vertical="center"/>
    </xf>
    <xf borderId="70" fillId="5" fontId="20" numFmtId="0" xfId="0" applyAlignment="1" applyBorder="1" applyFont="1">
      <alignment horizontal="center" shrinkToFit="0" wrapText="1"/>
    </xf>
    <xf borderId="31" fillId="0" fontId="5" numFmtId="0" xfId="0" applyAlignment="1" applyBorder="1" applyFont="1">
      <alignment horizontal="center" vertical="center"/>
    </xf>
    <xf borderId="3" fillId="5" fontId="53" numFmtId="0" xfId="0" applyAlignment="1" applyBorder="1" applyFont="1">
      <alignment horizontal="center"/>
    </xf>
    <xf borderId="40" fillId="23" fontId="5" numFmtId="0" xfId="0" applyAlignment="1" applyBorder="1" applyFont="1">
      <alignment horizontal="center" vertical="center"/>
    </xf>
    <xf borderId="70" fillId="5" fontId="54" numFmtId="0" xfId="0" applyAlignment="1" applyBorder="1" applyFont="1">
      <alignment horizontal="center"/>
    </xf>
    <xf borderId="79" fillId="5" fontId="55" numFmtId="0" xfId="0" applyAlignment="1" applyBorder="1" applyFont="1">
      <alignment horizontal="center" vertical="center"/>
    </xf>
    <xf borderId="70" fillId="5" fontId="19" numFmtId="0" xfId="0" applyAlignment="1" applyBorder="1" applyFont="1">
      <alignment horizontal="center"/>
    </xf>
    <xf borderId="73" fillId="5" fontId="56" numFmtId="0" xfId="0" applyAlignment="1" applyBorder="1" applyFont="1">
      <alignment horizontal="center"/>
    </xf>
    <xf borderId="29" fillId="0" fontId="5" numFmtId="0" xfId="0" applyAlignment="1" applyBorder="1" applyFont="1">
      <alignment vertical="center"/>
    </xf>
    <xf borderId="30" fillId="0" fontId="5" numFmtId="0" xfId="0" applyAlignment="1" applyBorder="1" applyFont="1">
      <alignment vertical="center"/>
    </xf>
    <xf borderId="31" fillId="0" fontId="5" numFmtId="0" xfId="0" applyAlignment="1" applyBorder="1" applyFont="1">
      <alignment vertical="center"/>
    </xf>
    <xf borderId="73" fillId="5" fontId="57" numFmtId="0" xfId="0" applyAlignment="1" applyBorder="1" applyFont="1">
      <alignment horizontal="center"/>
    </xf>
    <xf borderId="43" fillId="2" fontId="5" numFmtId="0" xfId="0" applyAlignment="1" applyBorder="1" applyFont="1">
      <alignment horizontal="center" vertical="center"/>
    </xf>
    <xf borderId="55" fillId="0" fontId="5" numFmtId="0" xfId="0" applyAlignment="1" applyBorder="1" applyFont="1">
      <alignment horizontal="center" vertical="center"/>
    </xf>
    <xf borderId="100" fillId="2" fontId="5" numFmtId="0" xfId="0" applyAlignment="1" applyBorder="1" applyFont="1">
      <alignment horizontal="center"/>
    </xf>
    <xf borderId="0" fillId="0" fontId="58" numFmtId="0" xfId="0" applyFont="1"/>
    <xf borderId="0" fillId="0" fontId="59" numFmtId="0" xfId="0" applyAlignment="1" applyFont="1">
      <alignment horizontal="right"/>
    </xf>
    <xf borderId="0" fillId="0" fontId="59" numFmtId="0" xfId="0" applyFont="1"/>
    <xf borderId="0" fillId="0" fontId="58" numFmtId="0" xfId="0" applyAlignment="1" applyFont="1">
      <alignment shrinkToFit="0" vertical="top" wrapText="1"/>
    </xf>
    <xf borderId="0" fillId="0" fontId="60" numFmtId="0" xfId="0" applyAlignment="1" applyFont="1">
      <alignment horizontal="center" vertical="center"/>
    </xf>
    <xf borderId="101" fillId="0" fontId="60" numFmtId="0" xfId="0" applyAlignment="1" applyBorder="1" applyFont="1">
      <alignment shrinkToFit="0" vertical="center" wrapText="1"/>
    </xf>
    <xf borderId="102" fillId="0" fontId="60" numFmtId="0" xfId="0" applyAlignment="1" applyBorder="1" applyFont="1">
      <alignment shrinkToFit="0" vertical="center" wrapText="1"/>
    </xf>
    <xf borderId="103" fillId="0" fontId="60" numFmtId="0" xfId="0" applyAlignment="1" applyBorder="1" applyFont="1">
      <alignment shrinkToFit="0" vertical="center" wrapText="1"/>
    </xf>
    <xf borderId="104" fillId="36" fontId="60" numFmtId="0" xfId="0" applyAlignment="1" applyBorder="1" applyFill="1" applyFont="1">
      <alignment shrinkToFit="0" vertical="center" wrapText="1"/>
    </xf>
    <xf borderId="104" fillId="37" fontId="60" numFmtId="0" xfId="0" applyAlignment="1" applyBorder="1" applyFill="1" applyFont="1">
      <alignment shrinkToFit="0" vertical="center" wrapText="1"/>
    </xf>
    <xf borderId="104" fillId="38" fontId="61" numFmtId="0" xfId="0" applyAlignment="1" applyBorder="1" applyFill="1" applyFont="1">
      <alignment shrinkToFit="0" vertical="center" wrapText="1"/>
    </xf>
    <xf borderId="104" fillId="39" fontId="61" numFmtId="0" xfId="0" applyAlignment="1" applyBorder="1" applyFill="1" applyFont="1">
      <alignment shrinkToFit="0" vertical="center" wrapText="1"/>
    </xf>
    <xf borderId="104" fillId="40" fontId="61" numFmtId="0" xfId="0" applyAlignment="1" applyBorder="1" applyFill="1" applyFont="1">
      <alignment shrinkToFit="0" vertical="center" wrapText="1"/>
    </xf>
    <xf borderId="104" fillId="41" fontId="61" numFmtId="0" xfId="0" applyAlignment="1" applyBorder="1" applyFill="1" applyFont="1">
      <alignment shrinkToFit="0" vertical="center" wrapText="1"/>
    </xf>
    <xf borderId="104" fillId="42" fontId="61" numFmtId="0" xfId="0" applyAlignment="1" applyBorder="1" applyFill="1" applyFont="1">
      <alignment shrinkToFit="0" vertical="center" wrapText="1"/>
    </xf>
    <xf borderId="104" fillId="43" fontId="61" numFmtId="0" xfId="0" applyAlignment="1" applyBorder="1" applyFill="1" applyFont="1">
      <alignment shrinkToFit="0" vertical="center" wrapText="1"/>
    </xf>
    <xf borderId="104" fillId="44" fontId="61" numFmtId="0" xfId="0" applyAlignment="1" applyBorder="1" applyFill="1" applyFont="1">
      <alignment shrinkToFit="0" vertical="center" wrapText="1"/>
    </xf>
    <xf borderId="104" fillId="45" fontId="61" numFmtId="0" xfId="0" applyAlignment="1" applyBorder="1" applyFill="1" applyFont="1">
      <alignment shrinkToFit="0" vertical="center" wrapText="1"/>
    </xf>
    <xf borderId="104" fillId="46" fontId="60" numFmtId="0" xfId="0" applyAlignment="1" applyBorder="1" applyFill="1" applyFont="1">
      <alignment shrinkToFit="0" vertical="center" wrapText="1"/>
    </xf>
    <xf borderId="104" fillId="47" fontId="61" numFmtId="0" xfId="0" applyAlignment="1" applyBorder="1" applyFill="1" applyFont="1">
      <alignment shrinkToFit="0" vertical="center" wrapText="1"/>
    </xf>
    <xf borderId="104" fillId="48" fontId="61" numFmtId="0" xfId="0" applyAlignment="1" applyBorder="1" applyFill="1" applyFont="1">
      <alignment shrinkToFit="0" vertical="center" wrapText="1"/>
    </xf>
    <xf borderId="105" fillId="49" fontId="61" numFmtId="0" xfId="0" applyAlignment="1" applyBorder="1" applyFill="1" applyFont="1">
      <alignment shrinkToFit="0" vertical="center" wrapText="1"/>
    </xf>
    <xf borderId="106" fillId="20" fontId="60" numFmtId="0" xfId="0" applyAlignment="1" applyBorder="1" applyFont="1">
      <alignment shrinkToFit="0" vertical="center" wrapText="1"/>
    </xf>
    <xf borderId="107" fillId="0" fontId="60" numFmtId="0" xfId="0" applyAlignment="1" applyBorder="1" applyFont="1">
      <alignment shrinkToFit="0" vertical="center" wrapText="1"/>
    </xf>
    <xf borderId="39" fillId="0" fontId="58" numFmtId="0" xfId="0" applyBorder="1" applyFont="1"/>
    <xf borderId="39" fillId="50" fontId="58" numFmtId="0" xfId="0" applyBorder="1" applyFill="1" applyFont="1"/>
    <xf borderId="50" fillId="0" fontId="58" numFmtId="1" xfId="0" applyBorder="1" applyFont="1" applyNumberFormat="1"/>
    <xf borderId="71" fillId="36" fontId="58" numFmtId="0" xfId="0" applyBorder="1" applyFont="1"/>
    <xf borderId="71" fillId="37" fontId="58" numFmtId="0" xfId="0" applyBorder="1" applyFont="1"/>
    <xf borderId="71" fillId="38" fontId="27" numFmtId="0" xfId="0" applyBorder="1" applyFont="1"/>
    <xf borderId="71" fillId="39" fontId="27" numFmtId="0" xfId="0" applyBorder="1" applyFont="1"/>
    <xf borderId="71" fillId="40" fontId="27" numFmtId="0" xfId="0" applyBorder="1" applyFont="1"/>
    <xf borderId="71" fillId="41" fontId="27" numFmtId="0" xfId="0" applyBorder="1" applyFont="1"/>
    <xf borderId="71" fillId="42" fontId="27" numFmtId="0" xfId="0" applyBorder="1" applyFont="1"/>
    <xf borderId="71" fillId="43" fontId="27" numFmtId="0" xfId="0" applyBorder="1" applyFont="1"/>
    <xf borderId="71" fillId="44" fontId="27" numFmtId="0" xfId="0" applyBorder="1" applyFont="1"/>
    <xf borderId="71" fillId="45" fontId="27" numFmtId="0" xfId="0" applyBorder="1" applyFont="1"/>
    <xf borderId="71" fillId="46" fontId="58" numFmtId="0" xfId="0" applyBorder="1" applyFont="1"/>
    <xf borderId="71" fillId="47" fontId="27" numFmtId="0" xfId="0" applyBorder="1" applyFont="1"/>
    <xf borderId="71" fillId="48" fontId="27" numFmtId="0" xfId="0" applyBorder="1" applyFont="1"/>
    <xf borderId="71" fillId="49" fontId="27" numFmtId="0" xfId="0" applyBorder="1" applyFont="1"/>
    <xf borderId="39" fillId="0" fontId="58" numFmtId="1" xfId="0" applyBorder="1" applyFont="1" applyNumberFormat="1"/>
    <xf borderId="39" fillId="36" fontId="58" numFmtId="0" xfId="0" applyBorder="1" applyFont="1"/>
    <xf borderId="39" fillId="37" fontId="58" numFmtId="0" xfId="0" applyBorder="1" applyFont="1"/>
    <xf borderId="39" fillId="38" fontId="27" numFmtId="0" xfId="0" applyBorder="1" applyFont="1"/>
    <xf borderId="39" fillId="39" fontId="27" numFmtId="0" xfId="0" applyBorder="1" applyFont="1"/>
    <xf borderId="39" fillId="40" fontId="27" numFmtId="0" xfId="0" applyBorder="1" applyFont="1"/>
    <xf borderId="39" fillId="41" fontId="27" numFmtId="0" xfId="0" applyBorder="1" applyFont="1"/>
    <xf borderId="39" fillId="42" fontId="27" numFmtId="0" xfId="0" applyBorder="1" applyFont="1"/>
    <xf borderId="39" fillId="43" fontId="27" numFmtId="0" xfId="0" applyBorder="1" applyFont="1"/>
    <xf borderId="39" fillId="44" fontId="27" numFmtId="0" xfId="0" applyBorder="1" applyFont="1"/>
    <xf borderId="39" fillId="45" fontId="27" numFmtId="0" xfId="0" applyBorder="1" applyFont="1"/>
    <xf borderId="39" fillId="46" fontId="58" numFmtId="0" xfId="0" applyBorder="1" applyFont="1"/>
    <xf borderId="39" fillId="47" fontId="27" numFmtId="0" xfId="0" applyBorder="1" applyFont="1"/>
    <xf borderId="39" fillId="48" fontId="27" numFmtId="0" xfId="0" applyBorder="1" applyFont="1"/>
    <xf borderId="39" fillId="49" fontId="27" numFmtId="0" xfId="0" applyBorder="1" applyFont="1"/>
    <xf borderId="39" fillId="51" fontId="58" numFmtId="0" xfId="0" applyBorder="1" applyFill="1" applyFont="1"/>
    <xf borderId="0" fillId="0" fontId="58" numFmtId="1" xfId="0" applyFont="1" applyNumberFormat="1"/>
    <xf borderId="0" fillId="0" fontId="10" numFmtId="0" xfId="0" applyAlignment="1" applyFont="1">
      <alignment vertical="center"/>
    </xf>
    <xf borderId="108" fillId="3" fontId="6" numFmtId="0" xfId="0" applyAlignment="1" applyBorder="1" applyFont="1">
      <alignment horizontal="center" vertical="center"/>
    </xf>
    <xf borderId="109" fillId="0" fontId="16" numFmtId="0" xfId="0" applyAlignment="1" applyBorder="1" applyFont="1">
      <alignment horizontal="center" vertical="center"/>
    </xf>
    <xf borderId="86" fillId="0" fontId="16" numFmtId="0" xfId="0" applyAlignment="1" applyBorder="1" applyFont="1">
      <alignment horizontal="center" shrinkToFit="0" vertical="center" wrapText="1"/>
    </xf>
    <xf borderId="51" fillId="5" fontId="13" numFmtId="0" xfId="0" applyAlignment="1" applyBorder="1" applyFont="1">
      <alignment vertical="center"/>
    </xf>
    <xf borderId="74" fillId="5" fontId="21" numFmtId="0" xfId="0" applyBorder="1" applyFont="1"/>
    <xf borderId="110" fillId="0" fontId="3" numFmtId="0" xfId="0" applyBorder="1" applyFont="1"/>
    <xf borderId="111" fillId="0" fontId="16" numFmtId="4" xfId="0" applyAlignment="1" applyBorder="1" applyFont="1" applyNumberFormat="1">
      <alignment horizontal="center" vertical="center"/>
    </xf>
    <xf borderId="112" fillId="0" fontId="16" numFmtId="2" xfId="0" applyAlignment="1" applyBorder="1" applyFont="1" applyNumberFormat="1">
      <alignment horizontal="center" vertical="center"/>
    </xf>
    <xf borderId="113" fillId="2" fontId="17" numFmtId="0" xfId="0" applyAlignment="1" applyBorder="1" applyFont="1">
      <alignment horizontal="center" vertical="center"/>
    </xf>
    <xf borderId="0" fillId="0" fontId="8" numFmtId="2" xfId="0" applyFont="1" applyNumberFormat="1"/>
    <xf borderId="51" fillId="3" fontId="8" numFmtId="2" xfId="0" applyAlignment="1" applyBorder="1" applyFont="1" applyNumberFormat="1">
      <alignment horizontal="right" vertical="center"/>
    </xf>
    <xf borderId="55" fillId="0" fontId="8" numFmtId="2" xfId="0" applyAlignment="1" applyBorder="1" applyFont="1" applyNumberFormat="1">
      <alignment horizontal="right" vertical="center"/>
    </xf>
    <xf borderId="56" fillId="0" fontId="8" numFmtId="2" xfId="0" applyAlignment="1" applyBorder="1" applyFont="1" applyNumberFormat="1">
      <alignment horizontal="left" vertical="center"/>
    </xf>
    <xf borderId="31" fillId="0" fontId="8" numFmtId="1" xfId="0" applyAlignment="1" applyBorder="1" applyFont="1" applyNumberFormat="1">
      <alignment horizontal="right" vertical="center"/>
    </xf>
    <xf borderId="30" fillId="0" fontId="8" numFmtId="2" xfId="0" applyAlignment="1" applyBorder="1" applyFont="1" applyNumberFormat="1">
      <alignment horizontal="left" vertical="center"/>
    </xf>
    <xf borderId="0" fillId="0" fontId="21" numFmtId="2" xfId="0" applyAlignment="1" applyFont="1" applyNumberFormat="1">
      <alignment horizontal="right" vertical="center"/>
    </xf>
    <xf borderId="0" fillId="0" fontId="21" numFmtId="2" xfId="0" applyAlignment="1" applyFont="1" applyNumberFormat="1">
      <alignment vertical="center"/>
    </xf>
    <xf borderId="0" fillId="0" fontId="14" numFmtId="0" xfId="0" applyAlignment="1" applyFont="1">
      <alignment horizontal="center" vertical="center"/>
    </xf>
    <xf borderId="0" fillId="0" fontId="59" numFmtId="0" xfId="0" applyAlignment="1" applyFont="1">
      <alignment horizontal="center"/>
    </xf>
    <xf borderId="60" fillId="52" fontId="49" numFmtId="0" xfId="0" applyAlignment="1" applyBorder="1" applyFill="1" applyFont="1">
      <alignment horizontal="center" shrinkToFit="0" vertical="center" wrapText="1"/>
    </xf>
    <xf borderId="60" fillId="53" fontId="8" numFmtId="0" xfId="0" applyAlignment="1" applyBorder="1" applyFill="1" applyFont="1">
      <alignment horizontal="center" shrinkToFit="0" vertical="center" wrapText="1"/>
    </xf>
    <xf borderId="60" fillId="54" fontId="62" numFmtId="0" xfId="0" applyAlignment="1" applyBorder="1" applyFill="1" applyFont="1">
      <alignment horizontal="center" shrinkToFit="0" vertical="center" wrapText="1"/>
    </xf>
    <xf borderId="60" fillId="55" fontId="62" numFmtId="0" xfId="0" applyAlignment="1" applyBorder="1" applyFill="1" applyFont="1">
      <alignment horizontal="center" shrinkToFit="0" vertical="center" wrapText="1"/>
    </xf>
    <xf borderId="60" fillId="56" fontId="62" numFmtId="0" xfId="0" applyAlignment="1" applyBorder="1" applyFill="1" applyFont="1">
      <alignment horizontal="center" shrinkToFit="0" vertical="center" wrapText="1"/>
    </xf>
    <xf borderId="60" fillId="57" fontId="62" numFmtId="0" xfId="0" applyAlignment="1" applyBorder="1" applyFill="1" applyFont="1">
      <alignment horizontal="center" shrinkToFit="0" vertical="center" wrapText="1"/>
    </xf>
    <xf borderId="60" fillId="58" fontId="62" numFmtId="0" xfId="0" applyAlignment="1" applyBorder="1" applyFill="1" applyFont="1">
      <alignment horizontal="center" shrinkToFit="0" vertical="center" wrapText="1"/>
    </xf>
    <xf borderId="60" fillId="59" fontId="62" numFmtId="0" xfId="0" applyAlignment="1" applyBorder="1" applyFill="1" applyFont="1">
      <alignment horizontal="center" shrinkToFit="0" vertical="center" wrapText="1"/>
    </xf>
    <xf borderId="60" fillId="60" fontId="62" numFmtId="0" xfId="0" applyAlignment="1" applyBorder="1" applyFill="1" applyFont="1">
      <alignment horizontal="center" shrinkToFit="0" vertical="center" wrapText="1"/>
    </xf>
    <xf borderId="60" fillId="61" fontId="13" numFmtId="0" xfId="0" applyAlignment="1" applyBorder="1" applyFill="1" applyFont="1">
      <alignment horizontal="center" shrinkToFit="0" vertical="center" wrapText="1"/>
    </xf>
    <xf borderId="60" fillId="62" fontId="62" numFmtId="0" xfId="0" applyAlignment="1" applyBorder="1" applyFill="1" applyFont="1">
      <alignment horizontal="center" shrinkToFit="0" vertical="center" wrapText="1"/>
    </xf>
    <xf borderId="60" fillId="63" fontId="62" numFmtId="0" xfId="0" applyAlignment="1" applyBorder="1" applyFill="1" applyFont="1">
      <alignment horizontal="center" shrinkToFit="0" vertical="center" wrapText="1"/>
    </xf>
    <xf borderId="60" fillId="64" fontId="62" numFmtId="0" xfId="0" applyAlignment="1" applyBorder="1" applyFill="1" applyFont="1">
      <alignment horizontal="center" shrinkToFit="0" vertical="center" wrapText="1"/>
    </xf>
    <xf borderId="60" fillId="65" fontId="62" numFmtId="0" xfId="0" applyAlignment="1" applyBorder="1" applyFill="1" applyFont="1">
      <alignment horizontal="center" shrinkToFit="0" vertical="center" wrapText="1"/>
    </xf>
    <xf borderId="31" fillId="0" fontId="25" numFmtId="0" xfId="0" applyAlignment="1" applyBorder="1" applyFont="1">
      <alignment horizontal="center" vertical="center"/>
    </xf>
    <xf borderId="0" fillId="0" fontId="25" numFmtId="0" xfId="0" applyAlignment="1" applyFont="1">
      <alignment horizontal="center" vertical="center"/>
    </xf>
    <xf borderId="79" fillId="5" fontId="29" numFmtId="0" xfId="0" applyAlignment="1" applyBorder="1" applyFont="1">
      <alignment horizontal="center" shrinkToFit="0" vertical="center" wrapText="1"/>
    </xf>
    <xf borderId="79" fillId="5" fontId="63" numFmtId="0" xfId="0" applyAlignment="1" applyBorder="1" applyFont="1">
      <alignment horizontal="center" shrinkToFit="0" vertical="center" wrapText="1"/>
    </xf>
    <xf borderId="51" fillId="4" fontId="8" numFmtId="0" xfId="0" applyAlignment="1" applyBorder="1" applyFont="1">
      <alignment horizontal="center"/>
    </xf>
    <xf borderId="114" fillId="4" fontId="8" numFmtId="0" xfId="0" applyAlignment="1" applyBorder="1" applyFont="1">
      <alignment horizontal="center" vertical="center"/>
    </xf>
    <xf borderId="70" fillId="5" fontId="64" numFmtId="0" xfId="0" applyAlignment="1" applyBorder="1" applyFont="1">
      <alignment horizontal="center"/>
    </xf>
    <xf borderId="39" fillId="66" fontId="5" numFmtId="0" xfId="0" applyAlignment="1" applyBorder="1" applyFill="1" applyFont="1">
      <alignment horizontal="center" vertical="center"/>
    </xf>
    <xf borderId="39" fillId="67" fontId="5" numFmtId="0" xfId="0" applyAlignment="1" applyBorder="1" applyFill="1" applyFont="1">
      <alignment horizontal="center" vertical="center"/>
    </xf>
    <xf borderId="39" fillId="68" fontId="5" numFmtId="0" xfId="0" applyAlignment="1" applyBorder="1" applyFill="1" applyFont="1">
      <alignment horizontal="center" vertical="center"/>
    </xf>
    <xf borderId="39" fillId="69" fontId="5" numFmtId="0" xfId="0" applyAlignment="1" applyBorder="1" applyFill="1" applyFont="1">
      <alignment horizontal="center" vertical="center"/>
    </xf>
    <xf borderId="39" fillId="70" fontId="5" numFmtId="0" xfId="0" applyAlignment="1" applyBorder="1" applyFill="1" applyFont="1">
      <alignment horizontal="center" vertical="center"/>
    </xf>
    <xf borderId="39" fillId="33" fontId="5" numFmtId="0" xfId="0" applyAlignment="1" applyBorder="1" applyFont="1">
      <alignment horizontal="center" vertical="center"/>
    </xf>
    <xf borderId="39" fillId="71" fontId="5" numFmtId="0" xfId="0" applyAlignment="1" applyBorder="1" applyFill="1" applyFont="1">
      <alignment horizontal="center" vertical="center"/>
    </xf>
    <xf borderId="39" fillId="72" fontId="5" numFmtId="0" xfId="0" applyAlignment="1" applyBorder="1" applyFill="1" applyFont="1">
      <alignment horizontal="center" vertical="center"/>
    </xf>
    <xf borderId="39" fillId="73" fontId="5" numFmtId="0" xfId="0" applyAlignment="1" applyBorder="1" applyFill="1" applyFont="1">
      <alignment horizontal="center" vertical="center"/>
    </xf>
    <xf borderId="39" fillId="74" fontId="2" numFmtId="0" xfId="0" applyBorder="1" applyFill="1" applyFont="1"/>
    <xf borderId="55" fillId="0" fontId="5" numFmtId="2" xfId="0" applyAlignment="1" applyBorder="1" applyFont="1" applyNumberFormat="1">
      <alignment horizontal="center" vertical="center"/>
    </xf>
    <xf borderId="0" fillId="0" fontId="65" numFmtId="0" xfId="0" applyAlignment="1" applyFont="1">
      <alignment horizontal="center" shrinkToFit="0" vertical="center" wrapText="1"/>
    </xf>
    <xf borderId="114" fillId="2" fontId="8" numFmtId="0" xfId="0" applyAlignment="1" applyBorder="1" applyFont="1">
      <alignment horizontal="center" vertical="center"/>
    </xf>
    <xf borderId="115" fillId="2" fontId="8" numFmtId="0" xfId="0" applyAlignment="1" applyBorder="1" applyFont="1">
      <alignment horizontal="center"/>
    </xf>
    <xf borderId="115" fillId="2" fontId="5" numFmtId="0" xfId="0" applyAlignment="1" applyBorder="1" applyFont="1">
      <alignment horizontal="center"/>
    </xf>
    <xf borderId="31" fillId="75" fontId="5" numFmtId="0" xfId="0" applyAlignment="1" applyBorder="1" applyFill="1" applyFont="1">
      <alignment horizontal="center"/>
    </xf>
    <xf borderId="39" fillId="75" fontId="5" numFmtId="0" xfId="0" applyAlignment="1" applyBorder="1" applyFont="1">
      <alignment horizontal="center"/>
    </xf>
    <xf borderId="55" fillId="0" fontId="5" numFmtId="0" xfId="0" applyAlignment="1" applyBorder="1" applyFont="1">
      <alignment horizontal="center"/>
    </xf>
    <xf borderId="77" fillId="0" fontId="3" numFmtId="0" xfId="0" applyBorder="1" applyFont="1"/>
    <xf borderId="56" fillId="0" fontId="3" numFmtId="0" xfId="0" applyBorder="1" applyFont="1"/>
    <xf borderId="116" fillId="5" fontId="63" numFmtId="0" xfId="0" applyAlignment="1" applyBorder="1" applyFont="1">
      <alignment horizontal="center" shrinkToFit="0" vertical="center" wrapText="1"/>
    </xf>
    <xf borderId="29" fillId="0" fontId="8" numFmtId="2" xfId="0" applyAlignment="1" applyBorder="1" applyFont="1" applyNumberFormat="1">
      <alignment horizontal="center" vertical="center"/>
    </xf>
    <xf borderId="50" fillId="0" fontId="8" numFmtId="2" xfId="0" applyAlignment="1" applyBorder="1" applyFont="1" applyNumberFormat="1">
      <alignment horizontal="center" vertical="center"/>
    </xf>
    <xf borderId="50" fillId="0" fontId="5" numFmtId="0" xfId="0" applyAlignment="1" applyBorder="1" applyFont="1">
      <alignment horizontal="center" vertical="center"/>
    </xf>
    <xf borderId="48" fillId="0" fontId="5" numFmtId="2" xfId="0" applyAlignment="1" applyBorder="1" applyFont="1" applyNumberFormat="1">
      <alignment horizontal="center" vertical="center"/>
    </xf>
    <xf borderId="48" fillId="0" fontId="5" numFmtId="0" xfId="0" applyAlignment="1" applyBorder="1" applyFont="1">
      <alignment horizontal="center"/>
    </xf>
    <xf borderId="69" fillId="0" fontId="3" numFmtId="0" xfId="0" applyBorder="1" applyFont="1"/>
    <xf borderId="70" fillId="5" fontId="66" numFmtId="0" xfId="0" applyAlignment="1" applyBorder="1" applyFont="1">
      <alignment horizontal="center" shrinkToFit="0" wrapText="1"/>
    </xf>
    <xf borderId="31" fillId="0" fontId="36" numFmtId="0" xfId="0" applyAlignment="1" applyBorder="1" applyFont="1">
      <alignment horizontal="center" vertical="center"/>
    </xf>
    <xf borderId="29" fillId="0" fontId="65" numFmtId="0" xfId="0" applyAlignment="1" applyBorder="1" applyFont="1">
      <alignment horizontal="center" shrinkToFit="0" vertical="center" wrapText="1"/>
    </xf>
    <xf borderId="70" fillId="0" fontId="67" numFmtId="0" xfId="0" applyAlignment="1" applyBorder="1" applyFont="1">
      <alignment horizontal="center"/>
    </xf>
    <xf borderId="77" fillId="0" fontId="21" numFmtId="0" xfId="0" applyAlignment="1" applyBorder="1" applyFont="1">
      <alignment horizontal="center" vertical="center"/>
    </xf>
    <xf borderId="77" fillId="0" fontId="21" numFmtId="0" xfId="0" applyAlignment="1" applyBorder="1" applyFont="1">
      <alignment horizontal="center"/>
    </xf>
    <xf borderId="3" fillId="2" fontId="68" numFmtId="0" xfId="0" applyBorder="1" applyFont="1"/>
    <xf borderId="3" fillId="2" fontId="69" numFmtId="0" xfId="0" applyBorder="1" applyFont="1"/>
    <xf borderId="3" fillId="2" fontId="69" numFmtId="0" xfId="0" applyAlignment="1" applyBorder="1" applyFont="1">
      <alignment horizontal="center"/>
    </xf>
    <xf borderId="3" fillId="2" fontId="70" numFmtId="0" xfId="0" applyAlignment="1" applyBorder="1" applyFont="1">
      <alignment horizontal="center" vertical="center"/>
    </xf>
    <xf borderId="1" fillId="2" fontId="59" numFmtId="0" xfId="0" applyAlignment="1" applyBorder="1" applyFont="1">
      <alignment horizontal="right"/>
    </xf>
    <xf borderId="3" fillId="2" fontId="59" numFmtId="0" xfId="0" applyBorder="1" applyFont="1"/>
    <xf borderId="3" fillId="2" fontId="58" numFmtId="0" xfId="0" applyBorder="1" applyFont="1"/>
    <xf borderId="3" fillId="2" fontId="70" numFmtId="167" xfId="0" applyAlignment="1" applyBorder="1" applyFont="1" applyNumberFormat="1">
      <alignment vertical="center"/>
    </xf>
    <xf borderId="3" fillId="2" fontId="71" numFmtId="0" xfId="0" applyAlignment="1" applyBorder="1" applyFont="1">
      <alignment horizontal="center"/>
    </xf>
    <xf borderId="3" fillId="2" fontId="71" numFmtId="0" xfId="0" applyAlignment="1" applyBorder="1" applyFont="1">
      <alignment horizontal="left"/>
    </xf>
    <xf borderId="3" fillId="2" fontId="2" numFmtId="0" xfId="0" applyAlignment="1" applyBorder="1" applyFont="1">
      <alignment vertical="center"/>
    </xf>
    <xf borderId="3" fillId="2" fontId="69" numFmtId="0" xfId="0" applyAlignment="1" applyBorder="1" applyFont="1">
      <alignment vertical="center"/>
    </xf>
    <xf borderId="3" fillId="2" fontId="72" numFmtId="0" xfId="0" applyAlignment="1" applyBorder="1" applyFont="1">
      <alignment vertical="center"/>
    </xf>
    <xf borderId="3" fillId="2" fontId="73" numFmtId="0" xfId="0" applyAlignment="1" applyBorder="1" applyFont="1">
      <alignment vertical="center"/>
    </xf>
    <xf borderId="3" fillId="2" fontId="73" numFmtId="0" xfId="0" applyAlignment="1" applyBorder="1" applyFont="1">
      <alignment horizontal="center" vertical="center"/>
    </xf>
    <xf borderId="3" fillId="2" fontId="74" numFmtId="0" xfId="0" applyAlignment="1" applyBorder="1" applyFont="1">
      <alignment horizontal="right"/>
    </xf>
    <xf borderId="3" fillId="2" fontId="74" numFmtId="0" xfId="0" applyAlignment="1" applyBorder="1" applyFont="1">
      <alignment horizontal="center"/>
    </xf>
    <xf borderId="3" fillId="2" fontId="69" numFmtId="14" xfId="0" applyAlignment="1" applyBorder="1" applyFont="1" applyNumberFormat="1">
      <alignment horizontal="center"/>
    </xf>
    <xf borderId="117" fillId="2" fontId="69" numFmtId="0" xfId="0" applyBorder="1" applyFont="1"/>
    <xf borderId="117" fillId="2" fontId="74" numFmtId="0" xfId="0" applyAlignment="1" applyBorder="1" applyFont="1">
      <alignment horizontal="right"/>
    </xf>
    <xf borderId="117" fillId="2" fontId="74" numFmtId="0" xfId="0" applyAlignment="1" applyBorder="1" applyFont="1">
      <alignment horizontal="center"/>
    </xf>
    <xf borderId="117" fillId="2" fontId="69" numFmtId="0" xfId="0" applyAlignment="1" applyBorder="1" applyFont="1">
      <alignment horizontal="center"/>
    </xf>
    <xf borderId="117" fillId="2" fontId="2" numFmtId="167" xfId="0" applyAlignment="1" applyBorder="1" applyFont="1" applyNumberFormat="1">
      <alignment horizontal="center" vertical="center"/>
    </xf>
    <xf borderId="117" fillId="2" fontId="69" numFmtId="167" xfId="0" applyBorder="1" applyFont="1" applyNumberFormat="1"/>
    <xf borderId="3" fillId="2" fontId="1" numFmtId="0" xfId="0" applyBorder="1" applyFont="1"/>
    <xf borderId="3" fillId="2" fontId="75" numFmtId="0" xfId="0" applyBorder="1" applyFont="1"/>
    <xf borderId="3" fillId="2" fontId="1" numFmtId="0" xfId="0" applyAlignment="1" applyBorder="1" applyFont="1">
      <alignment horizontal="center"/>
    </xf>
    <xf borderId="3" fillId="2" fontId="21" numFmtId="0" xfId="0" applyAlignment="1" applyBorder="1" applyFont="1">
      <alignment horizontal="center"/>
    </xf>
    <xf borderId="3" fillId="2" fontId="2" numFmtId="167" xfId="0" applyBorder="1" applyFont="1" applyNumberFormat="1"/>
    <xf borderId="118" fillId="76" fontId="76" numFmtId="0" xfId="0" applyAlignment="1" applyBorder="1" applyFill="1" applyFont="1">
      <alignment horizontal="left" shrinkToFit="0" textRotation="45" wrapText="1"/>
    </xf>
    <xf borderId="119" fillId="76" fontId="76" numFmtId="0" xfId="0" applyAlignment="1" applyBorder="1" applyFont="1">
      <alignment horizontal="left" shrinkToFit="0" textRotation="45" wrapText="1"/>
    </xf>
    <xf borderId="118" fillId="2" fontId="77" numFmtId="0" xfId="0" applyAlignment="1" applyBorder="1" applyFont="1">
      <alignment horizontal="center" shrinkToFit="0" wrapText="1"/>
    </xf>
    <xf borderId="119" fillId="77" fontId="78" numFmtId="0" xfId="0" applyAlignment="1" applyBorder="1" applyFill="1" applyFont="1">
      <alignment horizontal="center" shrinkToFit="0" wrapText="1"/>
    </xf>
    <xf borderId="119" fillId="52" fontId="79" numFmtId="0" xfId="0" applyAlignment="1" applyBorder="1" applyFont="1">
      <alignment horizontal="center" shrinkToFit="0" wrapText="1"/>
    </xf>
    <xf borderId="120" fillId="53" fontId="77" numFmtId="0" xfId="0" applyAlignment="1" applyBorder="1" applyFont="1">
      <alignment horizontal="center" shrinkToFit="0" wrapText="1"/>
    </xf>
    <xf borderId="120" fillId="78" fontId="77" numFmtId="0" xfId="0" applyAlignment="1" applyBorder="1" applyFill="1" applyFont="1">
      <alignment horizontal="center" shrinkToFit="0" wrapText="1"/>
    </xf>
    <xf borderId="119" fillId="79" fontId="78" numFmtId="0" xfId="0" applyAlignment="1" applyBorder="1" applyFill="1" applyFont="1">
      <alignment horizontal="center" shrinkToFit="0" wrapText="1"/>
    </xf>
    <xf borderId="119" fillId="54" fontId="78" numFmtId="0" xfId="0" applyAlignment="1" applyBorder="1" applyFont="1">
      <alignment horizontal="center" shrinkToFit="0" wrapText="1"/>
    </xf>
    <xf borderId="120" fillId="55" fontId="78" numFmtId="0" xfId="0" applyAlignment="1" applyBorder="1" applyFont="1">
      <alignment horizontal="center" shrinkToFit="0" wrapText="1"/>
    </xf>
    <xf borderId="119" fillId="56" fontId="78" numFmtId="0" xfId="0" applyAlignment="1" applyBorder="1" applyFont="1">
      <alignment horizontal="center" shrinkToFit="0" wrapText="1"/>
    </xf>
    <xf borderId="119" fillId="80" fontId="78" numFmtId="0" xfId="0" applyAlignment="1" applyBorder="1" applyFill="1" applyFont="1">
      <alignment horizontal="center" shrinkToFit="0" wrapText="1"/>
    </xf>
    <xf borderId="119" fillId="57" fontId="78" numFmtId="0" xfId="0" applyAlignment="1" applyBorder="1" applyFont="1">
      <alignment horizontal="center" shrinkToFit="0" wrapText="1"/>
    </xf>
    <xf borderId="119" fillId="58" fontId="78" numFmtId="0" xfId="0" applyAlignment="1" applyBorder="1" applyFont="1">
      <alignment horizontal="center" shrinkToFit="0" wrapText="1"/>
    </xf>
    <xf borderId="119" fillId="39" fontId="78" numFmtId="0" xfId="0" applyAlignment="1" applyBorder="1" applyFont="1">
      <alignment horizontal="center" shrinkToFit="0" wrapText="1"/>
    </xf>
    <xf borderId="119" fillId="59" fontId="78" numFmtId="0" xfId="0" applyAlignment="1" applyBorder="1" applyFont="1">
      <alignment horizontal="center" shrinkToFit="0" wrapText="1"/>
    </xf>
    <xf borderId="119" fillId="81" fontId="78" numFmtId="0" xfId="0" applyAlignment="1" applyBorder="1" applyFill="1" applyFont="1">
      <alignment horizontal="center" shrinkToFit="0" wrapText="1"/>
    </xf>
    <xf borderId="119" fillId="60" fontId="78" numFmtId="0" xfId="0" applyAlignment="1" applyBorder="1" applyFont="1">
      <alignment horizontal="center" shrinkToFit="0" wrapText="1"/>
    </xf>
    <xf borderId="119" fillId="82" fontId="79" numFmtId="0" xfId="0" applyAlignment="1" applyBorder="1" applyFill="1" applyFont="1">
      <alignment horizontal="center" shrinkToFit="0" wrapText="1"/>
    </xf>
    <xf borderId="119" fillId="83" fontId="78" numFmtId="0" xfId="0" applyAlignment="1" applyBorder="1" applyFill="1" applyFont="1">
      <alignment horizontal="center" shrinkToFit="0" wrapText="1"/>
    </xf>
    <xf borderId="120" fillId="61" fontId="80" numFmtId="0" xfId="0" applyAlignment="1" applyBorder="1" applyFont="1">
      <alignment horizontal="center" shrinkToFit="0" wrapText="1"/>
    </xf>
    <xf borderId="119" fillId="62" fontId="78" numFmtId="0" xfId="0" applyAlignment="1" applyBorder="1" applyFont="1">
      <alignment horizontal="center" shrinkToFit="0" wrapText="1"/>
    </xf>
    <xf borderId="119" fillId="63" fontId="78" numFmtId="0" xfId="0" applyAlignment="1" applyBorder="1" applyFont="1">
      <alignment horizontal="center" shrinkToFit="0" wrapText="1"/>
    </xf>
    <xf borderId="119" fillId="64" fontId="78" numFmtId="0" xfId="0" applyAlignment="1" applyBorder="1" applyFont="1">
      <alignment horizontal="center" shrinkToFit="0" wrapText="1"/>
    </xf>
    <xf borderId="121" fillId="65" fontId="78" numFmtId="0" xfId="0" applyAlignment="1" applyBorder="1" applyFont="1">
      <alignment horizontal="center" shrinkToFit="0" wrapText="1"/>
    </xf>
    <xf borderId="122" fillId="76" fontId="76" numFmtId="0" xfId="0" applyAlignment="1" applyBorder="1" applyFont="1">
      <alignment horizontal="left" shrinkToFit="0" textRotation="45" wrapText="1"/>
    </xf>
    <xf borderId="3" fillId="76" fontId="76" numFmtId="0" xfId="0" applyAlignment="1" applyBorder="1" applyFont="1">
      <alignment horizontal="left" shrinkToFit="0" textRotation="45" wrapText="1"/>
    </xf>
    <xf borderId="122" fillId="2" fontId="77" numFmtId="0" xfId="0" applyAlignment="1" applyBorder="1" applyFont="1">
      <alignment horizontal="center" shrinkToFit="0" wrapText="1"/>
    </xf>
    <xf borderId="3" fillId="77" fontId="78" numFmtId="0" xfId="0" applyAlignment="1" applyBorder="1" applyFont="1">
      <alignment horizontal="center" shrinkToFit="0" wrapText="1"/>
    </xf>
    <xf borderId="3" fillId="52" fontId="79" numFmtId="0" xfId="0" applyAlignment="1" applyBorder="1" applyFont="1">
      <alignment horizontal="center" shrinkToFit="0" wrapText="1"/>
    </xf>
    <xf borderId="97" fillId="53" fontId="77" numFmtId="0" xfId="0" applyAlignment="1" applyBorder="1" applyFont="1">
      <alignment horizontal="center" shrinkToFit="0" wrapText="1"/>
    </xf>
    <xf borderId="97" fillId="78" fontId="77" numFmtId="0" xfId="0" applyAlignment="1" applyBorder="1" applyFont="1">
      <alignment horizontal="center" shrinkToFit="0" wrapText="1"/>
    </xf>
    <xf borderId="3" fillId="79" fontId="78" numFmtId="0" xfId="0" applyAlignment="1" applyBorder="1" applyFont="1">
      <alignment horizontal="center" shrinkToFit="0" wrapText="1"/>
    </xf>
    <xf borderId="3" fillId="54" fontId="78" numFmtId="0" xfId="0" applyAlignment="1" applyBorder="1" applyFont="1">
      <alignment horizontal="center" shrinkToFit="0" wrapText="1"/>
    </xf>
    <xf borderId="97" fillId="55" fontId="78" numFmtId="0" xfId="0" applyAlignment="1" applyBorder="1" applyFont="1">
      <alignment horizontal="center" shrinkToFit="0" wrapText="1"/>
    </xf>
    <xf borderId="3" fillId="56" fontId="78" numFmtId="0" xfId="0" applyAlignment="1" applyBorder="1" applyFont="1">
      <alignment horizontal="center" shrinkToFit="0" wrapText="1"/>
    </xf>
    <xf borderId="3" fillId="80" fontId="78" numFmtId="0" xfId="0" applyAlignment="1" applyBorder="1" applyFont="1">
      <alignment horizontal="center" shrinkToFit="0" wrapText="1"/>
    </xf>
    <xf borderId="3" fillId="57" fontId="78" numFmtId="0" xfId="0" applyAlignment="1" applyBorder="1" applyFont="1">
      <alignment horizontal="center" shrinkToFit="0" wrapText="1"/>
    </xf>
    <xf borderId="3" fillId="58" fontId="78" numFmtId="0" xfId="0" applyAlignment="1" applyBorder="1" applyFont="1">
      <alignment horizontal="center" shrinkToFit="0" wrapText="1"/>
    </xf>
    <xf borderId="3" fillId="39" fontId="78" numFmtId="0" xfId="0" applyAlignment="1" applyBorder="1" applyFont="1">
      <alignment horizontal="center" shrinkToFit="0" wrapText="1"/>
    </xf>
    <xf borderId="3" fillId="59" fontId="78" numFmtId="0" xfId="0" applyAlignment="1" applyBorder="1" applyFont="1">
      <alignment horizontal="center" shrinkToFit="0" wrapText="1"/>
    </xf>
    <xf borderId="3" fillId="81" fontId="78" numFmtId="0" xfId="0" applyAlignment="1" applyBorder="1" applyFont="1">
      <alignment horizontal="center" shrinkToFit="0" wrapText="1"/>
    </xf>
    <xf borderId="3" fillId="60" fontId="78" numFmtId="0" xfId="0" applyAlignment="1" applyBorder="1" applyFont="1">
      <alignment horizontal="center" shrinkToFit="0" wrapText="1"/>
    </xf>
    <xf borderId="3" fillId="82" fontId="79" numFmtId="0" xfId="0" applyAlignment="1" applyBorder="1" applyFont="1">
      <alignment horizontal="center" shrinkToFit="0" wrapText="1"/>
    </xf>
    <xf borderId="3" fillId="83" fontId="78" numFmtId="0" xfId="0" applyAlignment="1" applyBorder="1" applyFont="1">
      <alignment horizontal="center" shrinkToFit="0" wrapText="1"/>
    </xf>
    <xf borderId="97" fillId="61" fontId="80" numFmtId="0" xfId="0" applyAlignment="1" applyBorder="1" applyFont="1">
      <alignment horizontal="center" shrinkToFit="0" wrapText="1"/>
    </xf>
    <xf borderId="3" fillId="62" fontId="78" numFmtId="0" xfId="0" applyAlignment="1" applyBorder="1" applyFont="1">
      <alignment horizontal="center" shrinkToFit="0" wrapText="1"/>
    </xf>
    <xf borderId="3" fillId="63" fontId="78" numFmtId="0" xfId="0" applyAlignment="1" applyBorder="1" applyFont="1">
      <alignment horizontal="center" shrinkToFit="0" wrapText="1"/>
    </xf>
    <xf borderId="3" fillId="64" fontId="78" numFmtId="0" xfId="0" applyAlignment="1" applyBorder="1" applyFont="1">
      <alignment horizontal="center" shrinkToFit="0" wrapText="1"/>
    </xf>
    <xf borderId="123" fillId="65" fontId="78" numFmtId="0" xfId="0" applyAlignment="1" applyBorder="1" applyFont="1">
      <alignment horizontal="center" shrinkToFit="0" wrapText="1"/>
    </xf>
    <xf borderId="124" fillId="76" fontId="2" numFmtId="0" xfId="0" applyAlignment="1" applyBorder="1" applyFont="1">
      <alignment horizontal="left" shrinkToFit="0" textRotation="45" wrapText="1"/>
    </xf>
    <xf borderId="125" fillId="76" fontId="2" numFmtId="0" xfId="0" applyAlignment="1" applyBorder="1" applyFont="1">
      <alignment horizontal="left" shrinkToFit="0" textRotation="45" wrapText="1"/>
    </xf>
    <xf borderId="125" fillId="76" fontId="2" numFmtId="0" xfId="0" applyAlignment="1" applyBorder="1" applyFont="1">
      <alignment horizontal="center" shrinkToFit="0" textRotation="45" wrapText="1"/>
    </xf>
    <xf borderId="124" fillId="2" fontId="77" numFmtId="0" xfId="0" applyAlignment="1" applyBorder="1" applyFont="1">
      <alignment horizontal="center" shrinkToFit="0" wrapText="1"/>
    </xf>
    <xf borderId="125" fillId="77" fontId="78" numFmtId="0" xfId="0" applyAlignment="1" applyBorder="1" applyFont="1">
      <alignment horizontal="center" shrinkToFit="0" wrapText="1"/>
    </xf>
    <xf borderId="125" fillId="52" fontId="79" numFmtId="0" xfId="0" applyAlignment="1" applyBorder="1" applyFont="1">
      <alignment horizontal="center" shrinkToFit="0" wrapText="1"/>
    </xf>
    <xf borderId="126" fillId="53" fontId="81" numFmtId="0" xfId="0" applyAlignment="1" applyBorder="1" applyFont="1">
      <alignment horizontal="center" shrinkToFit="0" vertical="center" wrapText="1"/>
    </xf>
    <xf borderId="126" fillId="78" fontId="81" numFmtId="0" xfId="0" applyAlignment="1" applyBorder="1" applyFont="1">
      <alignment horizontal="center" shrinkToFit="0" vertical="center" wrapText="1"/>
    </xf>
    <xf borderId="125" fillId="79" fontId="78" numFmtId="0" xfId="0" applyAlignment="1" applyBorder="1" applyFont="1">
      <alignment horizontal="center" shrinkToFit="0" wrapText="1"/>
    </xf>
    <xf borderId="125" fillId="54" fontId="78" numFmtId="0" xfId="0" applyAlignment="1" applyBorder="1" applyFont="1">
      <alignment horizontal="center" shrinkToFit="0" wrapText="1"/>
    </xf>
    <xf borderId="126" fillId="55" fontId="82" numFmtId="0" xfId="0" applyAlignment="1" applyBorder="1" applyFont="1">
      <alignment horizontal="center" shrinkToFit="0" vertical="center" wrapText="1"/>
    </xf>
    <xf borderId="125" fillId="56" fontId="78" numFmtId="0" xfId="0" applyAlignment="1" applyBorder="1" applyFont="1">
      <alignment horizontal="center" shrinkToFit="0" wrapText="1"/>
    </xf>
    <xf borderId="125" fillId="80" fontId="78" numFmtId="0" xfId="0" applyAlignment="1" applyBorder="1" applyFont="1">
      <alignment horizontal="center" shrinkToFit="0" wrapText="1"/>
    </xf>
    <xf borderId="125" fillId="57" fontId="78" numFmtId="0" xfId="0" applyAlignment="1" applyBorder="1" applyFont="1">
      <alignment horizontal="center" shrinkToFit="0" wrapText="1"/>
    </xf>
    <xf borderId="125" fillId="58" fontId="78" numFmtId="0" xfId="0" applyAlignment="1" applyBorder="1" applyFont="1">
      <alignment horizontal="center" shrinkToFit="0" wrapText="1"/>
    </xf>
    <xf borderId="125" fillId="39" fontId="78" numFmtId="0" xfId="0" applyAlignment="1" applyBorder="1" applyFont="1">
      <alignment horizontal="center" shrinkToFit="0" wrapText="1"/>
    </xf>
    <xf borderId="125" fillId="59" fontId="78" numFmtId="0" xfId="0" applyAlignment="1" applyBorder="1" applyFont="1">
      <alignment horizontal="center" shrinkToFit="0" wrapText="1"/>
    </xf>
    <xf borderId="125" fillId="81" fontId="78" numFmtId="0" xfId="0" applyAlignment="1" applyBorder="1" applyFont="1">
      <alignment horizontal="center" shrinkToFit="0" wrapText="1"/>
    </xf>
    <xf borderId="125" fillId="60" fontId="78" numFmtId="0" xfId="0" applyAlignment="1" applyBorder="1" applyFont="1">
      <alignment horizontal="center" shrinkToFit="0" wrapText="1"/>
    </xf>
    <xf borderId="125" fillId="82" fontId="79" numFmtId="0" xfId="0" applyAlignment="1" applyBorder="1" applyFont="1">
      <alignment horizontal="center" shrinkToFit="0" wrapText="1"/>
    </xf>
    <xf borderId="125" fillId="83" fontId="78" numFmtId="0" xfId="0" applyAlignment="1" applyBorder="1" applyFont="1">
      <alignment horizontal="center" shrinkToFit="0" wrapText="1"/>
    </xf>
    <xf borderId="126" fillId="61" fontId="83" numFmtId="0" xfId="0" applyAlignment="1" applyBorder="1" applyFont="1">
      <alignment horizontal="center" shrinkToFit="0" vertical="center" wrapText="1"/>
    </xf>
    <xf borderId="125" fillId="62" fontId="78" numFmtId="0" xfId="0" applyAlignment="1" applyBorder="1" applyFont="1">
      <alignment horizontal="center" shrinkToFit="0" wrapText="1"/>
    </xf>
    <xf borderId="125" fillId="63" fontId="78" numFmtId="0" xfId="0" applyAlignment="1" applyBorder="1" applyFont="1">
      <alignment horizontal="center" shrinkToFit="0" wrapText="1"/>
    </xf>
    <xf borderId="125" fillId="64" fontId="78" numFmtId="0" xfId="0" applyAlignment="1" applyBorder="1" applyFont="1">
      <alignment horizontal="center" shrinkToFit="0" wrapText="1"/>
    </xf>
    <xf borderId="127" fillId="65" fontId="78" numFmtId="0" xfId="0" applyAlignment="1" applyBorder="1" applyFont="1">
      <alignment horizontal="center" shrinkToFit="0" wrapText="1"/>
    </xf>
    <xf borderId="122" fillId="2" fontId="2" numFmtId="0" xfId="0" applyBorder="1" applyFont="1"/>
    <xf borderId="3" fillId="2" fontId="21" numFmtId="14" xfId="0" applyBorder="1" applyFont="1" applyNumberFormat="1"/>
    <xf borderId="3" fillId="2" fontId="21" numFmtId="0" xfId="0" applyBorder="1" applyFont="1"/>
    <xf borderId="118" fillId="2" fontId="2" numFmtId="0" xfId="0" applyAlignment="1" applyBorder="1" applyFont="1">
      <alignment horizontal="center"/>
    </xf>
    <xf borderId="119" fillId="2" fontId="2" numFmtId="0" xfId="0" applyAlignment="1" applyBorder="1" applyFont="1">
      <alignment horizontal="center"/>
    </xf>
    <xf borderId="119" fillId="2" fontId="84" numFmtId="0" xfId="0" applyAlignment="1" applyBorder="1" applyFont="1">
      <alignment horizontal="center"/>
    </xf>
    <xf borderId="121" fillId="2" fontId="84" numFmtId="0" xfId="0" applyAlignment="1" applyBorder="1" applyFont="1">
      <alignment horizontal="center"/>
    </xf>
    <xf borderId="3" fillId="2" fontId="21" numFmtId="0" xfId="0" applyAlignment="1" applyBorder="1" applyFont="1">
      <alignment horizontal="left"/>
    </xf>
    <xf borderId="122" fillId="2" fontId="2" numFmtId="0" xfId="0" applyAlignment="1" applyBorder="1" applyFont="1">
      <alignment horizontal="center"/>
    </xf>
    <xf borderId="3" fillId="2" fontId="84" numFmtId="0" xfId="0" applyAlignment="1" applyBorder="1" applyFont="1">
      <alignment horizontal="center"/>
    </xf>
    <xf borderId="123" fillId="2" fontId="84" numFmtId="0" xfId="0" applyAlignment="1" applyBorder="1" applyFont="1">
      <alignment horizontal="center"/>
    </xf>
    <xf borderId="122" fillId="2" fontId="85" numFmtId="0" xfId="0" applyBorder="1" applyFont="1"/>
    <xf borderId="0" fillId="0" fontId="86" numFmtId="0" xfId="0" applyAlignment="1" applyFont="1">
      <alignment horizontal="center" shrinkToFit="0" wrapText="1"/>
    </xf>
    <xf borderId="122" fillId="19" fontId="85" numFmtId="0" xfId="0" applyBorder="1" applyFont="1"/>
    <xf borderId="3" fillId="19" fontId="21" numFmtId="14" xfId="0" applyBorder="1" applyFont="1" applyNumberFormat="1"/>
    <xf borderId="3" fillId="19" fontId="21" numFmtId="0" xfId="0" applyAlignment="1" applyBorder="1" applyFont="1">
      <alignment horizontal="left"/>
    </xf>
    <xf borderId="3" fillId="19" fontId="21" numFmtId="0" xfId="0" applyBorder="1" applyFont="1"/>
    <xf borderId="3" fillId="19" fontId="21" numFmtId="0" xfId="0" applyAlignment="1" applyBorder="1" applyFont="1">
      <alignment horizontal="center"/>
    </xf>
    <xf borderId="3" fillId="19" fontId="2" numFmtId="0" xfId="0" applyAlignment="1" applyBorder="1" applyFont="1">
      <alignment horizontal="center"/>
    </xf>
    <xf borderId="122" fillId="19" fontId="2" numFmtId="0" xfId="0" applyAlignment="1" applyBorder="1" applyFont="1">
      <alignment horizontal="center"/>
    </xf>
    <xf borderId="3" fillId="19" fontId="84" numFmtId="0" xfId="0" applyAlignment="1" applyBorder="1" applyFont="1">
      <alignment horizontal="center"/>
    </xf>
    <xf borderId="123" fillId="19" fontId="84" numFmtId="0" xfId="0" applyAlignment="1" applyBorder="1" applyFont="1">
      <alignment horizontal="center"/>
    </xf>
    <xf borderId="124" fillId="2" fontId="2" numFmtId="0" xfId="0" applyBorder="1" applyFont="1"/>
    <xf borderId="125" fillId="2" fontId="21" numFmtId="14" xfId="0" applyBorder="1" applyFont="1" applyNumberFormat="1"/>
    <xf borderId="125" fillId="2" fontId="21" numFmtId="0" xfId="0" applyBorder="1" applyFont="1"/>
    <xf borderId="125" fillId="2" fontId="21" numFmtId="0" xfId="0" applyAlignment="1" applyBorder="1" applyFont="1">
      <alignment horizontal="center"/>
    </xf>
    <xf borderId="125" fillId="2" fontId="2" numFmtId="0" xfId="0" applyAlignment="1" applyBorder="1" applyFont="1">
      <alignment horizontal="center"/>
    </xf>
    <xf borderId="124" fillId="2" fontId="2" numFmtId="0" xfId="0" applyAlignment="1" applyBorder="1" applyFont="1">
      <alignment horizontal="center"/>
    </xf>
    <xf borderId="125" fillId="2" fontId="84" numFmtId="0" xfId="0" applyAlignment="1" applyBorder="1" applyFont="1">
      <alignment horizontal="center"/>
    </xf>
    <xf borderId="127" fillId="2" fontId="84" numFmtId="0" xfId="0" applyAlignment="1" applyBorder="1" applyFont="1">
      <alignment horizontal="center"/>
    </xf>
    <xf borderId="3" fillId="2" fontId="84" numFmtId="0" xfId="0" applyBorder="1" applyFont="1"/>
    <xf borderId="3" fillId="2" fontId="14" numFmtId="0" xfId="0" applyAlignment="1" applyBorder="1" applyFont="1">
      <alignment vertical="center"/>
    </xf>
    <xf borderId="3" fillId="2" fontId="14" numFmtId="0" xfId="0" applyBorder="1" applyFont="1"/>
    <xf borderId="35" fillId="0" fontId="16" numFmtId="4" xfId="0" applyAlignment="1" applyBorder="1" applyFont="1" applyNumberFormat="1">
      <alignment horizontal="center" vertical="center"/>
    </xf>
    <xf borderId="113" fillId="0" fontId="17" numFmtId="0" xfId="0" applyAlignment="1" applyBorder="1" applyFont="1">
      <alignment horizontal="center" vertical="center"/>
    </xf>
    <xf borderId="3" fillId="2" fontId="61" numFmtId="0" xfId="0" applyAlignment="1" applyBorder="1" applyFont="1">
      <alignment horizontal="center" vertical="center"/>
    </xf>
    <xf borderId="3" fillId="2" fontId="14" numFmtId="0" xfId="0" applyAlignment="1" applyBorder="1" applyFont="1">
      <alignment horizontal="center" vertical="center"/>
    </xf>
    <xf borderId="3" fillId="2" fontId="59" numFmtId="1" xfId="0" applyAlignment="1" applyBorder="1" applyFont="1" applyNumberFormat="1">
      <alignment horizontal="center" vertical="center"/>
    </xf>
    <xf borderId="31" fillId="0" fontId="8" numFmtId="2" xfId="0" applyAlignment="1" applyBorder="1" applyFont="1" applyNumberFormat="1">
      <alignment horizontal="right" vertical="center"/>
    </xf>
    <xf borderId="48" fillId="0" fontId="8" numFmtId="1" xfId="0" applyAlignment="1" applyBorder="1" applyFont="1" applyNumberFormat="1">
      <alignment horizontal="right" vertical="center"/>
    </xf>
    <xf borderId="49" fillId="0" fontId="8" numFmtId="2" xfId="0" applyAlignment="1" applyBorder="1" applyFont="1" applyNumberFormat="1">
      <alignment horizontal="left" vertical="center"/>
    </xf>
    <xf borderId="0" fillId="0" fontId="31" numFmtId="0" xfId="0" applyAlignment="1" applyFont="1">
      <alignment horizontal="left"/>
    </xf>
    <xf borderId="0" fillId="0" fontId="2" numFmtId="0" xfId="0" applyAlignment="1" applyFont="1">
      <alignment horizontal="left"/>
    </xf>
    <xf borderId="128" fillId="2" fontId="8" numFmtId="0" xfId="0" applyAlignment="1" applyBorder="1" applyFont="1">
      <alignment horizontal="center" vertical="center"/>
    </xf>
    <xf borderId="104" fillId="2" fontId="8" numFmtId="0" xfId="0" applyAlignment="1" applyBorder="1" applyFont="1">
      <alignment horizontal="center" shrinkToFit="0" vertical="center" wrapText="1"/>
    </xf>
    <xf borderId="105" fillId="2" fontId="8" numFmtId="0" xfId="0" applyAlignment="1" applyBorder="1" applyFont="1">
      <alignment horizontal="center" shrinkToFit="0" vertical="center" wrapText="1"/>
    </xf>
    <xf borderId="129" fillId="15" fontId="8" numFmtId="0" xfId="0" applyAlignment="1" applyBorder="1" applyFont="1">
      <alignment horizontal="center" shrinkToFit="0" vertical="center" wrapText="1"/>
    </xf>
    <xf borderId="106" fillId="71" fontId="8" numFmtId="0" xfId="0" applyAlignment="1" applyBorder="1" applyFont="1">
      <alignment horizontal="center" shrinkToFit="0" vertical="center" wrapText="1"/>
    </xf>
    <xf borderId="129" fillId="39" fontId="8" numFmtId="0" xfId="0" applyAlignment="1" applyBorder="1" applyFont="1">
      <alignment horizontal="center" shrinkToFit="0" vertical="center" wrapText="1"/>
    </xf>
    <xf borderId="129" fillId="84" fontId="13" numFmtId="0" xfId="0" applyAlignment="1" applyBorder="1" applyFill="1" applyFont="1">
      <alignment horizontal="center" shrinkToFit="0" vertical="center" wrapText="1"/>
    </xf>
    <xf borderId="104" fillId="77" fontId="8" numFmtId="0" xfId="0" applyAlignment="1" applyBorder="1" applyFont="1">
      <alignment horizontal="center" shrinkToFit="0" vertical="center" wrapText="1"/>
    </xf>
    <xf borderId="104" fillId="54" fontId="8" numFmtId="0" xfId="0" applyAlignment="1" applyBorder="1" applyFont="1">
      <alignment horizontal="center" shrinkToFit="0" vertical="center" wrapText="1"/>
    </xf>
    <xf borderId="129" fillId="85" fontId="8" numFmtId="0" xfId="0" applyAlignment="1" applyBorder="1" applyFill="1" applyFont="1">
      <alignment horizontal="center" shrinkToFit="0" vertical="center" wrapText="1"/>
    </xf>
    <xf borderId="129" fillId="5" fontId="13" numFmtId="0" xfId="0" applyAlignment="1" applyBorder="1" applyFont="1">
      <alignment horizontal="center" shrinkToFit="0" vertical="center" wrapText="1"/>
    </xf>
    <xf borderId="0" fillId="0" fontId="8" numFmtId="2" xfId="0" applyAlignment="1" applyFont="1" applyNumberFormat="1">
      <alignment horizontal="center"/>
    </xf>
    <xf borderId="103" fillId="0" fontId="8" numFmtId="0" xfId="0" applyAlignment="1" applyBorder="1" applyFont="1">
      <alignment horizontal="center" vertical="center"/>
    </xf>
    <xf borderId="105" fillId="0" fontId="8" numFmtId="0" xfId="0" applyAlignment="1" applyBorder="1" applyFont="1">
      <alignment horizontal="center" vertical="center"/>
    </xf>
    <xf borderId="3" fillId="5" fontId="64" numFmtId="0" xfId="0" applyBorder="1" applyFont="1"/>
    <xf borderId="39" fillId="0" fontId="8" numFmtId="2" xfId="0" applyAlignment="1" applyBorder="1" applyFont="1" applyNumberFormat="1">
      <alignment horizontal="center"/>
    </xf>
    <xf borderId="39" fillId="0" fontId="5" numFmtId="2" xfId="0" applyAlignment="1" applyBorder="1" applyFont="1" applyNumberFormat="1">
      <alignment horizontal="center"/>
    </xf>
    <xf borderId="39" fillId="86" fontId="5" numFmtId="0" xfId="0" applyAlignment="1" applyBorder="1" applyFill="1" applyFont="1">
      <alignment horizontal="center" vertical="center"/>
    </xf>
    <xf borderId="39" fillId="87" fontId="5" numFmtId="0" xfId="0" applyAlignment="1" applyBorder="1" applyFill="1" applyFont="1">
      <alignment horizontal="center" vertical="center"/>
    </xf>
    <xf borderId="39" fillId="88" fontId="5" numFmtId="0" xfId="0" applyAlignment="1" applyBorder="1" applyFill="1" applyFont="1">
      <alignment horizontal="center" vertical="center"/>
    </xf>
    <xf borderId="39" fillId="89" fontId="5" numFmtId="0" xfId="0" applyAlignment="1" applyBorder="1" applyFill="1" applyFont="1">
      <alignment horizontal="center" vertical="center"/>
    </xf>
    <xf borderId="51" fillId="90" fontId="5" numFmtId="0" xfId="0" applyAlignment="1" applyBorder="1" applyFill="1" applyFont="1">
      <alignment horizontal="center" vertical="center"/>
    </xf>
    <xf borderId="74" fillId="91" fontId="5" numFmtId="0" xfId="0" applyAlignment="1" applyBorder="1" applyFill="1" applyFont="1">
      <alignment horizontal="center" vertical="center"/>
    </xf>
    <xf borderId="39" fillId="92" fontId="5" numFmtId="0" xfId="0" applyAlignment="1" applyBorder="1" applyFill="1" applyFont="1">
      <alignment horizontal="center" vertical="center"/>
    </xf>
    <xf borderId="31" fillId="23" fontId="5" numFmtId="0" xfId="0" applyAlignment="1" applyBorder="1" applyFont="1">
      <alignment horizontal="center"/>
    </xf>
    <xf borderId="130" fillId="5" fontId="64" numFmtId="0" xfId="0" applyBorder="1" applyFont="1"/>
    <xf borderId="0" fillId="0" fontId="5" numFmtId="2" xfId="0" applyFont="1" applyNumberFormat="1"/>
    <xf borderId="31" fillId="0" fontId="5" numFmtId="2" xfId="0" applyAlignment="1" applyBorder="1" applyFont="1" applyNumberFormat="1">
      <alignment horizontal="center"/>
    </xf>
    <xf borderId="39" fillId="90" fontId="5" numFmtId="0" xfId="0" applyAlignment="1" applyBorder="1" applyFont="1">
      <alignment horizontal="center" vertical="center"/>
    </xf>
    <xf borderId="39" fillId="91" fontId="5" numFmtId="0" xfId="0" applyAlignment="1" applyBorder="1" applyFont="1">
      <alignment horizontal="center" vertical="center"/>
    </xf>
    <xf borderId="117" fillId="2" fontId="8" numFmtId="0" xfId="0" applyAlignment="1" applyBorder="1" applyFont="1">
      <alignment horizontal="center" shrinkToFit="0" vertical="center" wrapText="1"/>
    </xf>
    <xf borderId="0" fillId="0" fontId="15" numFmtId="2" xfId="0" applyAlignment="1" applyFont="1" applyNumberFormat="1">
      <alignment horizontal="center" vertical="center"/>
    </xf>
    <xf borderId="33" fillId="2" fontId="1" numFmtId="0" xfId="0" applyAlignment="1" applyBorder="1" applyFont="1">
      <alignment horizontal="center"/>
    </xf>
    <xf borderId="60" fillId="2" fontId="1" numFmtId="1" xfId="0" applyAlignment="1" applyBorder="1" applyFont="1" applyNumberFormat="1">
      <alignment horizontal="right"/>
    </xf>
    <xf borderId="3" fillId="2" fontId="21" numFmtId="0" xfId="0" applyAlignment="1" applyBorder="1" applyFont="1">
      <alignment horizontal="center" vertical="center"/>
    </xf>
    <xf borderId="71" fillId="5" fontId="77" numFmtId="0" xfId="0" applyAlignment="1" applyBorder="1" applyFont="1">
      <alignment horizontal="center" shrinkToFit="0" wrapText="1"/>
    </xf>
    <xf borderId="131" fillId="5" fontId="77" numFmtId="0" xfId="0" applyAlignment="1" applyBorder="1" applyFont="1">
      <alignment horizontal="center" shrinkToFit="0" vertical="center" wrapText="1"/>
    </xf>
    <xf borderId="132" fillId="5" fontId="77" numFmtId="0" xfId="0" applyAlignment="1" applyBorder="1" applyFont="1">
      <alignment horizontal="center" shrinkToFit="0" vertical="center" wrapText="1"/>
    </xf>
    <xf borderId="120" fillId="5" fontId="80" numFmtId="0" xfId="0" applyAlignment="1" applyBorder="1" applyFont="1">
      <alignment horizontal="center" shrinkToFit="0" vertical="center" wrapText="1"/>
    </xf>
    <xf borderId="133" fillId="5" fontId="77" numFmtId="0" xfId="0" applyAlignment="1" applyBorder="1" applyFont="1">
      <alignment horizontal="center" shrinkToFit="0" vertical="center" wrapText="1"/>
    </xf>
    <xf borderId="97" fillId="5" fontId="77" numFmtId="0" xfId="0" applyAlignment="1" applyBorder="1" applyFont="1">
      <alignment horizontal="center" shrinkToFit="0" vertical="center" wrapText="1"/>
    </xf>
    <xf borderId="97" fillId="5" fontId="80" numFmtId="0" xfId="0" applyAlignment="1" applyBorder="1" applyFont="1">
      <alignment horizontal="center" shrinkToFit="0" vertical="center" wrapText="1"/>
    </xf>
    <xf borderId="3" fillId="2" fontId="84" numFmtId="0" xfId="0" applyBorder="1" applyFont="1"/>
    <xf borderId="39" fillId="2" fontId="84" numFmtId="0" xfId="0" applyAlignment="1" applyBorder="1" applyFont="1">
      <alignment vertical="center"/>
    </xf>
    <xf borderId="39" fillId="2" fontId="84" numFmtId="0" xfId="0" applyAlignment="1" applyBorder="1" applyFont="1">
      <alignment horizontal="center" vertical="center"/>
    </xf>
    <xf borderId="85" fillId="2" fontId="84" numFmtId="1" xfId="0" applyAlignment="1" applyBorder="1" applyFont="1" applyNumberFormat="1">
      <alignment vertical="center"/>
    </xf>
    <xf borderId="39" fillId="86" fontId="5" numFmtId="0" xfId="0" applyAlignment="1" applyBorder="1" applyFont="1">
      <alignment horizontal="center" vertical="center"/>
    </xf>
    <xf borderId="39" fillId="87" fontId="5" numFmtId="0" xfId="0" applyAlignment="1" applyBorder="1" applyFont="1">
      <alignment horizontal="center" vertical="center"/>
    </xf>
    <xf borderId="39" fillId="35" fontId="5" numFmtId="0" xfId="0" applyAlignment="1" applyBorder="1" applyFont="1">
      <alignment horizontal="center" vertical="center"/>
    </xf>
    <xf borderId="39" fillId="88" fontId="5" numFmtId="0" xfId="0" applyAlignment="1" applyBorder="1" applyFont="1">
      <alignment horizontal="center" vertical="center"/>
    </xf>
    <xf borderId="39" fillId="89" fontId="5" numFmtId="0" xfId="0" applyAlignment="1" applyBorder="1" applyFont="1">
      <alignment horizontal="center" vertical="center"/>
    </xf>
    <xf borderId="51" fillId="90" fontId="5" numFmtId="0" xfId="0" applyAlignment="1" applyBorder="1" applyFont="1">
      <alignment horizontal="center" vertical="center"/>
    </xf>
    <xf borderId="39" fillId="2" fontId="5" numFmtId="0" xfId="0" applyAlignment="1" applyBorder="1" applyFont="1">
      <alignment horizontal="center" vertical="center"/>
    </xf>
    <xf borderId="74" fillId="91" fontId="5" numFmtId="0" xfId="0" applyAlignment="1" applyBorder="1" applyFont="1">
      <alignment horizontal="center" vertical="center"/>
    </xf>
    <xf borderId="39" fillId="92" fontId="5" numFmtId="0" xfId="0" applyAlignment="1" applyBorder="1" applyFont="1">
      <alignment horizontal="center" vertical="center"/>
    </xf>
    <xf borderId="39" fillId="2" fontId="84" numFmtId="1" xfId="0" applyAlignment="1" applyBorder="1" applyFont="1" applyNumberFormat="1">
      <alignment vertical="center"/>
    </xf>
    <xf borderId="112" fillId="2" fontId="84" numFmtId="1" xfId="0" applyAlignment="1" applyBorder="1" applyFont="1" applyNumberFormat="1">
      <alignment vertical="center"/>
    </xf>
    <xf borderId="0" fillId="0" fontId="84" numFmtId="0" xfId="0" applyFont="1"/>
    <xf borderId="134" fillId="2" fontId="10" numFmtId="0" xfId="0" applyAlignment="1" applyBorder="1" applyFont="1">
      <alignment horizontal="center" vertical="center"/>
    </xf>
    <xf borderId="135" fillId="0" fontId="3" numFmtId="0" xfId="0" applyBorder="1" applyFont="1"/>
    <xf borderId="136" fillId="2" fontId="2" numFmtId="0" xfId="0" applyAlignment="1" applyBorder="1" applyFont="1">
      <alignment horizontal="center"/>
    </xf>
    <xf borderId="137" fillId="0" fontId="3" numFmtId="0" xfId="0" applyBorder="1" applyFont="1"/>
    <xf borderId="138" fillId="0" fontId="3" numFmtId="0" xfId="0" applyBorder="1" applyFont="1"/>
    <xf borderId="15" fillId="3" fontId="6" numFmtId="0" xfId="0" applyAlignment="1" applyBorder="1" applyFont="1">
      <alignment horizontal="center" vertical="center"/>
    </xf>
    <xf borderId="139" fillId="0" fontId="16" numFmtId="0" xfId="0" applyAlignment="1" applyBorder="1" applyFont="1">
      <alignment horizontal="center" vertical="center"/>
    </xf>
    <xf borderId="140" fillId="0" fontId="16" numFmtId="0" xfId="0" applyAlignment="1" applyBorder="1" applyFont="1">
      <alignment horizontal="center" vertical="center"/>
    </xf>
    <xf borderId="3" fillId="2" fontId="13" numFmtId="0" xfId="0" applyAlignment="1" applyBorder="1" applyFont="1">
      <alignment vertical="center"/>
    </xf>
    <xf borderId="20" fillId="0" fontId="3" numFmtId="0" xfId="0" applyBorder="1" applyFont="1"/>
    <xf borderId="36" fillId="0" fontId="16" numFmtId="2" xfId="0" applyAlignment="1" applyBorder="1" applyFont="1" applyNumberFormat="1">
      <alignment horizontal="center" vertical="center"/>
    </xf>
    <xf borderId="141" fillId="0" fontId="17" numFmtId="0" xfId="0" applyAlignment="1" applyBorder="1" applyFont="1">
      <alignment horizontal="center" vertical="center"/>
    </xf>
    <xf borderId="3" fillId="2" fontId="49" numFmtId="0" xfId="0" applyAlignment="1" applyBorder="1" applyFont="1">
      <alignment horizontal="center" vertical="center"/>
    </xf>
    <xf borderId="3" fillId="2" fontId="45" numFmtId="1" xfId="0" applyAlignment="1" applyBorder="1" applyFont="1" applyNumberFormat="1">
      <alignment horizontal="center" vertical="center"/>
    </xf>
    <xf borderId="31" fillId="3" fontId="8" numFmtId="2" xfId="0" applyAlignment="1" applyBorder="1" applyFont="1" applyNumberFormat="1">
      <alignment horizontal="right" vertical="center"/>
    </xf>
    <xf borderId="31" fillId="0" fontId="8" numFmtId="2" xfId="0" applyAlignment="1" applyBorder="1" applyFont="1" applyNumberFormat="1">
      <alignment vertical="center"/>
    </xf>
    <xf borderId="30" fillId="0" fontId="8" numFmtId="2" xfId="0" applyAlignment="1" applyBorder="1" applyFont="1" applyNumberFormat="1">
      <alignment vertical="center"/>
    </xf>
    <xf borderId="3" fillId="2" fontId="8" numFmtId="0" xfId="0" applyAlignment="1" applyBorder="1" applyFont="1">
      <alignment horizontal="center"/>
    </xf>
    <xf borderId="48" fillId="0" fontId="8" numFmtId="1" xfId="0" applyAlignment="1" applyBorder="1" applyFont="1" applyNumberFormat="1">
      <alignment vertical="center"/>
    </xf>
    <xf borderId="49" fillId="0" fontId="8" numFmtId="2" xfId="0" applyAlignment="1" applyBorder="1" applyFont="1" applyNumberFormat="1">
      <alignment vertical="center"/>
    </xf>
    <xf borderId="3" fillId="2" fontId="13" numFmtId="0" xfId="0" applyAlignment="1" applyBorder="1" applyFont="1">
      <alignment horizontal="center" vertical="center"/>
    </xf>
    <xf borderId="0" fillId="0" fontId="45" numFmtId="0" xfId="0" applyAlignment="1" applyFont="1">
      <alignment horizontal="center"/>
    </xf>
    <xf borderId="60" fillId="93" fontId="13" numFmtId="0" xfId="0" applyAlignment="1" applyBorder="1" applyFill="1" applyFont="1">
      <alignment horizontal="center" shrinkToFit="0" vertical="center" wrapText="1"/>
    </xf>
    <xf borderId="142" fillId="5" fontId="63" numFmtId="0" xfId="0" applyAlignment="1" applyBorder="1" applyFont="1">
      <alignment horizontal="center" vertical="center"/>
    </xf>
    <xf borderId="39" fillId="94" fontId="5" numFmtId="0" xfId="0" applyAlignment="1" applyBorder="1" applyFill="1" applyFont="1">
      <alignment horizontal="center" vertical="center"/>
    </xf>
    <xf borderId="3" fillId="6" fontId="19" numFmtId="0" xfId="0" applyAlignment="1" applyBorder="1" applyFont="1">
      <alignment horizontal="center"/>
    </xf>
    <xf borderId="0" fillId="0" fontId="21" numFmtId="0" xfId="0" applyAlignment="1" applyFont="1">
      <alignment vertical="center"/>
    </xf>
    <xf borderId="143" fillId="3" fontId="6" numFmtId="0" xfId="0" applyAlignment="1" applyBorder="1" applyFont="1">
      <alignment horizontal="center" vertical="center"/>
    </xf>
    <xf borderId="144" fillId="0" fontId="11" numFmtId="0" xfId="0" applyAlignment="1" applyBorder="1" applyFont="1">
      <alignment horizontal="center" readingOrder="0" vertical="center"/>
    </xf>
    <xf borderId="145" fillId="0" fontId="11" numFmtId="0" xfId="0" applyAlignment="1" applyBorder="1" applyFont="1">
      <alignment horizontal="center" vertical="center"/>
    </xf>
    <xf borderId="146" fillId="0" fontId="11" numFmtId="0" xfId="0" applyAlignment="1" applyBorder="1" applyFont="1">
      <alignment horizontal="center" vertical="center"/>
    </xf>
    <xf borderId="43" fillId="5" fontId="2" numFmtId="0" xfId="0" applyBorder="1" applyFont="1"/>
    <xf borderId="39" fillId="5" fontId="87" numFmtId="0" xfId="0" applyAlignment="1" applyBorder="1" applyFont="1">
      <alignment horizontal="left" vertical="center"/>
    </xf>
    <xf borderId="147" fillId="0" fontId="3" numFmtId="0" xfId="0" applyBorder="1" applyFont="1"/>
    <xf borderId="148" fillId="0" fontId="16" numFmtId="4" xfId="0" applyAlignment="1" applyBorder="1" applyFont="1" applyNumberFormat="1">
      <alignment horizontal="center" vertical="center"/>
    </xf>
    <xf borderId="149" fillId="0" fontId="16" numFmtId="2" xfId="0" applyAlignment="1" applyBorder="1" applyFont="1" applyNumberFormat="1">
      <alignment horizontal="center" vertical="center"/>
    </xf>
    <xf borderId="150" fillId="0" fontId="17" numFmtId="0" xfId="0" applyAlignment="1" applyBorder="1" applyFont="1">
      <alignment horizontal="center" vertical="center"/>
    </xf>
    <xf borderId="151" fillId="0" fontId="3" numFmtId="0" xfId="0" applyBorder="1" applyFont="1"/>
    <xf borderId="152" fillId="0" fontId="3" numFmtId="0" xfId="0" applyBorder="1" applyFont="1"/>
    <xf borderId="153" fillId="0" fontId="3" numFmtId="0" xfId="0" applyBorder="1" applyFont="1"/>
    <xf borderId="154" fillId="0" fontId="3" numFmtId="0" xfId="0" applyBorder="1" applyFont="1"/>
    <xf borderId="49" fillId="0" fontId="5" numFmtId="0" xfId="0" applyAlignment="1" applyBorder="1" applyFont="1">
      <alignment horizontal="center"/>
    </xf>
    <xf borderId="40" fillId="3" fontId="11" numFmtId="2" xfId="0" applyAlignment="1" applyBorder="1" applyFont="1" applyNumberFormat="1">
      <alignment horizontal="right" vertical="center"/>
    </xf>
    <xf borderId="55" fillId="0" fontId="11" numFmtId="2" xfId="0" applyAlignment="1" applyBorder="1" applyFont="1" applyNumberFormat="1">
      <alignment horizontal="right" vertical="center"/>
    </xf>
    <xf borderId="149" fillId="3" fontId="11" numFmtId="2" xfId="0" applyAlignment="1" applyBorder="1" applyFont="1" applyNumberFormat="1">
      <alignment horizontal="right" vertical="center"/>
    </xf>
    <xf borderId="155" fillId="0" fontId="11" numFmtId="1" xfId="0" applyAlignment="1" applyBorder="1" applyFont="1" applyNumberFormat="1">
      <alignment horizontal="right" vertical="center"/>
    </xf>
    <xf borderId="156" fillId="0" fontId="11" numFmtId="2" xfId="0" applyAlignment="1" applyBorder="1" applyFont="1" applyNumberFormat="1">
      <alignment horizontal="left" vertical="center"/>
    </xf>
    <xf borderId="157" fillId="0" fontId="3" numFmtId="0" xfId="0" applyBorder="1" applyFont="1"/>
    <xf borderId="158" fillId="0" fontId="3" numFmtId="0" xfId="0" applyBorder="1" applyFont="1"/>
    <xf borderId="159" fillId="0" fontId="3" numFmtId="0" xfId="0" applyBorder="1" applyFont="1"/>
    <xf borderId="160" fillId="5" fontId="29" numFmtId="0" xfId="0" applyAlignment="1" applyBorder="1" applyFont="1">
      <alignment horizontal="center" shrinkToFit="0" vertical="center" wrapText="1"/>
    </xf>
    <xf borderId="161" fillId="5" fontId="29" numFmtId="0" xfId="0" applyAlignment="1" applyBorder="1" applyFont="1">
      <alignment horizontal="center" vertical="center"/>
    </xf>
    <xf borderId="59" fillId="14" fontId="13" numFmtId="0" xfId="0" applyAlignment="1" applyBorder="1" applyFont="1">
      <alignment horizontal="center" shrinkToFit="0" vertical="center" wrapText="1"/>
    </xf>
    <xf borderId="66" fillId="0" fontId="2" numFmtId="0" xfId="0" applyAlignment="1" applyBorder="1" applyFont="1">
      <alignment horizontal="left"/>
    </xf>
    <xf borderId="69" fillId="0" fontId="2" numFmtId="0" xfId="0" applyAlignment="1" applyBorder="1" applyFont="1">
      <alignment horizontal="center"/>
    </xf>
    <xf borderId="72" fillId="25" fontId="5" numFmtId="0" xfId="0" applyAlignment="1" applyBorder="1" applyFont="1">
      <alignment horizontal="center" vertical="center"/>
    </xf>
    <xf borderId="74" fillId="31" fontId="5" numFmtId="0" xfId="0" applyAlignment="1" applyBorder="1" applyFont="1">
      <alignment horizontal="center" vertical="center"/>
    </xf>
    <xf borderId="162" fillId="0" fontId="2" numFmtId="0" xfId="0" applyBorder="1" applyFont="1"/>
    <xf borderId="39" fillId="4" fontId="5" numFmtId="0" xfId="0" applyAlignment="1" applyBorder="1" applyFont="1">
      <alignment horizontal="center" readingOrder="0" vertical="center"/>
    </xf>
    <xf borderId="39" fillId="57" fontId="5" numFmtId="0" xfId="0" applyAlignment="1" applyBorder="1" applyFont="1">
      <alignment horizontal="center"/>
    </xf>
    <xf borderId="51" fillId="57" fontId="5" numFmtId="0" xfId="0" applyAlignment="1" applyBorder="1" applyFont="1">
      <alignment horizontal="center"/>
    </xf>
    <xf borderId="39" fillId="33" fontId="5" numFmtId="0" xfId="0" applyAlignment="1" applyBorder="1" applyFont="1">
      <alignment horizontal="center"/>
    </xf>
    <xf borderId="70" fillId="2" fontId="31" numFmtId="0" xfId="0" applyAlignment="1" applyBorder="1" applyFont="1">
      <alignment horizontal="center"/>
    </xf>
    <xf borderId="3" fillId="2" fontId="56" numFmtId="0" xfId="0" applyAlignment="1" applyBorder="1" applyFont="1">
      <alignment horizontal="center" vertical="center"/>
    </xf>
    <xf borderId="77" fillId="0" fontId="5" numFmtId="0" xfId="0" applyAlignment="1" applyBorder="1" applyFont="1">
      <alignment horizontal="center"/>
    </xf>
    <xf borderId="39" fillId="0" fontId="8" numFmtId="165" xfId="0" applyAlignment="1" applyBorder="1" applyFont="1" applyNumberFormat="1">
      <alignment horizontal="center" vertical="center"/>
    </xf>
    <xf borderId="71" fillId="33" fontId="5" numFmtId="0" xfId="0" applyAlignment="1" applyBorder="1" applyFont="1">
      <alignment horizontal="center"/>
    </xf>
    <xf borderId="39" fillId="33" fontId="88" numFmtId="2" xfId="0" applyAlignment="1" applyBorder="1" applyFont="1" applyNumberFormat="1">
      <alignment horizontal="center" vertical="center"/>
    </xf>
    <xf borderId="3" fillId="25" fontId="5" numFmtId="0" xfId="0" applyAlignment="1" applyBorder="1" applyFont="1">
      <alignment horizontal="center" vertical="center"/>
    </xf>
    <xf borderId="3" fillId="23" fontId="5" numFmtId="0" xfId="0" applyAlignment="1" applyBorder="1" applyFont="1">
      <alignment horizontal="center"/>
    </xf>
    <xf borderId="3" fillId="33" fontId="5" numFmtId="0" xfId="0" applyAlignment="1" applyBorder="1" applyFont="1">
      <alignment horizontal="center"/>
    </xf>
    <xf borderId="59" fillId="95" fontId="85" numFmtId="0" xfId="0" applyAlignment="1" applyBorder="1" applyFill="1" applyFont="1">
      <alignment horizontal="center" vertical="center"/>
    </xf>
    <xf borderId="94" fillId="95" fontId="12" numFmtId="0" xfId="0" applyAlignment="1" applyBorder="1" applyFont="1">
      <alignment horizontal="center" vertical="center"/>
    </xf>
    <xf borderId="94" fillId="95" fontId="12" numFmtId="0" xfId="0" applyAlignment="1" applyBorder="1" applyFont="1">
      <alignment horizontal="center" shrinkToFit="0" vertical="center" wrapText="1"/>
    </xf>
    <xf borderId="60" fillId="39" fontId="12" numFmtId="0" xfId="0" applyAlignment="1" applyBorder="1" applyFont="1">
      <alignment horizontal="center" shrinkToFit="0" vertical="center" wrapText="1"/>
    </xf>
    <xf borderId="60" fillId="57" fontId="12" numFmtId="0" xfId="0" applyAlignment="1" applyBorder="1" applyFont="1">
      <alignment horizontal="center" shrinkToFit="0" vertical="center" wrapText="1"/>
    </xf>
    <xf borderId="60" fillId="15" fontId="12" numFmtId="0" xfId="0" applyAlignment="1" applyBorder="1" applyFont="1">
      <alignment horizontal="center" shrinkToFit="0" vertical="center" wrapText="1"/>
    </xf>
    <xf borderId="60" fillId="96" fontId="12" numFmtId="0" xfId="0" applyAlignment="1" applyBorder="1" applyFill="1" applyFont="1">
      <alignment horizontal="center" shrinkToFit="0" vertical="center" wrapText="1"/>
    </xf>
    <xf borderId="60" fillId="97" fontId="12" numFmtId="0" xfId="0" applyAlignment="1" applyBorder="1" applyFill="1" applyFont="1">
      <alignment horizontal="center" shrinkToFit="0" vertical="center" wrapText="1"/>
    </xf>
    <xf borderId="60" fillId="98" fontId="12" numFmtId="0" xfId="0" applyAlignment="1" applyBorder="1" applyFill="1" applyFont="1">
      <alignment horizontal="center" shrinkToFit="0" vertical="center" wrapText="1"/>
    </xf>
    <xf borderId="60" fillId="99" fontId="12" numFmtId="0" xfId="0" applyAlignment="1" applyBorder="1" applyFill="1" applyFont="1">
      <alignment horizontal="center" shrinkToFit="0" vertical="center" wrapText="1"/>
    </xf>
    <xf borderId="60" fillId="5" fontId="89" numFmtId="0" xfId="0" applyAlignment="1" applyBorder="1" applyFont="1">
      <alignment horizontal="center" shrinkToFit="0" vertical="center" wrapText="1"/>
    </xf>
    <xf borderId="60" fillId="0" fontId="12" numFmtId="0" xfId="0" applyAlignment="1" applyBorder="1" applyFont="1">
      <alignment horizontal="center" shrinkToFit="0" vertical="center" wrapText="1"/>
    </xf>
    <xf borderId="60" fillId="100" fontId="12" numFmtId="0" xfId="0" applyAlignment="1" applyBorder="1" applyFill="1" applyFont="1">
      <alignment horizontal="center" shrinkToFit="0" vertical="center" wrapText="1"/>
    </xf>
    <xf borderId="163" fillId="18" fontId="13" numFmtId="0" xfId="0" applyAlignment="1" applyBorder="1" applyFont="1">
      <alignment horizontal="center" shrinkToFit="0" vertical="center" wrapText="1"/>
    </xf>
    <xf borderId="119" fillId="101" fontId="90" numFmtId="0" xfId="0" applyAlignment="1" applyBorder="1" applyFill="1" applyFont="1">
      <alignment horizontal="center"/>
    </xf>
    <xf borderId="3" fillId="101" fontId="2" numFmtId="0" xfId="0" applyBorder="1" applyFont="1"/>
    <xf borderId="3" fillId="101" fontId="31" numFmtId="0" xfId="0" applyBorder="1" applyFont="1"/>
    <xf borderId="0" fillId="0" fontId="91" numFmtId="0" xfId="0" applyFont="1"/>
    <xf borderId="76" fillId="39" fontId="2" numFmtId="0" xfId="0" applyBorder="1" applyFont="1"/>
    <xf borderId="70" fillId="57" fontId="2" numFmtId="0" xfId="0" applyBorder="1" applyFont="1"/>
    <xf borderId="70" fillId="15" fontId="2" numFmtId="0" xfId="0" applyBorder="1" applyFont="1"/>
    <xf borderId="70" fillId="96" fontId="2" numFmtId="0" xfId="0" applyBorder="1" applyFont="1"/>
    <xf borderId="70" fillId="97" fontId="2" numFmtId="0" xfId="0" applyBorder="1" applyFont="1"/>
    <xf borderId="70" fillId="98" fontId="2" numFmtId="0" xfId="0" applyBorder="1" applyFont="1"/>
    <xf borderId="70" fillId="99" fontId="2" numFmtId="0" xfId="0" applyBorder="1" applyFont="1"/>
    <xf borderId="73" fillId="5" fontId="31" numFmtId="0" xfId="0" applyBorder="1" applyFont="1"/>
    <xf borderId="39" fillId="0" fontId="2" numFmtId="0" xfId="0" applyBorder="1" applyFont="1"/>
    <xf borderId="39" fillId="100" fontId="2" numFmtId="0" xfId="0" applyBorder="1" applyFont="1"/>
    <xf borderId="39" fillId="18" fontId="2" numFmtId="0" xfId="0" applyBorder="1" applyFont="1"/>
    <xf borderId="0" fillId="0" fontId="92" numFmtId="0" xfId="0" applyFont="1"/>
    <xf borderId="3" fillId="101" fontId="90" numFmtId="0" xfId="0" applyAlignment="1" applyBorder="1" applyFont="1">
      <alignment horizontal="center"/>
    </xf>
    <xf borderId="164" fillId="39" fontId="2" numFmtId="0" xfId="0" applyBorder="1" applyFont="1"/>
    <xf borderId="3" fillId="102" fontId="2" numFmtId="0" xfId="0" applyBorder="1" applyFill="1" applyFont="1"/>
    <xf borderId="45" fillId="39" fontId="2" numFmtId="0" xfId="0" applyBorder="1" applyFont="1"/>
    <xf borderId="46" fillId="57" fontId="2" numFmtId="0" xfId="0" applyBorder="1" applyFont="1"/>
    <xf borderId="46" fillId="15" fontId="2" numFmtId="0" xfId="0" applyBorder="1" applyFont="1"/>
    <xf borderId="46" fillId="96" fontId="2" numFmtId="0" xfId="0" applyBorder="1" applyFont="1"/>
    <xf borderId="46" fillId="97" fontId="2" numFmtId="0" xfId="0" applyBorder="1" applyFont="1"/>
    <xf borderId="46" fillId="98" fontId="2" numFmtId="0" xfId="0" applyBorder="1" applyFont="1"/>
    <xf borderId="46" fillId="99" fontId="2" numFmtId="0" xfId="0" applyBorder="1" applyFont="1"/>
    <xf borderId="47" fillId="5" fontId="31" numFmtId="0" xfId="0" applyBorder="1" applyFont="1"/>
    <xf borderId="1" fillId="101" fontId="90" numFmtId="0" xfId="0" applyAlignment="1" applyBorder="1" applyFont="1">
      <alignment horizontal="center"/>
    </xf>
    <xf borderId="0" fillId="0" fontId="31" numFmtId="0" xfId="0" applyFont="1"/>
    <xf borderId="3" fillId="2" fontId="69" numFmtId="0" xfId="0" applyAlignment="1" applyBorder="1" applyFont="1">
      <alignment horizontal="left"/>
    </xf>
    <xf borderId="3" fillId="2" fontId="70" numFmtId="0" xfId="0" applyAlignment="1" applyBorder="1" applyFont="1">
      <alignment vertical="center"/>
    </xf>
    <xf borderId="3" fillId="2" fontId="69" numFmtId="0" xfId="0" applyAlignment="1" applyBorder="1" applyFont="1">
      <alignment horizontal="left" vertical="center"/>
    </xf>
    <xf borderId="3" fillId="2" fontId="74" numFmtId="0" xfId="0" applyAlignment="1" applyBorder="1" applyFont="1">
      <alignment horizontal="right" vertical="center"/>
    </xf>
    <xf borderId="3" fillId="2" fontId="69" numFmtId="167" xfId="0" applyBorder="1" applyFont="1" applyNumberFormat="1"/>
    <xf borderId="117" fillId="2" fontId="69" numFmtId="0" xfId="0" applyAlignment="1" applyBorder="1" applyFont="1">
      <alignment horizontal="left"/>
    </xf>
    <xf borderId="117" fillId="2" fontId="2" numFmtId="167" xfId="0" applyBorder="1" applyFont="1" applyNumberFormat="1"/>
    <xf borderId="3" fillId="2" fontId="75" numFmtId="0" xfId="0" applyAlignment="1" applyBorder="1" applyFont="1">
      <alignment horizontal="left"/>
    </xf>
    <xf borderId="3" fillId="2" fontId="1" numFmtId="0" xfId="0" applyAlignment="1" applyBorder="1" applyFont="1">
      <alignment horizontal="left"/>
    </xf>
    <xf borderId="3" fillId="2" fontId="75" numFmtId="167" xfId="0" applyBorder="1" applyFont="1" applyNumberFormat="1"/>
    <xf borderId="3" fillId="2" fontId="68" numFmtId="0" xfId="0" applyAlignment="1" applyBorder="1" applyFont="1">
      <alignment horizontal="left"/>
    </xf>
    <xf borderId="3" fillId="2" fontId="2" numFmtId="2" xfId="0" applyBorder="1" applyFont="1" applyNumberFormat="1"/>
    <xf borderId="119" fillId="76" fontId="76" numFmtId="0" xfId="0" applyAlignment="1" applyBorder="1" applyFont="1">
      <alignment shrinkToFit="0" textRotation="45" wrapText="1"/>
    </xf>
    <xf borderId="119" fillId="76" fontId="76" numFmtId="0" xfId="0" applyAlignment="1" applyBorder="1" applyFont="1">
      <alignment horizontal="center" shrinkToFit="0" textRotation="45" wrapText="1"/>
    </xf>
    <xf borderId="121" fillId="76" fontId="76" numFmtId="0" xfId="0" applyAlignment="1" applyBorder="1" applyFont="1">
      <alignment horizontal="left" shrinkToFit="0" textRotation="45" wrapText="1"/>
    </xf>
    <xf borderId="165" fillId="103" fontId="21" numFmtId="0" xfId="0" applyAlignment="1" applyBorder="1" applyFill="1" applyFont="1">
      <alignment horizontal="left" shrinkToFit="0" textRotation="45" wrapText="1"/>
    </xf>
    <xf borderId="3" fillId="2" fontId="21" numFmtId="167" xfId="0" applyAlignment="1" applyBorder="1" applyFont="1" applyNumberFormat="1">
      <alignment horizontal="left" shrinkToFit="0" textRotation="45" wrapText="1"/>
    </xf>
    <xf borderId="3" fillId="76" fontId="76" numFmtId="0" xfId="0" applyAlignment="1" applyBorder="1" applyFont="1">
      <alignment shrinkToFit="0" textRotation="45" wrapText="1"/>
    </xf>
    <xf borderId="3" fillId="76" fontId="76" numFmtId="0" xfId="0" applyAlignment="1" applyBorder="1" applyFont="1">
      <alignment horizontal="center" shrinkToFit="0" textRotation="45" wrapText="1"/>
    </xf>
    <xf borderId="123" fillId="76" fontId="76" numFmtId="0" xfId="0" applyAlignment="1" applyBorder="1" applyFont="1">
      <alignment horizontal="left" shrinkToFit="0" textRotation="45" wrapText="1"/>
    </xf>
    <xf borderId="123" fillId="103" fontId="21" numFmtId="0" xfId="0" applyAlignment="1" applyBorder="1" applyFont="1">
      <alignment horizontal="left" shrinkToFit="0" textRotation="45" wrapText="1"/>
    </xf>
    <xf borderId="166" fillId="103" fontId="21" numFmtId="0" xfId="0" applyAlignment="1" applyBorder="1" applyFont="1">
      <alignment horizontal="left" shrinkToFit="0" textRotation="45" wrapText="1"/>
    </xf>
    <xf borderId="127" fillId="76" fontId="2" numFmtId="0" xfId="0" applyAlignment="1" applyBorder="1" applyFont="1">
      <alignment horizontal="left" shrinkToFit="0" textRotation="45" wrapText="1"/>
    </xf>
    <xf borderId="127" fillId="103" fontId="21" numFmtId="0" xfId="0" applyAlignment="1" applyBorder="1" applyFont="1">
      <alignment horizontal="center" shrinkToFit="0" vertical="center" wrapText="1"/>
    </xf>
    <xf borderId="3" fillId="2" fontId="21" numFmtId="167" xfId="0" applyAlignment="1" applyBorder="1" applyFont="1" applyNumberFormat="1">
      <alignment horizontal="center" shrinkToFit="0" vertical="center" wrapText="1"/>
    </xf>
    <xf borderId="167" fillId="103" fontId="21" numFmtId="0" xfId="0" applyAlignment="1" applyBorder="1" applyFont="1">
      <alignment horizontal="center" shrinkToFit="0" vertical="center" wrapText="1"/>
    </xf>
    <xf borderId="167" fillId="103" fontId="21" numFmtId="9" xfId="0" applyAlignment="1" applyBorder="1" applyFont="1" applyNumberFormat="1">
      <alignment horizontal="center" shrinkToFit="0" vertical="center" wrapText="1"/>
    </xf>
    <xf borderId="3" fillId="2" fontId="21" numFmtId="14" xfId="0" applyAlignment="1" applyBorder="1" applyFont="1" applyNumberFormat="1">
      <alignment horizontal="left"/>
    </xf>
    <xf borderId="3" fillId="2" fontId="2" numFmtId="2" xfId="0" applyAlignment="1" applyBorder="1" applyFont="1" applyNumberFormat="1">
      <alignment horizontal="center"/>
    </xf>
    <xf borderId="3" fillId="2" fontId="2" numFmtId="168" xfId="0" applyBorder="1" applyFont="1" applyNumberFormat="1"/>
    <xf borderId="166" fillId="2" fontId="2" numFmtId="169" xfId="0" applyBorder="1" applyFont="1" applyNumberFormat="1"/>
    <xf borderId="122" fillId="2" fontId="2" numFmtId="170" xfId="0" applyBorder="1" applyFont="1" applyNumberFormat="1"/>
    <xf borderId="123" fillId="2" fontId="2" numFmtId="167" xfId="0" applyBorder="1" applyFont="1" applyNumberFormat="1"/>
    <xf borderId="121" fillId="2" fontId="2" numFmtId="0" xfId="0" applyAlignment="1" applyBorder="1" applyFont="1">
      <alignment horizontal="center"/>
    </xf>
    <xf borderId="123" fillId="2" fontId="2" numFmtId="0" xfId="0" applyAlignment="1" applyBorder="1" applyFont="1">
      <alignment horizontal="center"/>
    </xf>
    <xf borderId="122" fillId="19" fontId="2" numFmtId="0" xfId="0" applyBorder="1" applyFont="1"/>
    <xf borderId="3" fillId="19" fontId="21" numFmtId="14" xfId="0" applyAlignment="1" applyBorder="1" applyFont="1" applyNumberFormat="1">
      <alignment horizontal="left"/>
    </xf>
    <xf borderId="3" fillId="19" fontId="2" numFmtId="0" xfId="0" applyBorder="1" applyFont="1"/>
    <xf borderId="3" fillId="19" fontId="2" numFmtId="2" xfId="0" applyAlignment="1" applyBorder="1" applyFont="1" applyNumberFormat="1">
      <alignment horizontal="center"/>
    </xf>
    <xf borderId="3" fillId="19" fontId="2" numFmtId="2" xfId="0" applyBorder="1" applyFont="1" applyNumberFormat="1"/>
    <xf borderId="3" fillId="19" fontId="2" numFmtId="168" xfId="0" applyBorder="1" applyFont="1" applyNumberFormat="1"/>
    <xf borderId="166" fillId="19" fontId="2" numFmtId="169" xfId="0" applyBorder="1" applyFont="1" applyNumberFormat="1"/>
    <xf borderId="122" fillId="19" fontId="2" numFmtId="170" xfId="0" applyBorder="1" applyFont="1" applyNumberFormat="1"/>
    <xf borderId="123" fillId="19" fontId="2" numFmtId="167" xfId="0" applyBorder="1" applyFont="1" applyNumberFormat="1"/>
    <xf borderId="123" fillId="19" fontId="2" numFmtId="0" xfId="0" applyAlignment="1" applyBorder="1" applyFont="1">
      <alignment horizontal="center"/>
    </xf>
    <xf borderId="166" fillId="2" fontId="2" numFmtId="171" xfId="0" applyBorder="1" applyFont="1" applyNumberFormat="1"/>
    <xf borderId="123" fillId="2" fontId="2" numFmtId="172" xfId="0" applyBorder="1" applyFont="1" applyNumberFormat="1"/>
    <xf borderId="122" fillId="11" fontId="2" numFmtId="0" xfId="0" applyBorder="1" applyFont="1"/>
    <xf borderId="3" fillId="11" fontId="21" numFmtId="14" xfId="0" applyBorder="1" applyFont="1" applyNumberFormat="1"/>
    <xf borderId="3" fillId="11" fontId="2" numFmtId="0" xfId="0" applyBorder="1" applyFont="1"/>
    <xf borderId="3" fillId="11" fontId="21" numFmtId="0" xfId="0" applyBorder="1" applyFont="1"/>
    <xf borderId="3" fillId="11" fontId="21" numFmtId="0" xfId="0" applyAlignment="1" applyBorder="1" applyFont="1">
      <alignment horizontal="center"/>
    </xf>
    <xf borderId="3" fillId="11" fontId="2" numFmtId="0" xfId="0" applyAlignment="1" applyBorder="1" applyFont="1">
      <alignment horizontal="center"/>
    </xf>
    <xf borderId="3" fillId="11" fontId="2" numFmtId="2" xfId="0" applyAlignment="1" applyBorder="1" applyFont="1" applyNumberFormat="1">
      <alignment horizontal="center"/>
    </xf>
    <xf borderId="3" fillId="11" fontId="2" numFmtId="2" xfId="0" applyBorder="1" applyFont="1" applyNumberFormat="1"/>
    <xf borderId="3" fillId="11" fontId="2" numFmtId="168" xfId="0" applyBorder="1" applyFont="1" applyNumberFormat="1"/>
    <xf borderId="166" fillId="11" fontId="2" numFmtId="169" xfId="0" applyBorder="1" applyFont="1" applyNumberFormat="1"/>
    <xf borderId="122" fillId="11" fontId="2" numFmtId="170" xfId="0" applyBorder="1" applyFont="1" applyNumberFormat="1"/>
    <xf borderId="123" fillId="11" fontId="2" numFmtId="172" xfId="0" applyBorder="1" applyFont="1" applyNumberFormat="1"/>
    <xf borderId="122" fillId="11" fontId="2" numFmtId="0" xfId="0" applyAlignment="1" applyBorder="1" applyFont="1">
      <alignment horizontal="center"/>
    </xf>
    <xf borderId="123" fillId="11" fontId="2" numFmtId="0" xfId="0" applyAlignment="1" applyBorder="1" applyFont="1">
      <alignment horizontal="center"/>
    </xf>
    <xf borderId="166" fillId="19" fontId="2" numFmtId="171" xfId="0" applyBorder="1" applyFont="1" applyNumberFormat="1"/>
    <xf borderId="3" fillId="19" fontId="2" numFmtId="167" xfId="0" applyBorder="1" applyFont="1" applyNumberFormat="1"/>
    <xf borderId="122" fillId="19" fontId="93" numFmtId="170" xfId="0" applyBorder="1" applyFont="1" applyNumberFormat="1"/>
    <xf borderId="123" fillId="19" fontId="93" numFmtId="172" xfId="0" applyBorder="1" applyFont="1" applyNumberFormat="1"/>
    <xf borderId="3" fillId="19" fontId="86" numFmtId="0" xfId="0" applyAlignment="1" applyBorder="1" applyFont="1">
      <alignment horizontal="center" shrinkToFit="0" wrapText="1"/>
    </xf>
    <xf borderId="122" fillId="2" fontId="93" numFmtId="170" xfId="0" applyBorder="1" applyFont="1" applyNumberFormat="1"/>
    <xf borderId="123" fillId="2" fontId="93" numFmtId="172" xfId="0" applyBorder="1" applyFont="1" applyNumberFormat="1"/>
    <xf borderId="125" fillId="2" fontId="21" numFmtId="14" xfId="0" applyAlignment="1" applyBorder="1" applyFont="1" applyNumberFormat="1">
      <alignment horizontal="left"/>
    </xf>
    <xf borderId="125" fillId="2" fontId="2" numFmtId="0" xfId="0" applyBorder="1" applyFont="1"/>
    <xf borderId="125" fillId="2" fontId="2" numFmtId="2" xfId="0" applyAlignment="1" applyBorder="1" applyFont="1" applyNumberFormat="1">
      <alignment horizontal="center"/>
    </xf>
    <xf borderId="125" fillId="2" fontId="2" numFmtId="2" xfId="0" applyBorder="1" applyFont="1" applyNumberFormat="1"/>
    <xf borderId="125" fillId="2" fontId="2" numFmtId="168" xfId="0" applyBorder="1" applyFont="1" applyNumberFormat="1"/>
    <xf borderId="167" fillId="2" fontId="2" numFmtId="169" xfId="0" applyBorder="1" applyFont="1" applyNumberFormat="1"/>
    <xf borderId="124" fillId="2" fontId="2" numFmtId="170" xfId="0" applyBorder="1" applyFont="1" applyNumberFormat="1"/>
    <xf borderId="127" fillId="2" fontId="2" numFmtId="167" xfId="0" applyBorder="1" applyFont="1" applyNumberFormat="1"/>
    <xf borderId="127" fillId="2" fontId="2" numFmtId="0" xfId="0" applyAlignment="1" applyBorder="1" applyFont="1">
      <alignment horizontal="center"/>
    </xf>
    <xf borderId="3" fillId="2" fontId="2" numFmtId="0" xfId="0" applyAlignment="1" applyBorder="1" applyFont="1">
      <alignment horizontal="left" vertical="center"/>
    </xf>
    <xf borderId="3" fillId="2" fontId="2" numFmtId="0" xfId="0" applyAlignment="1" applyBorder="1" applyFont="1">
      <alignment horizontal="left"/>
    </xf>
    <xf borderId="3" fillId="2" fontId="21" numFmtId="2" xfId="0" applyBorder="1" applyFont="1" applyNumberFormat="1"/>
    <xf borderId="3" fillId="2" fontId="21" numFmtId="167" xfId="0" applyBorder="1" applyFont="1" applyNumberFormat="1"/>
    <xf borderId="3" fillId="5" fontId="13" numFmtId="0" xfId="0" applyAlignment="1" applyBorder="1" applyFont="1">
      <alignment horizontal="left" vertical="center"/>
    </xf>
    <xf borderId="3" fillId="5" fontId="20" numFmtId="0" xfId="0" applyAlignment="1" applyBorder="1" applyFont="1">
      <alignment horizontal="left" vertical="center"/>
    </xf>
    <xf borderId="59" fillId="5" fontId="13" numFmtId="0" xfId="0" applyAlignment="1" applyBorder="1" applyFont="1">
      <alignment horizontal="center" shrinkToFit="0" vertical="center" wrapText="1"/>
    </xf>
    <xf borderId="59" fillId="12" fontId="13" numFmtId="0" xfId="0" applyAlignment="1" applyBorder="1" applyFont="1">
      <alignment horizontal="center" shrinkToFit="0" vertical="center" wrapText="1"/>
    </xf>
    <xf borderId="106" fillId="13" fontId="13" numFmtId="0" xfId="0" applyAlignment="1" applyBorder="1" applyFont="1">
      <alignment horizontal="center" shrinkToFit="0" vertical="center" wrapText="1"/>
    </xf>
    <xf borderId="168" fillId="0" fontId="27" numFmtId="0" xfId="0" applyAlignment="1" applyBorder="1" applyFont="1">
      <alignment horizontal="center" vertical="center"/>
    </xf>
    <xf borderId="70" fillId="6" fontId="24" numFmtId="0" xfId="0" applyAlignment="1" applyBorder="1" applyFont="1">
      <alignment horizontal="center" vertical="center"/>
    </xf>
    <xf borderId="116" fillId="5" fontId="20" numFmtId="0" xfId="0" applyAlignment="1" applyBorder="1" applyFont="1">
      <alignment horizontal="center" vertical="center"/>
    </xf>
    <xf borderId="55" fillId="0" fontId="86" numFmtId="0" xfId="0" applyAlignment="1" applyBorder="1" applyFont="1">
      <alignment horizontal="center" shrinkToFit="0" wrapText="1"/>
    </xf>
    <xf borderId="77" fillId="0" fontId="86" numFmtId="0" xfId="0" applyAlignment="1" applyBorder="1" applyFont="1">
      <alignment horizontal="center" shrinkToFit="0" wrapText="1"/>
    </xf>
    <xf borderId="56" fillId="0" fontId="86" numFmtId="0" xfId="0" applyAlignment="1" applyBorder="1" applyFont="1">
      <alignment horizontal="center" shrinkToFit="0" wrapText="1"/>
    </xf>
    <xf borderId="78" fillId="0" fontId="86" numFmtId="0" xfId="0" applyAlignment="1" applyBorder="1" applyFont="1">
      <alignment horizontal="center" shrinkToFit="0" wrapText="1"/>
    </xf>
    <xf borderId="99" fillId="0" fontId="86" numFmtId="0" xfId="0" applyAlignment="1" applyBorder="1" applyFont="1">
      <alignment horizontal="center" shrinkToFit="0" wrapText="1"/>
    </xf>
    <xf borderId="48" fillId="0" fontId="86" numFmtId="0" xfId="0" applyAlignment="1" applyBorder="1" applyFont="1">
      <alignment horizontal="center" shrinkToFit="0" wrapText="1"/>
    </xf>
    <xf borderId="69" fillId="0" fontId="86" numFmtId="0" xfId="0" applyAlignment="1" applyBorder="1" applyFont="1">
      <alignment horizontal="center" shrinkToFit="0" wrapText="1"/>
    </xf>
    <xf borderId="49" fillId="0" fontId="86" numFmtId="0" xfId="0" applyAlignment="1" applyBorder="1" applyFont="1">
      <alignment horizontal="center" shrinkToFit="0" wrapText="1"/>
    </xf>
    <xf borderId="79" fillId="5" fontId="20" numFmtId="0" xfId="0" applyAlignment="1" applyBorder="1" applyFont="1">
      <alignment horizontal="center" vertical="center"/>
    </xf>
    <xf borderId="51" fillId="25" fontId="5" numFmtId="0" xfId="0" applyAlignment="1" applyBorder="1" applyFont="1">
      <alignment horizontal="center" vertical="center"/>
    </xf>
    <xf borderId="74" fillId="26" fontId="5" numFmtId="0" xfId="0" applyAlignment="1" applyBorder="1" applyFont="1">
      <alignment horizontal="center" vertical="center"/>
    </xf>
    <xf borderId="70" fillId="0" fontId="20" numFmtId="0" xfId="0" applyAlignment="1" applyBorder="1" applyFont="1">
      <alignment horizontal="center" vertical="center"/>
    </xf>
    <xf borderId="75" fillId="4" fontId="8" numFmtId="0" xfId="0" applyAlignment="1" applyBorder="1" applyFont="1">
      <alignment horizontal="center" vertical="center"/>
    </xf>
    <xf borderId="95" fillId="4" fontId="8" numFmtId="0" xfId="0" applyAlignment="1" applyBorder="1" applyFont="1">
      <alignment horizontal="center" vertical="center"/>
    </xf>
    <xf borderId="71" fillId="57" fontId="5" numFmtId="0" xfId="0" applyAlignment="1" applyBorder="1" applyFont="1">
      <alignment horizontal="center"/>
    </xf>
    <xf borderId="75" fillId="57" fontId="5" numFmtId="0" xfId="0" applyAlignment="1" applyBorder="1" applyFont="1">
      <alignment horizontal="center"/>
    </xf>
    <xf borderId="71" fillId="23" fontId="5" numFmtId="0" xfId="0" applyAlignment="1" applyBorder="1" applyFont="1">
      <alignment horizontal="center" vertical="center"/>
    </xf>
    <xf borderId="75" fillId="23" fontId="5" numFmtId="0" xfId="0" applyAlignment="1" applyBorder="1" applyFont="1">
      <alignment horizontal="center" vertical="center"/>
    </xf>
    <xf borderId="96" fillId="5" fontId="20" numFmtId="0" xfId="0" applyAlignment="1" applyBorder="1" applyFont="1">
      <alignment horizontal="center" vertical="center"/>
    </xf>
    <xf borderId="169" fillId="5" fontId="55" numFmtId="0" xfId="0" applyAlignment="1" applyBorder="1" applyFont="1">
      <alignment horizontal="center" vertical="center"/>
    </xf>
    <xf borderId="44" fillId="0" fontId="5" numFmtId="0" xfId="0" applyAlignment="1" applyBorder="1" applyFont="1">
      <alignment horizontal="center"/>
    </xf>
    <xf borderId="170" fillId="19" fontId="8" numFmtId="0" xfId="0" applyAlignment="1" applyBorder="1" applyFont="1">
      <alignment horizontal="center" vertical="center"/>
    </xf>
    <xf borderId="171" fillId="19" fontId="8" numFmtId="0" xfId="0" applyAlignment="1" applyBorder="1" applyFont="1">
      <alignment horizontal="center" vertical="center"/>
    </xf>
    <xf borderId="172" fillId="19" fontId="8" numFmtId="0" xfId="0" applyAlignment="1" applyBorder="1" applyFont="1">
      <alignment horizontal="center" vertical="center"/>
    </xf>
    <xf borderId="0" fillId="0" fontId="94" numFmtId="0" xfId="0" applyAlignment="1" applyFont="1">
      <alignment horizontal="left" vertical="top"/>
    </xf>
    <xf borderId="173" fillId="5" fontId="29" numFmtId="0" xfId="0" applyAlignment="1" applyBorder="1" applyFont="1">
      <alignment horizontal="center" shrinkToFit="0" vertical="center" wrapText="1"/>
    </xf>
    <xf borderId="174" fillId="6" fontId="24" numFmtId="0" xfId="0" applyAlignment="1" applyBorder="1" applyFont="1">
      <alignment horizontal="center" shrinkToFit="0" vertical="center" wrapText="1"/>
    </xf>
    <xf borderId="39" fillId="104" fontId="5" numFmtId="0" xfId="0" applyAlignment="1" applyBorder="1" applyFill="1" applyFont="1">
      <alignment horizontal="center" shrinkToFit="0" vertical="center" wrapText="1"/>
    </xf>
    <xf borderId="39" fillId="8" fontId="20" numFmtId="0" xfId="0" applyAlignment="1" applyBorder="1" applyFont="1">
      <alignment horizontal="center" shrinkToFit="0" vertical="center" wrapText="1"/>
    </xf>
    <xf borderId="39" fillId="0" fontId="5" numFmtId="0" xfId="0" applyAlignment="1" applyBorder="1" applyFont="1">
      <alignment horizontal="center" shrinkToFit="0" vertical="center" wrapText="1"/>
    </xf>
    <xf borderId="39" fillId="4" fontId="5" numFmtId="0" xfId="0" applyAlignment="1" applyBorder="1" applyFont="1">
      <alignment horizontal="center" shrinkToFit="0" vertical="center" wrapText="1"/>
    </xf>
    <xf borderId="39" fillId="7" fontId="20" numFmtId="0" xfId="0" applyAlignment="1" applyBorder="1" applyFont="1">
      <alignment horizontal="center" shrinkToFit="0" vertical="center" wrapText="1"/>
    </xf>
    <xf borderId="39" fillId="7" fontId="13" numFmtId="0" xfId="0" applyAlignment="1" applyBorder="1" applyFont="1">
      <alignment horizontal="center" shrinkToFit="0" vertical="center" wrapText="1"/>
    </xf>
    <xf borderId="39" fillId="105" fontId="13" numFmtId="0" xfId="0" applyAlignment="1" applyBorder="1" applyFill="1" applyFont="1">
      <alignment horizontal="center" shrinkToFit="0" vertical="center" wrapText="1"/>
    </xf>
    <xf borderId="39" fillId="9" fontId="13" numFmtId="0" xfId="0" applyAlignment="1" applyBorder="1" applyFont="1">
      <alignment horizontal="center" shrinkToFit="0" vertical="center" wrapText="1"/>
    </xf>
    <xf borderId="39" fillId="10" fontId="13" numFmtId="0" xfId="0" applyAlignment="1" applyBorder="1" applyFont="1">
      <alignment horizontal="center" shrinkToFit="0" vertical="center" wrapText="1"/>
    </xf>
    <xf borderId="39" fillId="11" fontId="13" numFmtId="0" xfId="0" applyAlignment="1" applyBorder="1" applyFont="1">
      <alignment horizontal="center" shrinkToFit="0" vertical="center" wrapText="1"/>
    </xf>
    <xf borderId="39" fillId="5" fontId="13" numFmtId="0" xfId="0" applyAlignment="1" applyBorder="1" applyFont="1">
      <alignment horizontal="center" shrinkToFit="0" vertical="center" wrapText="1"/>
    </xf>
    <xf borderId="39" fillId="12" fontId="13" numFmtId="0" xfId="0" applyAlignment="1" applyBorder="1" applyFont="1">
      <alignment horizontal="center" shrinkToFit="0" vertical="center" wrapText="1"/>
    </xf>
    <xf borderId="39" fillId="13" fontId="13" numFmtId="0" xfId="0" applyAlignment="1" applyBorder="1" applyFont="1">
      <alignment horizontal="center" shrinkToFit="0" vertical="center" wrapText="1"/>
    </xf>
    <xf borderId="39" fillId="14" fontId="13" numFmtId="0" xfId="0" applyAlignment="1" applyBorder="1" applyFont="1">
      <alignment horizontal="center" shrinkToFit="0" vertical="center" wrapText="1"/>
    </xf>
    <xf borderId="39" fillId="15" fontId="8" numFmtId="0" xfId="0" applyAlignment="1" applyBorder="1" applyFont="1">
      <alignment horizontal="center" shrinkToFit="0" vertical="center" wrapText="1"/>
    </xf>
    <xf borderId="39" fillId="16" fontId="13" numFmtId="0" xfId="0" applyAlignment="1" applyBorder="1" applyFont="1">
      <alignment horizontal="center" shrinkToFit="0" vertical="center" wrapText="1"/>
    </xf>
    <xf borderId="39" fillId="17" fontId="8" numFmtId="0" xfId="0" applyAlignment="1" applyBorder="1" applyFont="1">
      <alignment horizontal="center" shrinkToFit="0" vertical="center" wrapText="1"/>
    </xf>
    <xf borderId="39" fillId="101" fontId="13" numFmtId="0" xfId="0" applyAlignment="1" applyBorder="1" applyFont="1">
      <alignment horizontal="center" shrinkToFit="0" vertical="center" wrapText="1"/>
    </xf>
    <xf borderId="39" fillId="2" fontId="8" numFmtId="0" xfId="0" applyAlignment="1" applyBorder="1" applyFont="1">
      <alignment horizontal="center" shrinkToFit="0" vertical="center" wrapText="1"/>
    </xf>
    <xf borderId="39" fillId="0" fontId="21" numFmtId="0" xfId="0" applyAlignment="1" applyBorder="1" applyFont="1">
      <alignment horizontal="center" vertical="center"/>
    </xf>
    <xf borderId="39" fillId="106" fontId="5" numFmtId="0" xfId="0" applyAlignment="1" applyBorder="1" applyFill="1" applyFont="1">
      <alignment horizontal="center" shrinkToFit="0" vertical="center" wrapText="1"/>
    </xf>
    <xf borderId="39" fillId="9" fontId="20" numFmtId="0" xfId="0" applyAlignment="1" applyBorder="1" applyFont="1">
      <alignment horizontal="center" shrinkToFit="0" vertical="center" wrapText="1"/>
    </xf>
    <xf borderId="39" fillId="85" fontId="5" numFmtId="0" xfId="0" applyAlignment="1" applyBorder="1" applyFont="1">
      <alignment horizontal="center" shrinkToFit="0" vertical="center" wrapText="1"/>
    </xf>
    <xf borderId="39" fillId="107" fontId="5" numFmtId="0" xfId="0" applyAlignment="1" applyBorder="1" applyFill="1" applyFont="1">
      <alignment horizontal="center" shrinkToFit="0" vertical="center" wrapText="1"/>
    </xf>
    <xf borderId="39" fillId="23" fontId="5" numFmtId="0" xfId="0" applyAlignment="1" applyBorder="1" applyFont="1">
      <alignment horizontal="center" shrinkToFit="0" vertical="center" wrapText="1"/>
    </xf>
    <xf borderId="39" fillId="10" fontId="20" numFmtId="0" xfId="0" applyAlignment="1" applyBorder="1" applyFont="1">
      <alignment horizontal="center" shrinkToFit="0" vertical="center" wrapText="1"/>
    </xf>
    <xf borderId="39" fillId="30" fontId="5" numFmtId="0" xfId="0" applyAlignment="1" applyBorder="1" applyFont="1">
      <alignment horizontal="center" shrinkToFit="0" vertical="center" wrapText="1"/>
    </xf>
    <xf borderId="39" fillId="16" fontId="20" numFmtId="0" xfId="0" applyAlignment="1" applyBorder="1" applyFont="1">
      <alignment horizontal="center" shrinkToFit="0" vertical="center" wrapText="1"/>
    </xf>
    <xf borderId="39" fillId="75" fontId="5" numFmtId="0" xfId="0" applyAlignment="1" applyBorder="1" applyFont="1">
      <alignment horizontal="center" shrinkToFit="0" vertical="center" wrapText="1"/>
    </xf>
    <xf borderId="39" fillId="25" fontId="5" numFmtId="0" xfId="0" applyAlignment="1" applyBorder="1" applyFont="1">
      <alignment horizontal="center" shrinkToFit="0" vertical="center" wrapText="1"/>
    </xf>
    <xf borderId="39" fillId="5" fontId="20" numFmtId="0" xfId="0" applyAlignment="1" applyBorder="1" applyFont="1">
      <alignment horizontal="center" shrinkToFit="0" vertical="center" wrapText="1"/>
    </xf>
    <xf borderId="39" fillId="2" fontId="5" numFmtId="0" xfId="0" applyAlignment="1" applyBorder="1" applyFont="1">
      <alignment horizontal="center" shrinkToFit="0" vertical="center" wrapText="1"/>
    </xf>
    <xf borderId="39" fillId="26" fontId="5" numFmtId="0" xfId="0" applyAlignment="1" applyBorder="1" applyFont="1">
      <alignment horizontal="center" shrinkToFit="0" vertical="center" wrapText="1"/>
    </xf>
    <xf borderId="39" fillId="12" fontId="20" numFmtId="0" xfId="0" applyAlignment="1" applyBorder="1" applyFont="1">
      <alignment horizontal="center" shrinkToFit="0" vertical="center" wrapText="1"/>
    </xf>
    <xf borderId="44" fillId="0" fontId="5" numFmtId="0" xfId="0" applyAlignment="1" applyBorder="1" applyFont="1">
      <alignment horizontal="center" shrinkToFit="0" vertical="center" wrapText="1"/>
    </xf>
    <xf borderId="39" fillId="28" fontId="5" numFmtId="0" xfId="0" applyAlignment="1" applyBorder="1" applyFont="1">
      <alignment horizontal="center" shrinkToFit="0" vertical="center" wrapText="1"/>
    </xf>
    <xf borderId="39" fillId="14" fontId="20" numFmtId="0" xfId="0" applyAlignment="1" applyBorder="1" applyFont="1">
      <alignment horizontal="center" shrinkToFit="0" vertical="center" wrapText="1"/>
    </xf>
    <xf borderId="39" fillId="108" fontId="5" numFmtId="0" xfId="0" applyAlignment="1" applyBorder="1" applyFill="1" applyFont="1">
      <alignment horizontal="center" shrinkToFit="0" vertical="center" wrapText="1"/>
    </xf>
    <xf borderId="39" fillId="18" fontId="20" numFmtId="0" xfId="0" applyAlignment="1" applyBorder="1" applyFont="1">
      <alignment horizontal="center" shrinkToFit="0" vertical="center" wrapText="1"/>
    </xf>
    <xf borderId="39" fillId="15" fontId="5" numFmtId="0" xfId="0" applyAlignment="1" applyBorder="1" applyFont="1">
      <alignment horizontal="center" shrinkToFit="0" vertical="center" wrapText="1"/>
    </xf>
    <xf borderId="39" fillId="109" fontId="5" numFmtId="0" xfId="0" applyAlignment="1" applyBorder="1" applyFill="1" applyFont="1">
      <alignment horizontal="center" shrinkToFit="0" vertical="center" wrapText="1"/>
    </xf>
    <xf borderId="39" fillId="110" fontId="20" numFmtId="0" xfId="0" applyAlignment="1" applyBorder="1" applyFill="1" applyFont="1">
      <alignment horizontal="center" shrinkToFit="0" vertical="center" wrapText="1"/>
    </xf>
    <xf borderId="39" fillId="111" fontId="5" numFmtId="0" xfId="0" applyAlignment="1" applyBorder="1" applyFill="1" applyFont="1">
      <alignment horizontal="center" shrinkToFit="0" vertical="center" wrapText="1"/>
    </xf>
    <xf borderId="39" fillId="17" fontId="5" numFmtId="0" xfId="0" applyAlignment="1" applyBorder="1" applyFont="1">
      <alignment horizontal="center" shrinkToFit="0" vertical="center" wrapText="1"/>
    </xf>
    <xf borderId="0" fillId="0" fontId="5" numFmtId="0" xfId="0" applyAlignment="1" applyFont="1">
      <alignment horizontal="center" shrinkToFit="0" vertical="center" wrapText="1"/>
    </xf>
    <xf borderId="0" fillId="0" fontId="20" numFmtId="0" xfId="0" applyAlignment="1" applyFont="1">
      <alignment horizontal="center" shrinkToFit="0" vertical="center" wrapText="1"/>
    </xf>
    <xf borderId="0" fillId="0" fontId="62" numFmtId="0" xfId="0" applyAlignment="1" applyFont="1">
      <alignment horizontal="left" vertical="top"/>
    </xf>
  </cellXfs>
  <cellStyles count="1">
    <cellStyle xfId="0" name="Normal" builtinId="0"/>
  </cellStyles>
  <dxfs count="5">
    <dxf>
      <font/>
      <fill>
        <patternFill patternType="solid">
          <fgColor rgb="FFA5A5A5"/>
          <bgColor rgb="FFA5A5A5"/>
        </patternFill>
      </fill>
      <border/>
    </dxf>
    <dxf>
      <font/>
      <fill>
        <patternFill patternType="none"/>
      </fill>
      <border/>
    </dxf>
    <dxf>
      <font/>
      <fill>
        <patternFill patternType="solid">
          <fgColor theme="1"/>
          <bgColor theme="1"/>
        </patternFill>
      </fill>
      <border/>
    </dxf>
    <dxf>
      <font/>
      <fill>
        <patternFill patternType="solid">
          <fgColor rgb="FFD8D8D8"/>
          <bgColor rgb="FFD8D8D8"/>
        </patternFill>
      </fill>
      <border/>
    </dxf>
    <dxf>
      <font/>
      <fill>
        <patternFill patternType="solid">
          <fgColor rgb="FFB8CCE4"/>
          <bgColor rgb="FFB8CCE4"/>
        </patternFill>
      </fill>
      <border/>
    </dxf>
  </dxfs>
  <tableStyles count="1">
    <tableStyle count="3" pivot="0" name="CST Form-style">
      <tableStyleElement dxfId="2" type="headerRow"/>
      <tableStyleElement dxfId="3" type="firstRowStripe"/>
      <tableStyleElement dxfId="4"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8"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5.jpg"/><Relationship Id="rId3" Type="http://schemas.openxmlformats.org/officeDocument/2006/relationships/image" Target="../media/image7.jpg"/><Relationship Id="rId4" Type="http://schemas.openxmlformats.org/officeDocument/2006/relationships/image" Target="../media/image4.png"/><Relationship Id="rId5" Type="http://schemas.openxmlformats.org/officeDocument/2006/relationships/image" Target="../media/image6.png"/><Relationship Id="rId6" Type="http://schemas.openxmlformats.org/officeDocument/2006/relationships/image" Target="../media/image1.jpg"/><Relationship Id="rId7" Type="http://schemas.openxmlformats.org/officeDocument/2006/relationships/image" Target="../media/image8.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jpg"/><Relationship Id="rId2" Type="http://schemas.openxmlformats.org/officeDocument/2006/relationships/image" Target="../media/image11.jpg"/><Relationship Id="rId3" Type="http://schemas.openxmlformats.org/officeDocument/2006/relationships/image" Target="../media/image3.jpg"/><Relationship Id="rId4" Type="http://schemas.openxmlformats.org/officeDocument/2006/relationships/image" Target="../media/image1.jpg"/><Relationship Id="rId5" Type="http://schemas.openxmlformats.org/officeDocument/2006/relationships/image" Target="../media/image10.png"/><Relationship Id="rId6"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18.png"/><Relationship Id="rId3" Type="http://schemas.openxmlformats.org/officeDocument/2006/relationships/image" Target="../media/image14.png"/><Relationship Id="rId4" Type="http://schemas.openxmlformats.org/officeDocument/2006/relationships/image" Target="../media/image3.jpg"/><Relationship Id="rId5"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jpg"/><Relationship Id="rId3" Type="http://schemas.openxmlformats.org/officeDocument/2006/relationships/image" Target="../media/image2.png"/><Relationship Id="rId4" Type="http://schemas.openxmlformats.org/officeDocument/2006/relationships/image" Target="../media/image9.png"/><Relationship Id="rId5"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g"/><Relationship Id="rId2" Type="http://schemas.openxmlformats.org/officeDocument/2006/relationships/image" Target="../media/image3.jpg"/><Relationship Id="rId3"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g"/><Relationship Id="rId2" Type="http://schemas.openxmlformats.org/officeDocument/2006/relationships/image" Target="../media/image3.jpg"/><Relationship Id="rId3"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g"/><Relationship Id="rId2"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 Id="rId2" Type="http://schemas.openxmlformats.org/officeDocument/2006/relationships/image" Target="../media/image16.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g"/><Relationship Id="rId2"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352425</xdr:colOff>
      <xdr:row>0</xdr:row>
      <xdr:rowOff>123825</xdr:rowOff>
    </xdr:from>
    <xdr:ext cx="1943100" cy="11239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828675</xdr:colOff>
      <xdr:row>35</xdr:row>
      <xdr:rowOff>161925</xdr:rowOff>
    </xdr:from>
    <xdr:ext cx="695325" cy="99060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581025</xdr:colOff>
      <xdr:row>35</xdr:row>
      <xdr:rowOff>85725</xdr:rowOff>
    </xdr:from>
    <xdr:ext cx="847725" cy="1114425"/>
    <xdr:pic>
      <xdr:nvPicPr>
        <xdr:cNvPr id="0" name="image7.jp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638175</xdr:colOff>
      <xdr:row>35</xdr:row>
      <xdr:rowOff>133350</xdr:rowOff>
    </xdr:from>
    <xdr:ext cx="2333625" cy="1162050"/>
    <xdr:pic>
      <xdr:nvPicPr>
        <xdr:cNvPr id="0" name="image4.png"/>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428625</xdr:colOff>
      <xdr:row>35</xdr:row>
      <xdr:rowOff>161925</xdr:rowOff>
    </xdr:from>
    <xdr:ext cx="828675" cy="962025"/>
    <xdr:pic>
      <xdr:nvPicPr>
        <xdr:cNvPr id="0" name="image6.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247650</xdr:colOff>
      <xdr:row>1</xdr:row>
      <xdr:rowOff>76200</xdr:rowOff>
    </xdr:from>
    <xdr:ext cx="3076575" cy="895350"/>
    <xdr:pic>
      <xdr:nvPicPr>
        <xdr:cNvPr id="0" name="image1.jpg"/>
        <xdr:cNvPicPr preferRelativeResize="0"/>
      </xdr:nvPicPr>
      <xdr:blipFill>
        <a:blip cstate="print" r:embed="rId6"/>
        <a:stretch>
          <a:fillRect/>
        </a:stretch>
      </xdr:blipFill>
      <xdr:spPr>
        <a:prstGeom prst="rect">
          <a:avLst/>
        </a:prstGeom>
        <a:noFill/>
      </xdr:spPr>
    </xdr:pic>
    <xdr:clientData fLocksWithSheet="0"/>
  </xdr:oneCellAnchor>
  <xdr:oneCellAnchor>
    <xdr:from>
      <xdr:col>6</xdr:col>
      <xdr:colOff>723900</xdr:colOff>
      <xdr:row>1</xdr:row>
      <xdr:rowOff>76200</xdr:rowOff>
    </xdr:from>
    <xdr:ext cx="5457825" cy="2200275"/>
    <xdr:pic>
      <xdr:nvPicPr>
        <xdr:cNvPr id="0" name="image8.png" title="Afbeeldi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781050</xdr:colOff>
      <xdr:row>0</xdr:row>
      <xdr:rowOff>114300</xdr:rowOff>
    </xdr:from>
    <xdr:ext cx="3400425" cy="857250"/>
    <xdr:grpSp>
      <xdr:nvGrpSpPr>
        <xdr:cNvPr id="2" name="Shape 2"/>
        <xdr:cNvGrpSpPr/>
      </xdr:nvGrpSpPr>
      <xdr:grpSpPr>
        <a:xfrm>
          <a:off x="3645788" y="3351375"/>
          <a:ext cx="3400425" cy="857250"/>
          <a:chOff x="3645788" y="3351375"/>
          <a:chExt cx="3400425" cy="857250"/>
        </a:xfrm>
      </xdr:grpSpPr>
      <xdr:grpSp>
        <xdr:nvGrpSpPr>
          <xdr:cNvPr id="3" name="Shape 3"/>
          <xdr:cNvGrpSpPr/>
        </xdr:nvGrpSpPr>
        <xdr:grpSpPr>
          <a:xfrm>
            <a:off x="3645788" y="3351375"/>
            <a:ext cx="3400425" cy="857250"/>
            <a:chOff x="3645788" y="3351375"/>
            <a:chExt cx="3400425" cy="857250"/>
          </a:xfrm>
        </xdr:grpSpPr>
        <xdr:sp>
          <xdr:nvSpPr>
            <xdr:cNvPr id="4" name="Shape 4"/>
            <xdr:cNvSpPr/>
          </xdr:nvSpPr>
          <xdr:spPr>
            <a:xfrm>
              <a:off x="3645788" y="3351375"/>
              <a:ext cx="3400425" cy="857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5" name="Shape 5"/>
            <xdr:cNvGrpSpPr/>
          </xdr:nvGrpSpPr>
          <xdr:grpSpPr>
            <a:xfrm>
              <a:off x="3645788" y="3351375"/>
              <a:ext cx="3400425" cy="857250"/>
              <a:chOff x="10680888" y="88527"/>
              <a:chExt cx="3404905" cy="852767"/>
            </a:xfrm>
          </xdr:grpSpPr>
          <xdr:sp>
            <xdr:nvSpPr>
              <xdr:cNvPr id="6" name="Shape 6"/>
              <xdr:cNvSpPr/>
            </xdr:nvSpPr>
            <xdr:spPr>
              <a:xfrm>
                <a:off x="10680888" y="88527"/>
                <a:ext cx="3404900" cy="8527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7" name="Shape 7" title="Image"/>
              <xdr:cNvPicPr preferRelativeResize="0"/>
            </xdr:nvPicPr>
            <xdr:blipFill rotWithShape="1">
              <a:blip r:embed="rId1">
                <a:alphaModFix/>
              </a:blip>
              <a:srcRect b="33304" l="0" r="0" t="0"/>
              <a:stretch/>
            </xdr:blipFill>
            <xdr:spPr>
              <a:xfrm>
                <a:off x="10680888" y="88527"/>
                <a:ext cx="1443877" cy="852767"/>
              </a:xfrm>
              <a:prstGeom prst="rect">
                <a:avLst/>
              </a:prstGeom>
              <a:noFill/>
              <a:ln>
                <a:noFill/>
              </a:ln>
            </xdr:spPr>
          </xdr:pic>
          <xdr:pic>
            <xdr:nvPicPr>
              <xdr:cNvPr id="8" name="Shape 8" title="Image"/>
              <xdr:cNvPicPr preferRelativeResize="0"/>
            </xdr:nvPicPr>
            <xdr:blipFill rotWithShape="1">
              <a:blip r:embed="rId1">
                <a:alphaModFix/>
              </a:blip>
              <a:srcRect b="3155" l="0" r="466" t="66170"/>
              <a:stretch/>
            </xdr:blipFill>
            <xdr:spPr>
              <a:xfrm>
                <a:off x="11942670" y="347381"/>
                <a:ext cx="2143123" cy="582707"/>
              </a:xfrm>
              <a:prstGeom prst="rect">
                <a:avLst/>
              </a:prstGeom>
              <a:noFill/>
              <a:ln>
                <a:noFill/>
              </a:ln>
            </xdr:spPr>
          </xdr:pic>
        </xdr:grpSp>
      </xdr:grpSp>
    </xdr:grpSp>
    <xdr:clientData fLocksWithSheet="0"/>
  </xdr:oneCellAnchor>
  <xdr:oneCellAnchor>
    <xdr:from>
      <xdr:col>2</xdr:col>
      <xdr:colOff>733425</xdr:colOff>
      <xdr:row>12</xdr:row>
      <xdr:rowOff>180975</xdr:rowOff>
    </xdr:from>
    <xdr:ext cx="19050" cy="0"/>
    <xdr:pic>
      <xdr:nvPicPr>
        <xdr:cNvPr descr="marque_JPG_TM_entete.jpg" id="0" name="image1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638175</xdr:colOff>
      <xdr:row>0</xdr:row>
      <xdr:rowOff>104775</xdr:rowOff>
    </xdr:from>
    <xdr:ext cx="1685925" cy="742950"/>
    <xdr:pic>
      <xdr:nvPicPr>
        <xdr:cNvPr id="0" name="image3.jp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64</xdr:row>
      <xdr:rowOff>0</xdr:rowOff>
    </xdr:from>
    <xdr:ext cx="3629025" cy="98107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123825</xdr:colOff>
      <xdr:row>93</xdr:row>
      <xdr:rowOff>57150</xdr:rowOff>
    </xdr:from>
    <xdr:ext cx="3124200" cy="857250"/>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9525</xdr:colOff>
      <xdr:row>156</xdr:row>
      <xdr:rowOff>66675</xdr:rowOff>
    </xdr:from>
    <xdr:ext cx="1276350" cy="1085850"/>
    <xdr:pic>
      <xdr:nvPicPr>
        <xdr:cNvPr id="0" name="image10.png"/>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381000</xdr:colOff>
      <xdr:row>92</xdr:row>
      <xdr:rowOff>85725</xdr:rowOff>
    </xdr:from>
    <xdr:ext cx="1333500" cy="1209675"/>
    <xdr:pic>
      <xdr:nvPicPr>
        <xdr:cNvPr id="0" name="image18.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247650</xdr:colOff>
      <xdr:row>0</xdr:row>
      <xdr:rowOff>104775</xdr:rowOff>
    </xdr:from>
    <xdr:ext cx="2343150" cy="581025"/>
    <xdr:pic>
      <xdr:nvPicPr>
        <xdr:cNvPr id="0" name="image1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304800</xdr:colOff>
      <xdr:row>0</xdr:row>
      <xdr:rowOff>228600</xdr:rowOff>
    </xdr:from>
    <xdr:ext cx="7658100" cy="1200150"/>
    <xdr:pic>
      <xdr:nvPicPr>
        <xdr:cNvPr id="0" name="image1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123825</xdr:colOff>
      <xdr:row>14</xdr:row>
      <xdr:rowOff>57150</xdr:rowOff>
    </xdr:from>
    <xdr:ext cx="3124200" cy="8477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495300</xdr:colOff>
      <xdr:row>13</xdr:row>
      <xdr:rowOff>85725</xdr:rowOff>
    </xdr:from>
    <xdr:ext cx="1343025" cy="1181100"/>
    <xdr:pic>
      <xdr:nvPicPr>
        <xdr:cNvPr id="0" name="image18.pn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809625</xdr:colOff>
      <xdr:row>0</xdr:row>
      <xdr:rowOff>428625</xdr:rowOff>
    </xdr:from>
    <xdr:ext cx="1895475" cy="561975"/>
    <xdr:pic>
      <xdr:nvPicPr>
        <xdr:cNvPr descr="Kastline • Manufacturing facility for climbing holds brands" id="0" name="image14.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0</xdr:colOff>
      <xdr:row>0</xdr:row>
      <xdr:rowOff>0</xdr:rowOff>
    </xdr:from>
    <xdr:ext cx="2438400" cy="1066800"/>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0</xdr:colOff>
      <xdr:row>77</xdr:row>
      <xdr:rowOff>0</xdr:rowOff>
    </xdr:from>
    <xdr:ext cx="1295400" cy="1057275"/>
    <xdr:pic>
      <xdr:nvPicPr>
        <xdr:cNvPr id="0" name="image10.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133350</xdr:colOff>
      <xdr:row>0</xdr:row>
      <xdr:rowOff>161925</xdr:rowOff>
    </xdr:from>
    <xdr:ext cx="1428750" cy="61912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1181100</xdr:colOff>
      <xdr:row>0</xdr:row>
      <xdr:rowOff>171450</xdr:rowOff>
    </xdr:from>
    <xdr:ext cx="1457325" cy="628650"/>
    <xdr:pic>
      <xdr:nvPicPr>
        <xdr:cNvPr id="0" name="image3.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123825</xdr:colOff>
      <xdr:row>13</xdr:row>
      <xdr:rowOff>180975</xdr:rowOff>
    </xdr:from>
    <xdr:ext cx="2971800" cy="80962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0</xdr:colOff>
      <xdr:row>76</xdr:row>
      <xdr:rowOff>57150</xdr:rowOff>
    </xdr:from>
    <xdr:ext cx="2514600" cy="6667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381000</xdr:colOff>
      <xdr:row>13</xdr:row>
      <xdr:rowOff>104775</xdr:rowOff>
    </xdr:from>
    <xdr:ext cx="1266825" cy="91440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781050</xdr:colOff>
      <xdr:row>0</xdr:row>
      <xdr:rowOff>352425</xdr:rowOff>
    </xdr:from>
    <xdr:ext cx="2571750" cy="361950"/>
    <xdr:pic>
      <xdr:nvPicPr>
        <xdr:cNvPr id="0" name="image9.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38100</xdr:colOff>
      <xdr:row>142</xdr:row>
      <xdr:rowOff>104775</xdr:rowOff>
    </xdr:from>
    <xdr:ext cx="2657475" cy="7048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0</xdr:colOff>
      <xdr:row>126</xdr:row>
      <xdr:rowOff>0</xdr:rowOff>
    </xdr:from>
    <xdr:ext cx="1228725" cy="1009650"/>
    <xdr:pic>
      <xdr:nvPicPr>
        <xdr:cNvPr id="0" name="image10.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733425</xdr:colOff>
      <xdr:row>12</xdr:row>
      <xdr:rowOff>180975</xdr:rowOff>
    </xdr:from>
    <xdr:ext cx="19050" cy="0"/>
    <xdr:pic>
      <xdr:nvPicPr>
        <xdr:cNvPr descr="marque_JPG_TM_entete.jpg" id="0" name="image1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1038225</xdr:colOff>
      <xdr:row>0</xdr:row>
      <xdr:rowOff>209550</xdr:rowOff>
    </xdr:from>
    <xdr:ext cx="1704975" cy="638175"/>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904875</xdr:colOff>
      <xdr:row>0</xdr:row>
      <xdr:rowOff>381000</xdr:rowOff>
    </xdr:from>
    <xdr:ext cx="2419350" cy="333375"/>
    <xdr:pic>
      <xdr:nvPicPr>
        <xdr:cNvPr id="0" name="image1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295275</xdr:colOff>
      <xdr:row>2</xdr:row>
      <xdr:rowOff>219075</xdr:rowOff>
    </xdr:from>
    <xdr:ext cx="5553075" cy="904875"/>
    <xdr:pic>
      <xdr:nvPicPr>
        <xdr:cNvPr id="0" name="image1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733425</xdr:colOff>
      <xdr:row>12</xdr:row>
      <xdr:rowOff>180975</xdr:rowOff>
    </xdr:from>
    <xdr:ext cx="19050" cy="0"/>
    <xdr:pic>
      <xdr:nvPicPr>
        <xdr:cNvPr descr="marque_JPG_TM_entete.jpg" id="0" name="image1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1047750</xdr:colOff>
      <xdr:row>0</xdr:row>
      <xdr:rowOff>228600</xdr:rowOff>
    </xdr:from>
    <xdr:ext cx="1457325" cy="62865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495300</xdr:colOff>
      <xdr:row>0</xdr:row>
      <xdr:rowOff>666750</xdr:rowOff>
    </xdr:from>
    <xdr:ext cx="5715000" cy="781050"/>
    <xdr:pic>
      <xdr:nvPicPr>
        <xdr:cNvPr descr="Kastline • Manufacturing facility for climbing holds brands" id="0" name="image14.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304800</xdr:colOff>
      <xdr:row>1</xdr:row>
      <xdr:rowOff>228600</xdr:rowOff>
    </xdr:from>
    <xdr:ext cx="3686175" cy="1200150"/>
    <xdr:pic>
      <xdr:nvPicPr>
        <xdr:cNvPr id="0" name="image1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733425</xdr:colOff>
      <xdr:row>11</xdr:row>
      <xdr:rowOff>180975</xdr:rowOff>
    </xdr:from>
    <xdr:ext cx="19050" cy="0"/>
    <xdr:pic>
      <xdr:nvPicPr>
        <xdr:cNvPr descr="marque_JPG_TM_entete.jpg" id="0" name="image1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1047750</xdr:colOff>
      <xdr:row>0</xdr:row>
      <xdr:rowOff>228600</xdr:rowOff>
    </xdr:from>
    <xdr:ext cx="1457325" cy="62865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057900" cy="1924050"/>
    <xdr:pic>
      <xdr:nvPicPr>
        <xdr:cNvPr id="0" name="image17.png"/>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361950</xdr:colOff>
      <xdr:row>0</xdr:row>
      <xdr:rowOff>0</xdr:rowOff>
    </xdr:from>
    <xdr:ext cx="1628775" cy="1990725"/>
    <xdr:pic>
      <xdr:nvPicPr>
        <xdr:cNvPr descr="Slika, ki vsebuje besede besedilo&#10;&#10;Opis je samodejno ustvarjen" id="0" name="image16.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733425</xdr:colOff>
      <xdr:row>11</xdr:row>
      <xdr:rowOff>180975</xdr:rowOff>
    </xdr:from>
    <xdr:ext cx="19050" cy="0"/>
    <xdr:pic>
      <xdr:nvPicPr>
        <xdr:cNvPr descr="marque_JPG_TM_entete.jpg" id="0" name="image1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1038225</xdr:colOff>
      <xdr:row>0</xdr:row>
      <xdr:rowOff>228600</xdr:rowOff>
    </xdr:from>
    <xdr:ext cx="1457325" cy="62865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A5:M88" displayName="Table_1" name="Table_1" id="1">
  <tableColumns count="13">
    <tableColumn name="OEM PARTNER CODE        " id="1"/>
    <tableColumn name="NAME" id="2"/>
    <tableColumn name="Number of pcs" id="3"/>
    <tableColumn name="SETS" id="4"/>
    <tableColumn name="Yellow RAL 1018" id="5"/>
    <tableColumn name="Orange RAL 2004" id="6"/>
    <tableColumn name="Red RAL 3020" id="7"/>
    <tableColumn name="Violet RAL 4008" id="8"/>
    <tableColumn name="Blue RAL 5015" id="9"/>
    <tableColumn name="Green RAL 6018" id="10"/>
    <tableColumn name="White RAL 9010" id="11"/>
    <tableColumn name="Grey RAL 7038" id="12"/>
    <tableColumn name="Black RAL 9005" id="13"/>
  </tableColumns>
  <tableStyleInfo name="CST Form-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sales@expression-holds.com"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0" Type="http://schemas.openxmlformats.org/officeDocument/2006/relationships/hyperlink" Target="https://www.expression-holds.com/en/prises-escalade/4048-87242-xxxl-05.html" TargetMode="External"/><Relationship Id="rId22" Type="http://schemas.openxmlformats.org/officeDocument/2006/relationships/hyperlink" Target="https://www.expression-holds.com/en/prises-escalade/4050-87262-xxxl-07.html" TargetMode="External"/><Relationship Id="rId21" Type="http://schemas.openxmlformats.org/officeDocument/2006/relationships/hyperlink" Target="https://www.expression-holds.com/en/prises-escalade/4049-87252-xxxl-06.html" TargetMode="External"/><Relationship Id="rId24" Type="http://schemas.openxmlformats.org/officeDocument/2006/relationships/hyperlink" Target="https://www.expression-holds.com/en/prises-escalade/4052-87282-xxxl-09.html" TargetMode="External"/><Relationship Id="rId23" Type="http://schemas.openxmlformats.org/officeDocument/2006/relationships/hyperlink" Target="https://www.expression-holds.com/en/prises-escalade/4051-87272-xxxl-08.html" TargetMode="External"/><Relationship Id="rId26" Type="http://schemas.openxmlformats.org/officeDocument/2006/relationships/hyperlink" Target="https://www.expression-holds.com/fr/prises-d-escalade/4540-92122-xxxl-11.html" TargetMode="External"/><Relationship Id="rId25" Type="http://schemas.openxmlformats.org/officeDocument/2006/relationships/hyperlink" Target="https://www.expression-holds.com/fr/prises-d-escalade/4539-92113-xxxl-10.html" TargetMode="External"/><Relationship Id="rId28" Type="http://schemas.openxmlformats.org/officeDocument/2006/relationships/drawing" Target="../drawings/drawing10.xml"/><Relationship Id="rId27" Type="http://schemas.openxmlformats.org/officeDocument/2006/relationships/hyperlink" Target="https://www.expression-holds.com/fr/prises-d-escalade/4541-92132-xxxl-12.html" TargetMode="External"/><Relationship Id="rId11" Type="http://schemas.openxmlformats.org/officeDocument/2006/relationships/hyperlink" Target="https://www.expression-holds.com/fr/prises-d-escalade/4532-92043-xxl-2.html" TargetMode="External"/><Relationship Id="rId10" Type="http://schemas.openxmlformats.org/officeDocument/2006/relationships/hyperlink" Target="https://www.expression-holds.com/fr/prises-d-escalade/4531-92033-xxl-1.html" TargetMode="External"/><Relationship Id="rId13" Type="http://schemas.openxmlformats.org/officeDocument/2006/relationships/hyperlink" Target="https://www.expression-holds.com/fr/prises-d-escalade/4534-92063-xxl-4.html" TargetMode="External"/><Relationship Id="rId12" Type="http://schemas.openxmlformats.org/officeDocument/2006/relationships/hyperlink" Target="https://www.expression-holds.com/fr/prises-d-escalade/4533-92053-xxl-3.html" TargetMode="External"/><Relationship Id="rId15" Type="http://schemas.openxmlformats.org/officeDocument/2006/relationships/hyperlink" Target="https://www.expression-holds.com/fr/prises-d-escalade/4536-92083-xxl-6.html" TargetMode="External"/><Relationship Id="rId14" Type="http://schemas.openxmlformats.org/officeDocument/2006/relationships/hyperlink" Target="https://www.expression-holds.com/fr/prises-d-escalade/4535-92073-xxl-5.html" TargetMode="External"/><Relationship Id="rId17" Type="http://schemas.openxmlformats.org/officeDocument/2006/relationships/hyperlink" Target="https://www.expression-holds.com/en/prises-escalade/4045-87212-xxxl-02.html" TargetMode="External"/><Relationship Id="rId16" Type="http://schemas.openxmlformats.org/officeDocument/2006/relationships/hyperlink" Target="https://www.expression-holds.com/en/prises-escalade/4044-87202-xxxl-01.html" TargetMode="External"/><Relationship Id="rId19" Type="http://schemas.openxmlformats.org/officeDocument/2006/relationships/hyperlink" Target="https://www.expression-holds.com/en/prises-escalade/4047-87232-xxxl-04.html" TargetMode="External"/><Relationship Id="rId18" Type="http://schemas.openxmlformats.org/officeDocument/2006/relationships/hyperlink" Target="https://www.expression-holds.com/en/prises-escalade/4046-87222-xxxl-03.html" TargetMode="External"/><Relationship Id="rId1" Type="http://schemas.openxmlformats.org/officeDocument/2006/relationships/hyperlink" Target="https://www.expression-holds.com/fr/prises-d-escalade/4537-92093-screw-ons-1.html" TargetMode="External"/><Relationship Id="rId2" Type="http://schemas.openxmlformats.org/officeDocument/2006/relationships/hyperlink" Target="https://www.expression-holds.com/fr/prises-d-escalade/4538-92103-screw-ons-2.html" TargetMode="External"/><Relationship Id="rId3" Type="http://schemas.openxmlformats.org/officeDocument/2006/relationships/hyperlink" Target="https://www.expression-holds.com/en/prises-escalade/4042-87182-m.html" TargetMode="External"/><Relationship Id="rId4" Type="http://schemas.openxmlformats.org/officeDocument/2006/relationships/hyperlink" Target="https://www.expression-holds.com/fr/prises-d-escalade/4529-92013-positive-edges-1.html" TargetMode="External"/><Relationship Id="rId9" Type="http://schemas.openxmlformats.org/officeDocument/2006/relationships/hyperlink" Target="https://www.expression-holds.com/fr/prises-d-escalade/4528-92003-xl-2.html" TargetMode="External"/><Relationship Id="rId5" Type="http://schemas.openxmlformats.org/officeDocument/2006/relationships/hyperlink" Target="https://www.expression-holds.com/fr/prises-d-escalade/4530-92023-positive-edges-2.html" TargetMode="External"/><Relationship Id="rId6" Type="http://schemas.openxmlformats.org/officeDocument/2006/relationships/hyperlink" Target="https://www.expression-holds.com/en/prises-escalade/4043-87192-l.html" TargetMode="External"/><Relationship Id="rId7" Type="http://schemas.openxmlformats.org/officeDocument/2006/relationships/hyperlink" Target="https://www.expression-holds.com/fr/prises-d-escalade/4526-91983-large-2.html" TargetMode="External"/><Relationship Id="rId8" Type="http://schemas.openxmlformats.org/officeDocument/2006/relationships/hyperlink" Target="https://www.expression-holds.com/fr/prises-d-escalade/4527-91993-xl-1.html"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40" Type="http://schemas.openxmlformats.org/officeDocument/2006/relationships/hyperlink" Target="https://www.expression-holds.com/fr/prises-d-escalade/3252-77181-positive-edges-1.html" TargetMode="External"/><Relationship Id="rId42" Type="http://schemas.openxmlformats.org/officeDocument/2006/relationships/hyperlink" Target="https://www.expression-holds.com/fr/prises-d-escalade/3253-77193-round-jugs-1.html" TargetMode="External"/><Relationship Id="rId41" Type="http://schemas.openxmlformats.org/officeDocument/2006/relationships/hyperlink" Target="https://www.expression-holds.com/fr/prises-d-escalade/3359-78174-positive-edges-xl-1.html" TargetMode="External"/><Relationship Id="rId44" Type="http://schemas.openxmlformats.org/officeDocument/2006/relationships/hyperlink" Target="https://www.expression-holds.com/fr/prises-d-escalade/4041-85903-xxxl-1.html" TargetMode="External"/><Relationship Id="rId43" Type="http://schemas.openxmlformats.org/officeDocument/2006/relationships/hyperlink" Target="https://www.expression-holds.com/fr/prises-d-escalade/2214-76569-pacman-xxl-pe.html" TargetMode="External"/><Relationship Id="rId46" Type="http://schemas.openxmlformats.org/officeDocument/2006/relationships/hyperlink" Target="https://www.expression-holds.com/fr/prises-d-escalade/3344-77994-crimps-1.html" TargetMode="External"/><Relationship Id="rId45" Type="http://schemas.openxmlformats.org/officeDocument/2006/relationships/hyperlink" Target="https://www.expression-holds.com/fr/prises-d-escalade/3343-77982-big-foot-1.html" TargetMode="External"/><Relationship Id="rId48" Type="http://schemas.openxmlformats.org/officeDocument/2006/relationships/hyperlink" Target="https://www.expression-holds.com/fr/prises-d-escalade/3911-84553-flat-jugs-1.html" TargetMode="External"/><Relationship Id="rId47" Type="http://schemas.openxmlformats.org/officeDocument/2006/relationships/hyperlink" Target="https://www.expression-holds.com/fr/prises-d-escalade/3912-84565-crimps-2.html" TargetMode="External"/><Relationship Id="rId49" Type="http://schemas.openxmlformats.org/officeDocument/2006/relationships/hyperlink" Target="https://www.expression-holds.com/fr/prises-d-escalade/3360-78186-foot-1.html" TargetMode="External"/><Relationship Id="rId31" Type="http://schemas.openxmlformats.org/officeDocument/2006/relationships/hyperlink" Target="https://www.expression-holds.com/fr/prises-d-escalade/3915-84601-positive-slopers-3.html" TargetMode="External"/><Relationship Id="rId30" Type="http://schemas.openxmlformats.org/officeDocument/2006/relationships/hyperlink" Target="https://www.expression-holds.com/fr/prises-d-escalade/3914-84589-positive-slopers-2.html" TargetMode="External"/><Relationship Id="rId33" Type="http://schemas.openxmlformats.org/officeDocument/2006/relationships/hyperlink" Target="https://www.expression-holds.com/fr/prises-d-escalade/3353-78102-roof-jugs-xl2.html" TargetMode="External"/><Relationship Id="rId32" Type="http://schemas.openxmlformats.org/officeDocument/2006/relationships/hyperlink" Target="https://www.expression-holds.com/fr/prises-d-escalade/3352-78090-roof-jugs-xl1.html" TargetMode="External"/><Relationship Id="rId35" Type="http://schemas.openxmlformats.org/officeDocument/2006/relationships/hyperlink" Target="https://www.expression-holds.com/fr/prises-d-escalade/3355-78126-roof-jugs-xxl2.html" TargetMode="External"/><Relationship Id="rId34" Type="http://schemas.openxmlformats.org/officeDocument/2006/relationships/hyperlink" Target="https://www.expression-holds.com/fr/prises-d-escalade/3354-78114-roof-jugs-xxl1.html" TargetMode="External"/><Relationship Id="rId37" Type="http://schemas.openxmlformats.org/officeDocument/2006/relationships/hyperlink" Target="https://www.expression-holds.com/fr/prises-d-escalade/3357-78150-round-edges-2.html" TargetMode="External"/><Relationship Id="rId36" Type="http://schemas.openxmlformats.org/officeDocument/2006/relationships/hyperlink" Target="https://www.expression-holds.com/fr/prises-d-escalade/3356-78138-round-edges-1.html" TargetMode="External"/><Relationship Id="rId39" Type="http://schemas.openxmlformats.org/officeDocument/2006/relationships/hyperlink" Target="https://www.expression-holds.com/fr/prises-d-escalade/3251-77169-l-1.html" TargetMode="External"/><Relationship Id="rId38" Type="http://schemas.openxmlformats.org/officeDocument/2006/relationships/hyperlink" Target="https://www.expression-holds.com/fr/prises-d-escalade/3250-77157-foot-1.html" TargetMode="External"/><Relationship Id="rId20" Type="http://schemas.openxmlformats.org/officeDocument/2006/relationships/hyperlink" Target="https://www.expression-holds.com/fr/prises-d-escalade/2895-76953-mini-jugs-3.html" TargetMode="External"/><Relationship Id="rId22" Type="http://schemas.openxmlformats.org/officeDocument/2006/relationships/hyperlink" Target="https://www.expression-holds.com/fr/prises-d-escalade/2897-76977-mini-jugs-5.html" TargetMode="External"/><Relationship Id="rId21" Type="http://schemas.openxmlformats.org/officeDocument/2006/relationships/hyperlink" Target="https://www.expression-holds.com/fr/prises-d-escalade/2896-76965-mini-jugs-4.html" TargetMode="External"/><Relationship Id="rId24" Type="http://schemas.openxmlformats.org/officeDocument/2006/relationships/hyperlink" Target="https://www.expression-holds.com/fr/prises-d-escalade/2916-77109-mini-jugs-7.html" TargetMode="External"/><Relationship Id="rId23" Type="http://schemas.openxmlformats.org/officeDocument/2006/relationships/hyperlink" Target="https://www.expression-holds.com/fr/prises-d-escalade/2898-76989-mini-jugs-6.html" TargetMode="External"/><Relationship Id="rId26" Type="http://schemas.openxmlformats.org/officeDocument/2006/relationships/hyperlink" Target="https://www.expression-holds.com/fr/prises-d-escalade/3349-78054-pinches-1.html" TargetMode="External"/><Relationship Id="rId25" Type="http://schemas.openxmlformats.org/officeDocument/2006/relationships/hyperlink" Target="https://www.expression-holds.com/fr/prises-d-escalade/2917-77121-mini-jugs-8.html" TargetMode="External"/><Relationship Id="rId28" Type="http://schemas.openxmlformats.org/officeDocument/2006/relationships/hyperlink" Target="https://www.expression-holds.com/fr/prises-d-escalade/3351-78078-pinches-3.html" TargetMode="External"/><Relationship Id="rId27" Type="http://schemas.openxmlformats.org/officeDocument/2006/relationships/hyperlink" Target="https://www.expression-holds.com/fr/prises-d-escalade/3350-78066-pinches-2.html" TargetMode="External"/><Relationship Id="rId29" Type="http://schemas.openxmlformats.org/officeDocument/2006/relationships/hyperlink" Target="https://www.expression-holds.com/fr/prises-d-escalade/3913-84577-positive-slopers-1.html" TargetMode="External"/><Relationship Id="rId11" Type="http://schemas.openxmlformats.org/officeDocument/2006/relationships/hyperlink" Target="https://www.expression-holds.com/fr/prises-d-escalade/2892-76917-jugs-l2.html" TargetMode="External"/><Relationship Id="rId10" Type="http://schemas.openxmlformats.org/officeDocument/2006/relationships/hyperlink" Target="https://www.expression-holds.com/fr/prises-d-escalade/2891-76905-jugs-l1.html" TargetMode="External"/><Relationship Id="rId13" Type="http://schemas.openxmlformats.org/officeDocument/2006/relationships/hyperlink" Target="https://www.expression-holds.com/en/prises-escalade/4109-jugs-xl2.html" TargetMode="External"/><Relationship Id="rId12" Type="http://schemas.openxmlformats.org/officeDocument/2006/relationships/hyperlink" Target="https://www.expression-holds.com/fr/prises-d-escalade/3346-78018-jugs-l3.html" TargetMode="External"/><Relationship Id="rId15" Type="http://schemas.openxmlformats.org/officeDocument/2006/relationships/hyperlink" Target="https://www.expression-holds.com/fr/prises-d-escalade/3348-78042-jugs-xl3.html" TargetMode="External"/><Relationship Id="rId14" Type="http://schemas.openxmlformats.org/officeDocument/2006/relationships/hyperlink" Target="https://www.expression-holds.com/fr/prises-d-escalade/3347-78030-jugs-xl2.html" TargetMode="External"/><Relationship Id="rId17" Type="http://schemas.openxmlformats.org/officeDocument/2006/relationships/hyperlink" Target="https://www.expression-holds.com/fr/prises-d-escalade/3908-84517-jugs-xl5.html" TargetMode="External"/><Relationship Id="rId16" Type="http://schemas.openxmlformats.org/officeDocument/2006/relationships/hyperlink" Target="https://www.expression-holds.com/fr/prises-d-escalade/3907-84505-jugs-xl4.html" TargetMode="External"/><Relationship Id="rId19" Type="http://schemas.openxmlformats.org/officeDocument/2006/relationships/hyperlink" Target="https://www.expression-holds.com/fr/prises-d-escalade/2894-76941-mini-jugs-2.html" TargetMode="External"/><Relationship Id="rId18" Type="http://schemas.openxmlformats.org/officeDocument/2006/relationships/hyperlink" Target="https://www.expression-holds.com/fr/prises-d-escalade/2893-76929-mini-jugs-1.html" TargetMode="External"/><Relationship Id="rId84" Type="http://schemas.openxmlformats.org/officeDocument/2006/relationships/hyperlink" Target="https://www.expression-holds.com/fr/prises-d-escalade/3252-77181-positive-edges-1.html" TargetMode="External"/><Relationship Id="rId83" Type="http://schemas.openxmlformats.org/officeDocument/2006/relationships/hyperlink" Target="https://www.expression-holds.com/fr/prises-d-escalade/3251-77169-l-1.html" TargetMode="External"/><Relationship Id="rId86" Type="http://schemas.openxmlformats.org/officeDocument/2006/relationships/hyperlink" Target="https://www.expression-holds.com/fr/prises-d-escalade/3253-77193-round-jugs-1.html" TargetMode="External"/><Relationship Id="rId85" Type="http://schemas.openxmlformats.org/officeDocument/2006/relationships/hyperlink" Target="https://www.expression-holds.com/fr/prises-d-escalade/3359-78174-positive-edges-xl-1.html" TargetMode="External"/><Relationship Id="rId88" Type="http://schemas.openxmlformats.org/officeDocument/2006/relationships/hyperlink" Target="https://www.expression-holds.com/fr/prises-d-escalade/4041-85903-xxxl-1.html" TargetMode="External"/><Relationship Id="rId87" Type="http://schemas.openxmlformats.org/officeDocument/2006/relationships/hyperlink" Target="https://www.expression-holds.com/fr/prises-d-escalade/2214-76569-pacman-xxl-pe.html" TargetMode="External"/><Relationship Id="rId89" Type="http://schemas.openxmlformats.org/officeDocument/2006/relationships/drawing" Target="../drawings/drawing13.xml"/><Relationship Id="rId80" Type="http://schemas.openxmlformats.org/officeDocument/2006/relationships/hyperlink" Target="https://www.expression-holds.com/fr/prises-d-escalade/3356-78138-round-edges-1.html" TargetMode="External"/><Relationship Id="rId82" Type="http://schemas.openxmlformats.org/officeDocument/2006/relationships/hyperlink" Target="https://www.expression-holds.com/fr/prises-d-escalade/3250-77157-foot-1.html" TargetMode="External"/><Relationship Id="rId81" Type="http://schemas.openxmlformats.org/officeDocument/2006/relationships/hyperlink" Target="https://www.expression-holds.com/fr/prises-d-escalade/3357-78150-round-edges-2.html" TargetMode="External"/><Relationship Id="rId1" Type="http://schemas.openxmlformats.org/officeDocument/2006/relationships/hyperlink" Target="https://www.expression-holds.com/fr/prises-d-escalade/3343-77982-big-foot-1.html" TargetMode="External"/><Relationship Id="rId2" Type="http://schemas.openxmlformats.org/officeDocument/2006/relationships/hyperlink" Target="https://www.expression-holds.com/fr/prises-d-escalade/3344-77994-crimps-1.html" TargetMode="External"/><Relationship Id="rId3" Type="http://schemas.openxmlformats.org/officeDocument/2006/relationships/hyperlink" Target="https://www.expression-holds.com/fr/prises-d-escalade/3912-84565-crimps-2.html" TargetMode="External"/><Relationship Id="rId4" Type="http://schemas.openxmlformats.org/officeDocument/2006/relationships/hyperlink" Target="https://www.expression-holds.com/fr/prises-d-escalade/3911-84553-flat-jugs-1.html" TargetMode="External"/><Relationship Id="rId9" Type="http://schemas.openxmlformats.org/officeDocument/2006/relationships/hyperlink" Target="https://www.expression-holds.com/fr/prises-d-escalade/3345-78006-incut-edges-1.html" TargetMode="External"/><Relationship Id="rId5" Type="http://schemas.openxmlformats.org/officeDocument/2006/relationships/hyperlink" Target="https://www.expression-holds.com/fr/prises-d-escalade/3360-78186-foot-1.html" TargetMode="External"/><Relationship Id="rId6" Type="http://schemas.openxmlformats.org/officeDocument/2006/relationships/hyperlink" Target="https://www.expression-holds.com/fr/prises-d-escalade/3249-77145-foot-2.html" TargetMode="External"/><Relationship Id="rId7" Type="http://schemas.openxmlformats.org/officeDocument/2006/relationships/hyperlink" Target="https://www.expression-holds.com/fr/prises-d-escalade/3909-84529-happy-balls-l1.html" TargetMode="External"/><Relationship Id="rId8" Type="http://schemas.openxmlformats.org/officeDocument/2006/relationships/hyperlink" Target="https://www.expression-holds.com/fr/prises-d-escalade/3910-84541-happy-balls-l2.html" TargetMode="External"/><Relationship Id="rId73" Type="http://schemas.openxmlformats.org/officeDocument/2006/relationships/hyperlink" Target="https://www.expression-holds.com/fr/prises-d-escalade/3913-84577-positive-slopers-1.html" TargetMode="External"/><Relationship Id="rId72" Type="http://schemas.openxmlformats.org/officeDocument/2006/relationships/hyperlink" Target="https://www.expression-holds.com/fr/prises-d-escalade/3351-78078-pinches-3.html" TargetMode="External"/><Relationship Id="rId75" Type="http://schemas.openxmlformats.org/officeDocument/2006/relationships/hyperlink" Target="https://www.expression-holds.com/fr/prises-d-escalade/3915-84601-positive-slopers-3.html" TargetMode="External"/><Relationship Id="rId74" Type="http://schemas.openxmlformats.org/officeDocument/2006/relationships/hyperlink" Target="https://www.expression-holds.com/fr/prises-d-escalade/3914-84589-positive-slopers-2.html" TargetMode="External"/><Relationship Id="rId77" Type="http://schemas.openxmlformats.org/officeDocument/2006/relationships/hyperlink" Target="https://www.expression-holds.com/fr/prises-d-escalade/3353-78102-roof-jugs-xl2.html" TargetMode="External"/><Relationship Id="rId76" Type="http://schemas.openxmlformats.org/officeDocument/2006/relationships/hyperlink" Target="https://www.expression-holds.com/fr/prises-d-escalade/3352-78090-roof-jugs-xl1.html" TargetMode="External"/><Relationship Id="rId79" Type="http://schemas.openxmlformats.org/officeDocument/2006/relationships/hyperlink" Target="https://www.expression-holds.com/fr/prises-d-escalade/3355-78126-roof-jugs-xxl2.html" TargetMode="External"/><Relationship Id="rId78" Type="http://schemas.openxmlformats.org/officeDocument/2006/relationships/hyperlink" Target="https://www.expression-holds.com/fr/prises-d-escalade/3354-78114-roof-jugs-xxl1.html" TargetMode="External"/><Relationship Id="rId71" Type="http://schemas.openxmlformats.org/officeDocument/2006/relationships/hyperlink" Target="https://www.expression-holds.com/fr/prises-d-escalade/3350-78066-pinches-2.html" TargetMode="External"/><Relationship Id="rId70" Type="http://schemas.openxmlformats.org/officeDocument/2006/relationships/hyperlink" Target="https://www.expression-holds.com/fr/prises-d-escalade/3349-78054-pinches-1.html" TargetMode="External"/><Relationship Id="rId62" Type="http://schemas.openxmlformats.org/officeDocument/2006/relationships/hyperlink" Target="https://www.expression-holds.com/fr/prises-d-escalade/2893-76929-mini-jugs-1.html" TargetMode="External"/><Relationship Id="rId61" Type="http://schemas.openxmlformats.org/officeDocument/2006/relationships/hyperlink" Target="https://www.expression-holds.com/fr/prises-d-escalade/3908-84517-jugs-xl5.html" TargetMode="External"/><Relationship Id="rId64" Type="http://schemas.openxmlformats.org/officeDocument/2006/relationships/hyperlink" Target="https://www.expression-holds.com/fr/prises-d-escalade/2895-76953-mini-jugs-3.html" TargetMode="External"/><Relationship Id="rId63" Type="http://schemas.openxmlformats.org/officeDocument/2006/relationships/hyperlink" Target="https://www.expression-holds.com/fr/prises-d-escalade/2894-76941-mini-jugs-2.html" TargetMode="External"/><Relationship Id="rId66" Type="http://schemas.openxmlformats.org/officeDocument/2006/relationships/hyperlink" Target="https://www.expression-holds.com/fr/prises-d-escalade/2897-76977-mini-jugs-5.html" TargetMode="External"/><Relationship Id="rId65" Type="http://schemas.openxmlformats.org/officeDocument/2006/relationships/hyperlink" Target="https://www.expression-holds.com/fr/prises-d-escalade/2896-76965-mini-jugs-4.html" TargetMode="External"/><Relationship Id="rId68" Type="http://schemas.openxmlformats.org/officeDocument/2006/relationships/hyperlink" Target="https://www.expression-holds.com/fr/prises-d-escalade/2916-77109-mini-jugs-7.html" TargetMode="External"/><Relationship Id="rId67" Type="http://schemas.openxmlformats.org/officeDocument/2006/relationships/hyperlink" Target="https://www.expression-holds.com/fr/prises-d-escalade/2898-76989-mini-jugs-6.html" TargetMode="External"/><Relationship Id="rId60" Type="http://schemas.openxmlformats.org/officeDocument/2006/relationships/hyperlink" Target="https://www.expression-holds.com/fr/prises-d-escalade/3907-84505-jugs-xl4.html" TargetMode="External"/><Relationship Id="rId69" Type="http://schemas.openxmlformats.org/officeDocument/2006/relationships/hyperlink" Target="https://www.expression-holds.com/fr/prises-d-escalade/2917-77121-mini-jugs-8.html" TargetMode="External"/><Relationship Id="rId51" Type="http://schemas.openxmlformats.org/officeDocument/2006/relationships/hyperlink" Target="https://www.expression-holds.com/fr/prises-d-escalade/3909-84529-happy-balls-l1.html" TargetMode="External"/><Relationship Id="rId50" Type="http://schemas.openxmlformats.org/officeDocument/2006/relationships/hyperlink" Target="https://www.expression-holds.com/fr/prises-d-escalade/3249-77145-foot-2.html" TargetMode="External"/><Relationship Id="rId53" Type="http://schemas.openxmlformats.org/officeDocument/2006/relationships/hyperlink" Target="https://www.expression-holds.com/fr/prises-d-escalade/3345-78006-incut-edges-1.html" TargetMode="External"/><Relationship Id="rId52" Type="http://schemas.openxmlformats.org/officeDocument/2006/relationships/hyperlink" Target="https://www.expression-holds.com/fr/prises-d-escalade/3910-84541-happy-balls-l2.html" TargetMode="External"/><Relationship Id="rId55" Type="http://schemas.openxmlformats.org/officeDocument/2006/relationships/hyperlink" Target="https://www.expression-holds.com/fr/prises-d-escalade/2892-76917-jugs-l2.html" TargetMode="External"/><Relationship Id="rId54" Type="http://schemas.openxmlformats.org/officeDocument/2006/relationships/hyperlink" Target="https://www.expression-holds.com/fr/prises-d-escalade/2891-76905-jugs-l1.html" TargetMode="External"/><Relationship Id="rId57" Type="http://schemas.openxmlformats.org/officeDocument/2006/relationships/hyperlink" Target="https://www.expression-holds.com/en/prises-escalade/4109-jugs-xl2.html" TargetMode="External"/><Relationship Id="rId56" Type="http://schemas.openxmlformats.org/officeDocument/2006/relationships/hyperlink" Target="https://www.expression-holds.com/fr/prises-d-escalade/3346-78018-jugs-l3.html" TargetMode="External"/><Relationship Id="rId59" Type="http://schemas.openxmlformats.org/officeDocument/2006/relationships/hyperlink" Target="https://www.expression-holds.com/fr/prises-d-escalade/3348-78042-jugs-xl3.html" TargetMode="External"/><Relationship Id="rId58" Type="http://schemas.openxmlformats.org/officeDocument/2006/relationships/hyperlink" Target="https://www.expression-holds.com/fr/prises-d-escalade/3347-78030-jugs-xl2.html"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40" Type="http://schemas.openxmlformats.org/officeDocument/2006/relationships/hyperlink" Target="https://www.expression-holds.com/en/prises-escalade/2411-76689-half-pipes-l-pu.html" TargetMode="External"/><Relationship Id="rId42" Type="http://schemas.openxmlformats.org/officeDocument/2006/relationships/hyperlink" Target="https://www.expression-holds.com/en/prises-escalade/3925-84721-legend-screw-ons-2-pu.html" TargetMode="External"/><Relationship Id="rId41" Type="http://schemas.openxmlformats.org/officeDocument/2006/relationships/hyperlink" Target="https://www.expression-holds.com/en/prises-escalade/2213-76557-legend-screw-ons-1-pu.html" TargetMode="External"/><Relationship Id="rId44" Type="http://schemas.openxmlformats.org/officeDocument/2006/relationships/hyperlink" Target="https://www.expression-holds.com/en/prises-escalade/3928-84757-legend-screw-ons-5-pu.html" TargetMode="External"/><Relationship Id="rId43" Type="http://schemas.openxmlformats.org/officeDocument/2006/relationships/hyperlink" Target="https://www.expression-holds.com/en/prises-escalade/3926-84733-legend-screw-ons-3-pu.html" TargetMode="External"/><Relationship Id="rId46" Type="http://schemas.openxmlformats.org/officeDocument/2006/relationships/hyperlink" Target="https://www.expression-holds.com/fr/prises-d-escalade/4537-92093-screw-ons-1.html" TargetMode="External"/><Relationship Id="rId45" Type="http://schemas.openxmlformats.org/officeDocument/2006/relationships/hyperlink" Target="https://www.expression-holds.com/en/prises-escalade/3929-84769-legend-screw-ons-flakes-pu.html" TargetMode="External"/><Relationship Id="rId107" Type="http://schemas.openxmlformats.org/officeDocument/2006/relationships/hyperlink" Target="https://www.expression-holds.com/fr/prises-d-escalade/2054-74843-volcano-3.html" TargetMode="External"/><Relationship Id="rId106" Type="http://schemas.openxmlformats.org/officeDocument/2006/relationships/hyperlink" Target="https://www.expression-holds.com/fr/prises-d-escalade/2053-74831-volcano-2.html" TargetMode="External"/><Relationship Id="rId105" Type="http://schemas.openxmlformats.org/officeDocument/2006/relationships/hyperlink" Target="https://www.expression-holds.com/fr/prises-d-escalade/2052-74819-volcano-1.html" TargetMode="External"/><Relationship Id="rId104" Type="http://schemas.openxmlformats.org/officeDocument/2006/relationships/hyperlink" Target="https://www.expression-holds.com/fr/prises-d-escalade/2046-74747-tripod-mini-volume-5-pu.html" TargetMode="External"/><Relationship Id="rId109" Type="http://schemas.openxmlformats.org/officeDocument/2006/relationships/hyperlink" Target="https://www.expression-holds.com/fr/prises-d-escalade/1957-73799-happy-balls-l-1-pu.html" TargetMode="External"/><Relationship Id="rId108" Type="http://schemas.openxmlformats.org/officeDocument/2006/relationships/hyperlink" Target="https://www.expression-holds.com/fr/prises-d-escalade/2040-74675-pure-xl-crimps-pu.html" TargetMode="External"/><Relationship Id="rId48" Type="http://schemas.openxmlformats.org/officeDocument/2006/relationships/hyperlink" Target="https://www.expression-holds.com/en/prises-escalade/4042-87182-m.html" TargetMode="External"/><Relationship Id="rId47" Type="http://schemas.openxmlformats.org/officeDocument/2006/relationships/hyperlink" Target="https://www.expression-holds.com/fr/prises-d-escalade/4538-92103-screw-ons-2.html" TargetMode="External"/><Relationship Id="rId49" Type="http://schemas.openxmlformats.org/officeDocument/2006/relationships/hyperlink" Target="https://www.expression-holds.com/fr/prises-d-escalade/4529-92013-positive-edges-1.html" TargetMode="External"/><Relationship Id="rId103" Type="http://schemas.openxmlformats.org/officeDocument/2006/relationships/hyperlink" Target="https://www.expression-holds.com/fr/prises-d-escalade/2045-74735-tripod-mini-volume-4-pu.html" TargetMode="External"/><Relationship Id="rId102" Type="http://schemas.openxmlformats.org/officeDocument/2006/relationships/hyperlink" Target="https://www.expression-holds.com/fr/prises-d-escalade/2044-74723-tripod-mini-volume-3-pu.html" TargetMode="External"/><Relationship Id="rId101" Type="http://schemas.openxmlformats.org/officeDocument/2006/relationships/hyperlink" Target="https://www.expression-holds.com/fr/prises-d-escalade/2043-74711-tripod-mini-volume-2-pu.html" TargetMode="External"/><Relationship Id="rId100" Type="http://schemas.openxmlformats.org/officeDocument/2006/relationships/hyperlink" Target="https://www.expression-holds.com/fr/prises-d-escalade/2042-74699-tripod-mini-volume-1-pu.html" TargetMode="External"/><Relationship Id="rId31" Type="http://schemas.openxmlformats.org/officeDocument/2006/relationships/hyperlink" Target="https://www.expression-holds.com/en/prises-escalade/2207-76485-legend-scales-2-pu.html" TargetMode="External"/><Relationship Id="rId30" Type="http://schemas.openxmlformats.org/officeDocument/2006/relationships/hyperlink" Target="https://www.expression-holds.com/en/prises-escalade/2206-76473-legend-scales-1-pu.html" TargetMode="External"/><Relationship Id="rId33" Type="http://schemas.openxmlformats.org/officeDocument/2006/relationships/hyperlink" Target="https://www.expression-holds.com/en/prises-escalade/2209-76509-legend-scales-4-pu.html" TargetMode="External"/><Relationship Id="rId32" Type="http://schemas.openxmlformats.org/officeDocument/2006/relationships/hyperlink" Target="https://www.expression-holds.com/en/prises-escalade/2208-76497-legend-scales-3-pu.html" TargetMode="External"/><Relationship Id="rId182" Type="http://schemas.openxmlformats.org/officeDocument/2006/relationships/vmlDrawing" Target="../drawings/vmlDrawing1.vml"/><Relationship Id="rId35" Type="http://schemas.openxmlformats.org/officeDocument/2006/relationships/hyperlink" Target="https://www.expression-holds.com/en/prises-escalade/2211-76533-legend-scales-6-pu.html" TargetMode="External"/><Relationship Id="rId181" Type="http://schemas.openxmlformats.org/officeDocument/2006/relationships/drawing" Target="../drawings/drawing2.xml"/><Relationship Id="rId34" Type="http://schemas.openxmlformats.org/officeDocument/2006/relationships/hyperlink" Target="https://www.expression-holds.com/en/prises-escalade/2210-76521-legend-scales-5-pu.html" TargetMode="External"/><Relationship Id="rId180" Type="http://schemas.openxmlformats.org/officeDocument/2006/relationships/hyperlink" Target="https://www.expression-holds.com/fr/prises-d-escalade/2169-76161-sharx-2.html" TargetMode="External"/><Relationship Id="rId37" Type="http://schemas.openxmlformats.org/officeDocument/2006/relationships/hyperlink" Target="https://www.expression-holds.com/en/prises-escalade/3922-84685-legend-scales-08-pu.html" TargetMode="External"/><Relationship Id="rId176" Type="http://schemas.openxmlformats.org/officeDocument/2006/relationships/hyperlink" Target="https://www.expression-holds.com/fr/prises-d-escalade/2150-75958-screw-ons-2-pockets-pu.html" TargetMode="External"/><Relationship Id="rId36" Type="http://schemas.openxmlformats.org/officeDocument/2006/relationships/hyperlink" Target="https://www.expression-holds.com/en/prises-escalade/2212-76545-legend-scales-7-pu.html" TargetMode="External"/><Relationship Id="rId175" Type="http://schemas.openxmlformats.org/officeDocument/2006/relationships/hyperlink" Target="https://www.expression-holds.com/fr/prises-d-escalade/2149-75946-screw-ons-1-pu.html" TargetMode="External"/><Relationship Id="rId39" Type="http://schemas.openxmlformats.org/officeDocument/2006/relationships/hyperlink" Target="https://www.expression-holds.com/en/prises-escalade/3924-84709-legend-scales-10-pu.html" TargetMode="External"/><Relationship Id="rId174" Type="http://schemas.openxmlformats.org/officeDocument/2006/relationships/hyperlink" Target="https://www.expression-holds.com/fr/prises-d-escalade/2144-75886-mini-volume-2-pu.html" TargetMode="External"/><Relationship Id="rId38" Type="http://schemas.openxmlformats.org/officeDocument/2006/relationships/hyperlink" Target="https://www.expression-holds.com/en/prises-escalade/3923-84697-legend-scales-09-pu.html" TargetMode="External"/><Relationship Id="rId173" Type="http://schemas.openxmlformats.org/officeDocument/2006/relationships/hyperlink" Target="https://www.expression-holds.com/fr/prises-d-escalade/2143-75874-mini-volume-1-pu.html" TargetMode="External"/><Relationship Id="rId179" Type="http://schemas.openxmlformats.org/officeDocument/2006/relationships/hyperlink" Target="https://www.expression-holds.com/fr/prises-d-escalade/2155-76006-volume-2-pu.html" TargetMode="External"/><Relationship Id="rId178" Type="http://schemas.openxmlformats.org/officeDocument/2006/relationships/hyperlink" Target="https://www.expression-holds.com/fr/prises-d-escalade/2483-76881-volume-1-pu.html" TargetMode="External"/><Relationship Id="rId177" Type="http://schemas.openxmlformats.org/officeDocument/2006/relationships/hyperlink" Target="https://www.expression-holds.com/fr/prises-d-escalade/2151-75970-screw-ons-3-pu.html" TargetMode="External"/><Relationship Id="rId20" Type="http://schemas.openxmlformats.org/officeDocument/2006/relationships/hyperlink" Target="https://www.expression-holds.com/en/prises-escalade/2200-76401-legend-ramp-2-pu.html" TargetMode="External"/><Relationship Id="rId22" Type="http://schemas.openxmlformats.org/officeDocument/2006/relationships/hyperlink" Target="https://www.expression-holds.com/en/prises-escalade/2202-76425-legend-ramp-4-pu.html" TargetMode="External"/><Relationship Id="rId21" Type="http://schemas.openxmlformats.org/officeDocument/2006/relationships/hyperlink" Target="https://www.expression-holds.com/en/prises-escalade/2201-76413-legend-ramp-3-pu.html" TargetMode="External"/><Relationship Id="rId24" Type="http://schemas.openxmlformats.org/officeDocument/2006/relationships/hyperlink" Target="https://www.expression-holds.com/en/prises-escalade/2204-76449-legend-ramp-6-pu.html" TargetMode="External"/><Relationship Id="rId23" Type="http://schemas.openxmlformats.org/officeDocument/2006/relationships/hyperlink" Target="https://www.expression-holds.com/en/prises-escalade/2203-76437-legend-ramp-5-pu.html" TargetMode="External"/><Relationship Id="rId129" Type="http://schemas.openxmlformats.org/officeDocument/2006/relationships/hyperlink" Target="https://www.expression-holds.com/fr/prises-d-escalade/2413-76713-half-pipes-l-pu.html" TargetMode="External"/><Relationship Id="rId128" Type="http://schemas.openxmlformats.org/officeDocument/2006/relationships/hyperlink" Target="https://www.expression-holds.com/fr/prises-d-escalade/2412-76701-half-pipes-l-pu.html" TargetMode="External"/><Relationship Id="rId127" Type="http://schemas.openxmlformats.org/officeDocument/2006/relationships/hyperlink" Target="https://www.expression-holds.com/fr/prises-d-escalade/1955-73787-half-pipes-xl-pu.html" TargetMode="External"/><Relationship Id="rId126" Type="http://schemas.openxmlformats.org/officeDocument/2006/relationships/hyperlink" Target="https://www.expression-holds.com/fr/prises-d-escalade/2416-76749-half-pipes-l-pu.html" TargetMode="External"/><Relationship Id="rId26" Type="http://schemas.openxmlformats.org/officeDocument/2006/relationships/hyperlink" Target="https://www.expression-holds.com/en/prises-escalade/3919-84649-legend-ramp-08-pu.html" TargetMode="External"/><Relationship Id="rId121" Type="http://schemas.openxmlformats.org/officeDocument/2006/relationships/hyperlink" Target="https://www.expression-holds.com/fr/prises-d-escalade/1978-73931-happy-balls-mini-volume-10-pu.html" TargetMode="External"/><Relationship Id="rId25" Type="http://schemas.openxmlformats.org/officeDocument/2006/relationships/hyperlink" Target="https://www.expression-holds.com/en/prises-escalade/2205-76461-legend-ramp-7-pu.html" TargetMode="External"/><Relationship Id="rId120" Type="http://schemas.openxmlformats.org/officeDocument/2006/relationships/hyperlink" Target="https://www.expression-holds.com/fr/prises-d-escalade/1977-73919-happy-balls-mini-volume-10-pu.html" TargetMode="External"/><Relationship Id="rId28" Type="http://schemas.openxmlformats.org/officeDocument/2006/relationships/hyperlink" Target="https://www.expression-holds.com/en/prises-escalade/3921-84673-legend-ramp-10-pu.html" TargetMode="External"/><Relationship Id="rId27" Type="http://schemas.openxmlformats.org/officeDocument/2006/relationships/hyperlink" Target="https://www.expression-holds.com/en/prises-escalade/3920-84661-legend-ramp-09-pu.html" TargetMode="External"/><Relationship Id="rId125" Type="http://schemas.openxmlformats.org/officeDocument/2006/relationships/hyperlink" Target="https://www.expression-holds.com/fr/prises-d-escalade/2418-76773-half-pipes-l-pu.html" TargetMode="External"/><Relationship Id="rId29" Type="http://schemas.openxmlformats.org/officeDocument/2006/relationships/hyperlink" Target="https://www.expression-holds.com/en/prises-escalade/2407-76641-half-pipes-l-pu.html" TargetMode="External"/><Relationship Id="rId124" Type="http://schemas.openxmlformats.org/officeDocument/2006/relationships/hyperlink" Target="https://www.expression-holds.com/fr/prises-d-escalade/2419-76785-half-pipes-l-pu.html" TargetMode="External"/><Relationship Id="rId123" Type="http://schemas.openxmlformats.org/officeDocument/2006/relationships/hyperlink" Target="https://www.expression-holds.com/fr/prises-d-escalade/1954-73775-half-pipes-l-pu.html" TargetMode="External"/><Relationship Id="rId122" Type="http://schemas.openxmlformats.org/officeDocument/2006/relationships/hyperlink" Target="https://www.expression-holds.com/fr/prises-d-escalade/2417-76761-half-pipes-l-pu.html" TargetMode="External"/><Relationship Id="rId95" Type="http://schemas.openxmlformats.org/officeDocument/2006/relationships/hyperlink" Target="https://www.expression-holds.com/fr/prises-d-escalade/2037-74639-pure-screw-ons-2-pu.html" TargetMode="External"/><Relationship Id="rId94" Type="http://schemas.openxmlformats.org/officeDocument/2006/relationships/hyperlink" Target="https://www.expression-holds.com/fr/prises-d-escalade/2036-74627-pure-screw-ons-1-pu.html" TargetMode="External"/><Relationship Id="rId97" Type="http://schemas.openxmlformats.org/officeDocument/2006/relationships/hyperlink" Target="https://www.expression-holds.com/fr/prises-d-escalade/2038-74651-pure-screw-ons-feet.html" TargetMode="External"/><Relationship Id="rId96" Type="http://schemas.openxmlformats.org/officeDocument/2006/relationships/hyperlink" Target="https://www.expression-holds.com/fr/prises-d-escalade/2420-76797-half-pipes-l-pu.html" TargetMode="External"/><Relationship Id="rId11" Type="http://schemas.openxmlformats.org/officeDocument/2006/relationships/hyperlink" Target="https://www.expression-holds.com/en/prises-escalade/2197-76365-legend-magic-holes-4-pu.html" TargetMode="External"/><Relationship Id="rId99" Type="http://schemas.openxmlformats.org/officeDocument/2006/relationships/hyperlink" Target="https://www.expression-holds.com/fr/prises-d-escalade/2903-77049-pure-triangles-1.html" TargetMode="External"/><Relationship Id="rId10" Type="http://schemas.openxmlformats.org/officeDocument/2006/relationships/hyperlink" Target="https://www.expression-holds.com/en/prises-escalade/2196-76353-legend-magic-holes-3-pu.html" TargetMode="External"/><Relationship Id="rId98" Type="http://schemas.openxmlformats.org/officeDocument/2006/relationships/hyperlink" Target="https://www.expression-holds.com/fr/prises-d-escalade/2041-74687-triangle-mini-volume-1.html" TargetMode="External"/><Relationship Id="rId13" Type="http://schemas.openxmlformats.org/officeDocument/2006/relationships/hyperlink" Target="https://www.expression-holds.com/en/prises-escalade/3916-84613-legend-magic-holes-06-pu.html" TargetMode="External"/><Relationship Id="rId12" Type="http://schemas.openxmlformats.org/officeDocument/2006/relationships/hyperlink" Target="https://www.expression-holds.com/en/prises-escalade/2198-76377-legend-magic-holes-5-pu.html" TargetMode="External"/><Relationship Id="rId91" Type="http://schemas.openxmlformats.org/officeDocument/2006/relationships/hyperlink" Target="https://www.expression-holds.com/fr/prises-d-escalade/2032-74579-pure-pinches-mini-volumes-2.html" TargetMode="External"/><Relationship Id="rId90" Type="http://schemas.openxmlformats.org/officeDocument/2006/relationships/hyperlink" Target="https://www.expression-holds.com/fr/prises-d-escalade/2031-74567-pure-pinches-mini-volumes-1.html" TargetMode="External"/><Relationship Id="rId93" Type="http://schemas.openxmlformats.org/officeDocument/2006/relationships/hyperlink" Target="https://www.expression-holds.com/fr/prises-d-escalade/2034-74603-pure-positive-pinches-pu.html" TargetMode="External"/><Relationship Id="rId92" Type="http://schemas.openxmlformats.org/officeDocument/2006/relationships/hyperlink" Target="https://www.expression-holds.com/fr/prises-d-escalade/2030-74555-pure-pinches-xxl-pu.html" TargetMode="External"/><Relationship Id="rId118" Type="http://schemas.openxmlformats.org/officeDocument/2006/relationships/hyperlink" Target="https://www.expression-holds.com/fr/prises-d-escalade/1975-73895-happy-balls-mini-volume-8-pu.html" TargetMode="External"/><Relationship Id="rId117" Type="http://schemas.openxmlformats.org/officeDocument/2006/relationships/hyperlink" Target="https://www.expression-holds.com/fr/prises-d-escalade/1974-73883-happy-balls-mini-volume-7-pu.html" TargetMode="External"/><Relationship Id="rId116" Type="http://schemas.openxmlformats.org/officeDocument/2006/relationships/hyperlink" Target="https://www.expression-holds.com/fr/prises-d-escalade/1973-73871-happy-balls-mini-volume-6-pu.html" TargetMode="External"/><Relationship Id="rId115" Type="http://schemas.openxmlformats.org/officeDocument/2006/relationships/hyperlink" Target="https://www.expression-holds.com/fr/prises-d-escalade/1972-73859-happy-balls-mini-volume-5-pu.html" TargetMode="External"/><Relationship Id="rId119" Type="http://schemas.openxmlformats.org/officeDocument/2006/relationships/hyperlink" Target="https://www.expression-holds.com/fr/prises-d-escalade/1976-73907-happy-balls-mini-volume-9-pu.html" TargetMode="External"/><Relationship Id="rId15" Type="http://schemas.openxmlformats.org/officeDocument/2006/relationships/hyperlink" Target="https://www.expression-holds.com/en/prises-escalade/3918-84637-legend-magic-holes-08-pu.html" TargetMode="External"/><Relationship Id="rId110" Type="http://schemas.openxmlformats.org/officeDocument/2006/relationships/hyperlink" Target="https://www.expression-holds.com/fr/prises-d-escalade/1990-74075-happy-balls-xl-1-pu.html" TargetMode="External"/><Relationship Id="rId14" Type="http://schemas.openxmlformats.org/officeDocument/2006/relationships/hyperlink" Target="https://www.expression-holds.com/en/prises-escalade/3917-84625-legend-magic-holes-07-pu.html" TargetMode="External"/><Relationship Id="rId17" Type="http://schemas.openxmlformats.org/officeDocument/2006/relationships/hyperlink" Target="https://www.expression-holds.com/en/prises-escalade/2409-76665-legend-magic-holes-1-pu.html" TargetMode="External"/><Relationship Id="rId16" Type="http://schemas.openxmlformats.org/officeDocument/2006/relationships/hyperlink" Target="https://www.expression-holds.com/en/prises-escalade/2410-76677-legend-magic-holes-1-pu.html" TargetMode="External"/><Relationship Id="rId19" Type="http://schemas.openxmlformats.org/officeDocument/2006/relationships/hyperlink" Target="https://www.expression-holds.com/en/prises-escalade/2199-76389-legend-ramp-1-pu.html" TargetMode="External"/><Relationship Id="rId114" Type="http://schemas.openxmlformats.org/officeDocument/2006/relationships/hyperlink" Target="https://www.expression-holds.com/fr/prises-d-escalade/1971-73847-happy-balls-mini-volume-4-pu.html" TargetMode="External"/><Relationship Id="rId18" Type="http://schemas.openxmlformats.org/officeDocument/2006/relationships/hyperlink" Target="https://www.expression-holds.com/en/prises-escalade/4035-87106-legend-magic-holes-xl-pu-3760231390543.html" TargetMode="External"/><Relationship Id="rId113" Type="http://schemas.openxmlformats.org/officeDocument/2006/relationships/hyperlink" Target="https://www.expression-holds.com/fr/prises-d-escalade/1970-73835-happy-balls-mini-volume-3-pu.html" TargetMode="External"/><Relationship Id="rId112" Type="http://schemas.openxmlformats.org/officeDocument/2006/relationships/hyperlink" Target="https://www.expression-holds.com/fr/prises-d-escalade/1969-73823-happy-balls-mini-volume-2-pu.html" TargetMode="External"/><Relationship Id="rId111" Type="http://schemas.openxmlformats.org/officeDocument/2006/relationships/hyperlink" Target="https://www.expression-holds.com/fr/prises-d-escalade/1968-73811-happy-balls-mini-volume-1-pu.html" TargetMode="External"/><Relationship Id="rId84" Type="http://schemas.openxmlformats.org/officeDocument/2006/relationships/hyperlink" Target="https://www.expression-holds.com/en/prises-escalade/2018-74411-pure-mini-volume-1-pu.html" TargetMode="External"/><Relationship Id="rId83" Type="http://schemas.openxmlformats.org/officeDocument/2006/relationships/hyperlink" Target="https://www.expression-holds.com/en/prises-escalade/2016-74387-pure-lip-mini-volume-5.html" TargetMode="External"/><Relationship Id="rId86" Type="http://schemas.openxmlformats.org/officeDocument/2006/relationships/hyperlink" Target="https://www.expression-holds.com/en/prises-escalade/2022-74459-pure-mini-volume-3-pu.html" TargetMode="External"/><Relationship Id="rId85" Type="http://schemas.openxmlformats.org/officeDocument/2006/relationships/hyperlink" Target="https://www.expression-holds.com/en/prises-escalade/2020-74435-pure-mini-volume-2-pu.html" TargetMode="External"/><Relationship Id="rId88" Type="http://schemas.openxmlformats.org/officeDocument/2006/relationships/hyperlink" Target="https://www.expression-holds.com/en/prises-escalade/2026-74507-pure-mini-volume-5-pu.html" TargetMode="External"/><Relationship Id="rId150" Type="http://schemas.openxmlformats.org/officeDocument/2006/relationships/hyperlink" Target="https://www.expression-holds.com/fr/prises-d-escalade/2113-75551-screw-ons-1.html" TargetMode="External"/><Relationship Id="rId87" Type="http://schemas.openxmlformats.org/officeDocument/2006/relationships/hyperlink" Target="https://www.expression-holds.com/en/prises-escalade/2024-74483-pure-mini-volume-4-pu.html" TargetMode="External"/><Relationship Id="rId89" Type="http://schemas.openxmlformats.org/officeDocument/2006/relationships/hyperlink" Target="https://www.expression-holds.com/en/prises-escalade/2029-74543-pure-mini-volume-6-pu.html" TargetMode="External"/><Relationship Id="rId80" Type="http://schemas.openxmlformats.org/officeDocument/2006/relationships/hyperlink" Target="https://www.expression-holds.com/en/prises-escalade/2013-74351-pure-lip-mini-volume-2.html" TargetMode="External"/><Relationship Id="rId82" Type="http://schemas.openxmlformats.org/officeDocument/2006/relationships/hyperlink" Target="https://www.expression-holds.com/en/prises-escalade/2015-74375-pure-lip-mini-volume-4.html" TargetMode="External"/><Relationship Id="rId81" Type="http://schemas.openxmlformats.org/officeDocument/2006/relationships/hyperlink" Target="https://www.expression-holds.com/en/prises-escalade/2014-74363-pure-lip-mini-volume-3.html" TargetMode="External"/><Relationship Id="rId1" Type="http://schemas.openxmlformats.org/officeDocument/2006/relationships/comments" Target="../comments1.xml"/><Relationship Id="rId2" Type="http://schemas.openxmlformats.org/officeDocument/2006/relationships/hyperlink" Target="https://www.expression-holds.com/en/prises-escalade/2404-half-pipes-l-pu.html" TargetMode="External"/><Relationship Id="rId3" Type="http://schemas.openxmlformats.org/officeDocument/2006/relationships/hyperlink" Target="https://www.expression-holds.com/en/prises-escalade/2405-76617-half-pipes-l-pu.html" TargetMode="External"/><Relationship Id="rId149" Type="http://schemas.openxmlformats.org/officeDocument/2006/relationships/hyperlink" Target="https://www.expression-holds.com/fr/prises-d-escalade/2067-74999-romain-desgranges-pinches-2-pu.html" TargetMode="External"/><Relationship Id="rId4" Type="http://schemas.openxmlformats.org/officeDocument/2006/relationships/hyperlink" Target="https://www.expression-holds.com/en/prises-escalade/2406-76629-half-pipes-l-pu.html" TargetMode="External"/><Relationship Id="rId148" Type="http://schemas.openxmlformats.org/officeDocument/2006/relationships/hyperlink" Target="https://www.expression-holds.com/fr/prises-d-escalade/2066-74987-romain-desgranges-macro-5-pu.html" TargetMode="External"/><Relationship Id="rId9" Type="http://schemas.openxmlformats.org/officeDocument/2006/relationships/hyperlink" Target="https://www.expression-holds.com/en/prises-escalade/2195-76341-legend-magic-holes-2-pu.html" TargetMode="External"/><Relationship Id="rId143" Type="http://schemas.openxmlformats.org/officeDocument/2006/relationships/hyperlink" Target="https://www.expression-holds.com/fr/prises-d-escalade/2061-74927-romain-desgranges-flat-pinches-1-pu.html" TargetMode="External"/><Relationship Id="rId142" Type="http://schemas.openxmlformats.org/officeDocument/2006/relationships/hyperlink" Target="https://www.expression-holds.com/fr/prises-d-escalade/2060-74915-romain-desgranges-edges-1-pu.html" TargetMode="External"/><Relationship Id="rId141" Type="http://schemas.openxmlformats.org/officeDocument/2006/relationships/hyperlink" Target="https://www.expression-holds.com/fr/prises-d-escalade/2059-74903-romain-desgranges-black-hole-5-pu.html" TargetMode="External"/><Relationship Id="rId140" Type="http://schemas.openxmlformats.org/officeDocument/2006/relationships/hyperlink" Target="https://www.expression-holds.com/fr/prises-d-escalade/2058-74891-romain-desgranges-black-hole-4-pu.html" TargetMode="External"/><Relationship Id="rId5" Type="http://schemas.openxmlformats.org/officeDocument/2006/relationships/hyperlink" Target="https://www.expression-holds.com/en/prises-escalade/2408-76653-half-pipes-l-pu.html" TargetMode="External"/><Relationship Id="rId147" Type="http://schemas.openxmlformats.org/officeDocument/2006/relationships/hyperlink" Target="https://www.expression-holds.com/fr/prises-d-escalade/2065-74975-romain-desgranges-macro-4-pu.html" TargetMode="External"/><Relationship Id="rId6" Type="http://schemas.openxmlformats.org/officeDocument/2006/relationships/hyperlink" Target="https://www.expression-holds.com/en/prises-escalade/2890-76893-legend-macros-1.html" TargetMode="External"/><Relationship Id="rId146" Type="http://schemas.openxmlformats.org/officeDocument/2006/relationships/hyperlink" Target="https://www.expression-holds.com/fr/prises-d-escalade/2064-74963-romain-desgranges-macro-3-pu.html" TargetMode="External"/><Relationship Id="rId7" Type="http://schemas.openxmlformats.org/officeDocument/2006/relationships/hyperlink" Target="https://www.expression-holds.com/en/prises-escalade/3363-78222-legend-macros-2-pu.html" TargetMode="External"/><Relationship Id="rId145" Type="http://schemas.openxmlformats.org/officeDocument/2006/relationships/hyperlink" Target="https://www.expression-holds.com/fr/prises-d-escalade/2063-74951-romain-desgranges-macro-2-pu.html" TargetMode="External"/><Relationship Id="rId8" Type="http://schemas.openxmlformats.org/officeDocument/2006/relationships/hyperlink" Target="https://www.expression-holds.com/en/prises-escalade/2194-76329-legend-magic-holes-1-pu.html" TargetMode="External"/><Relationship Id="rId144" Type="http://schemas.openxmlformats.org/officeDocument/2006/relationships/hyperlink" Target="https://www.expression-holds.com/fr/prises-d-escalade/2062-74939-romain-desgranges-macro-1-pu.html" TargetMode="External"/><Relationship Id="rId73" Type="http://schemas.openxmlformats.org/officeDocument/2006/relationships/hyperlink" Target="https://www.expression-holds.com/en/prises-escalade/2006-74267-pure-angles-1-pu.html" TargetMode="External"/><Relationship Id="rId72" Type="http://schemas.openxmlformats.org/officeDocument/2006/relationships/hyperlink" Target="https://www.expression-holds.com/fr/prises-d-escalade/4541-92132-xxxl-12.html" TargetMode="External"/><Relationship Id="rId75" Type="http://schemas.openxmlformats.org/officeDocument/2006/relationships/hyperlink" Target="https://www.expression-holds.com/en/prises-escalade/2009-74303-pure-eggs-pu.html" TargetMode="External"/><Relationship Id="rId74" Type="http://schemas.openxmlformats.org/officeDocument/2006/relationships/hyperlink" Target="https://www.expression-holds.com/en/prises-escalade/2215-76581-pure-angles-2-pu.html" TargetMode="External"/><Relationship Id="rId77" Type="http://schemas.openxmlformats.org/officeDocument/2006/relationships/hyperlink" Target="https://www.expression-holds.com/en/prises-escalade/2007-74279-pure-flat-edges-l-pu.html" TargetMode="External"/><Relationship Id="rId76" Type="http://schemas.openxmlformats.org/officeDocument/2006/relationships/hyperlink" Target="https://www.expression-holds.com/en/prises-escalade/1996-74147-pure-eggs-mini-volume-5-pu.html" TargetMode="External"/><Relationship Id="rId79" Type="http://schemas.openxmlformats.org/officeDocument/2006/relationships/hyperlink" Target="https://www.expression-holds.com/en/prises-escalade/2012-74339-pure-lip-mini-volume-1.html" TargetMode="External"/><Relationship Id="rId78" Type="http://schemas.openxmlformats.org/officeDocument/2006/relationships/hyperlink" Target="https://www.expression-holds.com/en/prises-escalade/2008-74291-pure-flat-edges-xxl-pu.html" TargetMode="External"/><Relationship Id="rId71" Type="http://schemas.openxmlformats.org/officeDocument/2006/relationships/hyperlink" Target="https://www.expression-holds.com/fr/prises-d-escalade/4540-92122-xxxl-11.html" TargetMode="External"/><Relationship Id="rId70" Type="http://schemas.openxmlformats.org/officeDocument/2006/relationships/hyperlink" Target="https://www.expression-holds.com/fr/prises-d-escalade/4539-92113-xxxl-10.html" TargetMode="External"/><Relationship Id="rId139" Type="http://schemas.openxmlformats.org/officeDocument/2006/relationships/hyperlink" Target="https://www.expression-holds.com/fr/prises-d-escalade/2057-74879-romain-desgranges-black-hole-3-pu.html" TargetMode="External"/><Relationship Id="rId138" Type="http://schemas.openxmlformats.org/officeDocument/2006/relationships/hyperlink" Target="https://www.expression-holds.com/fr/prises-d-escalade/2056-74867-romain-desgranges-black-hole-2-pu.html" TargetMode="External"/><Relationship Id="rId137" Type="http://schemas.openxmlformats.org/officeDocument/2006/relationships/hyperlink" Target="https://www.expression-holds.com/fr/prises-d-escalade/2055-74855-romain-desgranges-black-hole-1-pu.html" TargetMode="External"/><Relationship Id="rId132" Type="http://schemas.openxmlformats.org/officeDocument/2006/relationships/hyperlink" Target="https://www.expression-holds.com/fr/prises-d-escalade/1997-74159-plates-mini-slopers-pu.html" TargetMode="External"/><Relationship Id="rId131" Type="http://schemas.openxmlformats.org/officeDocument/2006/relationships/hyperlink" Target="https://www.expression-holds.com/fr/prises-d-escalade/2415-76737-half-pipes-l-pu.html" TargetMode="External"/><Relationship Id="rId130" Type="http://schemas.openxmlformats.org/officeDocument/2006/relationships/hyperlink" Target="https://www.expression-holds.com/fr/prises-d-escalade/2414-76725-half-pipes-l-pu.html" TargetMode="External"/><Relationship Id="rId136" Type="http://schemas.openxmlformats.org/officeDocument/2006/relationships/hyperlink" Target="https://www.expression-holds.com/fr/prises-d-escalade/2001-74207-plates-volume-3-pu.html" TargetMode="External"/><Relationship Id="rId135" Type="http://schemas.openxmlformats.org/officeDocument/2006/relationships/hyperlink" Target="https://www.expression-holds.com/fr/prises-d-escalade/2000-74195-plates-volume-2-pu.html" TargetMode="External"/><Relationship Id="rId134" Type="http://schemas.openxmlformats.org/officeDocument/2006/relationships/hyperlink" Target="https://www.expression-holds.com/fr/prises-d-escalade/1999-74183-plates-volume-1-pu.html" TargetMode="External"/><Relationship Id="rId133" Type="http://schemas.openxmlformats.org/officeDocument/2006/relationships/hyperlink" Target="https://www.expression-holds.com/fr/prises-d-escalade/1998-74171-plates-slopers-pu.html" TargetMode="External"/><Relationship Id="rId62" Type="http://schemas.openxmlformats.org/officeDocument/2006/relationships/hyperlink" Target="https://www.expression-holds.com/en/prises-escalade/4045-87212-xxxl-02.html" TargetMode="External"/><Relationship Id="rId61" Type="http://schemas.openxmlformats.org/officeDocument/2006/relationships/hyperlink" Target="https://www.expression-holds.com/en/prises-escalade/4044-87202-xxxl-01.html" TargetMode="External"/><Relationship Id="rId64" Type="http://schemas.openxmlformats.org/officeDocument/2006/relationships/hyperlink" Target="https://www.expression-holds.com/en/prises-escalade/4047-87232-xxxl-04.html" TargetMode="External"/><Relationship Id="rId63" Type="http://schemas.openxmlformats.org/officeDocument/2006/relationships/hyperlink" Target="https://www.expression-holds.com/en/prises-escalade/4046-87222-xxxl-03.html" TargetMode="External"/><Relationship Id="rId66" Type="http://schemas.openxmlformats.org/officeDocument/2006/relationships/hyperlink" Target="https://www.expression-holds.com/en/prises-escalade/4049-87252-xxxl-06.html" TargetMode="External"/><Relationship Id="rId172" Type="http://schemas.openxmlformats.org/officeDocument/2006/relationships/hyperlink" Target="https://www.expression-holds.com/fr/prises-d-escalade/2141-75850-mini-slopers-1-pu.html" TargetMode="External"/><Relationship Id="rId65" Type="http://schemas.openxmlformats.org/officeDocument/2006/relationships/hyperlink" Target="https://www.expression-holds.com/en/prises-escalade/4048-87242-xxxl-05.html" TargetMode="External"/><Relationship Id="rId171" Type="http://schemas.openxmlformats.org/officeDocument/2006/relationships/hyperlink" Target="https://www.expression-holds.com/fr/prises-d-escalade/2132-75766-foot-2-pu.html" TargetMode="External"/><Relationship Id="rId68" Type="http://schemas.openxmlformats.org/officeDocument/2006/relationships/hyperlink" Target="https://www.expression-holds.com/en/prises-escalade/4051-87272-xxxl-08.html" TargetMode="External"/><Relationship Id="rId170" Type="http://schemas.openxmlformats.org/officeDocument/2006/relationships/hyperlink" Target="https://www.expression-holds.com/fr/prises-d-escalade/2131-75754-foot-1-pu.html" TargetMode="External"/><Relationship Id="rId67" Type="http://schemas.openxmlformats.org/officeDocument/2006/relationships/hyperlink" Target="https://www.expression-holds.com/en/prises-escalade/4050-87262-xxxl-07.html" TargetMode="External"/><Relationship Id="rId60" Type="http://schemas.openxmlformats.org/officeDocument/2006/relationships/hyperlink" Target="https://www.expression-holds.com/fr/prises-d-escalade/4536-92083-xxl-6.html" TargetMode="External"/><Relationship Id="rId165" Type="http://schemas.openxmlformats.org/officeDocument/2006/relationships/hyperlink" Target="https://www.expression-holds.com/fr/prises-d-escalade/2173-76209-foot-1.html" TargetMode="External"/><Relationship Id="rId69" Type="http://schemas.openxmlformats.org/officeDocument/2006/relationships/hyperlink" Target="https://www.expression-holds.com/en/prises-escalade/4052-87282-xxxl-09.html" TargetMode="External"/><Relationship Id="rId164" Type="http://schemas.openxmlformats.org/officeDocument/2006/relationships/hyperlink" Target="https://www.expression-holds.com/fr/prises-d-escalade/1951-73739-xxl-3-pu.html" TargetMode="External"/><Relationship Id="rId163" Type="http://schemas.openxmlformats.org/officeDocument/2006/relationships/hyperlink" Target="https://www.expression-holds.com/fr/prises-d-escalade/1950-73727-xxl-2-pu.html" TargetMode="External"/><Relationship Id="rId162" Type="http://schemas.openxmlformats.org/officeDocument/2006/relationships/hyperlink" Target="https://www.expression-holds.com/fr/prises-d-escalade/1949-73715-xxl-1-pu.html" TargetMode="External"/><Relationship Id="rId169" Type="http://schemas.openxmlformats.org/officeDocument/2006/relationships/hyperlink" Target="https://www.expression-holds.com/fr/prises-d-escalade/2128-75718-crimps-2.html" TargetMode="External"/><Relationship Id="rId168" Type="http://schemas.openxmlformats.org/officeDocument/2006/relationships/hyperlink" Target="https://www.expression-holds.com/fr/prises-d-escalade/2127-75706-crimps-1.html" TargetMode="External"/><Relationship Id="rId167" Type="http://schemas.openxmlformats.org/officeDocument/2006/relationships/hyperlink" Target="https://www.expression-holds.com/fr/prises-d-escalade/2181-76305-xxxl-1-pu.html" TargetMode="External"/><Relationship Id="rId166" Type="http://schemas.openxmlformats.org/officeDocument/2006/relationships/hyperlink" Target="https://www.expression-holds.com/fr/prises-d-escalade/2180-76293-slopers-1.html" TargetMode="External"/><Relationship Id="rId51" Type="http://schemas.openxmlformats.org/officeDocument/2006/relationships/hyperlink" Target="https://www.expression-holds.com/en/prises-escalade/4043-87192-l.html" TargetMode="External"/><Relationship Id="rId50" Type="http://schemas.openxmlformats.org/officeDocument/2006/relationships/hyperlink" Target="https://www.expression-holds.com/fr/prises-d-escalade/4530-92023-positive-edges-2.html" TargetMode="External"/><Relationship Id="rId53" Type="http://schemas.openxmlformats.org/officeDocument/2006/relationships/hyperlink" Target="https://www.expression-holds.com/fr/prises-d-escalade/4527-91993-xl-1.html" TargetMode="External"/><Relationship Id="rId52" Type="http://schemas.openxmlformats.org/officeDocument/2006/relationships/hyperlink" Target="https://www.expression-holds.com/fr/prises-d-escalade/4526-91983-large-2.html" TargetMode="External"/><Relationship Id="rId55" Type="http://schemas.openxmlformats.org/officeDocument/2006/relationships/hyperlink" Target="https://www.expression-holds.com/fr/prises-d-escalade/4531-92033-xxl-1.html" TargetMode="External"/><Relationship Id="rId161" Type="http://schemas.openxmlformats.org/officeDocument/2006/relationships/hyperlink" Target="https://www.expression-holds.com/fr/prises-d-escalade/1946-73679-pebbles-1-pu.html" TargetMode="External"/><Relationship Id="rId54" Type="http://schemas.openxmlformats.org/officeDocument/2006/relationships/hyperlink" Target="https://www.expression-holds.com/fr/prises-d-escalade/4528-92003-xl-2.html" TargetMode="External"/><Relationship Id="rId160" Type="http://schemas.openxmlformats.org/officeDocument/2006/relationships/hyperlink" Target="https://www.expression-holds.com/fr/prises-d-escalade/1934-73535-hybrid-1-pu.html" TargetMode="External"/><Relationship Id="rId57" Type="http://schemas.openxmlformats.org/officeDocument/2006/relationships/hyperlink" Target="https://www.expression-holds.com/fr/prises-d-escalade/4533-92053-xxl-3.html" TargetMode="External"/><Relationship Id="rId56" Type="http://schemas.openxmlformats.org/officeDocument/2006/relationships/hyperlink" Target="https://www.expression-holds.com/fr/prises-d-escalade/4532-92043-xxl-2.html" TargetMode="External"/><Relationship Id="rId159" Type="http://schemas.openxmlformats.org/officeDocument/2006/relationships/hyperlink" Target="https://www.expression-holds.com/fr/prises-d-escalade/1933-73523-foot-1-pu.html" TargetMode="External"/><Relationship Id="rId59" Type="http://schemas.openxmlformats.org/officeDocument/2006/relationships/hyperlink" Target="https://www.expression-holds.com/fr/prises-d-escalade/4535-92073-xxl-5.html" TargetMode="External"/><Relationship Id="rId154" Type="http://schemas.openxmlformats.org/officeDocument/2006/relationships/hyperlink" Target="https://www.expression-holds.com/fr/prises-d-escalade/2072-75059-flowers-pu.html" TargetMode="External"/><Relationship Id="rId58" Type="http://schemas.openxmlformats.org/officeDocument/2006/relationships/hyperlink" Target="https://www.expression-holds.com/fr/prises-d-escalade/4534-92063-xxl-4.html" TargetMode="External"/><Relationship Id="rId153" Type="http://schemas.openxmlformats.org/officeDocument/2006/relationships/hyperlink" Target="https://www.expression-holds.com/fr/prises-d-escalade/2164-76114-screw-ons-1-pu.html" TargetMode="External"/><Relationship Id="rId152" Type="http://schemas.openxmlformats.org/officeDocument/2006/relationships/hyperlink" Target="https://www.expression-holds.com/fr/prises-d-escalade/2115-75575-screw-ons-3.html" TargetMode="External"/><Relationship Id="rId151" Type="http://schemas.openxmlformats.org/officeDocument/2006/relationships/hyperlink" Target="https://www.expression-holds.com/fr/prises-d-escalade/2114-75563-screw-ons-2.html" TargetMode="External"/><Relationship Id="rId158" Type="http://schemas.openxmlformats.org/officeDocument/2006/relationships/hyperlink" Target="https://www.expression-holds.com/fr/prises-d-escalade/2088-75251-screw-ons-2-pu.html" TargetMode="External"/><Relationship Id="rId157" Type="http://schemas.openxmlformats.org/officeDocument/2006/relationships/hyperlink" Target="https://www.expression-holds.com/fr/prises-d-escalade/2087-75239-screw-ons-1-pu.html" TargetMode="External"/><Relationship Id="rId156" Type="http://schemas.openxmlformats.org/officeDocument/2006/relationships/hyperlink" Target="https://www.expression-holds.com/fr/prises-d-escalade/2074-75083-foot-2-pu.html" TargetMode="External"/><Relationship Id="rId155" Type="http://schemas.openxmlformats.org/officeDocument/2006/relationships/hyperlink" Target="https://www.expression-holds.com/fr/prises-d-escalade/2073-75071-foot-1-pu.html"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s://www.expression-holds.com/fr/prises-d-escalade/2002-74219-plates-edges-1-pe.html" TargetMode="External"/><Relationship Id="rId190" Type="http://schemas.openxmlformats.org/officeDocument/2006/relationships/hyperlink" Target="https://www.expression-holds.com/fr/prises-d-escalade/2423-76833-foot-2-pu.html" TargetMode="External"/><Relationship Id="rId42" Type="http://schemas.openxmlformats.org/officeDocument/2006/relationships/hyperlink" Target="https://www.expression-holds.com/fr/prises-d-escalade/2004-74243-plates-mini-slopers-pe.html" TargetMode="External"/><Relationship Id="rId41" Type="http://schemas.openxmlformats.org/officeDocument/2006/relationships/hyperlink" Target="https://www.expression-holds.com/fr/prises-d-escalade/2003-74231-plates-edges-2-pe.html" TargetMode="External"/><Relationship Id="rId44" Type="http://schemas.openxmlformats.org/officeDocument/2006/relationships/hyperlink" Target="https://www.expression-holds.com/fr/prises-d-escalade/2097-75359-foot-1.html" TargetMode="External"/><Relationship Id="rId194" Type="http://schemas.openxmlformats.org/officeDocument/2006/relationships/hyperlink" Target="https://www.expression-holds.com/fr/prises-d-escalade/2152-75982-slopers-1.html" TargetMode="External"/><Relationship Id="rId43" Type="http://schemas.openxmlformats.org/officeDocument/2006/relationships/hyperlink" Target="https://www.expression-holds.com/fr/prises-d-escalade/2005-74255-plates-slopers-pe.html" TargetMode="External"/><Relationship Id="rId193" Type="http://schemas.openxmlformats.org/officeDocument/2006/relationships/hyperlink" Target="https://www.expression-holds.com/fr/prises-d-escalade/2426-76869-foot-2-pu.html" TargetMode="External"/><Relationship Id="rId46" Type="http://schemas.openxmlformats.org/officeDocument/2006/relationships/hyperlink" Target="https://www.expression-holds.com/fr/prises-d-escalade/2099-75383-foot-3.html" TargetMode="External"/><Relationship Id="rId192" Type="http://schemas.openxmlformats.org/officeDocument/2006/relationships/hyperlink" Target="https://www.expression-holds.com/fr/prises-d-escalade/2425-76857-foot-2-pu.html" TargetMode="External"/><Relationship Id="rId45" Type="http://schemas.openxmlformats.org/officeDocument/2006/relationships/hyperlink" Target="https://www.expression-holds.com/fr/prises-d-escalade/2098-75371-foot-2.html" TargetMode="External"/><Relationship Id="rId191" Type="http://schemas.openxmlformats.org/officeDocument/2006/relationships/hyperlink" Target="https://www.expression-holds.com/fr/prises-d-escalade/2424-76845-foot-2-pu.html" TargetMode="External"/><Relationship Id="rId48" Type="http://schemas.openxmlformats.org/officeDocument/2006/relationships/hyperlink" Target="https://www.expression-holds.com/fr/prises-d-escalade/2101-75407-good-l-2.html" TargetMode="External"/><Relationship Id="rId187" Type="http://schemas.openxmlformats.org/officeDocument/2006/relationships/hyperlink" Target="https://www.expression-holds.com/fr/prises-d-escalade/2146-75910-pinches-2.html" TargetMode="External"/><Relationship Id="rId47" Type="http://schemas.openxmlformats.org/officeDocument/2006/relationships/hyperlink" Target="https://www.expression-holds.com/fr/prises-d-escalade/2100-75395-good-l-1.html" TargetMode="External"/><Relationship Id="rId186" Type="http://schemas.openxmlformats.org/officeDocument/2006/relationships/hyperlink" Target="https://www.expression-holds.com/fr/prises-d-escalade/2145-75898-pinches-1.html" TargetMode="External"/><Relationship Id="rId185" Type="http://schemas.openxmlformats.org/officeDocument/2006/relationships/hyperlink" Target="https://www.expression-holds.com/fr/prises-d-escalade/2142-75862-mini-slopers-2.html" TargetMode="External"/><Relationship Id="rId49" Type="http://schemas.openxmlformats.org/officeDocument/2006/relationships/hyperlink" Target="https://www.expression-holds.com/fr/prises-d-escalade/2102-75419-good-l-3.html" TargetMode="External"/><Relationship Id="rId184" Type="http://schemas.openxmlformats.org/officeDocument/2006/relationships/hyperlink" Target="https://www.expression-holds.com/fr/prises-d-escalade/2140-75838-mini-pinches-1.html" TargetMode="External"/><Relationship Id="rId189" Type="http://schemas.openxmlformats.org/officeDocument/2006/relationships/hyperlink" Target="https://www.expression-holds.com/fr/prises-d-escalade/2148-75934-pockets-1.html" TargetMode="External"/><Relationship Id="rId188" Type="http://schemas.openxmlformats.org/officeDocument/2006/relationships/hyperlink" Target="https://www.expression-holds.com/fr/prises-d-escalade/2147-75922-pinches-3.html" TargetMode="External"/><Relationship Id="rId31" Type="http://schemas.openxmlformats.org/officeDocument/2006/relationships/hyperlink" Target="https://www.expression-holds.com/fr/prises-d-escalade/2035-74615-pure-round-edges-pe.html" TargetMode="External"/><Relationship Id="rId30" Type="http://schemas.openxmlformats.org/officeDocument/2006/relationships/hyperlink" Target="https://www.expression-holds.com/fr/prises-d-escalade/2902-77037-pure-positive-slopers-1.html" TargetMode="External"/><Relationship Id="rId33" Type="http://schemas.openxmlformats.org/officeDocument/2006/relationships/hyperlink" Target="https://www.expression-holds.com/fr/prises-d-escalade/3365-78244-pure-round-edges-3-pe.html" TargetMode="External"/><Relationship Id="rId183" Type="http://schemas.openxmlformats.org/officeDocument/2006/relationships/hyperlink" Target="https://www.expression-holds.com/fr/prises-d-escalade/2139-75826-mini-jugs-2.html" TargetMode="External"/><Relationship Id="rId32" Type="http://schemas.openxmlformats.org/officeDocument/2006/relationships/hyperlink" Target="https://www.expression-holds.com/fr/prises-d-escalade/3364-78232-pure-round-edges-2-pe.html" TargetMode="External"/><Relationship Id="rId182" Type="http://schemas.openxmlformats.org/officeDocument/2006/relationships/hyperlink" Target="https://www.expression-holds.com/fr/prises-d-escalade/2138-75814-mini-jugs-1.html" TargetMode="External"/><Relationship Id="rId35" Type="http://schemas.openxmlformats.org/officeDocument/2006/relationships/hyperlink" Target="https://www.expression-holds.com/fr/prises-d-escalade/2048-74771-tripod-mini-volume-2-pe.html" TargetMode="External"/><Relationship Id="rId181" Type="http://schemas.openxmlformats.org/officeDocument/2006/relationships/hyperlink" Target="https://www.expression-holds.com/fr/prises-d-escalade/2137-75802-mini-edges-2.html" TargetMode="External"/><Relationship Id="rId34" Type="http://schemas.openxmlformats.org/officeDocument/2006/relationships/hyperlink" Target="https://www.expression-holds.com/fr/prises-d-escalade/2047-74759-tripod-mini-volume-1-pe.html" TargetMode="External"/><Relationship Id="rId180" Type="http://schemas.openxmlformats.org/officeDocument/2006/relationships/hyperlink" Target="https://www.expression-holds.com/fr/prises-d-escalade/2136-75790-mini-edges-1.html" TargetMode="External"/><Relationship Id="rId37" Type="http://schemas.openxmlformats.org/officeDocument/2006/relationships/hyperlink" Target="https://www.expression-holds.com/fr/prises-d-escalade/2050-74795-tripod-mini-volume-4-pe.html" TargetMode="External"/><Relationship Id="rId176" Type="http://schemas.openxmlformats.org/officeDocument/2006/relationships/hyperlink" Target="https://www.expression-holds.com/fr/prises-d-escalade/2907-77097-foot-3.html" TargetMode="External"/><Relationship Id="rId36" Type="http://schemas.openxmlformats.org/officeDocument/2006/relationships/hyperlink" Target="https://www.expression-holds.com/fr/prises-d-escalade/2049-74783-tripod-mini-volume-3-pe.html" TargetMode="External"/><Relationship Id="rId175" Type="http://schemas.openxmlformats.org/officeDocument/2006/relationships/hyperlink" Target="https://www.expression-holds.com/fr/prises-d-escalade/2130-75742-edges-2.html" TargetMode="External"/><Relationship Id="rId39" Type="http://schemas.openxmlformats.org/officeDocument/2006/relationships/hyperlink" Target="https://www.expression-holds.com/fr/prises-d-escalade/2039-74663-pure-xl-crimps-pe.html" TargetMode="External"/><Relationship Id="rId174" Type="http://schemas.openxmlformats.org/officeDocument/2006/relationships/hyperlink" Target="https://www.expression-holds.com/fr/prises-d-escalade/2129-75730-edges-1.html" TargetMode="External"/><Relationship Id="rId38" Type="http://schemas.openxmlformats.org/officeDocument/2006/relationships/hyperlink" Target="https://www.expression-holds.com/fr/prises-d-escalade/2051-74807-tripod-mini-volume-5-pe.html" TargetMode="External"/><Relationship Id="rId173" Type="http://schemas.openxmlformats.org/officeDocument/2006/relationships/hyperlink" Target="https://www.expression-holds.com/fr/prises-d-escalade/2126-75695-bridges-2.html" TargetMode="External"/><Relationship Id="rId179" Type="http://schemas.openxmlformats.org/officeDocument/2006/relationships/hyperlink" Target="https://www.expression-holds.com/fr/prises-d-escalade/4550-92173-jugs-l-1.html" TargetMode="External"/><Relationship Id="rId178" Type="http://schemas.openxmlformats.org/officeDocument/2006/relationships/hyperlink" Target="https://www.expression-holds.com/fr/prises-d-escalade/2133-75778-jugs-l-1.html" TargetMode="External"/><Relationship Id="rId177" Type="http://schemas.openxmlformats.org/officeDocument/2006/relationships/hyperlink" Target="https://www.expression-holds.com/fr/prises-d-escalade/2422-76821-foot-2-pu.html" TargetMode="External"/><Relationship Id="rId20" Type="http://schemas.openxmlformats.org/officeDocument/2006/relationships/hyperlink" Target="https://www.expression-holds.com/fr/prises-d-escalade/2010-74315-pure-flat-edges-l-pe.html" TargetMode="External"/><Relationship Id="rId22" Type="http://schemas.openxmlformats.org/officeDocument/2006/relationships/hyperlink" Target="https://www.expression-holds.com/fr/prises-d-escalade/2017-74399-pure-long-edges-pe.html" TargetMode="External"/><Relationship Id="rId21" Type="http://schemas.openxmlformats.org/officeDocument/2006/relationships/hyperlink" Target="https://www.expression-holds.com/fr/prises-d-escalade/2011-74327-pure-flat-edges-xxl-pe.html" TargetMode="External"/><Relationship Id="rId24" Type="http://schemas.openxmlformats.org/officeDocument/2006/relationships/hyperlink" Target="https://www.expression-holds.com/fr/prises-d-escalade/2021-74447-pure-mini-volume-2-pe.html" TargetMode="External"/><Relationship Id="rId23" Type="http://schemas.openxmlformats.org/officeDocument/2006/relationships/hyperlink" Target="https://www.expression-holds.com/fr/prises-d-escalade/2019-74423-pure-mini-volume-1-pe.html" TargetMode="External"/><Relationship Id="rId26" Type="http://schemas.openxmlformats.org/officeDocument/2006/relationships/hyperlink" Target="https://www.expression-holds.com/fr/prises-d-escalade/2025-74495-pure-mini-volume-4-pe.html" TargetMode="External"/><Relationship Id="rId25" Type="http://schemas.openxmlformats.org/officeDocument/2006/relationships/hyperlink" Target="https://www.expression-holds.com/fr/prises-d-escalade/2023-74471-pure-mini-volume-3-pe.html" TargetMode="External"/><Relationship Id="rId28" Type="http://schemas.openxmlformats.org/officeDocument/2006/relationships/hyperlink" Target="https://www.expression-holds.com/fr/prises-d-escalade/2033-74591-pure-positive-pinches-pe.html" TargetMode="External"/><Relationship Id="rId27" Type="http://schemas.openxmlformats.org/officeDocument/2006/relationships/hyperlink" Target="https://www.expression-holds.com/fr/prises-d-escalade/2027-74519-pure-mini-volume-5-pe.html" TargetMode="External"/><Relationship Id="rId29" Type="http://schemas.openxmlformats.org/officeDocument/2006/relationships/hyperlink" Target="https://www.expression-holds.com/fr/prises-d-escalade/2033-74591-pure-positive-pinches-pe.html" TargetMode="External"/><Relationship Id="rId11" Type="http://schemas.openxmlformats.org/officeDocument/2006/relationships/hyperlink" Target="https://www.expression-holds.com/fr/prises-d-escalade/1987-74039-happy-balls-mini-volume-9-pe.html" TargetMode="External"/><Relationship Id="rId10" Type="http://schemas.openxmlformats.org/officeDocument/2006/relationships/hyperlink" Target="https://www.expression-holds.com/fr/prises-d-escalade/1986-74027-happy-balls-mini-volume-8-pe.html" TargetMode="External"/><Relationship Id="rId13" Type="http://schemas.openxmlformats.org/officeDocument/2006/relationships/hyperlink" Target="https://www.expression-holds.com/fr/prises-d-escalade/1989-74063-happy-balls-mini-volume-11-pe.html" TargetMode="External"/><Relationship Id="rId12" Type="http://schemas.openxmlformats.org/officeDocument/2006/relationships/hyperlink" Target="https://www.expression-holds.com/fr/prises-d-escalade/1988-74051-happy-balls-mini-volume-10-pe.html" TargetMode="External"/><Relationship Id="rId15" Type="http://schemas.openxmlformats.org/officeDocument/2006/relationships/hyperlink" Target="https://www.expression-holds.com/fr/prises-d-escalade/1991-74087-pure-eggs-mini-volume-1-pe.html" TargetMode="External"/><Relationship Id="rId198" Type="http://schemas.openxmlformats.org/officeDocument/2006/relationships/hyperlink" Target="https://www.expression-holds.com/fr/prises-d-escalade/2158-76042-xxl-3.html" TargetMode="External"/><Relationship Id="rId14" Type="http://schemas.openxmlformats.org/officeDocument/2006/relationships/hyperlink" Target="https://www.expression-holds.com/fr/prises-d-escalade/1953-73763-happy-balls-xl-1-pe.html" TargetMode="External"/><Relationship Id="rId197" Type="http://schemas.openxmlformats.org/officeDocument/2006/relationships/hyperlink" Target="https://www.expression-holds.com/fr/prises-d-escalade/2157-76030-xxl-2.html" TargetMode="External"/><Relationship Id="rId17" Type="http://schemas.openxmlformats.org/officeDocument/2006/relationships/hyperlink" Target="https://www.expression-holds.com/fr/prises-d-escalade/1993-74111-pure-eggs-mini-volume-3-pe.html" TargetMode="External"/><Relationship Id="rId196" Type="http://schemas.openxmlformats.org/officeDocument/2006/relationships/hyperlink" Target="https://www.expression-holds.com/fr/prises-d-escalade/2153-75994-slopers-2.html" TargetMode="External"/><Relationship Id="rId16" Type="http://schemas.openxmlformats.org/officeDocument/2006/relationships/hyperlink" Target="https://www.expression-holds.com/fr/prises-d-escalade/1992-74099-pure-eggs-mini-volume-2-pe.html" TargetMode="External"/><Relationship Id="rId195" Type="http://schemas.openxmlformats.org/officeDocument/2006/relationships/hyperlink" Target="https://www.expression-holds.com/fr/prises-d-escalade/2153-75994-slopers-2.html" TargetMode="External"/><Relationship Id="rId19" Type="http://schemas.openxmlformats.org/officeDocument/2006/relationships/hyperlink" Target="https://www.expression-holds.com/fr/prises-d-escalade/1995-74135-pure-eggs-mini-volume-5-pe.html" TargetMode="External"/><Relationship Id="rId18" Type="http://schemas.openxmlformats.org/officeDocument/2006/relationships/hyperlink" Target="https://www.expression-holds.com/fr/prises-d-escalade/1994-74123-pure-eggs-mini-volume-4-pe.html" TargetMode="External"/><Relationship Id="rId199" Type="http://schemas.openxmlformats.org/officeDocument/2006/relationships/hyperlink" Target="https://www.expression-holds.com/fr/prises-d-escalade/2089-75263-set-1-prehensions-variees.html" TargetMode="External"/><Relationship Id="rId84" Type="http://schemas.openxmlformats.org/officeDocument/2006/relationships/hyperlink" Target="https://www.expression-holds.com/fr/prises-d-escalade/3910-84541-happy-balls-l2.html" TargetMode="External"/><Relationship Id="rId83" Type="http://schemas.openxmlformats.org/officeDocument/2006/relationships/hyperlink" Target="https://www.expression-holds.com/fr/prises-d-escalade/3909-84529-happy-balls-l1.html" TargetMode="External"/><Relationship Id="rId86" Type="http://schemas.openxmlformats.org/officeDocument/2006/relationships/hyperlink" Target="https://www.expression-holds.com/fr/prises-d-escalade/2891-76905-jugs-l1.html" TargetMode="External"/><Relationship Id="rId85" Type="http://schemas.openxmlformats.org/officeDocument/2006/relationships/hyperlink" Target="https://www.expression-holds.com/fr/prises-d-escalade/3345-78006-incut-edges-1.html" TargetMode="External"/><Relationship Id="rId88" Type="http://schemas.openxmlformats.org/officeDocument/2006/relationships/hyperlink" Target="https://www.expression-holds.com/fr/prises-d-escalade/3346-78018-jugs-l3.html" TargetMode="External"/><Relationship Id="rId150" Type="http://schemas.openxmlformats.org/officeDocument/2006/relationships/hyperlink" Target="https://www.expression-holds.com/fr/prises-d-escalade/1938-73583-jugs-edges-2.html" TargetMode="External"/><Relationship Id="rId87" Type="http://schemas.openxmlformats.org/officeDocument/2006/relationships/hyperlink" Target="https://www.expression-holds.com/fr/prises-d-escalade/2892-76917-jugs-l2.html" TargetMode="External"/><Relationship Id="rId89" Type="http://schemas.openxmlformats.org/officeDocument/2006/relationships/hyperlink" Target="https://www.expression-holds.com/en/prises-escalade/4109-jugs-xl2.html" TargetMode="External"/><Relationship Id="rId80" Type="http://schemas.openxmlformats.org/officeDocument/2006/relationships/hyperlink" Target="https://www.expression-holds.com/fr/prises-d-escalade/3911-84553-flat-jugs-1.html" TargetMode="External"/><Relationship Id="rId82" Type="http://schemas.openxmlformats.org/officeDocument/2006/relationships/hyperlink" Target="https://www.expression-holds.com/fr/prises-d-escalade/3249-77145-foot-2.html" TargetMode="External"/><Relationship Id="rId81" Type="http://schemas.openxmlformats.org/officeDocument/2006/relationships/hyperlink" Target="https://www.expression-holds.com/fr/prises-d-escalade/3360-78186-foot-1.html" TargetMode="External"/><Relationship Id="rId1" Type="http://schemas.openxmlformats.org/officeDocument/2006/relationships/hyperlink" Target="https://www.expression-holds.com/fr/prises-d-escalade/3248-77133-happy-balls-footholds-pe.html" TargetMode="External"/><Relationship Id="rId2" Type="http://schemas.openxmlformats.org/officeDocument/2006/relationships/hyperlink" Target="https://www.expression-holds.com/fr/prises-d-escalade/1952-73751-happy-balls-l-1-pe.html" TargetMode="External"/><Relationship Id="rId3" Type="http://schemas.openxmlformats.org/officeDocument/2006/relationships/hyperlink" Target="https://www.expression-holds.com/fr/prises-d-escalade/1979-73943-happy-balls-mini-volume-1-pe.html" TargetMode="External"/><Relationship Id="rId149" Type="http://schemas.openxmlformats.org/officeDocument/2006/relationships/hyperlink" Target="https://www.expression-holds.com/fr/prises-d-escalade/1937-73571-jugs-edges-1.html" TargetMode="External"/><Relationship Id="rId4" Type="http://schemas.openxmlformats.org/officeDocument/2006/relationships/hyperlink" Target="https://www.expression-holds.com/fr/prises-d-escalade/1980-73955-happy-balls-mini-volume-2-pe.html" TargetMode="External"/><Relationship Id="rId148" Type="http://schemas.openxmlformats.org/officeDocument/2006/relationships/hyperlink" Target="https://www.expression-holds.com/fr/prises-d-escalade/1936-73559-incut-edges-2.html" TargetMode="External"/><Relationship Id="rId9" Type="http://schemas.openxmlformats.org/officeDocument/2006/relationships/hyperlink" Target="https://www.expression-holds.com/fr/prises-d-escalade/1985-74015-happy-balls-mini-volume-7-pe.html" TargetMode="External"/><Relationship Id="rId143" Type="http://schemas.openxmlformats.org/officeDocument/2006/relationships/hyperlink" Target="https://www.expression-holds.com/fr/prises-d-escalade/2084-75203-pinches-1.html" TargetMode="External"/><Relationship Id="rId142" Type="http://schemas.openxmlformats.org/officeDocument/2006/relationships/hyperlink" Target="https://www.expression-holds.com/fr/prises-d-escalade/2083-75191-pebbles-3.html" TargetMode="External"/><Relationship Id="rId141" Type="http://schemas.openxmlformats.org/officeDocument/2006/relationships/hyperlink" Target="https://www.expression-holds.com/fr/prises-d-escalade/2082-75179-pebbles-2.html" TargetMode="External"/><Relationship Id="rId140" Type="http://schemas.openxmlformats.org/officeDocument/2006/relationships/hyperlink" Target="https://www.expression-holds.com/fr/prises-d-escalade/2081-75167-pebbles-1.html" TargetMode="External"/><Relationship Id="rId5" Type="http://schemas.openxmlformats.org/officeDocument/2006/relationships/hyperlink" Target="https://www.expression-holds.com/fr/prises-d-escalade/1981-73967-happy-balls-mini-volume-3-pe.html" TargetMode="External"/><Relationship Id="rId147" Type="http://schemas.openxmlformats.org/officeDocument/2006/relationships/hyperlink" Target="https://www.expression-holds.com/fr/prises-d-escalade/1935-73547-incut-edges-1.html" TargetMode="External"/><Relationship Id="rId6" Type="http://schemas.openxmlformats.org/officeDocument/2006/relationships/hyperlink" Target="https://www.expression-holds.com/fr/prises-d-escalade/1982-73979-happy-balls-mini-volume-4-pe.html" TargetMode="External"/><Relationship Id="rId146" Type="http://schemas.openxmlformats.org/officeDocument/2006/relationships/hyperlink" Target="https://www.expression-holds.com/fr/prises-d-escalade/3361-78198-foot-3-easy.html" TargetMode="External"/><Relationship Id="rId7" Type="http://schemas.openxmlformats.org/officeDocument/2006/relationships/hyperlink" Target="https://www.expression-holds.com/fr/prises-d-escalade/1983-73991-happy-balls-mini-volume-5-pe.html" TargetMode="External"/><Relationship Id="rId145" Type="http://schemas.openxmlformats.org/officeDocument/2006/relationships/hyperlink" Target="https://www.expression-holds.com/fr/prises-d-escalade/2901-77025-foot-3.html" TargetMode="External"/><Relationship Id="rId8" Type="http://schemas.openxmlformats.org/officeDocument/2006/relationships/hyperlink" Target="https://www.expression-holds.com/fr/prises-d-escalade/1984-74003-happy-balls-mini-volume-6-pe.html" TargetMode="External"/><Relationship Id="rId144" Type="http://schemas.openxmlformats.org/officeDocument/2006/relationships/hyperlink" Target="https://www.expression-holds.com/fr/prises-d-escalade/2085-75215-pinches-2.html" TargetMode="External"/><Relationship Id="rId73" Type="http://schemas.openxmlformats.org/officeDocument/2006/relationships/hyperlink" Target="https://www.expression-holds.com/fr/prises-d-escalade/2161-76078-jugs-2.html" TargetMode="External"/><Relationship Id="rId72" Type="http://schemas.openxmlformats.org/officeDocument/2006/relationships/hyperlink" Target="https://www.expression-holds.com/fr/prises-d-escalade/2160-76066-jugs-1.html" TargetMode="External"/><Relationship Id="rId75" Type="http://schemas.openxmlformats.org/officeDocument/2006/relationships/hyperlink" Target="https://www.expression-holds.com/fr/prises-d-escalade/2162-76090-mini-pack.html" TargetMode="External"/><Relationship Id="rId74" Type="http://schemas.openxmlformats.org/officeDocument/2006/relationships/hyperlink" Target="https://www.expression-holds.com/fr/prises-d-escalade/2163-76102-mini-jugs-1.html" TargetMode="External"/><Relationship Id="rId77" Type="http://schemas.openxmlformats.org/officeDocument/2006/relationships/hyperlink" Target="https://www.expression-holds.com/fr/prises-d-escalade/3343-77982-big-foot-1.html" TargetMode="External"/><Relationship Id="rId76" Type="http://schemas.openxmlformats.org/officeDocument/2006/relationships/hyperlink" Target="https://www.expression-holds.com/fr/prises-d-escalade/2165-76126-small-1.html" TargetMode="External"/><Relationship Id="rId79" Type="http://schemas.openxmlformats.org/officeDocument/2006/relationships/hyperlink" Target="https://www.expression-holds.com/fr/prises-d-escalade/3912-84565-crimps-2.html" TargetMode="External"/><Relationship Id="rId78" Type="http://schemas.openxmlformats.org/officeDocument/2006/relationships/hyperlink" Target="https://www.expression-holds.com/fr/prises-d-escalade/3344-77994-crimps-1.html" TargetMode="External"/><Relationship Id="rId71" Type="http://schemas.openxmlformats.org/officeDocument/2006/relationships/hyperlink" Target="https://www.expression-holds.com/fr/prises-d-escalade/2159-76054-bridges-1.html" TargetMode="External"/><Relationship Id="rId70" Type="http://schemas.openxmlformats.org/officeDocument/2006/relationships/hyperlink" Target="https://www.expression-holds.com/fr/prises-d-escalade/2120-75635-small-3.html" TargetMode="External"/><Relationship Id="rId139" Type="http://schemas.openxmlformats.org/officeDocument/2006/relationships/hyperlink" Target="https://www.expression-holds.com/fr/prises-d-escalade/2086-75227-mini-jugs-2.html" TargetMode="External"/><Relationship Id="rId138" Type="http://schemas.openxmlformats.org/officeDocument/2006/relationships/hyperlink" Target="https://www.expression-holds.com/fr/prises-d-escalade/2080-75155-mini-jugs-1.html" TargetMode="External"/><Relationship Id="rId137" Type="http://schemas.openxmlformats.org/officeDocument/2006/relationships/hyperlink" Target="https://www.expression-holds.com/fr/prises-d-escalade/2079-75143-mini-flowers-1.html" TargetMode="External"/><Relationship Id="rId132" Type="http://schemas.openxmlformats.org/officeDocument/2006/relationships/hyperlink" Target="https://www.expression-holds.com/fr/prises-d-escalade/2075-75095-incut-edges-1.html" TargetMode="External"/><Relationship Id="rId131" Type="http://schemas.openxmlformats.org/officeDocument/2006/relationships/hyperlink" Target="https://www.expression-holds.com/fr/prises-d-escalade/3362-78210-foot-4-easy.html" TargetMode="External"/><Relationship Id="rId130" Type="http://schemas.openxmlformats.org/officeDocument/2006/relationships/hyperlink" Target="https://www.expression-holds.com/fr/prises-d-escalade/2905-77073-foot-3.html" TargetMode="External"/><Relationship Id="rId136" Type="http://schemas.openxmlformats.org/officeDocument/2006/relationships/hyperlink" Target="https://www.expression-holds.com/fr/prises-d-escalade/2078-75131-micro-jugs-1.html" TargetMode="External"/><Relationship Id="rId135" Type="http://schemas.openxmlformats.org/officeDocument/2006/relationships/hyperlink" Target="https://www.expression-holds.com/fr/prises-d-escalade/2906-77085-jugs-xl-2.html" TargetMode="External"/><Relationship Id="rId134" Type="http://schemas.openxmlformats.org/officeDocument/2006/relationships/hyperlink" Target="https://www.expression-holds.com/fr/prises-d-escalade/2077-75119-jugs-xl-1.html" TargetMode="External"/><Relationship Id="rId133" Type="http://schemas.openxmlformats.org/officeDocument/2006/relationships/hyperlink" Target="https://www.expression-holds.com/fr/prises-d-escalade/2076-75107-jugs-l-1.html" TargetMode="External"/><Relationship Id="rId62" Type="http://schemas.openxmlformats.org/officeDocument/2006/relationships/hyperlink" Target="https://www.expression-holds.com/fr/prises-d-escalade/2111-75527-pinches-3.html" TargetMode="External"/><Relationship Id="rId61" Type="http://schemas.openxmlformats.org/officeDocument/2006/relationships/hyperlink" Target="https://www.expression-holds.com/fr/prises-d-escalade/2110-75515-pinches-2.html" TargetMode="External"/><Relationship Id="rId64" Type="http://schemas.openxmlformats.org/officeDocument/2006/relationships/hyperlink" Target="https://www.expression-holds.com/fr/prises-d-escalade/4037-87127-round-edges-1.html" TargetMode="External"/><Relationship Id="rId63" Type="http://schemas.openxmlformats.org/officeDocument/2006/relationships/hyperlink" Target="https://www.expression-holds.com/fr/prises-d-escalade/2112-75539-pockets-1.html" TargetMode="External"/><Relationship Id="rId66" Type="http://schemas.openxmlformats.org/officeDocument/2006/relationships/hyperlink" Target="https://www.expression-holds.com/fr/prises-d-escalade/2116-75587-slopers-1.html" TargetMode="External"/><Relationship Id="rId172" Type="http://schemas.openxmlformats.org/officeDocument/2006/relationships/hyperlink" Target="https://www.expression-holds.com/fr/prises-d-escalade/2125-75683-bridges-1.html" TargetMode="External"/><Relationship Id="rId65" Type="http://schemas.openxmlformats.org/officeDocument/2006/relationships/hyperlink" Target="https://www.expression-holds.com/fr/prises-d-escalade/4038-87138-round-edges-2.html" TargetMode="External"/><Relationship Id="rId171" Type="http://schemas.openxmlformats.org/officeDocument/2006/relationships/hyperlink" Target="https://www.expression-holds.com/fr/prises-d-escalade/2900-77013-boobs-xxl-2.html" TargetMode="External"/><Relationship Id="rId68" Type="http://schemas.openxmlformats.org/officeDocument/2006/relationships/hyperlink" Target="https://www.expression-holds.com/fr/prises-d-escalade/2118-75611-small-1.html" TargetMode="External"/><Relationship Id="rId170" Type="http://schemas.openxmlformats.org/officeDocument/2006/relationships/hyperlink" Target="https://www.expression-holds.com/fr/prises-d-escalade/2899-77001-boobs-xxl-1.html" TargetMode="External"/><Relationship Id="rId67" Type="http://schemas.openxmlformats.org/officeDocument/2006/relationships/hyperlink" Target="https://www.expression-holds.com/fr/prises-d-escalade/2117-75599-slopers-2.html" TargetMode="External"/><Relationship Id="rId60" Type="http://schemas.openxmlformats.org/officeDocument/2006/relationships/hyperlink" Target="https://www.expression-holds.com/fr/prises-d-escalade/2109-75503-pinches-1.html" TargetMode="External"/><Relationship Id="rId165" Type="http://schemas.openxmlformats.org/officeDocument/2006/relationships/hyperlink" Target="https://www.expression-holds.com/fr/prises-d-escalade/2177-76257-jugs-edges-2.html" TargetMode="External"/><Relationship Id="rId69" Type="http://schemas.openxmlformats.org/officeDocument/2006/relationships/hyperlink" Target="https://www.expression-holds.com/fr/prises-d-escalade/3107-70777-small-2.html" TargetMode="External"/><Relationship Id="rId164" Type="http://schemas.openxmlformats.org/officeDocument/2006/relationships/hyperlink" Target="https://www.expression-holds.com/fr/prises-d-escalade/2175-76233-incut-edges-2.html" TargetMode="External"/><Relationship Id="rId163" Type="http://schemas.openxmlformats.org/officeDocument/2006/relationships/hyperlink" Target="https://www.expression-holds.com/fr/prises-d-escalade/2174-76221-incut-edges-1.html" TargetMode="External"/><Relationship Id="rId162" Type="http://schemas.openxmlformats.org/officeDocument/2006/relationships/hyperlink" Target="https://www.expression-holds.com/fr/prises-d-escalade/2171-76185-edges-l-1.html" TargetMode="External"/><Relationship Id="rId169" Type="http://schemas.openxmlformats.org/officeDocument/2006/relationships/hyperlink" Target="https://www.expression-holds.com/fr/prises-d-escalade/3888-83483-boobs-xxl-1.html" TargetMode="External"/><Relationship Id="rId168" Type="http://schemas.openxmlformats.org/officeDocument/2006/relationships/hyperlink" Target="https://www.expression-holds.com/fr/prises-d-escalade/2421-76809-foot-2-pu.html" TargetMode="External"/><Relationship Id="rId167" Type="http://schemas.openxmlformats.org/officeDocument/2006/relationships/hyperlink" Target="https://www.expression-holds.com/fr/prises-d-escalade/2179-76281-mini-jugs-1.html" TargetMode="External"/><Relationship Id="rId166" Type="http://schemas.openxmlformats.org/officeDocument/2006/relationships/hyperlink" Target="https://www.expression-holds.com/fr/prises-d-escalade/2178-76269-jugs-l.html" TargetMode="External"/><Relationship Id="rId51" Type="http://schemas.openxmlformats.org/officeDocument/2006/relationships/hyperlink" Target="https://www.expression-holds.com/fr/prises-d-escalade/2104-75443-good-m-1.html" TargetMode="External"/><Relationship Id="rId50" Type="http://schemas.openxmlformats.org/officeDocument/2006/relationships/hyperlink" Target="https://www.expression-holds.com/fr/prises-d-escalade/2103-75431-good-l-4.html" TargetMode="External"/><Relationship Id="rId53" Type="http://schemas.openxmlformats.org/officeDocument/2006/relationships/hyperlink" Target="https://www.expression-holds.com/fr/prises-d-escalade/2106-75467-good-m-3.html" TargetMode="External"/><Relationship Id="rId52" Type="http://schemas.openxmlformats.org/officeDocument/2006/relationships/hyperlink" Target="https://www.expression-holds.com/fr/prises-d-escalade/2105-75455-good-m-2.html" TargetMode="External"/><Relationship Id="rId55" Type="http://schemas.openxmlformats.org/officeDocument/2006/relationships/hyperlink" Target="https://www.expression-holds.com/fr/prises-d-escalade/2122-75659-good-xl-2.html" TargetMode="External"/><Relationship Id="rId161" Type="http://schemas.openxmlformats.org/officeDocument/2006/relationships/hyperlink" Target="https://www.expression-holds.com/fr/prises-d-escalade/2172-76197-edges-xl-1.html" TargetMode="External"/><Relationship Id="rId54" Type="http://schemas.openxmlformats.org/officeDocument/2006/relationships/hyperlink" Target="https://www.expression-holds.com/fr/prises-d-escalade/2121-75647-good-xl-1.html" TargetMode="External"/><Relationship Id="rId160" Type="http://schemas.openxmlformats.org/officeDocument/2006/relationships/hyperlink" Target="https://www.expression-holds.com/fr/prises-d-escalade/2170-76173-crimps-1.html" TargetMode="External"/><Relationship Id="rId57" Type="http://schemas.openxmlformats.org/officeDocument/2006/relationships/hyperlink" Target="https://www.expression-holds.com/fr/prises-d-escalade/4040-87160-good-xl-4.html" TargetMode="External"/><Relationship Id="rId56" Type="http://schemas.openxmlformats.org/officeDocument/2006/relationships/hyperlink" Target="https://www.expression-holds.com/fr/prises-d-escalade/4039-87149-good-xl-3.html" TargetMode="External"/><Relationship Id="rId159" Type="http://schemas.openxmlformats.org/officeDocument/2006/relationships/hyperlink" Target="https://www.expression-holds.com/fr/prises-d-escalade/1948-73703-pinches-2.html" TargetMode="External"/><Relationship Id="rId59" Type="http://schemas.openxmlformats.org/officeDocument/2006/relationships/hyperlink" Target="https://www.expression-holds.com/fr/prises-d-escalade/2108-75491-incut-edges-2.html" TargetMode="External"/><Relationship Id="rId154" Type="http://schemas.openxmlformats.org/officeDocument/2006/relationships/hyperlink" Target="https://www.expression-holds.com/fr/prises-d-escalade/1942-73631-jugs-xl-3.html" TargetMode="External"/><Relationship Id="rId58" Type="http://schemas.openxmlformats.org/officeDocument/2006/relationships/hyperlink" Target="https://www.expression-holds.com/fr/prises-d-escalade/2107-75479-incut-edges-1.html" TargetMode="External"/><Relationship Id="rId153" Type="http://schemas.openxmlformats.org/officeDocument/2006/relationships/hyperlink" Target="https://www.expression-holds.com/fr/prises-d-escalade/1941-73619-jugs-xl-2.html" TargetMode="External"/><Relationship Id="rId152" Type="http://schemas.openxmlformats.org/officeDocument/2006/relationships/hyperlink" Target="https://www.expression-holds.com/fr/prises-d-escalade/1940-73607-jugs-xl-1.html" TargetMode="External"/><Relationship Id="rId151" Type="http://schemas.openxmlformats.org/officeDocument/2006/relationships/hyperlink" Target="https://www.expression-holds.com/fr/prises-d-escalade/1939-73595-jugs-l-1.html" TargetMode="External"/><Relationship Id="rId158" Type="http://schemas.openxmlformats.org/officeDocument/2006/relationships/hyperlink" Target="https://www.expression-holds.com/fr/prises-d-escalade/1947-73691-pinches-1.html" TargetMode="External"/><Relationship Id="rId157" Type="http://schemas.openxmlformats.org/officeDocument/2006/relationships/hyperlink" Target="https://www.expression-holds.com/fr/prises-d-escalade/1945-73667-mini-jugs.html" TargetMode="External"/><Relationship Id="rId156" Type="http://schemas.openxmlformats.org/officeDocument/2006/relationships/hyperlink" Target="https://www.expression-holds.com/fr/prises-d-escalade/1944-73655-micro-slopers.html" TargetMode="External"/><Relationship Id="rId155" Type="http://schemas.openxmlformats.org/officeDocument/2006/relationships/hyperlink" Target="https://www.expression-holds.com/fr/prises-d-escalade/1943-73643-jugs-xl-4.html" TargetMode="External"/><Relationship Id="rId107" Type="http://schemas.openxmlformats.org/officeDocument/2006/relationships/hyperlink" Target="https://www.expression-holds.com/fr/prises-d-escalade/4033-87082-pockets-2.html" TargetMode="External"/><Relationship Id="rId106" Type="http://schemas.openxmlformats.org/officeDocument/2006/relationships/hyperlink" Target="https://www.expression-holds.com/fr/prises-d-escalade/4032-87070-pockets-1.html" TargetMode="External"/><Relationship Id="rId105" Type="http://schemas.openxmlformats.org/officeDocument/2006/relationships/hyperlink" Target="https://www.expression-holds.com/fr/prises-d-escalade/3351-78078-pinches-3.html" TargetMode="External"/><Relationship Id="rId104" Type="http://schemas.openxmlformats.org/officeDocument/2006/relationships/hyperlink" Target="https://www.expression-holds.com/fr/prises-d-escalade/3350-78066-pinches-2.html" TargetMode="External"/><Relationship Id="rId109" Type="http://schemas.openxmlformats.org/officeDocument/2006/relationships/hyperlink" Target="https://www.expression-holds.com/fr/prises-d-escalade/3914-84589-positive-slopers-2.html" TargetMode="External"/><Relationship Id="rId108" Type="http://schemas.openxmlformats.org/officeDocument/2006/relationships/hyperlink" Target="https://www.expression-holds.com/fr/prises-d-escalade/3913-84577-positive-slopers-1.html" TargetMode="External"/><Relationship Id="rId103" Type="http://schemas.openxmlformats.org/officeDocument/2006/relationships/hyperlink" Target="https://www.expression-holds.com/fr/prises-d-escalade/3349-78054-pinches-1.html" TargetMode="External"/><Relationship Id="rId102" Type="http://schemas.openxmlformats.org/officeDocument/2006/relationships/hyperlink" Target="https://www.expression-holds.com/fr/prises-d-escalade/2917-77121-mini-jugs-8.html" TargetMode="External"/><Relationship Id="rId101" Type="http://schemas.openxmlformats.org/officeDocument/2006/relationships/hyperlink" Target="https://www.expression-holds.com/fr/prises-d-escalade/2916-77109-mini-jugs-7.html" TargetMode="External"/><Relationship Id="rId100" Type="http://schemas.openxmlformats.org/officeDocument/2006/relationships/hyperlink" Target="https://www.expression-holds.com/fr/prises-d-escalade/2898-76989-mini-jugs-6.html" TargetMode="External"/><Relationship Id="rId129" Type="http://schemas.openxmlformats.org/officeDocument/2006/relationships/hyperlink" Target="https://www.expression-holds.com/fr/prises-d-escalade/2071-75047-edges-l-2.html" TargetMode="External"/><Relationship Id="rId128" Type="http://schemas.openxmlformats.org/officeDocument/2006/relationships/hyperlink" Target="https://www.expression-holds.com/fr/prises-d-escalade/2070-75035-edges-l-1.html" TargetMode="External"/><Relationship Id="rId127" Type="http://schemas.openxmlformats.org/officeDocument/2006/relationships/hyperlink" Target="https://www.expression-holds.com/fr/prises-d-escalade/2069-75023-crimps-2.html" TargetMode="External"/><Relationship Id="rId126" Type="http://schemas.openxmlformats.org/officeDocument/2006/relationships/hyperlink" Target="https://www.expression-holds.com/fr/prises-d-escalade/2068-75011-crimps-1.html" TargetMode="External"/><Relationship Id="rId121" Type="http://schemas.openxmlformats.org/officeDocument/2006/relationships/hyperlink" Target="https://www.expression-holds.com/fr/prises-d-escalade/3359-78174-positive-edges-xl-1.html" TargetMode="External"/><Relationship Id="rId120" Type="http://schemas.openxmlformats.org/officeDocument/2006/relationships/hyperlink" Target="https://www.expression-holds.com/fr/prises-d-escalade/3252-77181-positive-edges-1.html" TargetMode="External"/><Relationship Id="rId125" Type="http://schemas.openxmlformats.org/officeDocument/2006/relationships/hyperlink" Target="https://www.expression-holds.com/fr/prises-d-escalade/2904-77061-bridges-1.html" TargetMode="External"/><Relationship Id="rId124" Type="http://schemas.openxmlformats.org/officeDocument/2006/relationships/hyperlink" Target="https://www.expression-holds.com/fr/prises-d-escalade/4041-85903-xxxl-1.html" TargetMode="External"/><Relationship Id="rId123" Type="http://schemas.openxmlformats.org/officeDocument/2006/relationships/hyperlink" Target="https://www.expression-holds.com/fr/prises-d-escalade/2214-76569-pacman-xxl-pe.html" TargetMode="External"/><Relationship Id="rId122" Type="http://schemas.openxmlformats.org/officeDocument/2006/relationships/hyperlink" Target="https://www.expression-holds.com/fr/prises-d-escalade/3253-77193-round-jugs-1.html" TargetMode="External"/><Relationship Id="rId95" Type="http://schemas.openxmlformats.org/officeDocument/2006/relationships/hyperlink" Target="https://www.expression-holds.com/fr/prises-d-escalade/2893-76929-mini-jugs-1.html" TargetMode="External"/><Relationship Id="rId94" Type="http://schemas.openxmlformats.org/officeDocument/2006/relationships/hyperlink" Target="https://www.expression-holds.com/fr/prises-d-escalade/4031-87058-jugs-xl6.html" TargetMode="External"/><Relationship Id="rId97" Type="http://schemas.openxmlformats.org/officeDocument/2006/relationships/hyperlink" Target="https://www.expression-holds.com/fr/prises-d-escalade/2895-76953-mini-jugs-3.html" TargetMode="External"/><Relationship Id="rId96" Type="http://schemas.openxmlformats.org/officeDocument/2006/relationships/hyperlink" Target="https://www.expression-holds.com/fr/prises-d-escalade/2894-76941-mini-jugs-2.html" TargetMode="External"/><Relationship Id="rId99" Type="http://schemas.openxmlformats.org/officeDocument/2006/relationships/hyperlink" Target="https://www.expression-holds.com/fr/prises-d-escalade/2897-76977-mini-jugs-5.html" TargetMode="External"/><Relationship Id="rId98" Type="http://schemas.openxmlformats.org/officeDocument/2006/relationships/hyperlink" Target="https://www.expression-holds.com/fr/prises-d-escalade/2896-76965-mini-jugs-4.html" TargetMode="External"/><Relationship Id="rId91" Type="http://schemas.openxmlformats.org/officeDocument/2006/relationships/hyperlink" Target="https://www.expression-holds.com/fr/prises-d-escalade/3348-78042-jugs-xl3.html" TargetMode="External"/><Relationship Id="rId90" Type="http://schemas.openxmlformats.org/officeDocument/2006/relationships/hyperlink" Target="https://www.expression-holds.com/fr/prises-d-escalade/3347-78030-jugs-xl2.html" TargetMode="External"/><Relationship Id="rId93" Type="http://schemas.openxmlformats.org/officeDocument/2006/relationships/hyperlink" Target="https://www.expression-holds.com/fr/prises-d-escalade/3908-84517-jugs-xl5.html" TargetMode="External"/><Relationship Id="rId92" Type="http://schemas.openxmlformats.org/officeDocument/2006/relationships/hyperlink" Target="https://www.expression-holds.com/fr/prises-d-escalade/3907-84505-jugs-xl4.html" TargetMode="External"/><Relationship Id="rId118" Type="http://schemas.openxmlformats.org/officeDocument/2006/relationships/hyperlink" Target="https://www.expression-holds.com/fr/prises-d-escalade/3250-77157-foot-1.html" TargetMode="External"/><Relationship Id="rId117" Type="http://schemas.openxmlformats.org/officeDocument/2006/relationships/hyperlink" Target="https://www.expression-holds.com/fr/prises-d-escalade/3357-78150-round-edges-2.html" TargetMode="External"/><Relationship Id="rId116" Type="http://schemas.openxmlformats.org/officeDocument/2006/relationships/hyperlink" Target="https://www.expression-holds.com/fr/prises-d-escalade/3356-78138-round-edges-1.html" TargetMode="External"/><Relationship Id="rId115" Type="http://schemas.openxmlformats.org/officeDocument/2006/relationships/hyperlink" Target="https://www.expression-holds.com/fr/prises-d-escalade/3355-78126-roof-jugs-xxl2.html" TargetMode="External"/><Relationship Id="rId119" Type="http://schemas.openxmlformats.org/officeDocument/2006/relationships/hyperlink" Target="https://www.expression-holds.com/fr/prises-d-escalade/3251-77169-l-1.html" TargetMode="External"/><Relationship Id="rId110" Type="http://schemas.openxmlformats.org/officeDocument/2006/relationships/hyperlink" Target="https://www.expression-holds.com/fr/prises-d-escalade/3915-84601-positive-slopers-3.html" TargetMode="External"/><Relationship Id="rId114" Type="http://schemas.openxmlformats.org/officeDocument/2006/relationships/hyperlink" Target="https://www.expression-holds.com/fr/prises-d-escalade/3354-78114-roof-jugs-xxl1.html" TargetMode="External"/><Relationship Id="rId113" Type="http://schemas.openxmlformats.org/officeDocument/2006/relationships/hyperlink" Target="https://www.expression-holds.com/fr/prises-d-escalade/3353-78102-roof-jugs-xl2.html" TargetMode="External"/><Relationship Id="rId112" Type="http://schemas.openxmlformats.org/officeDocument/2006/relationships/hyperlink" Target="https://www.expression-holds.com/fr/prises-d-escalade/3352-78090-roof-jugs-xl1.html" TargetMode="External"/><Relationship Id="rId111" Type="http://schemas.openxmlformats.org/officeDocument/2006/relationships/hyperlink" Target="https://www.expression-holds.com/fr/prises-d-escalade/4034-87094-positive-slopers-4.html" TargetMode="External"/><Relationship Id="rId206" Type="http://schemas.openxmlformats.org/officeDocument/2006/relationships/hyperlink" Target="https://www.expression-holds.com/fr/prises-d-escalade/2096-75347-set-8-prehensions-variees.html" TargetMode="External"/><Relationship Id="rId205" Type="http://schemas.openxmlformats.org/officeDocument/2006/relationships/hyperlink" Target="https://www.expression-holds.com/fr/prises-d-escalade/2095-75335-set-7-prehensions-variees.html" TargetMode="External"/><Relationship Id="rId204" Type="http://schemas.openxmlformats.org/officeDocument/2006/relationships/hyperlink" Target="https://www.expression-holds.com/fr/prises-d-escalade/2094-75323-set-6-prehensions-variees.html" TargetMode="External"/><Relationship Id="rId203" Type="http://schemas.openxmlformats.org/officeDocument/2006/relationships/hyperlink" Target="https://www.expression-holds.com/fr/prises-d-escalade/2093-75311-set-5-prehensions-variees.html" TargetMode="External"/><Relationship Id="rId209" Type="http://schemas.openxmlformats.org/officeDocument/2006/relationships/drawing" Target="../drawings/drawing3.xml"/><Relationship Id="rId208" Type="http://schemas.openxmlformats.org/officeDocument/2006/relationships/hyperlink" Target="https://www.expression-holds.com/fr/prises-d-escalade/2168-76149-sharx-1.html" TargetMode="External"/><Relationship Id="rId207" Type="http://schemas.openxmlformats.org/officeDocument/2006/relationships/hyperlink" Target="https://www.expression-holds.com/fr/prises-d-escalade/2167-76138-oxygen.html" TargetMode="External"/><Relationship Id="rId202" Type="http://schemas.openxmlformats.org/officeDocument/2006/relationships/hyperlink" Target="https://www.expression-holds.com/fr/prises-d-escalade/2092-75299-set-4-prehensions-variees.html" TargetMode="External"/><Relationship Id="rId201" Type="http://schemas.openxmlformats.org/officeDocument/2006/relationships/hyperlink" Target="https://www.expression-holds.com/fr/prises-d-escalade/2091-75287-set-3-prehensions-variees.html" TargetMode="External"/><Relationship Id="rId200" Type="http://schemas.openxmlformats.org/officeDocument/2006/relationships/hyperlink" Target="https://www.expression-holds.com/fr/prises-d-escalade/2090-75275-set-2-prehensions-variees.htm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40" Type="http://schemas.openxmlformats.org/officeDocument/2006/relationships/hyperlink" Target="https://www.expression-holds.com/en/volumes-escalade/4060-87341-blobs-dt-08.html" TargetMode="External"/><Relationship Id="rId42" Type="http://schemas.openxmlformats.org/officeDocument/2006/relationships/hyperlink" Target="https://www.expression-holds.com/en/volumes-escalade/4062-87355-blobs-dt-10.html" TargetMode="External"/><Relationship Id="rId41" Type="http://schemas.openxmlformats.org/officeDocument/2006/relationships/hyperlink" Target="https://www.expression-holds.com/en/volumes-escalade/4061-87348-blobs-dt-09.html" TargetMode="External"/><Relationship Id="rId44" Type="http://schemas.openxmlformats.org/officeDocument/2006/relationships/hyperlink" Target="https://www.expression-holds.com/en/volumes-escalade/4064-87369-blobs-dt-12.html" TargetMode="External"/><Relationship Id="rId43" Type="http://schemas.openxmlformats.org/officeDocument/2006/relationships/hyperlink" Target="https://www.expression-holds.com/en/volumes-escalade/4063-87362-blobs-dt-11.html" TargetMode="External"/><Relationship Id="rId46" Type="http://schemas.openxmlformats.org/officeDocument/2006/relationships/hyperlink" Target="https://www.expression-holds.com/en/volumes-escalade/4066-87383-blobs-dt-14.html" TargetMode="External"/><Relationship Id="rId45" Type="http://schemas.openxmlformats.org/officeDocument/2006/relationships/hyperlink" Target="https://www.expression-holds.com/en/volumes-escalade/4065-87376-blobs-dt-13.html" TargetMode="External"/><Relationship Id="rId48" Type="http://schemas.openxmlformats.org/officeDocument/2006/relationships/hyperlink" Target="https://www.expression-holds.com/en/volumes-escalade/4083-87502-the-shadows-dt-n01.html" TargetMode="External"/><Relationship Id="rId47" Type="http://schemas.openxmlformats.org/officeDocument/2006/relationships/hyperlink" Target="https://www.expression-holds.com/en/volumes-escalade/4067-87390-blobs-dt-15.html" TargetMode="External"/><Relationship Id="rId49" Type="http://schemas.openxmlformats.org/officeDocument/2006/relationships/hyperlink" Target="https://www.expression-holds.com/en/volumes-escalade/4084-87510-the-shadows-dt-n02.html" TargetMode="External"/><Relationship Id="rId31" Type="http://schemas.openxmlformats.org/officeDocument/2006/relationships/hyperlink" Target="https://www.expression-holds.com/fr/volumes-d-escalade/5621-107419-fox-15.html" TargetMode="External"/><Relationship Id="rId30" Type="http://schemas.openxmlformats.org/officeDocument/2006/relationships/hyperlink" Target="https://www.expression-holds.com/fr/volumes-d-escalade/5620-107412-fox-15.html" TargetMode="External"/><Relationship Id="rId33" Type="http://schemas.openxmlformats.org/officeDocument/2006/relationships/hyperlink" Target="https://www.expression-holds.com/en/volumes-escalade/4053-87292-blobs-dt-01.html" TargetMode="External"/><Relationship Id="rId32" Type="http://schemas.openxmlformats.org/officeDocument/2006/relationships/hyperlink" Target="https://www.expression-holds.com/fr/volumes-d-escalade/5622-107426-fox-15.html" TargetMode="External"/><Relationship Id="rId35" Type="http://schemas.openxmlformats.org/officeDocument/2006/relationships/hyperlink" Target="https://www.expression-holds.com/en/volumes-escalade/4055-87306-blobs-dt-03.html" TargetMode="External"/><Relationship Id="rId34" Type="http://schemas.openxmlformats.org/officeDocument/2006/relationships/hyperlink" Target="https://www.expression-holds.com/en/volumes-escalade/4054-87299-blobs-dt-02.html" TargetMode="External"/><Relationship Id="rId37" Type="http://schemas.openxmlformats.org/officeDocument/2006/relationships/hyperlink" Target="https://www.expression-holds.com/en/volumes-escalade/4057-87320-blobs-dt-05.html" TargetMode="External"/><Relationship Id="rId36" Type="http://schemas.openxmlformats.org/officeDocument/2006/relationships/hyperlink" Target="https://www.expression-holds.com/en/volumes-escalade/4056-87313-blobs-dt-04.html" TargetMode="External"/><Relationship Id="rId39" Type="http://schemas.openxmlformats.org/officeDocument/2006/relationships/hyperlink" Target="https://www.expression-holds.com/en/volumes-escalade/4059-87334-blobs-dt-07.html" TargetMode="External"/><Relationship Id="rId38" Type="http://schemas.openxmlformats.org/officeDocument/2006/relationships/hyperlink" Target="https://www.expression-holds.com/en/volumes-escalade/4058-87327-blobs-dt-06.html" TargetMode="External"/><Relationship Id="rId20" Type="http://schemas.openxmlformats.org/officeDocument/2006/relationships/hyperlink" Target="https://www.expression-holds.com/en/volumes-escalade/3940-84861-fox-09.html" TargetMode="External"/><Relationship Id="rId22" Type="http://schemas.openxmlformats.org/officeDocument/2006/relationships/hyperlink" Target="https://www.expression-holds.com/en/volumes-escalade/3942-84875-fox-11.html" TargetMode="External"/><Relationship Id="rId21" Type="http://schemas.openxmlformats.org/officeDocument/2006/relationships/hyperlink" Target="https://www.expression-holds.com/en/volumes-escalade/3941-84868-fox-10.html" TargetMode="External"/><Relationship Id="rId24" Type="http://schemas.openxmlformats.org/officeDocument/2006/relationships/hyperlink" Target="https://www.expression-holds.com/en/volumes-escalade/3944-84889-fox-13.html" TargetMode="External"/><Relationship Id="rId23" Type="http://schemas.openxmlformats.org/officeDocument/2006/relationships/hyperlink" Target="https://www.expression-holds.com/en/volumes-escalade/3943-84882-fox-12.html" TargetMode="External"/><Relationship Id="rId26" Type="http://schemas.openxmlformats.org/officeDocument/2006/relationships/hyperlink" Target="https://www.expression-holds.com/en/volumes-escalade/3946-84903-fox-15.html" TargetMode="External"/><Relationship Id="rId25" Type="http://schemas.openxmlformats.org/officeDocument/2006/relationships/hyperlink" Target="https://www.expression-holds.com/en/volumes-escalade/3945-84896-fox-14.html" TargetMode="External"/><Relationship Id="rId28" Type="http://schemas.openxmlformats.org/officeDocument/2006/relationships/hyperlink" Target="https://www.expression-holds.com/fr/volumes-d-escalade/5618-107398-fox-11.html" TargetMode="External"/><Relationship Id="rId27" Type="http://schemas.openxmlformats.org/officeDocument/2006/relationships/hyperlink" Target="https://www.expression-holds.com/fr/volumes-d-escalade/5617-107391-fox-01.html" TargetMode="External"/><Relationship Id="rId29" Type="http://schemas.openxmlformats.org/officeDocument/2006/relationships/hyperlink" Target="https://www.expression-holds.com/fr/volumes-d-escalade/5619-107405-fox-09.html" TargetMode="External"/><Relationship Id="rId11" Type="http://schemas.openxmlformats.org/officeDocument/2006/relationships/hyperlink" Target="https://www.expression-holds.com/en/volumes-escalade/4107-87685-birds-10.html" TargetMode="External"/><Relationship Id="rId10" Type="http://schemas.openxmlformats.org/officeDocument/2006/relationships/hyperlink" Target="https://www.expression-holds.com/en/volumes-escalade/4106-87678-birds-09.html" TargetMode="External"/><Relationship Id="rId13" Type="http://schemas.openxmlformats.org/officeDocument/2006/relationships/hyperlink" Target="https://www.expression-holds.com/en/volumes-escalade/3933-84812-fox-02.html" TargetMode="External"/><Relationship Id="rId12" Type="http://schemas.openxmlformats.org/officeDocument/2006/relationships/hyperlink" Target="https://www.expression-holds.com/en/volumes-escalade/3932-84805-fox-01.html" TargetMode="External"/><Relationship Id="rId15" Type="http://schemas.openxmlformats.org/officeDocument/2006/relationships/hyperlink" Target="https://www.expression-holds.com/en/volumes-escalade/3935-84826-fox-04.html" TargetMode="External"/><Relationship Id="rId14" Type="http://schemas.openxmlformats.org/officeDocument/2006/relationships/hyperlink" Target="https://www.expression-holds.com/en/volumes-escalade/3934-84819-fox-03.html" TargetMode="External"/><Relationship Id="rId17" Type="http://schemas.openxmlformats.org/officeDocument/2006/relationships/hyperlink" Target="https://www.expression-holds.com/en/volumes-escalade/3937-84840-fox-06.html" TargetMode="External"/><Relationship Id="rId16" Type="http://schemas.openxmlformats.org/officeDocument/2006/relationships/hyperlink" Target="https://www.expression-holds.com/en/volumes-escalade/3936-84833-fox-05.html" TargetMode="External"/><Relationship Id="rId19" Type="http://schemas.openxmlformats.org/officeDocument/2006/relationships/hyperlink" Target="https://www.expression-holds.com/en/volumes-escalade/3939-84854-fox-08.html" TargetMode="External"/><Relationship Id="rId18" Type="http://schemas.openxmlformats.org/officeDocument/2006/relationships/hyperlink" Target="https://www.expression-holds.com/en/volumes-escalade/3938-84847-fox-07.html" TargetMode="External"/><Relationship Id="rId84" Type="http://schemas.openxmlformats.org/officeDocument/2006/relationships/hyperlink" Target="https://www.expression-holds.com/en/volumes-escalade/2912-73163-the-pipes-n07.html" TargetMode="External"/><Relationship Id="rId83" Type="http://schemas.openxmlformats.org/officeDocument/2006/relationships/hyperlink" Target="https://www.expression-holds.com/en/volumes-escalade/2193-73075-the-pipes-n6.html" TargetMode="External"/><Relationship Id="rId86" Type="http://schemas.openxmlformats.org/officeDocument/2006/relationships/hyperlink" Target="https://www.expression-holds.com/en/volumes-escalade/2914-73179-the-pipes-n09.html" TargetMode="External"/><Relationship Id="rId85" Type="http://schemas.openxmlformats.org/officeDocument/2006/relationships/hyperlink" Target="https://www.expression-holds.com/en/volumes-escalade/2913-73171-the-pipes-n08.html" TargetMode="External"/><Relationship Id="rId88" Type="http://schemas.openxmlformats.org/officeDocument/2006/relationships/drawing" Target="../drawings/drawing5.xml"/><Relationship Id="rId87" Type="http://schemas.openxmlformats.org/officeDocument/2006/relationships/hyperlink" Target="https://www.expression-holds.com/en/volumes-escalade/2915-73187-the-pipes-n10.html" TargetMode="External"/><Relationship Id="rId89" Type="http://schemas.openxmlformats.org/officeDocument/2006/relationships/vmlDrawing" Target="../drawings/vmlDrawing2.vml"/><Relationship Id="rId80" Type="http://schemas.openxmlformats.org/officeDocument/2006/relationships/hyperlink" Target="https://www.expression-holds.com/en/volumes-escalade/2190-73051-the-pipes-n3.html" TargetMode="External"/><Relationship Id="rId82" Type="http://schemas.openxmlformats.org/officeDocument/2006/relationships/hyperlink" Target="https://www.expression-holds.com/en/volumes-escalade/2192-73067-the-pipes-n5.html" TargetMode="External"/><Relationship Id="rId81" Type="http://schemas.openxmlformats.org/officeDocument/2006/relationships/hyperlink" Target="https://www.expression-holds.com/en/volumes-escalade/2191-73059-the-pipes-n4.html" TargetMode="External"/><Relationship Id="rId1" Type="http://schemas.openxmlformats.org/officeDocument/2006/relationships/comments" Target="../comments2.xml"/><Relationship Id="rId2" Type="http://schemas.openxmlformats.org/officeDocument/2006/relationships/hyperlink" Target="https://www.expression-holds.com/en/volumes-escalade/4098-87622-birds-01.html" TargetMode="External"/><Relationship Id="rId3" Type="http://schemas.openxmlformats.org/officeDocument/2006/relationships/hyperlink" Target="https://www.expression-holds.com/en/volumes-escalade/4099-87629-birds-02.html" TargetMode="External"/><Relationship Id="rId4" Type="http://schemas.openxmlformats.org/officeDocument/2006/relationships/hyperlink" Target="https://www.expression-holds.com/en/volumes-escalade/4100-87636-birds-03.html" TargetMode="External"/><Relationship Id="rId9" Type="http://schemas.openxmlformats.org/officeDocument/2006/relationships/hyperlink" Target="https://www.expression-holds.com/en/volumes-escalade/4105-87671-birds-08.html" TargetMode="External"/><Relationship Id="rId5" Type="http://schemas.openxmlformats.org/officeDocument/2006/relationships/hyperlink" Target="https://www.expression-holds.com/en/volumes-escalade/4101-87643-birds-04.html" TargetMode="External"/><Relationship Id="rId6" Type="http://schemas.openxmlformats.org/officeDocument/2006/relationships/hyperlink" Target="https://www.expression-holds.com/en/volumes-escalade/4102-87650-birds-05.html" TargetMode="External"/><Relationship Id="rId7" Type="http://schemas.openxmlformats.org/officeDocument/2006/relationships/hyperlink" Target="https://www.expression-holds.com/en/volumes-escalade/4103-87657-birds-06.html" TargetMode="External"/><Relationship Id="rId8" Type="http://schemas.openxmlformats.org/officeDocument/2006/relationships/hyperlink" Target="https://www.expression-holds.com/en/volumes-escalade/4104-87664-birds-07.html" TargetMode="External"/><Relationship Id="rId73" Type="http://schemas.openxmlformats.org/officeDocument/2006/relationships/hyperlink" Target="https://www.expression-holds.com/en/volumes-escalade/2299-73083-the-shadows-n11.html" TargetMode="External"/><Relationship Id="rId72" Type="http://schemas.openxmlformats.org/officeDocument/2006/relationships/hyperlink" Target="https://www.expression-holds.com/en/volumes-escalade/2300-73091-the-shadows-n10.html" TargetMode="External"/><Relationship Id="rId75" Type="http://schemas.openxmlformats.org/officeDocument/2006/relationships/hyperlink" Target="https://www.expression-holds.com/en/volumes-escalade/2909-73139-the-shadows-n13.html" TargetMode="External"/><Relationship Id="rId74" Type="http://schemas.openxmlformats.org/officeDocument/2006/relationships/hyperlink" Target="https://www.expression-holds.com/en/volumes-escalade/2908-73131-the-shadows-n12.html" TargetMode="External"/><Relationship Id="rId77" Type="http://schemas.openxmlformats.org/officeDocument/2006/relationships/hyperlink" Target="https://www.expression-holds.com/en/volumes-escalade/2911-73155-the-shadows-n15.html" TargetMode="External"/><Relationship Id="rId76" Type="http://schemas.openxmlformats.org/officeDocument/2006/relationships/hyperlink" Target="https://www.expression-holds.com/en/volumes-escalade/2910-73147-the-shadows-n14.html" TargetMode="External"/><Relationship Id="rId79" Type="http://schemas.openxmlformats.org/officeDocument/2006/relationships/hyperlink" Target="https://www.expression-holds.com/en/volumes-escalade/2189-73043-the-pipes-n2.html" TargetMode="External"/><Relationship Id="rId78" Type="http://schemas.openxmlformats.org/officeDocument/2006/relationships/hyperlink" Target="https://www.expression-holds.com/en/volumes-escalade/2188-73035-the-pipes-n1.html" TargetMode="External"/><Relationship Id="rId71" Type="http://schemas.openxmlformats.org/officeDocument/2006/relationships/hyperlink" Target="https://www.expression-holds.com/en/volumes-escalade/2301-73099-the-shadows-n09.html" TargetMode="External"/><Relationship Id="rId70" Type="http://schemas.openxmlformats.org/officeDocument/2006/relationships/hyperlink" Target="https://www.expression-holds.com/en/volumes-escalade/2302-73107-the-shadows-n09.html" TargetMode="External"/><Relationship Id="rId62" Type="http://schemas.openxmlformats.org/officeDocument/2006/relationships/hyperlink" Target="https://www.expression-holds.com/en/volumes-escalade/4097-87614-the-shadows-dt-n15.html" TargetMode="External"/><Relationship Id="rId61" Type="http://schemas.openxmlformats.org/officeDocument/2006/relationships/hyperlink" Target="https://www.expression-holds.com/en/volumes-escalade/4096-87606-the-shadows-dt-n14.html" TargetMode="External"/><Relationship Id="rId64" Type="http://schemas.openxmlformats.org/officeDocument/2006/relationships/hyperlink" Target="https://www.expression-holds.com/en/volumes-escalade/2184-73003-the-shadows-n2.html" TargetMode="External"/><Relationship Id="rId63" Type="http://schemas.openxmlformats.org/officeDocument/2006/relationships/hyperlink" Target="https://www.expression-holds.com/en/volumes-escalade/2183-72995-the-shadows-n1.html" TargetMode="External"/><Relationship Id="rId66" Type="http://schemas.openxmlformats.org/officeDocument/2006/relationships/hyperlink" Target="https://www.expression-holds.com/en/volumes-escalade/2186-73019-the-shadows-n4.html" TargetMode="External"/><Relationship Id="rId65" Type="http://schemas.openxmlformats.org/officeDocument/2006/relationships/hyperlink" Target="https://www.expression-holds.com/en/volumes-escalade/2185-73011-the-shadows-n3.html" TargetMode="External"/><Relationship Id="rId68" Type="http://schemas.openxmlformats.org/officeDocument/2006/relationships/hyperlink" Target="https://www.expression-holds.com/en/volumes-escalade/2304-73123-the-shadows-n09.html" TargetMode="External"/><Relationship Id="rId67" Type="http://schemas.openxmlformats.org/officeDocument/2006/relationships/hyperlink" Target="https://www.expression-holds.com/en/volumes-escalade/2187-73027-the-shadows-n5.html" TargetMode="External"/><Relationship Id="rId60" Type="http://schemas.openxmlformats.org/officeDocument/2006/relationships/hyperlink" Target="https://www.expression-holds.com/en/volumes-escalade/4095-87598-the-shadows-dt-n13.html" TargetMode="External"/><Relationship Id="rId69" Type="http://schemas.openxmlformats.org/officeDocument/2006/relationships/hyperlink" Target="https://www.expression-holds.com/en/volumes-escalade/2303-73115-the-shadows-n09.html" TargetMode="External"/><Relationship Id="rId51" Type="http://schemas.openxmlformats.org/officeDocument/2006/relationships/hyperlink" Target="https://www.expression-holds.com/en/volumes-escalade/4086-87526-the-shadows-dt-n04.html" TargetMode="External"/><Relationship Id="rId50" Type="http://schemas.openxmlformats.org/officeDocument/2006/relationships/hyperlink" Target="https://www.expression-holds.com/en/volumes-escalade/4085-87518-the-shadows-dt-n03.html" TargetMode="External"/><Relationship Id="rId53" Type="http://schemas.openxmlformats.org/officeDocument/2006/relationships/hyperlink" Target="https://www.expression-holds.com/en/volumes-escalade/4088-87542-the-shadows-dt-n06.html" TargetMode="External"/><Relationship Id="rId52" Type="http://schemas.openxmlformats.org/officeDocument/2006/relationships/hyperlink" Target="https://www.expression-holds.com/en/volumes-escalade/4087-87534-the-shadows-dt-n05.html" TargetMode="External"/><Relationship Id="rId55" Type="http://schemas.openxmlformats.org/officeDocument/2006/relationships/hyperlink" Target="https://www.expression-holds.com/en/volumes-escalade/4090-87558-the-shadows-dt-n08.html" TargetMode="External"/><Relationship Id="rId54" Type="http://schemas.openxmlformats.org/officeDocument/2006/relationships/hyperlink" Target="https://www.expression-holds.com/en/volumes-escalade/4089-87550-the-shadows-dt-n07.html" TargetMode="External"/><Relationship Id="rId57" Type="http://schemas.openxmlformats.org/officeDocument/2006/relationships/hyperlink" Target="https://www.expression-holds.com/en/volumes-escalade/4092-87574-the-shadows-dt-n10.html" TargetMode="External"/><Relationship Id="rId56" Type="http://schemas.openxmlformats.org/officeDocument/2006/relationships/hyperlink" Target="https://www.expression-holds.com/en/volumes-escalade/4091-87566-the-shadows-dt-n09.html" TargetMode="External"/><Relationship Id="rId59" Type="http://schemas.openxmlformats.org/officeDocument/2006/relationships/hyperlink" Target="https://www.expression-holds.com/en/volumes-escalade/4094-87590-the-shadows-dt-n12.html" TargetMode="External"/><Relationship Id="rId58" Type="http://schemas.openxmlformats.org/officeDocument/2006/relationships/hyperlink" Target="https://www.expression-holds.com/en/volumes-escalade/4093-87582-the-shadows-dt-n11.html"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40" Type="http://schemas.openxmlformats.org/officeDocument/2006/relationships/hyperlink" Target="https://www.expression-holds.com/en/volumes-escalade/1887-72651-wood-10.html" TargetMode="External"/><Relationship Id="rId42" Type="http://schemas.openxmlformats.org/officeDocument/2006/relationships/hyperlink" Target="https://www.expression-holds.com/en/volumes-escalade/1889-72667-wood-12.html" TargetMode="External"/><Relationship Id="rId41" Type="http://schemas.openxmlformats.org/officeDocument/2006/relationships/hyperlink" Target="https://www.expression-holds.com/en/volumes-escalade/1888-72659-wood-11.html" TargetMode="External"/><Relationship Id="rId44" Type="http://schemas.openxmlformats.org/officeDocument/2006/relationships/hyperlink" Target="https://www.expression-holds.com/en/volumes-escalade/1891-72683-wood-13-b.html" TargetMode="External"/><Relationship Id="rId43" Type="http://schemas.openxmlformats.org/officeDocument/2006/relationships/hyperlink" Target="https://www.expression-holds.com/en/volumes-escalade/1890-72675-wood-13-a.html" TargetMode="External"/><Relationship Id="rId46" Type="http://schemas.openxmlformats.org/officeDocument/2006/relationships/hyperlink" Target="https://www.expression-holds.com/en/volumes-escalade/1893-72699-wood-14-b.html" TargetMode="External"/><Relationship Id="rId45" Type="http://schemas.openxmlformats.org/officeDocument/2006/relationships/hyperlink" Target="https://www.expression-holds.com/en/volumes-escalade/1892-72691-wood-14-a.html" TargetMode="External"/><Relationship Id="rId48" Type="http://schemas.openxmlformats.org/officeDocument/2006/relationships/hyperlink" Target="https://www.expression-holds.com/en/volumes-escalade/1895-72715-wood-15-b.html" TargetMode="External"/><Relationship Id="rId47" Type="http://schemas.openxmlformats.org/officeDocument/2006/relationships/hyperlink" Target="https://www.expression-holds.com/en/volumes-escalade/1894-72707-wood-15-a.html" TargetMode="External"/><Relationship Id="rId49" Type="http://schemas.openxmlformats.org/officeDocument/2006/relationships/hyperlink" Target="https://www.expression-holds.com/en/volumes-escalade/1896-72723-wood-16.html" TargetMode="External"/><Relationship Id="rId31" Type="http://schemas.openxmlformats.org/officeDocument/2006/relationships/hyperlink" Target="https://www.expression-holds.com/en/volumes-escalade/1878-72579-wood-01.html" TargetMode="External"/><Relationship Id="rId30" Type="http://schemas.openxmlformats.org/officeDocument/2006/relationships/hyperlink" Target="https://www.expression-holds.com/en/volumes-escalade/2958-73515-quasar-3.html" TargetMode="External"/><Relationship Id="rId33" Type="http://schemas.openxmlformats.org/officeDocument/2006/relationships/hyperlink" Target="https://www.expression-holds.com/en/volumes-escalade/1880-72595-wood-03.html" TargetMode="External"/><Relationship Id="rId32" Type="http://schemas.openxmlformats.org/officeDocument/2006/relationships/hyperlink" Target="https://www.expression-holds.com/en/volumes-escalade/1879-72587-wood-02.html" TargetMode="External"/><Relationship Id="rId35" Type="http://schemas.openxmlformats.org/officeDocument/2006/relationships/hyperlink" Target="https://www.expression-holds.com/en/volumes-escalade/1882-72611-wood-05.html" TargetMode="External"/><Relationship Id="rId34" Type="http://schemas.openxmlformats.org/officeDocument/2006/relationships/hyperlink" Target="https://www.expression-holds.com/en/volumes-escalade/1881-72603-wood-04.html" TargetMode="External"/><Relationship Id="rId37" Type="http://schemas.openxmlformats.org/officeDocument/2006/relationships/hyperlink" Target="https://www.expression-holds.com/en/volumes-escalade/1884-72627-wood-07.html" TargetMode="External"/><Relationship Id="rId36" Type="http://schemas.openxmlformats.org/officeDocument/2006/relationships/hyperlink" Target="https://www.expression-holds.com/en/volumes-escalade/1883-72619-wood-06.html" TargetMode="External"/><Relationship Id="rId39" Type="http://schemas.openxmlformats.org/officeDocument/2006/relationships/hyperlink" Target="https://www.expression-holds.com/en/volumes-escalade/1886-72643-wood-09.html" TargetMode="External"/><Relationship Id="rId38" Type="http://schemas.openxmlformats.org/officeDocument/2006/relationships/hyperlink" Target="https://www.expression-holds.com/en/volumes-escalade/1885-72635-wood-08.html" TargetMode="External"/><Relationship Id="rId20" Type="http://schemas.openxmlformats.org/officeDocument/2006/relationships/hyperlink" Target="https://www.expression-holds.com/en/volumes-escalade/2944-73403-trip-5-b.html" TargetMode="External"/><Relationship Id="rId22" Type="http://schemas.openxmlformats.org/officeDocument/2006/relationships/hyperlink" Target="https://www.expression-holds.com/en/volumes-escalade/2947-73427-quantum-1-a.html" TargetMode="External"/><Relationship Id="rId21" Type="http://schemas.openxmlformats.org/officeDocument/2006/relationships/hyperlink" Target="https://www.expression-holds.com/en/volumes-escalade/2945-73411-trip-5-c.html" TargetMode="External"/><Relationship Id="rId24" Type="http://schemas.openxmlformats.org/officeDocument/2006/relationships/hyperlink" Target="https://www.expression-holds.com/en/volumes-escalade/2950-73451-quantum-2-a.html" TargetMode="External"/><Relationship Id="rId23" Type="http://schemas.openxmlformats.org/officeDocument/2006/relationships/hyperlink" Target="https://www.expression-holds.com/en/volumes-escalade/2948-73435-quantum-1-b.html" TargetMode="External"/><Relationship Id="rId26" Type="http://schemas.openxmlformats.org/officeDocument/2006/relationships/hyperlink" Target="https://www.expression-holds.com/en/volumes-escalade/2953-73475-quantum-3-a.html" TargetMode="External"/><Relationship Id="rId25" Type="http://schemas.openxmlformats.org/officeDocument/2006/relationships/hyperlink" Target="https://www.expression-holds.com/en/volumes-escalade/2951-73459-quantum-2-b.html" TargetMode="External"/><Relationship Id="rId28" Type="http://schemas.openxmlformats.org/officeDocument/2006/relationships/hyperlink" Target="https://www.expression-holds.com/en/volumes-escalade/2956-73499-quasar-1.html" TargetMode="External"/><Relationship Id="rId27" Type="http://schemas.openxmlformats.org/officeDocument/2006/relationships/hyperlink" Target="https://www.expression-holds.com/en/volumes-escalade/2954-73483-quantum-3-b.html" TargetMode="External"/><Relationship Id="rId29" Type="http://schemas.openxmlformats.org/officeDocument/2006/relationships/hyperlink" Target="https://www.expression-holds.com/en/volumes-escalade/2957-73507-quasar-2.html" TargetMode="External"/><Relationship Id="rId11" Type="http://schemas.openxmlformats.org/officeDocument/2006/relationships/hyperlink" Target="https://www.expression-holds.com/en/volumes-escalade/2932-73307-trip-2-b.html" TargetMode="External"/><Relationship Id="rId10" Type="http://schemas.openxmlformats.org/officeDocument/2006/relationships/hyperlink" Target="https://www.expression-holds.com/en/volumes-escalade/2931-73299-trip-2-a.html" TargetMode="External"/><Relationship Id="rId13" Type="http://schemas.openxmlformats.org/officeDocument/2006/relationships/hyperlink" Target="https://www.expression-holds.com/en/volumes-escalade/2935-73331-trip-3-a.html" TargetMode="External"/><Relationship Id="rId12" Type="http://schemas.openxmlformats.org/officeDocument/2006/relationships/hyperlink" Target="https://www.expression-holds.com/en/volumes-escalade/2933-73315-trip-2-c.html" TargetMode="External"/><Relationship Id="rId15" Type="http://schemas.openxmlformats.org/officeDocument/2006/relationships/hyperlink" Target="https://www.expression-holds.com/en/volumes-escalade/2937-73347-trip-3-c.html" TargetMode="External"/><Relationship Id="rId14" Type="http://schemas.openxmlformats.org/officeDocument/2006/relationships/hyperlink" Target="https://www.expression-holds.com/en/volumes-escalade/2936-73339-trip-3-b.html" TargetMode="External"/><Relationship Id="rId17" Type="http://schemas.openxmlformats.org/officeDocument/2006/relationships/hyperlink" Target="https://www.expression-holds.com/en/volumes-escalade/2940-73371-trip-4-b.html" TargetMode="External"/><Relationship Id="rId16" Type="http://schemas.openxmlformats.org/officeDocument/2006/relationships/hyperlink" Target="https://www.expression-holds.com/en/volumes-escalade/2939-73363-trip-4-a.html" TargetMode="External"/><Relationship Id="rId19" Type="http://schemas.openxmlformats.org/officeDocument/2006/relationships/hyperlink" Target="https://www.expression-holds.com/en/volumes-escalade/2943-73395-trip-5-a.html" TargetMode="External"/><Relationship Id="rId18" Type="http://schemas.openxmlformats.org/officeDocument/2006/relationships/hyperlink" Target="https://www.expression-holds.com/en/volumes-escalade/2941-73379-trip-4-c.html" TargetMode="External"/><Relationship Id="rId80" Type="http://schemas.openxmlformats.org/officeDocument/2006/relationships/hyperlink" Target="https://www.expression-holds.com/en/volumes-escalade/1928-72979-beat-box-l.html" TargetMode="External"/><Relationship Id="rId81" Type="http://schemas.openxmlformats.org/officeDocument/2006/relationships/drawing" Target="../drawings/drawing7.xml"/><Relationship Id="rId1" Type="http://schemas.openxmlformats.org/officeDocument/2006/relationships/hyperlink" Target="https://www.expression-holds.com/en/volumes-escalade/2918-73195-tricky-1-a.html" TargetMode="External"/><Relationship Id="rId2" Type="http://schemas.openxmlformats.org/officeDocument/2006/relationships/hyperlink" Target="https://www.expression-holds.com/en/volumes-escalade/2919-73203-tricky-1-b.html" TargetMode="External"/><Relationship Id="rId3" Type="http://schemas.openxmlformats.org/officeDocument/2006/relationships/hyperlink" Target="https://www.expression-holds.com/en/volumes-escalade/2921-73219-tricky-2-a.html" TargetMode="External"/><Relationship Id="rId4" Type="http://schemas.openxmlformats.org/officeDocument/2006/relationships/hyperlink" Target="https://www.expression-holds.com/en/volumes-escalade/2922-73227-tricky-2-b.html" TargetMode="External"/><Relationship Id="rId9" Type="http://schemas.openxmlformats.org/officeDocument/2006/relationships/hyperlink" Target="https://www.expression-holds.com/en/volumes-escalade/2929-73283-trip-1-c.html" TargetMode="External"/><Relationship Id="rId5" Type="http://schemas.openxmlformats.org/officeDocument/2006/relationships/hyperlink" Target="https://www.expression-holds.com/en/volumes-escalade/2924-73243-tricky-3-a.html" TargetMode="External"/><Relationship Id="rId6" Type="http://schemas.openxmlformats.org/officeDocument/2006/relationships/hyperlink" Target="https://www.expression-holds.com/en/volumes-escalade/2925-73251-tricky-3-b.html" TargetMode="External"/><Relationship Id="rId7" Type="http://schemas.openxmlformats.org/officeDocument/2006/relationships/hyperlink" Target="https://www.expression-holds.com/en/volumes-escalade/2927-73267-trip-1-a.html" TargetMode="External"/><Relationship Id="rId8" Type="http://schemas.openxmlformats.org/officeDocument/2006/relationships/hyperlink" Target="https://www.expression-holds.com/en/volumes-escalade/2928-73275-trip-1-b.html" TargetMode="External"/><Relationship Id="rId73" Type="http://schemas.openxmlformats.org/officeDocument/2006/relationships/hyperlink" Target="https://www.expression-holds.com/en/volumes-escalade/1920-72915-giants-10.html" TargetMode="External"/><Relationship Id="rId72" Type="http://schemas.openxmlformats.org/officeDocument/2006/relationships/hyperlink" Target="https://www.expression-holds.com/en/volumes-escalade/1919-72907-giants-09.html" TargetMode="External"/><Relationship Id="rId75" Type="http://schemas.openxmlformats.org/officeDocument/2006/relationships/hyperlink" Target="https://www.expression-holds.com/en/volumes-escalade/1922-72931-giants-12.html" TargetMode="External"/><Relationship Id="rId74" Type="http://schemas.openxmlformats.org/officeDocument/2006/relationships/hyperlink" Target="https://www.expression-holds.com/en/volumes-escalade/1921-72923-giants-11.html" TargetMode="External"/><Relationship Id="rId77" Type="http://schemas.openxmlformats.org/officeDocument/2006/relationships/hyperlink" Target="https://www.expression-holds.com/en/volumes-escalade/1924-72947-giants-14.html" TargetMode="External"/><Relationship Id="rId76" Type="http://schemas.openxmlformats.org/officeDocument/2006/relationships/hyperlink" Target="https://www.expression-holds.com/en/volumes-escalade/1923-72939-giants-13.html" TargetMode="External"/><Relationship Id="rId79" Type="http://schemas.openxmlformats.org/officeDocument/2006/relationships/hyperlink" Target="https://www.expression-holds.com/en/volumes-escalade/1927-72971-beat-box-m.html" TargetMode="External"/><Relationship Id="rId78" Type="http://schemas.openxmlformats.org/officeDocument/2006/relationships/hyperlink" Target="https://www.expression-holds.com/en/volumes-escalade/1926-72963-beat-box-s.html" TargetMode="External"/><Relationship Id="rId71" Type="http://schemas.openxmlformats.org/officeDocument/2006/relationships/hyperlink" Target="https://www.expression-holds.com/en/volumes-escalade/1918-72899-giants-08.html" TargetMode="External"/><Relationship Id="rId70" Type="http://schemas.openxmlformats.org/officeDocument/2006/relationships/hyperlink" Target="https://www.expression-holds.com/en/volumes-escalade/1917-72891-giants-07.html" TargetMode="External"/><Relationship Id="rId62" Type="http://schemas.openxmlformats.org/officeDocument/2006/relationships/hyperlink" Target="https://www.expression-holds.com/en/volumes-escalade/1909-72827-wood-29.html" TargetMode="External"/><Relationship Id="rId61" Type="http://schemas.openxmlformats.org/officeDocument/2006/relationships/hyperlink" Target="https://www.expression-holds.com/en/volumes-escalade/1908-72819-wood-28.html" TargetMode="External"/><Relationship Id="rId64" Type="http://schemas.openxmlformats.org/officeDocument/2006/relationships/hyperlink" Target="https://www.expression-holds.com/en/volumes-escalade/1911-72843-giants-01.html" TargetMode="External"/><Relationship Id="rId63" Type="http://schemas.openxmlformats.org/officeDocument/2006/relationships/hyperlink" Target="https://www.expression-holds.com/en/volumes-escalade/1910-72835-wood-30.html" TargetMode="External"/><Relationship Id="rId66" Type="http://schemas.openxmlformats.org/officeDocument/2006/relationships/hyperlink" Target="https://www.expression-holds.com/en/volumes-escalade/1913-72859-giants-03.html" TargetMode="External"/><Relationship Id="rId65" Type="http://schemas.openxmlformats.org/officeDocument/2006/relationships/hyperlink" Target="https://www.expression-holds.com/en/volumes-escalade/1912-72851-giants-02.html" TargetMode="External"/><Relationship Id="rId68" Type="http://schemas.openxmlformats.org/officeDocument/2006/relationships/hyperlink" Target="https://www.expression-holds.com/en/volumes-escalade/1915-72875-giants-05.html" TargetMode="External"/><Relationship Id="rId67" Type="http://schemas.openxmlformats.org/officeDocument/2006/relationships/hyperlink" Target="https://www.expression-holds.com/en/volumes-escalade/1914-72867-giants-04.html" TargetMode="External"/><Relationship Id="rId60" Type="http://schemas.openxmlformats.org/officeDocument/2006/relationships/hyperlink" Target="https://www.expression-holds.com/en/volumes-escalade/1907-72811-wood-27.html" TargetMode="External"/><Relationship Id="rId69" Type="http://schemas.openxmlformats.org/officeDocument/2006/relationships/hyperlink" Target="https://www.expression-holds.com/en/volumes-escalade/1916-72883-giants-06.html" TargetMode="External"/><Relationship Id="rId51" Type="http://schemas.openxmlformats.org/officeDocument/2006/relationships/hyperlink" Target="https://www.expression-holds.com/en/volumes-escalade/1898-72739-wood-18.html" TargetMode="External"/><Relationship Id="rId50" Type="http://schemas.openxmlformats.org/officeDocument/2006/relationships/hyperlink" Target="https://www.expression-holds.com/en/volumes-escalade/1897-72731-wood-17.html" TargetMode="External"/><Relationship Id="rId53" Type="http://schemas.openxmlformats.org/officeDocument/2006/relationships/hyperlink" Target="https://www.expression-holds.com/en/volumes-escalade/1900-72755-wood-20.html" TargetMode="External"/><Relationship Id="rId52" Type="http://schemas.openxmlformats.org/officeDocument/2006/relationships/hyperlink" Target="https://www.expression-holds.com/en/volumes-escalade/1899-72747-wood-19.html" TargetMode="External"/><Relationship Id="rId55" Type="http://schemas.openxmlformats.org/officeDocument/2006/relationships/hyperlink" Target="https://www.expression-holds.com/en/volumes-escalade/1902-72771-wood-22.html" TargetMode="External"/><Relationship Id="rId54" Type="http://schemas.openxmlformats.org/officeDocument/2006/relationships/hyperlink" Target="https://www.expression-holds.com/en/volumes-escalade/1901-72763-wood-21.html" TargetMode="External"/><Relationship Id="rId57" Type="http://schemas.openxmlformats.org/officeDocument/2006/relationships/hyperlink" Target="https://www.expression-holds.com/en/volumes-escalade/1904-72787-wood-24.html" TargetMode="External"/><Relationship Id="rId56" Type="http://schemas.openxmlformats.org/officeDocument/2006/relationships/hyperlink" Target="https://www.expression-holds.com/en/volumes-escalade/1903-72779-wood-23.html" TargetMode="External"/><Relationship Id="rId59" Type="http://schemas.openxmlformats.org/officeDocument/2006/relationships/hyperlink" Target="https://www.expression-holds.com/en/volumes-escalade/1906-72803-wood-26.html" TargetMode="External"/><Relationship Id="rId58" Type="http://schemas.openxmlformats.org/officeDocument/2006/relationships/hyperlink" Target="https://www.expression-holds.com/en/volumes-escalade/1905-72795-wood-25.html"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71"/>
    <col customWidth="1" min="2" max="2" width="13.0"/>
    <col customWidth="1" min="3" max="3" width="10.71"/>
    <col customWidth="1" min="4" max="4" width="13.43"/>
    <col customWidth="1" min="5" max="5" width="10.71"/>
    <col customWidth="1" min="6" max="6" width="18.86"/>
    <col customWidth="1" min="7" max="26" width="10.71"/>
  </cols>
  <sheetData>
    <row r="1">
      <c r="A1" s="1"/>
      <c r="B1" s="2"/>
      <c r="C1" s="3"/>
      <c r="D1" s="3"/>
      <c r="E1" s="4"/>
      <c r="F1" s="4"/>
      <c r="G1" s="4"/>
      <c r="H1" s="4"/>
      <c r="I1" s="4"/>
      <c r="J1" s="4"/>
      <c r="K1" s="4"/>
      <c r="L1" s="4"/>
      <c r="M1" s="4"/>
      <c r="N1" s="4"/>
      <c r="O1" s="4"/>
      <c r="P1" s="4"/>
      <c r="Q1" s="4"/>
      <c r="R1" s="4"/>
      <c r="S1" s="4"/>
      <c r="T1" s="4"/>
      <c r="U1" s="4"/>
    </row>
    <row r="2">
      <c r="B2" s="2"/>
      <c r="C2" s="3"/>
      <c r="D2" s="3"/>
      <c r="E2" s="4"/>
      <c r="F2" s="4"/>
      <c r="G2" s="4"/>
      <c r="H2" s="4"/>
      <c r="I2" s="4"/>
      <c r="J2" s="4"/>
      <c r="K2" s="4"/>
      <c r="L2" s="4"/>
      <c r="M2" s="4"/>
      <c r="N2" s="4"/>
      <c r="O2" s="4"/>
      <c r="P2" s="4"/>
      <c r="Q2" s="4"/>
      <c r="R2" s="4"/>
      <c r="S2" s="4"/>
      <c r="T2" s="4"/>
      <c r="U2" s="4"/>
    </row>
    <row r="3">
      <c r="B3" s="2"/>
      <c r="C3" s="3"/>
      <c r="D3" s="3"/>
      <c r="E3" s="4"/>
      <c r="F3" s="4"/>
      <c r="G3" s="4"/>
      <c r="H3" s="4"/>
      <c r="L3" s="4"/>
      <c r="M3" s="4"/>
      <c r="N3" s="4"/>
      <c r="O3" s="4"/>
      <c r="P3" s="4"/>
      <c r="Q3" s="4"/>
      <c r="R3" s="4"/>
      <c r="S3" s="4"/>
      <c r="T3" s="4"/>
      <c r="U3" s="4"/>
    </row>
    <row r="4">
      <c r="B4" s="2"/>
      <c r="C4" s="3"/>
      <c r="D4" s="3"/>
      <c r="E4" s="4"/>
      <c r="F4" s="4"/>
      <c r="G4" s="4"/>
      <c r="H4" s="4"/>
      <c r="L4" s="4"/>
      <c r="M4" s="4"/>
      <c r="N4" s="4"/>
      <c r="O4" s="4"/>
      <c r="P4" s="4"/>
      <c r="Q4" s="4"/>
      <c r="R4" s="4"/>
      <c r="S4" s="4"/>
      <c r="T4" s="4"/>
      <c r="U4" s="4"/>
    </row>
    <row r="5">
      <c r="B5" s="2"/>
      <c r="C5" s="3"/>
      <c r="D5" s="3"/>
      <c r="E5" s="4"/>
      <c r="F5" s="4"/>
      <c r="G5" s="4"/>
      <c r="H5" s="4"/>
      <c r="L5" s="4"/>
      <c r="M5" s="4"/>
      <c r="N5" s="4"/>
      <c r="O5" s="4"/>
      <c r="P5" s="4"/>
      <c r="Q5" s="4"/>
      <c r="R5" s="4"/>
      <c r="S5" s="4"/>
      <c r="T5" s="4"/>
      <c r="U5" s="4"/>
    </row>
    <row r="6">
      <c r="B6" s="2"/>
      <c r="C6" s="3"/>
      <c r="D6" s="3"/>
      <c r="E6" s="4"/>
      <c r="F6" s="4"/>
      <c r="G6" s="4"/>
      <c r="H6" s="4"/>
      <c r="L6" s="4"/>
      <c r="M6" s="4"/>
      <c r="N6" s="4"/>
      <c r="O6" s="4"/>
      <c r="P6" s="4"/>
      <c r="Q6" s="4"/>
      <c r="R6" s="4"/>
      <c r="S6" s="4"/>
      <c r="T6" s="4"/>
      <c r="U6" s="4"/>
    </row>
    <row r="7">
      <c r="B7" s="2"/>
      <c r="C7" s="3"/>
      <c r="D7" s="3"/>
      <c r="E7" s="4"/>
      <c r="F7" s="4"/>
      <c r="G7" s="4"/>
      <c r="H7" s="4"/>
      <c r="I7" s="4"/>
      <c r="J7" s="4"/>
      <c r="K7" s="4"/>
      <c r="L7" s="4"/>
      <c r="M7" s="4"/>
      <c r="N7" s="4"/>
      <c r="O7" s="4"/>
      <c r="P7" s="4"/>
      <c r="Q7" s="4"/>
      <c r="R7" s="4"/>
      <c r="S7" s="4"/>
      <c r="T7" s="4"/>
      <c r="U7" s="4"/>
    </row>
    <row r="8">
      <c r="B8" s="2"/>
      <c r="C8" s="3"/>
      <c r="D8" s="3"/>
      <c r="E8" s="4"/>
      <c r="F8" s="4"/>
      <c r="G8" s="4"/>
      <c r="H8" s="4"/>
      <c r="I8" s="4"/>
      <c r="J8" s="4"/>
      <c r="K8" s="4"/>
      <c r="L8" s="4"/>
      <c r="M8" s="4"/>
      <c r="N8" s="4"/>
      <c r="O8" s="4"/>
      <c r="P8" s="4"/>
      <c r="Q8" s="4"/>
      <c r="R8" s="4"/>
      <c r="S8" s="4"/>
      <c r="T8" s="4"/>
      <c r="U8" s="4"/>
      <c r="V8" s="4"/>
      <c r="W8" s="4"/>
      <c r="X8" s="4"/>
      <c r="Y8" s="4"/>
      <c r="Z8" s="4"/>
    </row>
    <row r="9" ht="37.5" customHeight="1">
      <c r="B9" s="5" t="s">
        <v>0</v>
      </c>
      <c r="C9" s="3"/>
      <c r="D9" s="3"/>
      <c r="E9" s="4"/>
      <c r="F9" s="4"/>
      <c r="G9" s="4"/>
      <c r="H9" s="4"/>
      <c r="I9" s="4"/>
      <c r="J9" s="4"/>
      <c r="K9" s="4"/>
      <c r="L9" s="4"/>
      <c r="M9" s="4"/>
      <c r="N9" s="4"/>
      <c r="O9" s="4"/>
      <c r="P9" s="4"/>
      <c r="Q9" s="4"/>
      <c r="R9" s="4"/>
      <c r="S9" s="4"/>
      <c r="T9" s="4"/>
      <c r="U9" s="4"/>
      <c r="V9" s="4"/>
      <c r="W9" s="4"/>
      <c r="X9" s="4"/>
      <c r="Y9" s="4"/>
      <c r="Z9" s="4"/>
    </row>
    <row r="10">
      <c r="B10" s="6" t="s">
        <v>1</v>
      </c>
      <c r="E10" s="4"/>
      <c r="F10" s="4"/>
      <c r="G10" s="4"/>
      <c r="H10" s="4"/>
      <c r="I10" s="4"/>
      <c r="J10" s="4"/>
      <c r="K10" s="4"/>
      <c r="L10" s="4"/>
      <c r="M10" s="4"/>
      <c r="N10" s="4"/>
      <c r="O10" s="4"/>
      <c r="P10" s="4"/>
      <c r="Q10" s="4"/>
      <c r="R10" s="4"/>
      <c r="S10" s="4"/>
      <c r="T10" s="4"/>
      <c r="U10" s="4"/>
      <c r="V10" s="4"/>
      <c r="W10" s="4"/>
      <c r="X10" s="4"/>
      <c r="Y10" s="4"/>
      <c r="Z10" s="4"/>
    </row>
    <row r="11">
      <c r="E11" s="4"/>
      <c r="F11" s="4"/>
      <c r="G11" s="4"/>
      <c r="H11" s="4"/>
      <c r="I11" s="4"/>
      <c r="J11" s="4"/>
      <c r="K11" s="4"/>
      <c r="L11" s="4"/>
      <c r="M11" s="4"/>
      <c r="N11" s="4"/>
      <c r="O11" s="4"/>
      <c r="P11" s="4"/>
      <c r="Q11" s="4"/>
      <c r="R11" s="4"/>
      <c r="S11" s="4"/>
      <c r="T11" s="4"/>
      <c r="U11" s="4"/>
      <c r="V11" s="4"/>
      <c r="W11" s="4"/>
      <c r="X11" s="4"/>
      <c r="Y11" s="4"/>
      <c r="Z11" s="4"/>
    </row>
    <row r="12">
      <c r="B12" s="6" t="s">
        <v>2</v>
      </c>
      <c r="F12" s="4"/>
      <c r="G12" s="4"/>
      <c r="H12" s="4"/>
      <c r="I12" s="4"/>
      <c r="J12" s="4"/>
      <c r="K12" s="4"/>
      <c r="L12" s="4"/>
      <c r="M12" s="4"/>
      <c r="N12" s="4"/>
      <c r="O12" s="4"/>
      <c r="P12" s="4"/>
      <c r="Q12" s="4"/>
      <c r="R12" s="4"/>
      <c r="S12" s="4"/>
      <c r="T12" s="4"/>
      <c r="U12" s="4"/>
      <c r="V12" s="4"/>
      <c r="W12" s="4"/>
      <c r="X12" s="4"/>
      <c r="Y12" s="4"/>
      <c r="Z12" s="4"/>
    </row>
    <row r="13">
      <c r="B13" s="7"/>
      <c r="C13" s="8"/>
      <c r="D13" s="8"/>
      <c r="E13" s="8"/>
      <c r="F13" s="9"/>
      <c r="G13" s="4"/>
      <c r="H13" s="4"/>
      <c r="I13" s="4"/>
      <c r="J13" s="4"/>
      <c r="K13" s="4"/>
      <c r="L13" s="4"/>
      <c r="M13" s="4"/>
      <c r="N13" s="4"/>
      <c r="O13" s="4"/>
      <c r="P13" s="4"/>
      <c r="Q13" s="4"/>
      <c r="R13" s="4"/>
      <c r="S13" s="4"/>
      <c r="T13" s="4"/>
      <c r="U13" s="4"/>
      <c r="V13" s="4"/>
      <c r="W13" s="4"/>
      <c r="X13" s="4"/>
      <c r="Y13" s="4"/>
      <c r="Z13" s="4"/>
    </row>
    <row r="14">
      <c r="B14" s="10"/>
      <c r="C14" s="3"/>
      <c r="D14" s="3"/>
      <c r="E14" s="3"/>
      <c r="F14" s="11"/>
      <c r="G14" s="4"/>
      <c r="H14" s="4"/>
      <c r="I14" s="4"/>
      <c r="J14" s="4"/>
      <c r="K14" s="4"/>
      <c r="L14" s="4"/>
      <c r="M14" s="4"/>
      <c r="N14" s="4"/>
      <c r="O14" s="4"/>
      <c r="P14" s="4"/>
      <c r="Q14" s="4"/>
      <c r="R14" s="4"/>
      <c r="S14" s="4"/>
      <c r="T14" s="4"/>
      <c r="U14" s="4"/>
      <c r="V14" s="4"/>
      <c r="W14" s="4"/>
      <c r="X14" s="4"/>
      <c r="Y14" s="4"/>
      <c r="Z14" s="4"/>
    </row>
    <row r="15">
      <c r="B15" s="12"/>
      <c r="C15" s="13"/>
      <c r="D15" s="13"/>
      <c r="E15" s="13"/>
      <c r="F15" s="14"/>
      <c r="G15" s="4"/>
      <c r="H15" s="4"/>
      <c r="I15" s="4"/>
      <c r="J15" s="4"/>
      <c r="K15" s="4"/>
      <c r="L15" s="4"/>
      <c r="M15" s="4"/>
      <c r="N15" s="4"/>
      <c r="O15" s="4"/>
      <c r="P15" s="4"/>
      <c r="Q15" s="4"/>
      <c r="R15" s="4"/>
      <c r="S15" s="4"/>
      <c r="T15" s="4"/>
      <c r="U15" s="4"/>
      <c r="V15" s="4"/>
      <c r="W15" s="4"/>
      <c r="X15" s="4"/>
      <c r="Y15" s="4"/>
      <c r="Z15" s="4"/>
    </row>
    <row r="16">
      <c r="G16" s="4"/>
      <c r="H16" s="4"/>
      <c r="I16" s="4"/>
      <c r="J16" s="4"/>
      <c r="K16" s="4"/>
      <c r="L16" s="4"/>
      <c r="M16" s="4"/>
      <c r="N16" s="4"/>
      <c r="O16" s="4"/>
      <c r="P16" s="4"/>
      <c r="Q16" s="4"/>
      <c r="R16" s="4"/>
      <c r="S16" s="4"/>
      <c r="T16" s="4"/>
      <c r="U16" s="4"/>
      <c r="V16" s="4"/>
      <c r="W16" s="4"/>
      <c r="X16" s="4"/>
      <c r="Y16" s="4"/>
      <c r="Z16" s="4"/>
    </row>
    <row r="17">
      <c r="B17" s="6" t="s">
        <v>3</v>
      </c>
      <c r="F17" s="4"/>
      <c r="G17" s="4"/>
      <c r="N17" s="4"/>
      <c r="O17" s="4"/>
      <c r="P17" s="4"/>
      <c r="Q17" s="4"/>
      <c r="R17" s="4"/>
      <c r="S17" s="4"/>
      <c r="T17" s="4"/>
      <c r="U17" s="4"/>
      <c r="V17" s="4"/>
      <c r="W17" s="4"/>
      <c r="X17" s="4"/>
      <c r="Y17" s="4"/>
      <c r="Z17" s="4"/>
    </row>
    <row r="18">
      <c r="B18" s="7"/>
      <c r="C18" s="8"/>
      <c r="D18" s="8"/>
      <c r="E18" s="8"/>
      <c r="F18" s="9"/>
      <c r="G18" s="4"/>
      <c r="N18" s="4"/>
      <c r="O18" s="4"/>
      <c r="P18" s="4"/>
      <c r="Q18" s="4"/>
      <c r="R18" s="4"/>
      <c r="S18" s="4"/>
      <c r="T18" s="4"/>
      <c r="U18" s="4"/>
      <c r="V18" s="4"/>
      <c r="W18" s="4"/>
      <c r="X18" s="4"/>
      <c r="Y18" s="4"/>
      <c r="Z18" s="4"/>
    </row>
    <row r="19">
      <c r="B19" s="10"/>
      <c r="C19" s="3"/>
      <c r="D19" s="3"/>
      <c r="E19" s="3"/>
      <c r="F19" s="11"/>
      <c r="G19" s="4"/>
      <c r="N19" s="4"/>
      <c r="O19" s="4"/>
      <c r="P19" s="4"/>
      <c r="Q19" s="4"/>
      <c r="R19" s="4"/>
      <c r="S19" s="4"/>
      <c r="T19" s="4"/>
      <c r="U19" s="4"/>
      <c r="V19" s="4"/>
      <c r="W19" s="4"/>
      <c r="X19" s="4"/>
      <c r="Y19" s="4"/>
      <c r="Z19" s="4"/>
    </row>
    <row r="20">
      <c r="B20" s="12"/>
      <c r="C20" s="13"/>
      <c r="D20" s="13"/>
      <c r="E20" s="13"/>
      <c r="F20" s="14"/>
      <c r="G20" s="4"/>
      <c r="H20" s="4"/>
      <c r="I20" s="4"/>
      <c r="J20" s="4"/>
      <c r="K20" s="4"/>
      <c r="L20" s="4"/>
      <c r="M20" s="4"/>
      <c r="N20" s="4"/>
      <c r="O20" s="4"/>
      <c r="P20" s="4"/>
      <c r="Q20" s="4"/>
      <c r="R20" s="4"/>
      <c r="S20" s="4"/>
      <c r="T20" s="4"/>
      <c r="U20" s="4"/>
      <c r="V20" s="4"/>
      <c r="W20" s="4"/>
      <c r="X20" s="4"/>
      <c r="Y20" s="4"/>
      <c r="Z20" s="4"/>
    </row>
    <row r="21" ht="15.75" customHeight="1">
      <c r="G21" s="4"/>
      <c r="N21" s="4"/>
      <c r="O21" s="4"/>
      <c r="P21" s="4"/>
      <c r="Q21" s="4"/>
      <c r="R21" s="4"/>
      <c r="S21" s="4"/>
      <c r="T21" s="4"/>
      <c r="U21" s="4"/>
      <c r="V21" s="4"/>
      <c r="W21" s="4"/>
      <c r="X21" s="4"/>
      <c r="Y21" s="4"/>
      <c r="Z21" s="4"/>
    </row>
    <row r="22" ht="15.75" customHeight="1">
      <c r="B22" s="4"/>
      <c r="C22" s="4"/>
      <c r="D22" s="4"/>
      <c r="E22" s="4"/>
      <c r="F22" s="4"/>
      <c r="G22" s="4"/>
      <c r="H22" s="4"/>
      <c r="I22" s="4"/>
      <c r="J22" s="4"/>
      <c r="K22" s="4"/>
      <c r="L22" s="4"/>
      <c r="M22" s="4"/>
      <c r="N22" s="4"/>
      <c r="O22" s="4"/>
      <c r="P22" s="4"/>
      <c r="Q22" s="4"/>
      <c r="R22" s="4"/>
      <c r="S22" s="4"/>
      <c r="T22" s="4"/>
      <c r="U22" s="4"/>
      <c r="V22" s="4"/>
      <c r="W22" s="4"/>
      <c r="X22" s="4"/>
      <c r="Y22" s="4"/>
      <c r="Z22" s="4"/>
    </row>
    <row r="23" ht="22.5" customHeight="1">
      <c r="A23" s="15"/>
      <c r="B23" s="16" t="s">
        <v>4</v>
      </c>
      <c r="C23" s="17"/>
      <c r="D23" s="17"/>
      <c r="E23" s="17"/>
      <c r="F23" s="18"/>
      <c r="G23" s="19"/>
      <c r="H23" s="19"/>
      <c r="I23" s="19"/>
      <c r="J23" s="20"/>
      <c r="K23" s="19"/>
      <c r="L23" s="19"/>
      <c r="M23" s="19"/>
      <c r="N23" s="19"/>
      <c r="O23" s="19"/>
      <c r="P23" s="19"/>
      <c r="Q23" s="19"/>
      <c r="R23" s="19"/>
      <c r="S23" s="19"/>
      <c r="T23" s="19"/>
      <c r="U23" s="19"/>
      <c r="V23" s="19"/>
      <c r="W23" s="19"/>
      <c r="X23" s="19"/>
      <c r="Y23" s="19"/>
      <c r="Z23" s="19"/>
    </row>
    <row r="24" ht="15.75" customHeight="1">
      <c r="B24" s="21" t="s">
        <v>5</v>
      </c>
      <c r="C24" s="22"/>
      <c r="D24" s="22"/>
      <c r="E24" s="23">
        <f>'PU holds'!C5</f>
        <v>0</v>
      </c>
      <c r="F24" s="24"/>
      <c r="G24" s="4"/>
      <c r="H24" s="4"/>
      <c r="I24" s="4"/>
      <c r="L24" s="4"/>
      <c r="M24" s="4"/>
      <c r="N24" s="4"/>
      <c r="O24" s="4"/>
      <c r="P24" s="4"/>
      <c r="Q24" s="4"/>
      <c r="R24" s="4"/>
      <c r="S24" s="4"/>
      <c r="T24" s="4"/>
      <c r="U24" s="4"/>
      <c r="V24" s="4"/>
      <c r="W24" s="4"/>
      <c r="X24" s="4"/>
      <c r="Y24" s="4"/>
      <c r="Z24" s="4"/>
    </row>
    <row r="25" ht="15.75" customHeight="1">
      <c r="B25" s="25" t="s">
        <v>6</v>
      </c>
      <c r="E25" s="26">
        <f>'PE Holds'!C5</f>
        <v>0</v>
      </c>
      <c r="F25" s="27"/>
      <c r="G25" s="4"/>
      <c r="H25" s="4"/>
      <c r="I25" s="4"/>
      <c r="J25" s="4"/>
      <c r="K25" s="4"/>
      <c r="L25" s="4"/>
      <c r="M25" s="4"/>
      <c r="N25" s="4"/>
      <c r="O25" s="4"/>
      <c r="P25" s="4"/>
      <c r="Q25" s="4"/>
      <c r="R25" s="4"/>
      <c r="S25" s="4"/>
      <c r="T25" s="4"/>
      <c r="U25" s="4"/>
      <c r="V25" s="4"/>
      <c r="W25" s="4"/>
      <c r="X25" s="4"/>
      <c r="Y25" s="4"/>
      <c r="Z25" s="4"/>
    </row>
    <row r="26" ht="15.75" customHeight="1">
      <c r="B26" s="25" t="s">
        <v>7</v>
      </c>
      <c r="E26" s="28"/>
      <c r="F26" s="29">
        <f>'Fiberglass Volumes'!C5</f>
        <v>0</v>
      </c>
      <c r="G26" s="4"/>
      <c r="H26" s="4"/>
      <c r="I26" s="4"/>
      <c r="M26" s="4"/>
      <c r="N26" s="4"/>
      <c r="O26" s="4"/>
      <c r="P26" s="4"/>
      <c r="Q26" s="4"/>
      <c r="R26" s="4"/>
      <c r="S26" s="4"/>
      <c r="T26" s="4"/>
      <c r="U26" s="4"/>
      <c r="V26" s="4"/>
      <c r="W26" s="4"/>
      <c r="X26" s="4"/>
      <c r="Y26" s="4"/>
      <c r="Z26" s="4"/>
    </row>
    <row r="27" ht="15.75" customHeight="1">
      <c r="B27" s="25" t="s">
        <v>8</v>
      </c>
      <c r="E27" s="26">
        <f>'Wooden Volumes'!C5</f>
        <v>0</v>
      </c>
      <c r="F27" s="27"/>
      <c r="G27" s="4"/>
      <c r="H27" s="4"/>
      <c r="I27" s="4"/>
      <c r="M27" s="4"/>
      <c r="N27" s="4"/>
      <c r="O27" s="4"/>
      <c r="P27" s="4"/>
      <c r="Q27" s="4"/>
      <c r="R27" s="4"/>
      <c r="S27" s="4"/>
      <c r="T27" s="4"/>
      <c r="U27" s="4"/>
      <c r="V27" s="4"/>
      <c r="W27" s="4"/>
      <c r="X27" s="4"/>
      <c r="Y27" s="4"/>
      <c r="Z27" s="4"/>
    </row>
    <row r="28" ht="15.75" customHeight="1">
      <c r="B28" s="25" t="s">
        <v>9</v>
      </c>
      <c r="E28" s="26">
        <f>Training!C5</f>
        <v>0</v>
      </c>
      <c r="F28" s="27"/>
      <c r="G28" s="4"/>
      <c r="H28" s="4"/>
      <c r="I28" s="4"/>
      <c r="M28" s="4"/>
      <c r="N28" s="4"/>
      <c r="O28" s="4"/>
      <c r="P28" s="4"/>
      <c r="Q28" s="4"/>
      <c r="R28" s="4"/>
      <c r="S28" s="4"/>
      <c r="T28" s="4"/>
      <c r="U28" s="4"/>
      <c r="V28" s="4"/>
      <c r="W28" s="4"/>
      <c r="X28" s="4"/>
      <c r="Y28" s="4"/>
      <c r="Z28" s="4"/>
    </row>
    <row r="29" ht="15.75" customHeight="1">
      <c r="B29" s="25" t="s">
        <v>10</v>
      </c>
      <c r="E29" s="26">
        <f>'USA Prod. - PU'!D5</f>
        <v>0</v>
      </c>
      <c r="F29" s="27"/>
      <c r="G29" s="4"/>
      <c r="H29" s="4"/>
      <c r="I29" s="4"/>
      <c r="J29" s="4"/>
      <c r="K29" s="4"/>
      <c r="L29" s="4"/>
      <c r="M29" s="4"/>
      <c r="N29" s="4"/>
      <c r="O29" s="4"/>
      <c r="P29" s="4"/>
      <c r="Q29" s="4"/>
      <c r="R29" s="4"/>
      <c r="S29" s="4"/>
      <c r="T29" s="4"/>
      <c r="U29" s="4"/>
      <c r="V29" s="4"/>
      <c r="W29" s="4"/>
      <c r="X29" s="4"/>
      <c r="Y29" s="4"/>
      <c r="Z29" s="4"/>
    </row>
    <row r="30" ht="15.75" customHeight="1">
      <c r="B30" s="30" t="s">
        <v>11</v>
      </c>
      <c r="C30" s="31"/>
      <c r="D30" s="31"/>
      <c r="E30" s="32">
        <f>'ASIA Prod. - PU &amp; PE'!C5</f>
        <v>0</v>
      </c>
      <c r="F30" s="33"/>
      <c r="G30" s="4"/>
      <c r="H30" s="4"/>
      <c r="I30" s="4"/>
      <c r="J30" s="4"/>
      <c r="K30" s="4"/>
      <c r="L30" s="4"/>
      <c r="M30" s="4"/>
      <c r="N30" s="4"/>
      <c r="O30" s="4"/>
      <c r="P30" s="4"/>
      <c r="Q30" s="4"/>
      <c r="R30" s="4"/>
      <c r="S30" s="4"/>
      <c r="T30" s="4"/>
      <c r="U30" s="4"/>
      <c r="V30" s="4"/>
      <c r="W30" s="4"/>
      <c r="X30" s="4"/>
      <c r="Y30" s="4"/>
      <c r="Z30" s="4"/>
    </row>
    <row r="31" ht="15.75" customHeight="1">
      <c r="B31" s="34"/>
      <c r="E31" s="35"/>
      <c r="G31" s="4"/>
      <c r="H31" s="4"/>
      <c r="I31" s="4"/>
      <c r="O31" s="4"/>
      <c r="P31" s="4"/>
      <c r="Q31" s="4"/>
      <c r="R31" s="4"/>
      <c r="S31" s="4"/>
      <c r="T31" s="4"/>
      <c r="U31" s="4"/>
      <c r="V31" s="4"/>
      <c r="W31" s="4"/>
      <c r="X31" s="4"/>
      <c r="Y31" s="4"/>
      <c r="Z31" s="4"/>
    </row>
    <row r="32" ht="15.75" customHeight="1">
      <c r="B32" s="36" t="s">
        <v>12</v>
      </c>
      <c r="C32" s="37"/>
      <c r="D32" s="38"/>
      <c r="E32" s="39">
        <f>SUM(E24:F28)</f>
        <v>0</v>
      </c>
      <c r="F32" s="40"/>
      <c r="G32" s="4"/>
      <c r="H32" s="4"/>
      <c r="I32" s="4"/>
      <c r="O32" s="4"/>
      <c r="P32" s="4"/>
      <c r="Q32" s="4"/>
      <c r="R32" s="4"/>
      <c r="S32" s="4"/>
      <c r="T32" s="4"/>
      <c r="U32" s="4"/>
      <c r="V32" s="4"/>
      <c r="W32" s="4"/>
      <c r="X32" s="4"/>
      <c r="Y32" s="4"/>
      <c r="Z32" s="4"/>
    </row>
    <row r="33" ht="15.75" customHeight="1">
      <c r="B33" s="41"/>
      <c r="C33" s="42"/>
      <c r="D33" s="43"/>
      <c r="E33" s="44"/>
      <c r="F33" s="45"/>
      <c r="G33" s="4"/>
      <c r="H33" s="4"/>
      <c r="I33" s="4"/>
      <c r="J33" s="4"/>
      <c r="K33" s="4"/>
      <c r="L33" s="4"/>
      <c r="M33" s="4"/>
      <c r="N33" s="4"/>
      <c r="O33" s="4"/>
      <c r="P33" s="4"/>
      <c r="Q33" s="4"/>
      <c r="R33" s="4"/>
      <c r="S33" s="4"/>
      <c r="T33" s="4"/>
      <c r="U33" s="4"/>
      <c r="V33" s="4"/>
      <c r="W33" s="4"/>
      <c r="X33" s="4"/>
      <c r="Y33" s="4"/>
      <c r="Z33" s="4"/>
    </row>
    <row r="34" ht="15.75" customHeight="1">
      <c r="B34" s="46"/>
      <c r="C34" s="47"/>
      <c r="D34" s="48"/>
      <c r="E34" s="49"/>
      <c r="F34" s="50"/>
      <c r="G34" s="4"/>
      <c r="H34" s="4"/>
      <c r="I34" s="4"/>
      <c r="J34" s="4"/>
      <c r="K34" s="4"/>
      <c r="L34" s="4"/>
      <c r="M34" s="4"/>
      <c r="N34" s="4"/>
      <c r="O34" s="4"/>
      <c r="P34" s="4"/>
      <c r="Q34" s="4"/>
      <c r="R34" s="4"/>
      <c r="S34" s="4"/>
      <c r="T34" s="4"/>
      <c r="U34" s="4"/>
      <c r="V34" s="4"/>
      <c r="W34" s="4"/>
      <c r="X34" s="4"/>
      <c r="Y34" s="4"/>
      <c r="Z34" s="4"/>
    </row>
    <row r="35" ht="15.75" customHeight="1">
      <c r="B35" s="4"/>
      <c r="C35" s="4"/>
      <c r="D35" s="4"/>
      <c r="E35" s="4"/>
      <c r="F35" s="4"/>
      <c r="G35" s="4"/>
      <c r="H35" s="4"/>
      <c r="I35" s="4"/>
      <c r="J35" s="4"/>
      <c r="K35" s="4"/>
      <c r="L35" s="4"/>
      <c r="M35" s="4"/>
      <c r="N35" s="4"/>
      <c r="O35" s="4"/>
      <c r="P35" s="4"/>
      <c r="Q35" s="4"/>
      <c r="U35" s="4"/>
      <c r="V35" s="4"/>
      <c r="W35" s="4"/>
      <c r="X35" s="4"/>
      <c r="Y35" s="4"/>
      <c r="Z35" s="4"/>
    </row>
    <row r="36" ht="15.75" customHeight="1">
      <c r="O36" s="4"/>
      <c r="P36" s="4"/>
      <c r="Q36" s="4"/>
      <c r="U36" s="4"/>
      <c r="V36" s="4"/>
      <c r="W36" s="4"/>
      <c r="X36" s="4"/>
      <c r="Y36" s="4"/>
      <c r="Z36" s="4"/>
    </row>
    <row r="37" ht="15.75" customHeight="1"/>
    <row r="38" ht="15.75" customHeight="1"/>
    <row r="39" ht="15.75" customHeight="1"/>
    <row r="40" ht="15.75" customHeight="1"/>
    <row r="41" ht="15.75" customHeight="1"/>
    <row r="42" ht="15.75" customHeight="1"/>
    <row r="43" ht="15.75" customHeight="1"/>
    <row r="44" ht="15.75" customHeight="1">
      <c r="B44" s="51" t="s">
        <v>13</v>
      </c>
      <c r="C44" s="51"/>
      <c r="D44" s="51"/>
    </row>
    <row r="45" ht="15.75" customHeight="1">
      <c r="B45" s="52" t="s">
        <v>14</v>
      </c>
      <c r="C45" s="3"/>
      <c r="D45" s="3"/>
    </row>
    <row r="46" ht="15.75" customHeight="1">
      <c r="B46" s="51" t="s">
        <v>15</v>
      </c>
      <c r="C46" s="51"/>
      <c r="D46" s="51"/>
    </row>
    <row r="47" ht="15.75" customHeight="1">
      <c r="B47" s="51" t="s">
        <v>16</v>
      </c>
      <c r="C47" s="51"/>
      <c r="D47" s="51"/>
    </row>
    <row r="48" ht="15.75" customHeight="1">
      <c r="B48" s="53" t="s">
        <v>17</v>
      </c>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8">
    <mergeCell ref="B1:D1"/>
    <mergeCell ref="B2:D2"/>
    <mergeCell ref="B3:D3"/>
    <mergeCell ref="B4:D4"/>
    <mergeCell ref="B5:D5"/>
    <mergeCell ref="B6:D6"/>
    <mergeCell ref="B7:D7"/>
    <mergeCell ref="B8:D8"/>
    <mergeCell ref="B9:D9"/>
    <mergeCell ref="B13:F13"/>
    <mergeCell ref="B14:F14"/>
    <mergeCell ref="B15:F15"/>
    <mergeCell ref="B18:F18"/>
    <mergeCell ref="B19:F19"/>
    <mergeCell ref="B20:F20"/>
    <mergeCell ref="B23:F23"/>
    <mergeCell ref="B24:D24"/>
    <mergeCell ref="E24:F24"/>
    <mergeCell ref="B25:D25"/>
    <mergeCell ref="E25:F25"/>
    <mergeCell ref="B26:D26"/>
    <mergeCell ref="B27:D27"/>
    <mergeCell ref="E27:F27"/>
    <mergeCell ref="B28:D28"/>
    <mergeCell ref="E28:F28"/>
    <mergeCell ref="B29:D29"/>
    <mergeCell ref="E29:F29"/>
    <mergeCell ref="E30:F30"/>
    <mergeCell ref="B34:D34"/>
    <mergeCell ref="E34:F34"/>
    <mergeCell ref="B45:D45"/>
    <mergeCell ref="B30:D30"/>
    <mergeCell ref="B31:D31"/>
    <mergeCell ref="E31:F31"/>
    <mergeCell ref="B32:D32"/>
    <mergeCell ref="E32:F32"/>
    <mergeCell ref="B33:D33"/>
    <mergeCell ref="E33:F33"/>
  </mergeCells>
  <hyperlinks>
    <hyperlink r:id="rId1" ref="B48"/>
  </hyperlinks>
  <printOptions/>
  <pageMargins bottom="0.75" footer="0.0" header="0.0" left="0.7" right="0.7" top="0.75"/>
  <pageSetup paperSize="9" orientation="portrait"/>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13.0" topLeftCell="A14" activePane="bottomLeft" state="frozen"/>
      <selection activeCell="B15" sqref="B15" pane="bottomLeft"/>
    </sheetView>
  </sheetViews>
  <sheetFormatPr customHeight="1" defaultColWidth="14.43" defaultRowHeight="15.0"/>
  <cols>
    <col customWidth="1" hidden="1" min="1" max="1" width="20.57"/>
    <col customWidth="1" hidden="1" min="2" max="2" width="15.29"/>
    <col customWidth="1" min="3" max="3" width="51.0"/>
    <col customWidth="1" min="4" max="4" width="17.0"/>
    <col customWidth="1" min="5" max="6" width="13.14"/>
    <col customWidth="1" min="7" max="7" width="16.43"/>
    <col customWidth="1" min="8" max="8" width="13.14"/>
    <col customWidth="1" min="11" max="11" width="12.86"/>
    <col customWidth="1" min="12" max="12" width="12.43"/>
    <col customWidth="1" min="13" max="13" width="12.86"/>
    <col customWidth="1" min="14" max="15" width="13.43"/>
    <col customWidth="1" min="16" max="17" width="12.86"/>
    <col customWidth="1" min="18" max="19" width="11.71"/>
    <col customWidth="1" min="20" max="20" width="11.14"/>
    <col customWidth="1" min="21" max="26" width="11.0"/>
    <col customWidth="1" min="27" max="27" width="174.43"/>
    <col customWidth="1" min="28" max="28" width="12.43"/>
    <col customWidth="1" min="29" max="67" width="11.0"/>
    <col customWidth="1" min="68" max="68" width="10.71"/>
    <col customWidth="1" min="69" max="69" width="26.29"/>
    <col customWidth="1" min="70" max="70" width="24.0"/>
    <col customWidth="1" min="71" max="72" width="11.0"/>
    <col customWidth="1" min="73" max="73" width="10.71"/>
    <col customWidth="1" min="74" max="74" width="27.71"/>
    <col customWidth="1" min="75" max="75" width="22.57"/>
    <col customWidth="1" min="76" max="76" width="24.0"/>
  </cols>
  <sheetData>
    <row r="1" ht="69.75" customHeight="1">
      <c r="C1" s="54"/>
      <c r="D1" s="407" t="s">
        <v>2355</v>
      </c>
      <c r="E1" s="407"/>
      <c r="F1" s="407"/>
      <c r="J1" s="713"/>
      <c r="S1" s="4"/>
      <c r="T1" s="4"/>
      <c r="U1" s="4"/>
      <c r="V1" s="4"/>
      <c r="W1" s="4"/>
      <c r="X1" s="4"/>
      <c r="Y1" s="4"/>
      <c r="BJ1" s="54"/>
      <c r="BK1" s="54"/>
      <c r="BM1" s="54"/>
      <c r="BN1" s="54"/>
      <c r="BO1" s="54"/>
      <c r="BQ1" s="54"/>
      <c r="BR1" s="54"/>
      <c r="BS1" s="54"/>
      <c r="BT1" s="54"/>
    </row>
    <row r="2" ht="12.0" customHeight="1">
      <c r="D2" s="407"/>
      <c r="E2" s="407"/>
      <c r="F2" s="407"/>
      <c r="S2" s="4"/>
      <c r="T2" s="4"/>
      <c r="U2" s="4"/>
      <c r="V2" s="4"/>
      <c r="W2" s="4"/>
      <c r="X2" s="4"/>
      <c r="Y2" s="4"/>
      <c r="BJ2" s="54"/>
      <c r="BK2" s="54"/>
      <c r="BM2" s="54"/>
      <c r="BN2" s="54"/>
      <c r="BO2" s="54"/>
      <c r="BQ2" s="54"/>
      <c r="BR2" s="54"/>
      <c r="BS2" s="54"/>
      <c r="BT2" s="54"/>
    </row>
    <row r="3" ht="15.0" hidden="1" customHeight="1">
      <c r="S3" s="4"/>
      <c r="T3" s="4"/>
      <c r="U3" s="4"/>
      <c r="V3" s="4"/>
      <c r="W3" s="4"/>
      <c r="X3" s="4"/>
      <c r="Y3" s="4"/>
      <c r="BQ3" s="54"/>
      <c r="BR3" s="54"/>
      <c r="BS3" s="54"/>
      <c r="BT3" s="54"/>
    </row>
    <row r="4" ht="21.75" customHeight="1">
      <c r="C4" s="714" t="s">
        <v>19</v>
      </c>
      <c r="D4" s="715" t="s">
        <v>20</v>
      </c>
      <c r="E4" s="716"/>
      <c r="F4" s="717" t="s">
        <v>21</v>
      </c>
      <c r="G4" s="59"/>
      <c r="H4" s="60" t="s">
        <v>22</v>
      </c>
      <c r="I4" s="61"/>
      <c r="J4" s="62"/>
      <c r="K4" s="61"/>
      <c r="L4" s="63"/>
      <c r="M4" s="64"/>
      <c r="N4" s="64"/>
      <c r="O4" s="718"/>
      <c r="P4" s="4"/>
      <c r="Q4" s="4"/>
      <c r="R4" s="60" t="s">
        <v>23</v>
      </c>
      <c r="S4" s="719"/>
      <c r="T4" s="719"/>
      <c r="U4" s="4"/>
      <c r="X4" s="4"/>
      <c r="Y4" s="4"/>
      <c r="BJ4" s="54"/>
      <c r="BK4" s="54"/>
      <c r="BM4" s="54"/>
      <c r="BN4" s="54"/>
      <c r="BO4" s="54"/>
      <c r="BQ4" s="65"/>
      <c r="BR4" s="54"/>
      <c r="BS4" s="54"/>
      <c r="BT4" s="54"/>
    </row>
    <row r="5" ht="21.75" customHeight="1">
      <c r="C5" s="720"/>
      <c r="D5" s="721">
        <f>SUM(I64,I93,I156,I173)</f>
        <v>0</v>
      </c>
      <c r="E5" s="722"/>
      <c r="F5" s="723"/>
      <c r="G5" s="70"/>
      <c r="H5" s="71" t="s">
        <v>24</v>
      </c>
      <c r="I5" s="72" t="s">
        <v>25</v>
      </c>
      <c r="J5" s="72" t="s">
        <v>26</v>
      </c>
      <c r="K5" s="72" t="s">
        <v>27</v>
      </c>
      <c r="L5" s="72" t="s">
        <v>28</v>
      </c>
      <c r="M5" s="72" t="s">
        <v>29</v>
      </c>
      <c r="N5" s="72" t="s">
        <v>30</v>
      </c>
      <c r="O5" s="73" t="s">
        <v>31</v>
      </c>
      <c r="P5" s="4"/>
      <c r="Q5" s="4"/>
      <c r="R5" s="335" t="s">
        <v>32</v>
      </c>
      <c r="S5" s="43"/>
      <c r="T5" s="76">
        <f>BS175</f>
        <v>0</v>
      </c>
      <c r="U5" s="4"/>
      <c r="X5" s="4"/>
      <c r="Y5" s="4"/>
      <c r="BJ5" s="54"/>
      <c r="BK5" s="54"/>
      <c r="BM5" s="54"/>
      <c r="BN5" s="54"/>
      <c r="BO5" s="54"/>
    </row>
    <row r="6" ht="21.75" customHeight="1">
      <c r="C6" s="724"/>
      <c r="D6" s="725"/>
      <c r="E6" s="726"/>
      <c r="F6" s="727"/>
      <c r="H6" s="78">
        <f t="shared" ref="H6:N6" si="1">SUM(AB64,AB93,AB156,AB173)</f>
        <v>0</v>
      </c>
      <c r="I6" s="78">
        <f t="shared" si="1"/>
        <v>0</v>
      </c>
      <c r="J6" s="78">
        <f t="shared" si="1"/>
        <v>0</v>
      </c>
      <c r="K6" s="78">
        <f t="shared" si="1"/>
        <v>0</v>
      </c>
      <c r="L6" s="78">
        <f t="shared" si="1"/>
        <v>0</v>
      </c>
      <c r="M6" s="78">
        <f t="shared" si="1"/>
        <v>0</v>
      </c>
      <c r="N6" s="78">
        <f t="shared" si="1"/>
        <v>0</v>
      </c>
      <c r="O6" s="78">
        <f>SUM(H6:N6)</f>
        <v>0</v>
      </c>
      <c r="P6" s="4"/>
      <c r="Q6" s="4"/>
      <c r="R6" s="473" t="s">
        <v>33</v>
      </c>
      <c r="S6" s="95"/>
      <c r="T6" s="728">
        <f>BT175</f>
        <v>0</v>
      </c>
      <c r="U6" s="4"/>
      <c r="X6" s="4"/>
      <c r="Y6" s="4"/>
      <c r="BJ6" s="54"/>
      <c r="BK6" s="54"/>
      <c r="BM6" s="54"/>
      <c r="BN6" s="54"/>
      <c r="BO6" s="54"/>
      <c r="BQ6" s="65"/>
      <c r="BR6" s="54"/>
      <c r="BS6" s="54"/>
      <c r="BT6" s="54"/>
    </row>
    <row r="7" ht="21.75" customHeight="1">
      <c r="F7" s="79"/>
      <c r="G7" s="79"/>
      <c r="H7" s="79"/>
      <c r="I7" s="79"/>
      <c r="T7" s="54"/>
      <c r="U7" s="54"/>
      <c r="X7" s="54"/>
      <c r="Y7" s="80"/>
      <c r="Z7" s="54"/>
      <c r="AA7" s="54"/>
      <c r="BJ7" s="54"/>
      <c r="BK7" s="54"/>
      <c r="BM7" s="54"/>
      <c r="BN7" s="54"/>
      <c r="BO7" s="54"/>
      <c r="BQ7" s="65"/>
      <c r="BR7" s="54"/>
      <c r="BS7" s="54"/>
      <c r="BT7" s="54"/>
    </row>
    <row r="8" ht="21.75" customHeight="1">
      <c r="C8" s="729" t="s">
        <v>34</v>
      </c>
      <c r="D8" s="730">
        <f>BX175</f>
        <v>0</v>
      </c>
      <c r="E8" s="301" t="s">
        <v>35</v>
      </c>
      <c r="F8" s="79"/>
      <c r="H8" s="84" t="s">
        <v>36</v>
      </c>
      <c r="I8" s="85"/>
      <c r="J8" s="85"/>
      <c r="K8" s="85"/>
      <c r="L8" s="85"/>
      <c r="M8" s="64"/>
      <c r="N8" s="64"/>
      <c r="O8" s="64"/>
      <c r="P8" s="64"/>
      <c r="Q8" s="64"/>
      <c r="R8" s="86"/>
      <c r="S8" s="86"/>
      <c r="T8" s="718"/>
      <c r="BJ8" s="54"/>
      <c r="BK8" s="54"/>
      <c r="BM8" s="54"/>
      <c r="BN8" s="54"/>
      <c r="BO8" s="54"/>
      <c r="BQ8" s="65"/>
      <c r="BR8" s="54"/>
      <c r="BS8" s="54"/>
      <c r="BT8" s="54"/>
    </row>
    <row r="9" ht="21.75" customHeight="1">
      <c r="C9" s="731" t="s">
        <v>37</v>
      </c>
      <c r="D9" s="732">
        <f>SUM(E16:E172)</f>
        <v>0</v>
      </c>
      <c r="E9" s="733" t="s">
        <v>38</v>
      </c>
      <c r="F9" s="79"/>
      <c r="H9" s="91" t="s">
        <v>39</v>
      </c>
      <c r="I9" s="92" t="s">
        <v>40</v>
      </c>
      <c r="J9" s="92" t="s">
        <v>41</v>
      </c>
      <c r="K9" s="92" t="s">
        <v>42</v>
      </c>
      <c r="L9" s="92" t="s">
        <v>43</v>
      </c>
      <c r="M9" s="92" t="s">
        <v>44</v>
      </c>
      <c r="N9" s="92" t="s">
        <v>45</v>
      </c>
      <c r="O9" s="92" t="s">
        <v>46</v>
      </c>
      <c r="P9" s="92" t="s">
        <v>47</v>
      </c>
      <c r="Q9" s="92" t="s">
        <v>48</v>
      </c>
      <c r="R9" s="92" t="s">
        <v>49</v>
      </c>
      <c r="S9" s="92" t="s">
        <v>50</v>
      </c>
      <c r="T9" s="73" t="s">
        <v>51</v>
      </c>
      <c r="BJ9" s="54"/>
      <c r="BK9" s="54"/>
      <c r="BM9" s="54"/>
      <c r="BN9" s="54"/>
      <c r="BO9" s="54"/>
      <c r="BQ9" s="65"/>
      <c r="BR9" s="54"/>
      <c r="BS9" s="54"/>
      <c r="BT9" s="54"/>
    </row>
    <row r="10" ht="15.0" customHeight="1">
      <c r="C10" s="734"/>
      <c r="D10" s="735"/>
      <c r="E10" s="736"/>
      <c r="F10" s="79"/>
      <c r="H10" s="76">
        <f t="shared" ref="H10:T10" si="2">SUM(AP64,AP93,AP156,AP173)</f>
        <v>0</v>
      </c>
      <c r="I10" s="76">
        <f t="shared" si="2"/>
        <v>0</v>
      </c>
      <c r="J10" s="76">
        <f t="shared" si="2"/>
        <v>0</v>
      </c>
      <c r="K10" s="76">
        <f t="shared" si="2"/>
        <v>0</v>
      </c>
      <c r="L10" s="76">
        <f t="shared" si="2"/>
        <v>0</v>
      </c>
      <c r="M10" s="76">
        <f t="shared" si="2"/>
        <v>0</v>
      </c>
      <c r="N10" s="76">
        <f t="shared" si="2"/>
        <v>0</v>
      </c>
      <c r="O10" s="76">
        <f t="shared" si="2"/>
        <v>0</v>
      </c>
      <c r="P10" s="76">
        <f t="shared" si="2"/>
        <v>0</v>
      </c>
      <c r="Q10" s="76">
        <f t="shared" si="2"/>
        <v>0</v>
      </c>
      <c r="R10" s="76">
        <f t="shared" si="2"/>
        <v>0</v>
      </c>
      <c r="S10" s="76">
        <f t="shared" si="2"/>
        <v>0</v>
      </c>
      <c r="T10" s="76">
        <f t="shared" si="2"/>
        <v>0</v>
      </c>
      <c r="BJ10" s="54"/>
      <c r="BK10" s="54"/>
      <c r="BM10" s="54"/>
      <c r="BN10" s="54"/>
      <c r="BO10" s="54"/>
      <c r="BQ10" s="65"/>
      <c r="BR10" s="54"/>
      <c r="BS10" s="54"/>
      <c r="BT10" s="54"/>
    </row>
    <row r="11">
      <c r="C11" s="96"/>
      <c r="D11" s="96"/>
      <c r="E11" s="96"/>
      <c r="F11" s="79"/>
      <c r="G11" s="79"/>
      <c r="H11" s="79"/>
      <c r="I11" s="79"/>
      <c r="V11" s="54"/>
      <c r="BJ11" s="54"/>
      <c r="BK11" s="54"/>
      <c r="BM11" s="54"/>
      <c r="BN11" s="54"/>
      <c r="BO11" s="54"/>
      <c r="BQ11" s="65"/>
      <c r="BR11" s="54"/>
      <c r="BS11" s="54"/>
      <c r="BT11" s="54"/>
    </row>
    <row r="12">
      <c r="F12" s="97"/>
      <c r="G12" s="97"/>
      <c r="H12" s="98"/>
      <c r="I12" s="99"/>
      <c r="J12" s="99"/>
      <c r="K12" s="99"/>
      <c r="L12" s="99"/>
      <c r="M12" s="99"/>
      <c r="N12" s="99"/>
      <c r="O12" s="100"/>
      <c r="P12" s="99"/>
      <c r="Q12" s="99"/>
      <c r="R12" s="99"/>
      <c r="S12" s="99"/>
      <c r="T12" s="99"/>
      <c r="U12" s="99"/>
      <c r="V12" s="79"/>
      <c r="W12" s="79"/>
      <c r="X12" s="79"/>
      <c r="Y12" s="79"/>
      <c r="Z12" s="79"/>
      <c r="AA12" s="79"/>
      <c r="AB12" s="79"/>
      <c r="AC12" s="54"/>
      <c r="AD12" s="54"/>
      <c r="AE12" s="54"/>
      <c r="AF12" s="54"/>
      <c r="AG12" s="54"/>
      <c r="AH12" s="54"/>
      <c r="BJ12" s="54"/>
      <c r="BK12" s="54"/>
      <c r="BM12" s="54"/>
      <c r="BN12" s="54"/>
      <c r="BO12" s="54"/>
      <c r="BQ12" s="65"/>
      <c r="BR12" s="54"/>
      <c r="BS12" s="54"/>
      <c r="BT12" s="54"/>
    </row>
    <row r="13" ht="51.0" customHeight="1">
      <c r="A13" s="737" t="s">
        <v>52</v>
      </c>
      <c r="B13" s="738" t="s">
        <v>2356</v>
      </c>
      <c r="C13" s="311" t="s">
        <v>53</v>
      </c>
      <c r="D13" s="103" t="s">
        <v>54</v>
      </c>
      <c r="E13" s="103" t="s">
        <v>55</v>
      </c>
      <c r="F13" s="103" t="s">
        <v>56</v>
      </c>
      <c r="G13" s="103" t="s">
        <v>21</v>
      </c>
      <c r="H13" s="103" t="s">
        <v>57</v>
      </c>
      <c r="I13" s="103" t="s">
        <v>58</v>
      </c>
      <c r="J13" s="106" t="s">
        <v>2357</v>
      </c>
      <c r="K13" s="110" t="s">
        <v>2358</v>
      </c>
      <c r="L13" s="104" t="s">
        <v>2359</v>
      </c>
      <c r="M13" s="105" t="s">
        <v>2360</v>
      </c>
      <c r="N13" s="107" t="s">
        <v>2361</v>
      </c>
      <c r="O13" s="114" t="s">
        <v>2362</v>
      </c>
      <c r="P13" s="739" t="s">
        <v>1682</v>
      </c>
      <c r="Q13" s="109" t="s">
        <v>2363</v>
      </c>
      <c r="R13" s="103" t="s">
        <v>2364</v>
      </c>
      <c r="S13" s="115" t="s">
        <v>68</v>
      </c>
      <c r="T13" s="116" t="s">
        <v>2365</v>
      </c>
      <c r="AB13" s="117" t="s">
        <v>72</v>
      </c>
      <c r="AC13" s="118"/>
      <c r="AD13" s="118"/>
      <c r="AE13" s="118"/>
      <c r="AF13" s="118"/>
      <c r="AG13" s="118"/>
      <c r="AH13" s="118"/>
      <c r="AI13" s="118"/>
      <c r="AJ13" s="118"/>
      <c r="AK13" s="118"/>
      <c r="AL13" s="118"/>
      <c r="AM13" s="118"/>
      <c r="AN13" s="118"/>
      <c r="AO13" s="119"/>
      <c r="AP13" s="120" t="s">
        <v>73</v>
      </c>
      <c r="AQ13" s="121"/>
      <c r="AR13" s="121"/>
      <c r="AS13" s="121"/>
      <c r="AT13" s="121"/>
      <c r="AU13" s="121"/>
      <c r="AV13" s="121"/>
      <c r="AW13" s="121"/>
      <c r="AX13" s="121"/>
      <c r="AY13" s="121"/>
      <c r="AZ13" s="121"/>
      <c r="BA13" s="121"/>
      <c r="BB13" s="121"/>
      <c r="BC13" s="121"/>
      <c r="BD13" s="121"/>
      <c r="BE13" s="121"/>
      <c r="BF13" s="121"/>
      <c r="BG13" s="121"/>
      <c r="BH13" s="121"/>
      <c r="BI13" s="121"/>
      <c r="BJ13" s="122"/>
      <c r="BK13" s="122"/>
      <c r="BL13" s="121"/>
      <c r="BM13" s="122"/>
      <c r="BN13" s="122"/>
      <c r="BO13" s="123"/>
      <c r="BQ13" s="124" t="s">
        <v>74</v>
      </c>
      <c r="BR13" s="740"/>
      <c r="BS13" s="125"/>
      <c r="BT13" s="126"/>
      <c r="BV13" s="127" t="s">
        <v>75</v>
      </c>
      <c r="BW13" s="128"/>
      <c r="BX13" s="129"/>
    </row>
    <row r="14">
      <c r="D14" s="15"/>
      <c r="E14" s="15"/>
      <c r="F14" s="131"/>
      <c r="G14" s="15"/>
      <c r="H14" s="131"/>
      <c r="AB14" s="133"/>
      <c r="AC14" s="133"/>
      <c r="AD14" s="133"/>
      <c r="AE14" s="133"/>
      <c r="AF14" s="133"/>
      <c r="AG14" s="133"/>
      <c r="AH14" s="133"/>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5"/>
      <c r="BQ14" s="741"/>
      <c r="BR14" s="741"/>
      <c r="BS14" s="54"/>
      <c r="BT14" s="54"/>
      <c r="BV14" s="54"/>
      <c r="BW14" s="54"/>
      <c r="BX14" s="54"/>
    </row>
    <row r="15" ht="39.75" customHeight="1">
      <c r="A15" s="136" t="s">
        <v>52</v>
      </c>
      <c r="B15" s="136" t="s">
        <v>2356</v>
      </c>
      <c r="C15" s="136" t="s">
        <v>208</v>
      </c>
      <c r="D15" s="138"/>
      <c r="E15" s="15"/>
      <c r="F15" s="131"/>
      <c r="G15" s="15"/>
      <c r="H15" s="131"/>
      <c r="AB15" s="140" t="s">
        <v>24</v>
      </c>
      <c r="AC15" s="140" t="s">
        <v>25</v>
      </c>
      <c r="AD15" s="140" t="s">
        <v>26</v>
      </c>
      <c r="AE15" s="140" t="s">
        <v>27</v>
      </c>
      <c r="AF15" s="140" t="s">
        <v>28</v>
      </c>
      <c r="AG15" s="140" t="s">
        <v>29</v>
      </c>
      <c r="AH15" s="140" t="s">
        <v>30</v>
      </c>
      <c r="AI15" s="141" t="s">
        <v>24</v>
      </c>
      <c r="AJ15" s="141" t="s">
        <v>25</v>
      </c>
      <c r="AK15" s="141" t="s">
        <v>26</v>
      </c>
      <c r="AL15" s="141" t="s">
        <v>27</v>
      </c>
      <c r="AM15" s="141" t="s">
        <v>28</v>
      </c>
      <c r="AN15" s="141" t="s">
        <v>29</v>
      </c>
      <c r="AO15" s="141" t="s">
        <v>30</v>
      </c>
      <c r="AP15" s="140" t="s">
        <v>39</v>
      </c>
      <c r="AQ15" s="140" t="s">
        <v>40</v>
      </c>
      <c r="AR15" s="140" t="s">
        <v>41</v>
      </c>
      <c r="AS15" s="140" t="s">
        <v>42</v>
      </c>
      <c r="AT15" s="140" t="s">
        <v>43</v>
      </c>
      <c r="AU15" s="140" t="s">
        <v>44</v>
      </c>
      <c r="AV15" s="140" t="s">
        <v>45</v>
      </c>
      <c r="AW15" s="140" t="s">
        <v>46</v>
      </c>
      <c r="AX15" s="140" t="s">
        <v>47</v>
      </c>
      <c r="AY15" s="140" t="s">
        <v>48</v>
      </c>
      <c r="AZ15" s="140" t="s">
        <v>49</v>
      </c>
      <c r="BA15" s="140" t="s">
        <v>50</v>
      </c>
      <c r="BB15" s="140" t="s">
        <v>51</v>
      </c>
      <c r="BC15" s="141" t="s">
        <v>39</v>
      </c>
      <c r="BD15" s="141" t="s">
        <v>40</v>
      </c>
      <c r="BE15" s="141" t="s">
        <v>41</v>
      </c>
      <c r="BF15" s="141" t="s">
        <v>42</v>
      </c>
      <c r="BG15" s="141" t="s">
        <v>43</v>
      </c>
      <c r="BH15" s="141" t="s">
        <v>44</v>
      </c>
      <c r="BI15" s="141" t="s">
        <v>45</v>
      </c>
      <c r="BJ15" s="141" t="s">
        <v>46</v>
      </c>
      <c r="BK15" s="141" t="s">
        <v>47</v>
      </c>
      <c r="BL15" s="141" t="s">
        <v>48</v>
      </c>
      <c r="BM15" s="141" t="s">
        <v>49</v>
      </c>
      <c r="BN15" s="142" t="s">
        <v>50</v>
      </c>
      <c r="BO15" s="141" t="s">
        <v>77</v>
      </c>
      <c r="BQ15" s="143" t="s">
        <v>78</v>
      </c>
      <c r="BR15" s="143" t="s">
        <v>79</v>
      </c>
      <c r="BS15" s="143" t="s">
        <v>80</v>
      </c>
      <c r="BT15" s="143" t="s">
        <v>81</v>
      </c>
      <c r="BU15" s="144"/>
      <c r="BV15" s="143" t="s">
        <v>82</v>
      </c>
      <c r="BW15" s="143" t="s">
        <v>83</v>
      </c>
      <c r="BX15" s="143" t="s">
        <v>84</v>
      </c>
    </row>
    <row r="16" ht="18.0" customHeight="1">
      <c r="A16" s="207" t="s">
        <v>2366</v>
      </c>
      <c r="B16" s="207" t="s">
        <v>2366</v>
      </c>
      <c r="C16" s="199" t="s">
        <v>210</v>
      </c>
      <c r="D16" s="147">
        <v>10.0</v>
      </c>
      <c r="E16" s="76">
        <f t="shared" ref="E16:E63" si="5">SUM(J16:T16)</f>
        <v>0</v>
      </c>
      <c r="F16" s="201">
        <v>130.0</v>
      </c>
      <c r="G16" s="76" t="str">
        <f t="shared" ref="G16:G63" si="6">$F$5</f>
        <v/>
      </c>
      <c r="H16" s="201">
        <f t="shared" ref="H16:H63" si="7">F16*((100-G16)/100)</f>
        <v>130</v>
      </c>
      <c r="I16" s="149">
        <f t="shared" ref="I16:I63" si="8">E16*H16</f>
        <v>0</v>
      </c>
      <c r="J16" s="324"/>
      <c r="K16" s="157"/>
      <c r="L16" s="151"/>
      <c r="M16" s="152"/>
      <c r="N16" s="154"/>
      <c r="O16" s="161"/>
      <c r="P16" s="159"/>
      <c r="Q16" s="742"/>
      <c r="R16" s="150"/>
      <c r="S16" s="743"/>
      <c r="T16" s="163"/>
      <c r="AB16" s="164">
        <f t="shared" ref="AB16:AH16" si="3">AI16*$E16</f>
        <v>0</v>
      </c>
      <c r="AC16" s="164">
        <f t="shared" si="3"/>
        <v>0</v>
      </c>
      <c r="AD16" s="164">
        <f t="shared" si="3"/>
        <v>0</v>
      </c>
      <c r="AE16" s="164">
        <f t="shared" si="3"/>
        <v>0</v>
      </c>
      <c r="AF16" s="164">
        <f t="shared" si="3"/>
        <v>0</v>
      </c>
      <c r="AG16" s="164">
        <f t="shared" si="3"/>
        <v>0</v>
      </c>
      <c r="AH16" s="164">
        <f t="shared" si="3"/>
        <v>0</v>
      </c>
      <c r="AI16" s="165"/>
      <c r="AJ16" s="165">
        <v>10.0</v>
      </c>
      <c r="AK16" s="165"/>
      <c r="AL16" s="165"/>
      <c r="AM16" s="165"/>
      <c r="AN16" s="165"/>
      <c r="AO16" s="165"/>
      <c r="AP16" s="164">
        <f t="shared" ref="AP16:BB16" si="4">BC16*$E16</f>
        <v>0</v>
      </c>
      <c r="AQ16" s="164">
        <f t="shared" si="4"/>
        <v>0</v>
      </c>
      <c r="AR16" s="164">
        <f t="shared" si="4"/>
        <v>0</v>
      </c>
      <c r="AS16" s="164">
        <f t="shared" si="4"/>
        <v>0</v>
      </c>
      <c r="AT16" s="164">
        <f t="shared" si="4"/>
        <v>0</v>
      </c>
      <c r="AU16" s="164">
        <f t="shared" si="4"/>
        <v>0</v>
      </c>
      <c r="AV16" s="164">
        <f t="shared" si="4"/>
        <v>0</v>
      </c>
      <c r="AW16" s="164">
        <f t="shared" si="4"/>
        <v>0</v>
      </c>
      <c r="AX16" s="164">
        <f t="shared" si="4"/>
        <v>0</v>
      </c>
      <c r="AY16" s="164">
        <f t="shared" si="4"/>
        <v>0</v>
      </c>
      <c r="AZ16" s="164">
        <f t="shared" si="4"/>
        <v>0</v>
      </c>
      <c r="BA16" s="164">
        <f t="shared" si="4"/>
        <v>0</v>
      </c>
      <c r="BB16" s="164">
        <f t="shared" si="4"/>
        <v>0</v>
      </c>
      <c r="BC16" s="165"/>
      <c r="BD16" s="165">
        <v>10.0</v>
      </c>
      <c r="BE16" s="165"/>
      <c r="BF16" s="165"/>
      <c r="BG16" s="165"/>
      <c r="BH16" s="165"/>
      <c r="BI16" s="165"/>
      <c r="BJ16" s="165"/>
      <c r="BK16" s="165"/>
      <c r="BL16" s="165"/>
      <c r="BM16" s="165"/>
      <c r="BN16" s="166"/>
      <c r="BO16" s="165"/>
      <c r="BP16" s="6"/>
      <c r="BQ16" s="164">
        <v>10.0</v>
      </c>
      <c r="BR16" s="164"/>
      <c r="BS16" s="164">
        <f t="shared" ref="BS16:BS63" si="11">BQ16*E16</f>
        <v>0</v>
      </c>
      <c r="BT16" s="164">
        <f t="shared" ref="BT16:BT63" si="12">BR16*E16</f>
        <v>0</v>
      </c>
      <c r="BU16" s="6"/>
      <c r="BV16" s="167">
        <v>0.92</v>
      </c>
      <c r="BW16" s="167">
        <f t="shared" ref="BW16:BW63" si="13">E16</f>
        <v>0</v>
      </c>
      <c r="BX16" s="167">
        <f t="shared" ref="BX16:BX63" si="14">BV16*BW16</f>
        <v>0</v>
      </c>
    </row>
    <row r="17" ht="18.0" customHeight="1">
      <c r="A17" s="207" t="s">
        <v>2367</v>
      </c>
      <c r="B17" s="207" t="s">
        <v>2367</v>
      </c>
      <c r="C17" s="199" t="s">
        <v>212</v>
      </c>
      <c r="D17" s="147">
        <v>5.0</v>
      </c>
      <c r="E17" s="76">
        <f t="shared" si="5"/>
        <v>0</v>
      </c>
      <c r="F17" s="201">
        <v>147.0</v>
      </c>
      <c r="G17" s="76" t="str">
        <f t="shared" si="6"/>
        <v/>
      </c>
      <c r="H17" s="201">
        <f t="shared" si="7"/>
        <v>147</v>
      </c>
      <c r="I17" s="149">
        <f t="shared" si="8"/>
        <v>0</v>
      </c>
      <c r="J17" s="324"/>
      <c r="K17" s="157"/>
      <c r="L17" s="151"/>
      <c r="M17" s="152"/>
      <c r="N17" s="154"/>
      <c r="O17" s="161"/>
      <c r="P17" s="159"/>
      <c r="Q17" s="742"/>
      <c r="R17" s="150"/>
      <c r="S17" s="743"/>
      <c r="T17" s="163"/>
      <c r="AB17" s="164">
        <f t="shared" ref="AB17:AH17" si="9">AI17*$E17</f>
        <v>0</v>
      </c>
      <c r="AC17" s="164">
        <f t="shared" si="9"/>
        <v>0</v>
      </c>
      <c r="AD17" s="164">
        <f t="shared" si="9"/>
        <v>0</v>
      </c>
      <c r="AE17" s="164">
        <f t="shared" si="9"/>
        <v>0</v>
      </c>
      <c r="AF17" s="164">
        <f t="shared" si="9"/>
        <v>0</v>
      </c>
      <c r="AG17" s="164">
        <f t="shared" si="9"/>
        <v>0</v>
      </c>
      <c r="AH17" s="164">
        <f t="shared" si="9"/>
        <v>0</v>
      </c>
      <c r="AI17" s="165"/>
      <c r="AJ17" s="165"/>
      <c r="AK17" s="165">
        <v>5.0</v>
      </c>
      <c r="AL17" s="165"/>
      <c r="AM17" s="165"/>
      <c r="AN17" s="165"/>
      <c r="AO17" s="165"/>
      <c r="AP17" s="164">
        <f t="shared" ref="AP17:BB17" si="10">BC17*$E17</f>
        <v>0</v>
      </c>
      <c r="AQ17" s="164">
        <f t="shared" si="10"/>
        <v>0</v>
      </c>
      <c r="AR17" s="164">
        <f t="shared" si="10"/>
        <v>0</v>
      </c>
      <c r="AS17" s="164">
        <f t="shared" si="10"/>
        <v>0</v>
      </c>
      <c r="AT17" s="164">
        <f t="shared" si="10"/>
        <v>0</v>
      </c>
      <c r="AU17" s="164">
        <f t="shared" si="10"/>
        <v>0</v>
      </c>
      <c r="AV17" s="164">
        <f t="shared" si="10"/>
        <v>0</v>
      </c>
      <c r="AW17" s="164">
        <f t="shared" si="10"/>
        <v>0</v>
      </c>
      <c r="AX17" s="164">
        <f t="shared" si="10"/>
        <v>0</v>
      </c>
      <c r="AY17" s="164">
        <f t="shared" si="10"/>
        <v>0</v>
      </c>
      <c r="AZ17" s="164">
        <f t="shared" si="10"/>
        <v>0</v>
      </c>
      <c r="BA17" s="164">
        <f t="shared" si="10"/>
        <v>0</v>
      </c>
      <c r="BB17" s="164">
        <f t="shared" si="10"/>
        <v>0</v>
      </c>
      <c r="BC17" s="165"/>
      <c r="BD17" s="165">
        <v>5.0</v>
      </c>
      <c r="BE17" s="165"/>
      <c r="BF17" s="165"/>
      <c r="BG17" s="165"/>
      <c r="BH17" s="165"/>
      <c r="BI17" s="165"/>
      <c r="BJ17" s="165"/>
      <c r="BK17" s="165"/>
      <c r="BL17" s="165"/>
      <c r="BM17" s="165"/>
      <c r="BN17" s="166"/>
      <c r="BO17" s="165"/>
      <c r="BP17" s="6"/>
      <c r="BQ17" s="164">
        <v>5.0</v>
      </c>
      <c r="BR17" s="164"/>
      <c r="BS17" s="164">
        <f t="shared" si="11"/>
        <v>0</v>
      </c>
      <c r="BT17" s="164">
        <f t="shared" si="12"/>
        <v>0</v>
      </c>
      <c r="BU17" s="6"/>
      <c r="BV17" s="164">
        <v>1.5</v>
      </c>
      <c r="BW17" s="164">
        <f t="shared" si="13"/>
        <v>0</v>
      </c>
      <c r="BX17" s="164">
        <f t="shared" si="14"/>
        <v>0</v>
      </c>
    </row>
    <row r="18" ht="18.0" customHeight="1">
      <c r="A18" s="207" t="s">
        <v>2368</v>
      </c>
      <c r="B18" s="207" t="s">
        <v>2368</v>
      </c>
      <c r="C18" s="199" t="s">
        <v>214</v>
      </c>
      <c r="D18" s="147">
        <v>10.0</v>
      </c>
      <c r="E18" s="76">
        <f t="shared" si="5"/>
        <v>0</v>
      </c>
      <c r="F18" s="201">
        <v>191.0</v>
      </c>
      <c r="G18" s="76" t="str">
        <f t="shared" si="6"/>
        <v/>
      </c>
      <c r="H18" s="201">
        <f t="shared" si="7"/>
        <v>191</v>
      </c>
      <c r="I18" s="149">
        <f t="shared" si="8"/>
        <v>0</v>
      </c>
      <c r="J18" s="324"/>
      <c r="K18" s="157"/>
      <c r="L18" s="151"/>
      <c r="M18" s="152"/>
      <c r="N18" s="154"/>
      <c r="O18" s="161"/>
      <c r="P18" s="159"/>
      <c r="Q18" s="742"/>
      <c r="R18" s="150"/>
      <c r="S18" s="743"/>
      <c r="T18" s="163"/>
      <c r="AB18" s="164">
        <f t="shared" ref="AB18:AH18" si="15">AI18*$E18</f>
        <v>0</v>
      </c>
      <c r="AC18" s="164">
        <f t="shared" si="15"/>
        <v>0</v>
      </c>
      <c r="AD18" s="164">
        <f t="shared" si="15"/>
        <v>0</v>
      </c>
      <c r="AE18" s="164">
        <f t="shared" si="15"/>
        <v>0</v>
      </c>
      <c r="AF18" s="164">
        <f t="shared" si="15"/>
        <v>0</v>
      </c>
      <c r="AG18" s="164">
        <f t="shared" si="15"/>
        <v>0</v>
      </c>
      <c r="AH18" s="164">
        <f t="shared" si="15"/>
        <v>0</v>
      </c>
      <c r="AI18" s="165"/>
      <c r="AJ18" s="165"/>
      <c r="AK18" s="165">
        <v>10.0</v>
      </c>
      <c r="AL18" s="165"/>
      <c r="AM18" s="165"/>
      <c r="AN18" s="165"/>
      <c r="AO18" s="165"/>
      <c r="AP18" s="164">
        <f t="shared" ref="AP18:BB18" si="16">BC18*$E18</f>
        <v>0</v>
      </c>
      <c r="AQ18" s="164">
        <f t="shared" si="16"/>
        <v>0</v>
      </c>
      <c r="AR18" s="164">
        <f t="shared" si="16"/>
        <v>0</v>
      </c>
      <c r="AS18" s="164">
        <f t="shared" si="16"/>
        <v>0</v>
      </c>
      <c r="AT18" s="164">
        <f t="shared" si="16"/>
        <v>0</v>
      </c>
      <c r="AU18" s="164">
        <f t="shared" si="16"/>
        <v>0</v>
      </c>
      <c r="AV18" s="164">
        <f t="shared" si="16"/>
        <v>0</v>
      </c>
      <c r="AW18" s="164">
        <f t="shared" si="16"/>
        <v>0</v>
      </c>
      <c r="AX18" s="164">
        <f t="shared" si="16"/>
        <v>0</v>
      </c>
      <c r="AY18" s="164">
        <f t="shared" si="16"/>
        <v>0</v>
      </c>
      <c r="AZ18" s="164">
        <f t="shared" si="16"/>
        <v>0</v>
      </c>
      <c r="BA18" s="164">
        <f t="shared" si="16"/>
        <v>0</v>
      </c>
      <c r="BB18" s="164">
        <f t="shared" si="16"/>
        <v>0</v>
      </c>
      <c r="BC18" s="165"/>
      <c r="BD18" s="165">
        <v>10.0</v>
      </c>
      <c r="BE18" s="165"/>
      <c r="BF18" s="165"/>
      <c r="BG18" s="165"/>
      <c r="BH18" s="165"/>
      <c r="BI18" s="165"/>
      <c r="BJ18" s="165"/>
      <c r="BK18" s="165"/>
      <c r="BL18" s="165"/>
      <c r="BM18" s="165"/>
      <c r="BN18" s="166"/>
      <c r="BO18" s="165"/>
      <c r="BP18" s="6"/>
      <c r="BQ18" s="164">
        <v>10.0</v>
      </c>
      <c r="BR18" s="164"/>
      <c r="BS18" s="164">
        <f t="shared" si="11"/>
        <v>0</v>
      </c>
      <c r="BT18" s="164">
        <f t="shared" si="12"/>
        <v>0</v>
      </c>
      <c r="BU18" s="6"/>
      <c r="BV18" s="164">
        <v>1.92</v>
      </c>
      <c r="BW18" s="164">
        <f t="shared" si="13"/>
        <v>0</v>
      </c>
      <c r="BX18" s="164">
        <f t="shared" si="14"/>
        <v>0</v>
      </c>
    </row>
    <row r="19" ht="18.0" customHeight="1">
      <c r="A19" s="207" t="s">
        <v>2369</v>
      </c>
      <c r="B19" s="207" t="s">
        <v>2369</v>
      </c>
      <c r="C19" s="199" t="s">
        <v>216</v>
      </c>
      <c r="D19" s="147">
        <v>3.0</v>
      </c>
      <c r="E19" s="76">
        <f t="shared" si="5"/>
        <v>0</v>
      </c>
      <c r="F19" s="201">
        <v>217.0</v>
      </c>
      <c r="G19" s="76" t="str">
        <f t="shared" si="6"/>
        <v/>
      </c>
      <c r="H19" s="201">
        <f t="shared" si="7"/>
        <v>217</v>
      </c>
      <c r="I19" s="149">
        <f t="shared" si="8"/>
        <v>0</v>
      </c>
      <c r="J19" s="324"/>
      <c r="K19" s="157"/>
      <c r="L19" s="151"/>
      <c r="M19" s="152"/>
      <c r="N19" s="154"/>
      <c r="O19" s="161"/>
      <c r="P19" s="159"/>
      <c r="Q19" s="742"/>
      <c r="R19" s="150"/>
      <c r="S19" s="743"/>
      <c r="T19" s="163"/>
      <c r="AB19" s="164">
        <f t="shared" ref="AB19:AH19" si="17">AI19*$E19</f>
        <v>0</v>
      </c>
      <c r="AC19" s="164">
        <f t="shared" si="17"/>
        <v>0</v>
      </c>
      <c r="AD19" s="164">
        <f t="shared" si="17"/>
        <v>0</v>
      </c>
      <c r="AE19" s="164">
        <f t="shared" si="17"/>
        <v>0</v>
      </c>
      <c r="AF19" s="164">
        <f t="shared" si="17"/>
        <v>0</v>
      </c>
      <c r="AG19" s="164">
        <f t="shared" si="17"/>
        <v>0</v>
      </c>
      <c r="AH19" s="164">
        <f t="shared" si="17"/>
        <v>0</v>
      </c>
      <c r="AI19" s="165"/>
      <c r="AJ19" s="165"/>
      <c r="AK19" s="165"/>
      <c r="AL19" s="165"/>
      <c r="AM19" s="165"/>
      <c r="AN19" s="165">
        <v>3.0</v>
      </c>
      <c r="AO19" s="165"/>
      <c r="AP19" s="164">
        <f t="shared" ref="AP19:BB19" si="18">BC19*$E19</f>
        <v>0</v>
      </c>
      <c r="AQ19" s="164">
        <f t="shared" si="18"/>
        <v>0</v>
      </c>
      <c r="AR19" s="164">
        <f t="shared" si="18"/>
        <v>0</v>
      </c>
      <c r="AS19" s="164">
        <f t="shared" si="18"/>
        <v>0</v>
      </c>
      <c r="AT19" s="164">
        <f t="shared" si="18"/>
        <v>0</v>
      </c>
      <c r="AU19" s="164">
        <f t="shared" si="18"/>
        <v>0</v>
      </c>
      <c r="AV19" s="164">
        <f t="shared" si="18"/>
        <v>0</v>
      </c>
      <c r="AW19" s="164">
        <f t="shared" si="18"/>
        <v>0</v>
      </c>
      <c r="AX19" s="164">
        <f t="shared" si="18"/>
        <v>0</v>
      </c>
      <c r="AY19" s="164">
        <f t="shared" si="18"/>
        <v>0</v>
      </c>
      <c r="AZ19" s="164">
        <f t="shared" si="18"/>
        <v>0</v>
      </c>
      <c r="BA19" s="164">
        <f t="shared" si="18"/>
        <v>0</v>
      </c>
      <c r="BB19" s="164">
        <f t="shared" si="18"/>
        <v>0</v>
      </c>
      <c r="BC19" s="165"/>
      <c r="BD19" s="165"/>
      <c r="BE19" s="165"/>
      <c r="BF19" s="165"/>
      <c r="BG19" s="165"/>
      <c r="BH19" s="165">
        <v>1.0</v>
      </c>
      <c r="BI19" s="165">
        <v>2.0</v>
      </c>
      <c r="BJ19" s="165"/>
      <c r="BK19" s="165"/>
      <c r="BL19" s="165"/>
      <c r="BM19" s="165"/>
      <c r="BN19" s="166"/>
      <c r="BO19" s="165"/>
      <c r="BP19" s="6"/>
      <c r="BQ19" s="164">
        <v>15.0</v>
      </c>
      <c r="BR19" s="164"/>
      <c r="BS19" s="164">
        <f t="shared" si="11"/>
        <v>0</v>
      </c>
      <c r="BT19" s="164">
        <f t="shared" si="12"/>
        <v>0</v>
      </c>
      <c r="BU19" s="6"/>
      <c r="BV19" s="164">
        <v>2.43</v>
      </c>
      <c r="BW19" s="164">
        <f t="shared" si="13"/>
        <v>0</v>
      </c>
      <c r="BX19" s="164">
        <f t="shared" si="14"/>
        <v>0</v>
      </c>
    </row>
    <row r="20" ht="18.0" customHeight="1">
      <c r="A20" s="207" t="s">
        <v>2370</v>
      </c>
      <c r="B20" s="207" t="s">
        <v>2370</v>
      </c>
      <c r="C20" s="199" t="s">
        <v>218</v>
      </c>
      <c r="D20" s="147">
        <v>3.0</v>
      </c>
      <c r="E20" s="76">
        <f t="shared" si="5"/>
        <v>0</v>
      </c>
      <c r="F20" s="201">
        <v>394.0</v>
      </c>
      <c r="G20" s="76" t="str">
        <f t="shared" si="6"/>
        <v/>
      </c>
      <c r="H20" s="201">
        <f t="shared" si="7"/>
        <v>394</v>
      </c>
      <c r="I20" s="149">
        <f t="shared" si="8"/>
        <v>0</v>
      </c>
      <c r="J20" s="324"/>
      <c r="K20" s="157"/>
      <c r="L20" s="151"/>
      <c r="M20" s="152"/>
      <c r="N20" s="154"/>
      <c r="O20" s="161"/>
      <c r="P20" s="159"/>
      <c r="Q20" s="742"/>
      <c r="R20" s="150"/>
      <c r="S20" s="743"/>
      <c r="T20" s="163"/>
      <c r="AB20" s="164">
        <f t="shared" ref="AB20:AH20" si="19">AI20*$E20</f>
        <v>0</v>
      </c>
      <c r="AC20" s="164">
        <f t="shared" si="19"/>
        <v>0</v>
      </c>
      <c r="AD20" s="164">
        <f t="shared" si="19"/>
        <v>0</v>
      </c>
      <c r="AE20" s="164">
        <f t="shared" si="19"/>
        <v>0</v>
      </c>
      <c r="AF20" s="164">
        <f t="shared" si="19"/>
        <v>0</v>
      </c>
      <c r="AG20" s="164">
        <f t="shared" si="19"/>
        <v>0</v>
      </c>
      <c r="AH20" s="164">
        <f t="shared" si="19"/>
        <v>0</v>
      </c>
      <c r="AI20" s="165"/>
      <c r="AJ20" s="165"/>
      <c r="AK20" s="165"/>
      <c r="AL20" s="165"/>
      <c r="AM20" s="165"/>
      <c r="AN20" s="165"/>
      <c r="AO20" s="165">
        <v>3.0</v>
      </c>
      <c r="AP20" s="164">
        <f t="shared" ref="AP20:BB20" si="20">BC20*$E20</f>
        <v>0</v>
      </c>
      <c r="AQ20" s="164">
        <f t="shared" si="20"/>
        <v>0</v>
      </c>
      <c r="AR20" s="164">
        <f t="shared" si="20"/>
        <v>0</v>
      </c>
      <c r="AS20" s="164">
        <f t="shared" si="20"/>
        <v>0</v>
      </c>
      <c r="AT20" s="164">
        <f t="shared" si="20"/>
        <v>0</v>
      </c>
      <c r="AU20" s="164">
        <f t="shared" si="20"/>
        <v>0</v>
      </c>
      <c r="AV20" s="164">
        <f t="shared" si="20"/>
        <v>0</v>
      </c>
      <c r="AW20" s="164">
        <f t="shared" si="20"/>
        <v>0</v>
      </c>
      <c r="AX20" s="164">
        <f t="shared" si="20"/>
        <v>0</v>
      </c>
      <c r="AY20" s="164">
        <f t="shared" si="20"/>
        <v>0</v>
      </c>
      <c r="AZ20" s="164">
        <f t="shared" si="20"/>
        <v>0</v>
      </c>
      <c r="BA20" s="164">
        <f t="shared" si="20"/>
        <v>0</v>
      </c>
      <c r="BB20" s="164">
        <f t="shared" si="20"/>
        <v>0</v>
      </c>
      <c r="BC20" s="165"/>
      <c r="BD20" s="165"/>
      <c r="BE20" s="165"/>
      <c r="BF20" s="165"/>
      <c r="BG20" s="165"/>
      <c r="BH20" s="165"/>
      <c r="BI20" s="165">
        <v>1.0</v>
      </c>
      <c r="BJ20" s="165"/>
      <c r="BK20" s="165"/>
      <c r="BL20" s="165">
        <v>2.0</v>
      </c>
      <c r="BM20" s="165"/>
      <c r="BN20" s="166"/>
      <c r="BO20" s="165"/>
      <c r="BP20" s="6"/>
      <c r="BQ20" s="164">
        <v>15.0</v>
      </c>
      <c r="BR20" s="164"/>
      <c r="BS20" s="164">
        <f t="shared" si="11"/>
        <v>0</v>
      </c>
      <c r="BT20" s="164">
        <f t="shared" si="12"/>
        <v>0</v>
      </c>
      <c r="BU20" s="6"/>
      <c r="BV20" s="164">
        <v>4.689</v>
      </c>
      <c r="BW20" s="164">
        <f t="shared" si="13"/>
        <v>0</v>
      </c>
      <c r="BX20" s="164">
        <f t="shared" si="14"/>
        <v>0</v>
      </c>
    </row>
    <row r="21" ht="18.0" customHeight="1">
      <c r="A21" s="207" t="s">
        <v>2371</v>
      </c>
      <c r="B21" s="207" t="s">
        <v>2371</v>
      </c>
      <c r="C21" s="199" t="s">
        <v>220</v>
      </c>
      <c r="D21" s="147">
        <v>3.0</v>
      </c>
      <c r="E21" s="76">
        <f t="shared" si="5"/>
        <v>0</v>
      </c>
      <c r="F21" s="201">
        <v>439.0</v>
      </c>
      <c r="G21" s="76" t="str">
        <f t="shared" si="6"/>
        <v/>
      </c>
      <c r="H21" s="201">
        <f t="shared" si="7"/>
        <v>439</v>
      </c>
      <c r="I21" s="149">
        <f t="shared" si="8"/>
        <v>0</v>
      </c>
      <c r="J21" s="324"/>
      <c r="K21" s="157"/>
      <c r="L21" s="151"/>
      <c r="M21" s="152"/>
      <c r="N21" s="154"/>
      <c r="O21" s="161"/>
      <c r="P21" s="159"/>
      <c r="Q21" s="742"/>
      <c r="R21" s="150"/>
      <c r="S21" s="743"/>
      <c r="T21" s="163"/>
      <c r="AB21" s="164">
        <f t="shared" ref="AB21:AH21" si="21">AI21*$E21</f>
        <v>0</v>
      </c>
      <c r="AC21" s="164">
        <f t="shared" si="21"/>
        <v>0</v>
      </c>
      <c r="AD21" s="164">
        <f t="shared" si="21"/>
        <v>0</v>
      </c>
      <c r="AE21" s="164">
        <f t="shared" si="21"/>
        <v>0</v>
      </c>
      <c r="AF21" s="164">
        <f t="shared" si="21"/>
        <v>0</v>
      </c>
      <c r="AG21" s="164">
        <f t="shared" si="21"/>
        <v>0</v>
      </c>
      <c r="AH21" s="164">
        <f t="shared" si="21"/>
        <v>0</v>
      </c>
      <c r="AI21" s="165"/>
      <c r="AJ21" s="165"/>
      <c r="AK21" s="165"/>
      <c r="AL21" s="165"/>
      <c r="AM21" s="165"/>
      <c r="AN21" s="165"/>
      <c r="AO21" s="165">
        <v>3.0</v>
      </c>
      <c r="AP21" s="164">
        <f t="shared" ref="AP21:BB21" si="22">BC21*$E21</f>
        <v>0</v>
      </c>
      <c r="AQ21" s="164">
        <f t="shared" si="22"/>
        <v>0</v>
      </c>
      <c r="AR21" s="164">
        <f t="shared" si="22"/>
        <v>0</v>
      </c>
      <c r="AS21" s="164">
        <f t="shared" si="22"/>
        <v>0</v>
      </c>
      <c r="AT21" s="164">
        <f t="shared" si="22"/>
        <v>0</v>
      </c>
      <c r="AU21" s="164">
        <f t="shared" si="22"/>
        <v>0</v>
      </c>
      <c r="AV21" s="164">
        <f t="shared" si="22"/>
        <v>0</v>
      </c>
      <c r="AW21" s="164">
        <f t="shared" si="22"/>
        <v>0</v>
      </c>
      <c r="AX21" s="164">
        <f t="shared" si="22"/>
        <v>0</v>
      </c>
      <c r="AY21" s="164">
        <f t="shared" si="22"/>
        <v>0</v>
      </c>
      <c r="AZ21" s="164">
        <f t="shared" si="22"/>
        <v>0</v>
      </c>
      <c r="BA21" s="164">
        <f t="shared" si="22"/>
        <v>0</v>
      </c>
      <c r="BB21" s="164">
        <f t="shared" si="22"/>
        <v>0</v>
      </c>
      <c r="BC21" s="165"/>
      <c r="BD21" s="165"/>
      <c r="BE21" s="165"/>
      <c r="BF21" s="165"/>
      <c r="BG21" s="165"/>
      <c r="BH21" s="165"/>
      <c r="BI21" s="165">
        <v>1.0</v>
      </c>
      <c r="BJ21" s="165">
        <v>2.0</v>
      </c>
      <c r="BK21" s="165"/>
      <c r="BL21" s="165"/>
      <c r="BM21" s="165"/>
      <c r="BN21" s="166"/>
      <c r="BO21" s="165"/>
      <c r="BP21" s="6"/>
      <c r="BQ21" s="164">
        <v>15.0</v>
      </c>
      <c r="BR21" s="164"/>
      <c r="BS21" s="164">
        <f t="shared" si="11"/>
        <v>0</v>
      </c>
      <c r="BT21" s="164">
        <f t="shared" si="12"/>
        <v>0</v>
      </c>
      <c r="BU21" s="6"/>
      <c r="BV21" s="164">
        <v>4.26</v>
      </c>
      <c r="BW21" s="164">
        <f t="shared" si="13"/>
        <v>0</v>
      </c>
      <c r="BX21" s="164">
        <f t="shared" si="14"/>
        <v>0</v>
      </c>
    </row>
    <row r="22" ht="18.0" customHeight="1">
      <c r="A22" s="207" t="s">
        <v>2372</v>
      </c>
      <c r="B22" s="207" t="s">
        <v>2372</v>
      </c>
      <c r="C22" s="199" t="s">
        <v>222</v>
      </c>
      <c r="D22" s="147">
        <v>1.0</v>
      </c>
      <c r="E22" s="76">
        <f t="shared" si="5"/>
        <v>0</v>
      </c>
      <c r="F22" s="201">
        <v>129.0</v>
      </c>
      <c r="G22" s="76" t="str">
        <f t="shared" si="6"/>
        <v/>
      </c>
      <c r="H22" s="201">
        <f t="shared" si="7"/>
        <v>129</v>
      </c>
      <c r="I22" s="149">
        <f t="shared" si="8"/>
        <v>0</v>
      </c>
      <c r="J22" s="324"/>
      <c r="K22" s="157"/>
      <c r="L22" s="151"/>
      <c r="M22" s="152"/>
      <c r="N22" s="154"/>
      <c r="O22" s="161"/>
      <c r="P22" s="159"/>
      <c r="Q22" s="742"/>
      <c r="R22" s="150"/>
      <c r="S22" s="743"/>
      <c r="T22" s="163"/>
      <c r="AB22" s="164">
        <f t="shared" ref="AB22:AH22" si="23">AI22*$E22</f>
        <v>0</v>
      </c>
      <c r="AC22" s="164">
        <f t="shared" si="23"/>
        <v>0</v>
      </c>
      <c r="AD22" s="164">
        <f t="shared" si="23"/>
        <v>0</v>
      </c>
      <c r="AE22" s="164">
        <f t="shared" si="23"/>
        <v>0</v>
      </c>
      <c r="AF22" s="164">
        <f t="shared" si="23"/>
        <v>0</v>
      </c>
      <c r="AG22" s="164">
        <f t="shared" si="23"/>
        <v>0</v>
      </c>
      <c r="AH22" s="164">
        <f t="shared" si="23"/>
        <v>0</v>
      </c>
      <c r="AI22" s="165"/>
      <c r="AJ22" s="165"/>
      <c r="AK22" s="165"/>
      <c r="AL22" s="165"/>
      <c r="AM22" s="165">
        <v>1.0</v>
      </c>
      <c r="AN22" s="165"/>
      <c r="AO22" s="165"/>
      <c r="AP22" s="164">
        <f t="shared" ref="AP22:BB22" si="24">BC22*$E22</f>
        <v>0</v>
      </c>
      <c r="AQ22" s="164">
        <f t="shared" si="24"/>
        <v>0</v>
      </c>
      <c r="AR22" s="164">
        <f t="shared" si="24"/>
        <v>0</v>
      </c>
      <c r="AS22" s="164">
        <f t="shared" si="24"/>
        <v>0</v>
      </c>
      <c r="AT22" s="164">
        <f t="shared" si="24"/>
        <v>0</v>
      </c>
      <c r="AU22" s="164">
        <f t="shared" si="24"/>
        <v>0</v>
      </c>
      <c r="AV22" s="164">
        <f t="shared" si="24"/>
        <v>0</v>
      </c>
      <c r="AW22" s="164">
        <f t="shared" si="24"/>
        <v>0</v>
      </c>
      <c r="AX22" s="164">
        <f t="shared" si="24"/>
        <v>0</v>
      </c>
      <c r="AY22" s="164">
        <f t="shared" si="24"/>
        <v>0</v>
      </c>
      <c r="AZ22" s="164">
        <f t="shared" si="24"/>
        <v>0</v>
      </c>
      <c r="BA22" s="164">
        <f t="shared" si="24"/>
        <v>0</v>
      </c>
      <c r="BB22" s="164">
        <f t="shared" si="24"/>
        <v>0</v>
      </c>
      <c r="BC22" s="165"/>
      <c r="BD22" s="165"/>
      <c r="BE22" s="165"/>
      <c r="BF22" s="165"/>
      <c r="BG22" s="165"/>
      <c r="BH22" s="165"/>
      <c r="BI22" s="165"/>
      <c r="BJ22" s="165"/>
      <c r="BK22" s="165"/>
      <c r="BL22" s="165">
        <v>1.0</v>
      </c>
      <c r="BM22" s="165"/>
      <c r="BN22" s="166"/>
      <c r="BO22" s="165"/>
      <c r="BP22" s="6"/>
      <c r="BQ22" s="164">
        <v>4.0</v>
      </c>
      <c r="BR22" s="164"/>
      <c r="BS22" s="164">
        <f t="shared" si="11"/>
        <v>0</v>
      </c>
      <c r="BT22" s="164">
        <f t="shared" si="12"/>
        <v>0</v>
      </c>
      <c r="BU22" s="6"/>
      <c r="BV22" s="164">
        <v>1.281</v>
      </c>
      <c r="BW22" s="164">
        <f t="shared" si="13"/>
        <v>0</v>
      </c>
      <c r="BX22" s="164">
        <f t="shared" si="14"/>
        <v>0</v>
      </c>
    </row>
    <row r="23" ht="18.0" customHeight="1">
      <c r="A23" s="207" t="s">
        <v>2373</v>
      </c>
      <c r="B23" s="207" t="s">
        <v>2373</v>
      </c>
      <c r="C23" s="199" t="s">
        <v>224</v>
      </c>
      <c r="D23" s="147">
        <v>1.0</v>
      </c>
      <c r="E23" s="76">
        <f t="shared" si="5"/>
        <v>0</v>
      </c>
      <c r="F23" s="201">
        <v>148.0</v>
      </c>
      <c r="G23" s="76" t="str">
        <f t="shared" si="6"/>
        <v/>
      </c>
      <c r="H23" s="201">
        <f t="shared" si="7"/>
        <v>148</v>
      </c>
      <c r="I23" s="149">
        <f t="shared" si="8"/>
        <v>0</v>
      </c>
      <c r="J23" s="324"/>
      <c r="K23" s="157"/>
      <c r="L23" s="151"/>
      <c r="M23" s="152"/>
      <c r="N23" s="154"/>
      <c r="O23" s="161"/>
      <c r="P23" s="159"/>
      <c r="Q23" s="742"/>
      <c r="R23" s="150"/>
      <c r="S23" s="743"/>
      <c r="T23" s="163"/>
      <c r="AB23" s="164">
        <f t="shared" ref="AB23:AH23" si="25">AI23*$E23</f>
        <v>0</v>
      </c>
      <c r="AC23" s="164">
        <f t="shared" si="25"/>
        <v>0</v>
      </c>
      <c r="AD23" s="164">
        <f t="shared" si="25"/>
        <v>0</v>
      </c>
      <c r="AE23" s="164">
        <f t="shared" si="25"/>
        <v>0</v>
      </c>
      <c r="AF23" s="164">
        <f t="shared" si="25"/>
        <v>0</v>
      </c>
      <c r="AG23" s="164">
        <f t="shared" si="25"/>
        <v>0</v>
      </c>
      <c r="AH23" s="164">
        <f t="shared" si="25"/>
        <v>0</v>
      </c>
      <c r="AI23" s="165"/>
      <c r="AJ23" s="165"/>
      <c r="AK23" s="165"/>
      <c r="AL23" s="165"/>
      <c r="AM23" s="165"/>
      <c r="AN23" s="165">
        <v>1.0</v>
      </c>
      <c r="AO23" s="165"/>
      <c r="AP23" s="164">
        <f t="shared" ref="AP23:BB23" si="26">BC23*$E23</f>
        <v>0</v>
      </c>
      <c r="AQ23" s="164">
        <f t="shared" si="26"/>
        <v>0</v>
      </c>
      <c r="AR23" s="164">
        <f t="shared" si="26"/>
        <v>0</v>
      </c>
      <c r="AS23" s="164">
        <f t="shared" si="26"/>
        <v>0</v>
      </c>
      <c r="AT23" s="164">
        <f t="shared" si="26"/>
        <v>0</v>
      </c>
      <c r="AU23" s="164">
        <f t="shared" si="26"/>
        <v>0</v>
      </c>
      <c r="AV23" s="164">
        <f t="shared" si="26"/>
        <v>0</v>
      </c>
      <c r="AW23" s="164">
        <f t="shared" si="26"/>
        <v>0</v>
      </c>
      <c r="AX23" s="164">
        <f t="shared" si="26"/>
        <v>0</v>
      </c>
      <c r="AY23" s="164">
        <f t="shared" si="26"/>
        <v>0</v>
      </c>
      <c r="AZ23" s="164">
        <f t="shared" si="26"/>
        <v>0</v>
      </c>
      <c r="BA23" s="164">
        <f t="shared" si="26"/>
        <v>0</v>
      </c>
      <c r="BB23" s="164">
        <f t="shared" si="26"/>
        <v>0</v>
      </c>
      <c r="BC23" s="165"/>
      <c r="BD23" s="165"/>
      <c r="BE23" s="165"/>
      <c r="BF23" s="165"/>
      <c r="BG23" s="165"/>
      <c r="BH23" s="165"/>
      <c r="BI23" s="165"/>
      <c r="BJ23" s="165">
        <v>1.0</v>
      </c>
      <c r="BK23" s="165"/>
      <c r="BL23" s="165"/>
      <c r="BM23" s="165"/>
      <c r="BN23" s="166"/>
      <c r="BO23" s="165"/>
      <c r="BP23" s="6"/>
      <c r="BQ23" s="164">
        <v>4.0</v>
      </c>
      <c r="BR23" s="164"/>
      <c r="BS23" s="164">
        <f t="shared" si="11"/>
        <v>0</v>
      </c>
      <c r="BT23" s="164">
        <f t="shared" si="12"/>
        <v>0</v>
      </c>
      <c r="BU23" s="6"/>
      <c r="BV23" s="164">
        <v>1.725</v>
      </c>
      <c r="BW23" s="164">
        <f t="shared" si="13"/>
        <v>0</v>
      </c>
      <c r="BX23" s="164">
        <f t="shared" si="14"/>
        <v>0</v>
      </c>
    </row>
    <row r="24" ht="18.0" customHeight="1">
      <c r="A24" s="207" t="s">
        <v>2374</v>
      </c>
      <c r="B24" s="207" t="s">
        <v>2374</v>
      </c>
      <c r="C24" s="199" t="s">
        <v>226</v>
      </c>
      <c r="D24" s="147">
        <v>1.0</v>
      </c>
      <c r="E24" s="76">
        <f t="shared" si="5"/>
        <v>0</v>
      </c>
      <c r="F24" s="201">
        <v>161.0</v>
      </c>
      <c r="G24" s="76" t="str">
        <f t="shared" si="6"/>
        <v/>
      </c>
      <c r="H24" s="201">
        <f t="shared" si="7"/>
        <v>161</v>
      </c>
      <c r="I24" s="149">
        <f t="shared" si="8"/>
        <v>0</v>
      </c>
      <c r="J24" s="324"/>
      <c r="K24" s="157"/>
      <c r="L24" s="151"/>
      <c r="M24" s="152"/>
      <c r="N24" s="154"/>
      <c r="O24" s="161"/>
      <c r="P24" s="159"/>
      <c r="Q24" s="742"/>
      <c r="R24" s="150"/>
      <c r="S24" s="743"/>
      <c r="T24" s="163"/>
      <c r="X24" s="744"/>
      <c r="AB24" s="164">
        <f t="shared" ref="AB24:AH24" si="27">AI24*$E24</f>
        <v>0</v>
      </c>
      <c r="AC24" s="164">
        <f t="shared" si="27"/>
        <v>0</v>
      </c>
      <c r="AD24" s="164">
        <f t="shared" si="27"/>
        <v>0</v>
      </c>
      <c r="AE24" s="164">
        <f t="shared" si="27"/>
        <v>0</v>
      </c>
      <c r="AF24" s="164">
        <f t="shared" si="27"/>
        <v>0</v>
      </c>
      <c r="AG24" s="164">
        <f t="shared" si="27"/>
        <v>0</v>
      </c>
      <c r="AH24" s="164">
        <f t="shared" si="27"/>
        <v>0</v>
      </c>
      <c r="AI24" s="165"/>
      <c r="AJ24" s="165"/>
      <c r="AK24" s="165"/>
      <c r="AL24" s="165"/>
      <c r="AM24" s="165"/>
      <c r="AN24" s="165">
        <v>1.0</v>
      </c>
      <c r="AO24" s="165"/>
      <c r="AP24" s="164">
        <f t="shared" ref="AP24:BB24" si="28">BC24*$E24</f>
        <v>0</v>
      </c>
      <c r="AQ24" s="164">
        <f t="shared" si="28"/>
        <v>0</v>
      </c>
      <c r="AR24" s="164">
        <f t="shared" si="28"/>
        <v>0</v>
      </c>
      <c r="AS24" s="164">
        <f t="shared" si="28"/>
        <v>0</v>
      </c>
      <c r="AT24" s="164">
        <f t="shared" si="28"/>
        <v>0</v>
      </c>
      <c r="AU24" s="164">
        <f t="shared" si="28"/>
        <v>0</v>
      </c>
      <c r="AV24" s="164">
        <f t="shared" si="28"/>
        <v>0</v>
      </c>
      <c r="AW24" s="164">
        <f t="shared" si="28"/>
        <v>0</v>
      </c>
      <c r="AX24" s="164">
        <f t="shared" si="28"/>
        <v>0</v>
      </c>
      <c r="AY24" s="164">
        <f t="shared" si="28"/>
        <v>0</v>
      </c>
      <c r="AZ24" s="164">
        <f t="shared" si="28"/>
        <v>0</v>
      </c>
      <c r="BA24" s="164">
        <f t="shared" si="28"/>
        <v>0</v>
      </c>
      <c r="BB24" s="164">
        <f t="shared" si="28"/>
        <v>0</v>
      </c>
      <c r="BC24" s="165"/>
      <c r="BD24" s="165"/>
      <c r="BE24" s="165"/>
      <c r="BF24" s="165"/>
      <c r="BG24" s="165"/>
      <c r="BH24" s="165"/>
      <c r="BI24" s="165"/>
      <c r="BJ24" s="165"/>
      <c r="BK24" s="165"/>
      <c r="BL24" s="165"/>
      <c r="BM24" s="165">
        <v>1.0</v>
      </c>
      <c r="BN24" s="166"/>
      <c r="BO24" s="165"/>
      <c r="BP24" s="6"/>
      <c r="BQ24" s="164">
        <v>4.0</v>
      </c>
      <c r="BR24" s="164"/>
      <c r="BS24" s="164">
        <f t="shared" si="11"/>
        <v>0</v>
      </c>
      <c r="BT24" s="164">
        <f t="shared" si="12"/>
        <v>0</v>
      </c>
      <c r="BU24" s="6"/>
      <c r="BV24" s="164">
        <v>1.937</v>
      </c>
      <c r="BW24" s="164">
        <f t="shared" si="13"/>
        <v>0</v>
      </c>
      <c r="BX24" s="164">
        <f t="shared" si="14"/>
        <v>0</v>
      </c>
    </row>
    <row r="25" ht="18.0" customHeight="1">
      <c r="A25" s="207" t="s">
        <v>2375</v>
      </c>
      <c r="B25" s="207" t="s">
        <v>2375</v>
      </c>
      <c r="C25" s="199" t="s">
        <v>228</v>
      </c>
      <c r="D25" s="147">
        <v>1.0</v>
      </c>
      <c r="E25" s="76">
        <f t="shared" si="5"/>
        <v>0</v>
      </c>
      <c r="F25" s="201">
        <v>166.0</v>
      </c>
      <c r="G25" s="76" t="str">
        <f t="shared" si="6"/>
        <v/>
      </c>
      <c r="H25" s="201">
        <f t="shared" si="7"/>
        <v>166</v>
      </c>
      <c r="I25" s="149">
        <f t="shared" si="8"/>
        <v>0</v>
      </c>
      <c r="J25" s="324"/>
      <c r="K25" s="157"/>
      <c r="L25" s="151"/>
      <c r="M25" s="152"/>
      <c r="N25" s="154"/>
      <c r="O25" s="161"/>
      <c r="P25" s="159"/>
      <c r="Q25" s="742"/>
      <c r="R25" s="150"/>
      <c r="S25" s="743"/>
      <c r="T25" s="163"/>
      <c r="AB25" s="164">
        <f t="shared" ref="AB25:AH25" si="29">AI25*$E25</f>
        <v>0</v>
      </c>
      <c r="AC25" s="164">
        <f t="shared" si="29"/>
        <v>0</v>
      </c>
      <c r="AD25" s="164">
        <f t="shared" si="29"/>
        <v>0</v>
      </c>
      <c r="AE25" s="164">
        <f t="shared" si="29"/>
        <v>0</v>
      </c>
      <c r="AF25" s="164">
        <f t="shared" si="29"/>
        <v>0</v>
      </c>
      <c r="AG25" s="164">
        <f t="shared" si="29"/>
        <v>0</v>
      </c>
      <c r="AH25" s="164">
        <f t="shared" si="29"/>
        <v>0</v>
      </c>
      <c r="AI25" s="165"/>
      <c r="AJ25" s="165"/>
      <c r="AK25" s="165"/>
      <c r="AL25" s="165"/>
      <c r="AM25" s="165"/>
      <c r="AN25" s="165">
        <v>1.0</v>
      </c>
      <c r="AO25" s="165"/>
      <c r="AP25" s="164">
        <f t="shared" ref="AP25:BB25" si="30">BC25*$E25</f>
        <v>0</v>
      </c>
      <c r="AQ25" s="164">
        <f t="shared" si="30"/>
        <v>0</v>
      </c>
      <c r="AR25" s="164">
        <f t="shared" si="30"/>
        <v>0</v>
      </c>
      <c r="AS25" s="164">
        <f t="shared" si="30"/>
        <v>0</v>
      </c>
      <c r="AT25" s="164">
        <f t="shared" si="30"/>
        <v>0</v>
      </c>
      <c r="AU25" s="164">
        <f t="shared" si="30"/>
        <v>0</v>
      </c>
      <c r="AV25" s="164">
        <f t="shared" si="30"/>
        <v>0</v>
      </c>
      <c r="AW25" s="164">
        <f t="shared" si="30"/>
        <v>0</v>
      </c>
      <c r="AX25" s="164">
        <f t="shared" si="30"/>
        <v>0</v>
      </c>
      <c r="AY25" s="164">
        <f t="shared" si="30"/>
        <v>0</v>
      </c>
      <c r="AZ25" s="164">
        <f t="shared" si="30"/>
        <v>0</v>
      </c>
      <c r="BA25" s="164">
        <f t="shared" si="30"/>
        <v>0</v>
      </c>
      <c r="BB25" s="164">
        <f t="shared" si="30"/>
        <v>0</v>
      </c>
      <c r="BC25" s="165"/>
      <c r="BD25" s="165"/>
      <c r="BE25" s="165"/>
      <c r="BF25" s="165"/>
      <c r="BG25" s="165"/>
      <c r="BH25" s="165"/>
      <c r="BI25" s="165"/>
      <c r="BJ25" s="165"/>
      <c r="BK25" s="165"/>
      <c r="BL25" s="165">
        <v>1.0</v>
      </c>
      <c r="BM25" s="165"/>
      <c r="BN25" s="166"/>
      <c r="BO25" s="165"/>
      <c r="BP25" s="6"/>
      <c r="BQ25" s="164">
        <v>4.0</v>
      </c>
      <c r="BR25" s="164"/>
      <c r="BS25" s="164">
        <f t="shared" si="11"/>
        <v>0</v>
      </c>
      <c r="BT25" s="164">
        <f t="shared" si="12"/>
        <v>0</v>
      </c>
      <c r="BU25" s="6"/>
      <c r="BV25" s="164">
        <v>1.939</v>
      </c>
      <c r="BW25" s="164">
        <f t="shared" si="13"/>
        <v>0</v>
      </c>
      <c r="BX25" s="164">
        <f t="shared" si="14"/>
        <v>0</v>
      </c>
    </row>
    <row r="26" ht="18.0" customHeight="1">
      <c r="A26" s="207" t="s">
        <v>2376</v>
      </c>
      <c r="B26" s="207" t="s">
        <v>2376</v>
      </c>
      <c r="C26" s="199" t="s">
        <v>230</v>
      </c>
      <c r="D26" s="147">
        <v>1.0</v>
      </c>
      <c r="E26" s="76">
        <f t="shared" si="5"/>
        <v>0</v>
      </c>
      <c r="F26" s="201">
        <v>188.0</v>
      </c>
      <c r="G26" s="76" t="str">
        <f t="shared" si="6"/>
        <v/>
      </c>
      <c r="H26" s="201">
        <f t="shared" si="7"/>
        <v>188</v>
      </c>
      <c r="I26" s="149">
        <f t="shared" si="8"/>
        <v>0</v>
      </c>
      <c r="J26" s="324"/>
      <c r="K26" s="157"/>
      <c r="L26" s="151"/>
      <c r="M26" s="152"/>
      <c r="N26" s="154"/>
      <c r="O26" s="161"/>
      <c r="P26" s="159"/>
      <c r="Q26" s="742"/>
      <c r="R26" s="150"/>
      <c r="S26" s="743"/>
      <c r="T26" s="163"/>
      <c r="AB26" s="164">
        <f t="shared" ref="AB26:AH26" si="31">AI26*$E26</f>
        <v>0</v>
      </c>
      <c r="AC26" s="164">
        <f t="shared" si="31"/>
        <v>0</v>
      </c>
      <c r="AD26" s="164">
        <f t="shared" si="31"/>
        <v>0</v>
      </c>
      <c r="AE26" s="164">
        <f t="shared" si="31"/>
        <v>0</v>
      </c>
      <c r="AF26" s="164">
        <f t="shared" si="31"/>
        <v>0</v>
      </c>
      <c r="AG26" s="164">
        <f t="shared" si="31"/>
        <v>0</v>
      </c>
      <c r="AH26" s="164">
        <f t="shared" si="31"/>
        <v>0</v>
      </c>
      <c r="AI26" s="165"/>
      <c r="AJ26" s="165"/>
      <c r="AK26" s="165"/>
      <c r="AL26" s="165"/>
      <c r="AM26" s="165"/>
      <c r="AN26" s="165">
        <v>1.0</v>
      </c>
      <c r="AO26" s="165"/>
      <c r="AP26" s="164">
        <f t="shared" ref="AP26:BB26" si="32">BC26*$E26</f>
        <v>0</v>
      </c>
      <c r="AQ26" s="164">
        <f t="shared" si="32"/>
        <v>0</v>
      </c>
      <c r="AR26" s="164">
        <f t="shared" si="32"/>
        <v>0</v>
      </c>
      <c r="AS26" s="164">
        <f t="shared" si="32"/>
        <v>0</v>
      </c>
      <c r="AT26" s="164">
        <f t="shared" si="32"/>
        <v>0</v>
      </c>
      <c r="AU26" s="164">
        <f t="shared" si="32"/>
        <v>0</v>
      </c>
      <c r="AV26" s="164">
        <f t="shared" si="32"/>
        <v>0</v>
      </c>
      <c r="AW26" s="164">
        <f t="shared" si="32"/>
        <v>0</v>
      </c>
      <c r="AX26" s="164">
        <f t="shared" si="32"/>
        <v>0</v>
      </c>
      <c r="AY26" s="164">
        <f t="shared" si="32"/>
        <v>0</v>
      </c>
      <c r="AZ26" s="164">
        <f t="shared" si="32"/>
        <v>0</v>
      </c>
      <c r="BA26" s="164">
        <f t="shared" si="32"/>
        <v>0</v>
      </c>
      <c r="BB26" s="164">
        <f t="shared" si="32"/>
        <v>0</v>
      </c>
      <c r="BC26" s="165"/>
      <c r="BD26" s="165"/>
      <c r="BE26" s="165"/>
      <c r="BF26" s="165"/>
      <c r="BG26" s="165"/>
      <c r="BH26" s="165"/>
      <c r="BI26" s="165"/>
      <c r="BJ26" s="165"/>
      <c r="BK26" s="165"/>
      <c r="BL26" s="165"/>
      <c r="BM26" s="165">
        <v>1.0</v>
      </c>
      <c r="BN26" s="166"/>
      <c r="BO26" s="165"/>
      <c r="BP26" s="6"/>
      <c r="BQ26" s="164">
        <v>4.0</v>
      </c>
      <c r="BR26" s="164"/>
      <c r="BS26" s="164">
        <f t="shared" si="11"/>
        <v>0</v>
      </c>
      <c r="BT26" s="164">
        <f t="shared" si="12"/>
        <v>0</v>
      </c>
      <c r="BU26" s="6"/>
      <c r="BV26" s="164">
        <v>2.201</v>
      </c>
      <c r="BW26" s="164">
        <f t="shared" si="13"/>
        <v>0</v>
      </c>
      <c r="BX26" s="164">
        <f t="shared" si="14"/>
        <v>0</v>
      </c>
    </row>
    <row r="27" ht="18.0" customHeight="1">
      <c r="A27" s="207" t="s">
        <v>2377</v>
      </c>
      <c r="B27" s="207" t="s">
        <v>2377</v>
      </c>
      <c r="C27" s="199" t="s">
        <v>232</v>
      </c>
      <c r="D27" s="147">
        <v>1.0</v>
      </c>
      <c r="E27" s="76">
        <f t="shared" si="5"/>
        <v>0</v>
      </c>
      <c r="F27" s="201">
        <v>399.0</v>
      </c>
      <c r="G27" s="76" t="str">
        <f t="shared" si="6"/>
        <v/>
      </c>
      <c r="H27" s="201">
        <f t="shared" si="7"/>
        <v>399</v>
      </c>
      <c r="I27" s="149">
        <f t="shared" si="8"/>
        <v>0</v>
      </c>
      <c r="J27" s="324"/>
      <c r="K27" s="157"/>
      <c r="L27" s="151"/>
      <c r="M27" s="152"/>
      <c r="N27" s="154"/>
      <c r="O27" s="161"/>
      <c r="P27" s="159"/>
      <c r="Q27" s="742"/>
      <c r="R27" s="150"/>
      <c r="S27" s="743"/>
      <c r="T27" s="163"/>
      <c r="AB27" s="164">
        <f t="shared" ref="AB27:AH27" si="33">AI27*$E27</f>
        <v>0</v>
      </c>
      <c r="AC27" s="164">
        <f t="shared" si="33"/>
        <v>0</v>
      </c>
      <c r="AD27" s="164">
        <f t="shared" si="33"/>
        <v>0</v>
      </c>
      <c r="AE27" s="164">
        <f t="shared" si="33"/>
        <v>0</v>
      </c>
      <c r="AF27" s="164">
        <f t="shared" si="33"/>
        <v>0</v>
      </c>
      <c r="AG27" s="164">
        <f t="shared" si="33"/>
        <v>0</v>
      </c>
      <c r="AH27" s="164">
        <f t="shared" si="33"/>
        <v>0</v>
      </c>
      <c r="AI27" s="165"/>
      <c r="AJ27" s="165"/>
      <c r="AK27" s="165"/>
      <c r="AL27" s="165"/>
      <c r="AM27" s="165"/>
      <c r="AN27" s="165"/>
      <c r="AO27" s="165">
        <v>1.0</v>
      </c>
      <c r="AP27" s="164">
        <f t="shared" ref="AP27:BB27" si="34">BC27*$E27</f>
        <v>0</v>
      </c>
      <c r="AQ27" s="164">
        <f t="shared" si="34"/>
        <v>0</v>
      </c>
      <c r="AR27" s="164">
        <f t="shared" si="34"/>
        <v>0</v>
      </c>
      <c r="AS27" s="164">
        <f t="shared" si="34"/>
        <v>0</v>
      </c>
      <c r="AT27" s="164">
        <f t="shared" si="34"/>
        <v>0</v>
      </c>
      <c r="AU27" s="164">
        <f t="shared" si="34"/>
        <v>0</v>
      </c>
      <c r="AV27" s="164">
        <f t="shared" si="34"/>
        <v>0</v>
      </c>
      <c r="AW27" s="164">
        <f t="shared" si="34"/>
        <v>0</v>
      </c>
      <c r="AX27" s="164">
        <f t="shared" si="34"/>
        <v>0</v>
      </c>
      <c r="AY27" s="164">
        <f t="shared" si="34"/>
        <v>0</v>
      </c>
      <c r="AZ27" s="164">
        <f t="shared" si="34"/>
        <v>0</v>
      </c>
      <c r="BA27" s="164">
        <f t="shared" si="34"/>
        <v>0</v>
      </c>
      <c r="BB27" s="164">
        <f t="shared" si="34"/>
        <v>0</v>
      </c>
      <c r="BC27" s="165"/>
      <c r="BD27" s="165"/>
      <c r="BE27" s="165"/>
      <c r="BF27" s="165"/>
      <c r="BG27" s="165"/>
      <c r="BH27" s="165"/>
      <c r="BI27" s="165"/>
      <c r="BJ27" s="165"/>
      <c r="BK27" s="165"/>
      <c r="BL27" s="165"/>
      <c r="BM27" s="165"/>
      <c r="BN27" s="166"/>
      <c r="BO27" s="165"/>
      <c r="BP27" s="6" t="s">
        <v>233</v>
      </c>
      <c r="BQ27" s="164">
        <v>4.0</v>
      </c>
      <c r="BR27" s="164"/>
      <c r="BS27" s="164">
        <f t="shared" si="11"/>
        <v>0</v>
      </c>
      <c r="BT27" s="164">
        <f t="shared" si="12"/>
        <v>0</v>
      </c>
      <c r="BU27" s="6"/>
      <c r="BV27" s="164">
        <v>5.1</v>
      </c>
      <c r="BW27" s="164">
        <f t="shared" si="13"/>
        <v>0</v>
      </c>
      <c r="BX27" s="164">
        <f t="shared" si="14"/>
        <v>0</v>
      </c>
    </row>
    <row r="28" ht="18.0" customHeight="1">
      <c r="A28" s="207" t="s">
        <v>2378</v>
      </c>
      <c r="B28" s="207" t="s">
        <v>2378</v>
      </c>
      <c r="C28" s="199" t="s">
        <v>235</v>
      </c>
      <c r="D28" s="147">
        <v>1.0</v>
      </c>
      <c r="E28" s="76">
        <f t="shared" si="5"/>
        <v>0</v>
      </c>
      <c r="F28" s="201">
        <v>543.0</v>
      </c>
      <c r="G28" s="76" t="str">
        <f t="shared" si="6"/>
        <v/>
      </c>
      <c r="H28" s="201">
        <f t="shared" si="7"/>
        <v>543</v>
      </c>
      <c r="I28" s="149">
        <f t="shared" si="8"/>
        <v>0</v>
      </c>
      <c r="J28" s="324"/>
      <c r="K28" s="157"/>
      <c r="L28" s="151"/>
      <c r="M28" s="152"/>
      <c r="N28" s="154"/>
      <c r="O28" s="161"/>
      <c r="P28" s="159"/>
      <c r="Q28" s="742"/>
      <c r="R28" s="150"/>
      <c r="S28" s="743"/>
      <c r="T28" s="163"/>
      <c r="AB28" s="164">
        <f t="shared" ref="AB28:AH28" si="35">AI28*$E28</f>
        <v>0</v>
      </c>
      <c r="AC28" s="164">
        <f t="shared" si="35"/>
        <v>0</v>
      </c>
      <c r="AD28" s="164">
        <f t="shared" si="35"/>
        <v>0</v>
      </c>
      <c r="AE28" s="164">
        <f t="shared" si="35"/>
        <v>0</v>
      </c>
      <c r="AF28" s="164">
        <f t="shared" si="35"/>
        <v>0</v>
      </c>
      <c r="AG28" s="164">
        <f t="shared" si="35"/>
        <v>0</v>
      </c>
      <c r="AH28" s="164">
        <f t="shared" si="35"/>
        <v>0</v>
      </c>
      <c r="AI28" s="165"/>
      <c r="AJ28" s="165"/>
      <c r="AK28" s="165"/>
      <c r="AL28" s="165"/>
      <c r="AM28" s="165"/>
      <c r="AN28" s="165"/>
      <c r="AO28" s="165">
        <v>1.0</v>
      </c>
      <c r="AP28" s="164">
        <f t="shared" ref="AP28:BB28" si="36">BC28*$E28</f>
        <v>0</v>
      </c>
      <c r="AQ28" s="164">
        <f t="shared" si="36"/>
        <v>0</v>
      </c>
      <c r="AR28" s="164">
        <f t="shared" si="36"/>
        <v>0</v>
      </c>
      <c r="AS28" s="164">
        <f t="shared" si="36"/>
        <v>0</v>
      </c>
      <c r="AT28" s="164">
        <f t="shared" si="36"/>
        <v>0</v>
      </c>
      <c r="AU28" s="164">
        <f t="shared" si="36"/>
        <v>0</v>
      </c>
      <c r="AV28" s="164">
        <f t="shared" si="36"/>
        <v>0</v>
      </c>
      <c r="AW28" s="164">
        <f t="shared" si="36"/>
        <v>0</v>
      </c>
      <c r="AX28" s="164">
        <f t="shared" si="36"/>
        <v>0</v>
      </c>
      <c r="AY28" s="164">
        <f t="shared" si="36"/>
        <v>0</v>
      </c>
      <c r="AZ28" s="164">
        <f t="shared" si="36"/>
        <v>0</v>
      </c>
      <c r="BA28" s="164">
        <f t="shared" si="36"/>
        <v>0</v>
      </c>
      <c r="BB28" s="164">
        <f t="shared" si="36"/>
        <v>0</v>
      </c>
      <c r="BC28" s="165"/>
      <c r="BD28" s="165"/>
      <c r="BE28" s="165"/>
      <c r="BF28" s="165"/>
      <c r="BG28" s="165"/>
      <c r="BH28" s="165"/>
      <c r="BI28" s="165"/>
      <c r="BJ28" s="165"/>
      <c r="BK28" s="165"/>
      <c r="BL28" s="165"/>
      <c r="BM28" s="165"/>
      <c r="BN28" s="166"/>
      <c r="BO28" s="165"/>
      <c r="BP28" s="6" t="s">
        <v>236</v>
      </c>
      <c r="BQ28" s="164">
        <v>4.0</v>
      </c>
      <c r="BR28" s="164"/>
      <c r="BS28" s="164">
        <f t="shared" si="11"/>
        <v>0</v>
      </c>
      <c r="BT28" s="164">
        <f t="shared" si="12"/>
        <v>0</v>
      </c>
      <c r="BU28" s="6"/>
      <c r="BV28" s="164">
        <v>6.68</v>
      </c>
      <c r="BW28" s="164">
        <f t="shared" si="13"/>
        <v>0</v>
      </c>
      <c r="BX28" s="164">
        <f t="shared" si="14"/>
        <v>0</v>
      </c>
    </row>
    <row r="29" ht="18.0" customHeight="1">
      <c r="A29" s="207" t="s">
        <v>2379</v>
      </c>
      <c r="B29" s="207" t="s">
        <v>2379</v>
      </c>
      <c r="C29" s="199" t="s">
        <v>242</v>
      </c>
      <c r="D29" s="147">
        <v>10.0</v>
      </c>
      <c r="E29" s="76">
        <f t="shared" si="5"/>
        <v>0</v>
      </c>
      <c r="F29" s="201">
        <v>141.0</v>
      </c>
      <c r="G29" s="76" t="str">
        <f t="shared" si="6"/>
        <v/>
      </c>
      <c r="H29" s="201">
        <f t="shared" si="7"/>
        <v>141</v>
      </c>
      <c r="I29" s="149">
        <f t="shared" si="8"/>
        <v>0</v>
      </c>
      <c r="J29" s="324"/>
      <c r="K29" s="157"/>
      <c r="L29" s="151"/>
      <c r="M29" s="152"/>
      <c r="N29" s="154"/>
      <c r="O29" s="161"/>
      <c r="P29" s="159"/>
      <c r="Q29" s="742"/>
      <c r="R29" s="150"/>
      <c r="S29" s="743"/>
      <c r="T29" s="163"/>
      <c r="AB29" s="164">
        <f t="shared" ref="AB29:AH29" si="37">AI29*$E29</f>
        <v>0</v>
      </c>
      <c r="AC29" s="164">
        <f t="shared" si="37"/>
        <v>0</v>
      </c>
      <c r="AD29" s="164">
        <f t="shared" si="37"/>
        <v>0</v>
      </c>
      <c r="AE29" s="164">
        <f t="shared" si="37"/>
        <v>0</v>
      </c>
      <c r="AF29" s="164">
        <f t="shared" si="37"/>
        <v>0</v>
      </c>
      <c r="AG29" s="164">
        <f t="shared" si="37"/>
        <v>0</v>
      </c>
      <c r="AH29" s="164">
        <f t="shared" si="37"/>
        <v>0</v>
      </c>
      <c r="AI29" s="165"/>
      <c r="AJ29" s="165">
        <v>10.0</v>
      </c>
      <c r="AK29" s="165"/>
      <c r="AL29" s="165"/>
      <c r="AM29" s="165"/>
      <c r="AN29" s="165"/>
      <c r="AO29" s="165"/>
      <c r="AP29" s="164">
        <f t="shared" ref="AP29:BB29" si="38">BC29*$E29</f>
        <v>0</v>
      </c>
      <c r="AQ29" s="164">
        <f t="shared" si="38"/>
        <v>0</v>
      </c>
      <c r="AR29" s="164">
        <f t="shared" si="38"/>
        <v>0</v>
      </c>
      <c r="AS29" s="164">
        <f t="shared" si="38"/>
        <v>0</v>
      </c>
      <c r="AT29" s="164">
        <f t="shared" si="38"/>
        <v>0</v>
      </c>
      <c r="AU29" s="164">
        <f t="shared" si="38"/>
        <v>0</v>
      </c>
      <c r="AV29" s="164">
        <f t="shared" si="38"/>
        <v>0</v>
      </c>
      <c r="AW29" s="164">
        <f t="shared" si="38"/>
        <v>0</v>
      </c>
      <c r="AX29" s="164">
        <f t="shared" si="38"/>
        <v>0</v>
      </c>
      <c r="AY29" s="164">
        <f t="shared" si="38"/>
        <v>0</v>
      </c>
      <c r="AZ29" s="164">
        <f t="shared" si="38"/>
        <v>0</v>
      </c>
      <c r="BA29" s="164">
        <f t="shared" si="38"/>
        <v>0</v>
      </c>
      <c r="BB29" s="164">
        <f t="shared" si="38"/>
        <v>0</v>
      </c>
      <c r="BC29" s="165"/>
      <c r="BD29" s="165"/>
      <c r="BE29" s="165"/>
      <c r="BF29" s="165"/>
      <c r="BG29" s="165"/>
      <c r="BH29" s="165"/>
      <c r="BI29" s="165"/>
      <c r="BJ29" s="165"/>
      <c r="BK29" s="165"/>
      <c r="BL29" s="165"/>
      <c r="BM29" s="165"/>
      <c r="BN29" s="166"/>
      <c r="BO29" s="165"/>
      <c r="BP29" s="6"/>
      <c r="BQ29" s="164">
        <v>20.0</v>
      </c>
      <c r="BR29" s="164"/>
      <c r="BS29" s="164">
        <f t="shared" si="11"/>
        <v>0</v>
      </c>
      <c r="BT29" s="164">
        <f t="shared" si="12"/>
        <v>0</v>
      </c>
      <c r="BU29" s="6"/>
      <c r="BV29" s="164">
        <v>1.05</v>
      </c>
      <c r="BW29" s="164">
        <f t="shared" si="13"/>
        <v>0</v>
      </c>
      <c r="BX29" s="164">
        <f t="shared" si="14"/>
        <v>0</v>
      </c>
    </row>
    <row r="30" ht="18.0" customHeight="1">
      <c r="A30" s="207" t="s">
        <v>2380</v>
      </c>
      <c r="B30" s="207" t="s">
        <v>2380</v>
      </c>
      <c r="C30" s="199" t="s">
        <v>240</v>
      </c>
      <c r="D30" s="147">
        <v>10.0</v>
      </c>
      <c r="E30" s="76">
        <f t="shared" si="5"/>
        <v>0</v>
      </c>
      <c r="F30" s="201">
        <v>252.0</v>
      </c>
      <c r="G30" s="76" t="str">
        <f t="shared" si="6"/>
        <v/>
      </c>
      <c r="H30" s="201">
        <f t="shared" si="7"/>
        <v>252</v>
      </c>
      <c r="I30" s="149">
        <f t="shared" si="8"/>
        <v>0</v>
      </c>
      <c r="J30" s="324"/>
      <c r="K30" s="157"/>
      <c r="L30" s="151"/>
      <c r="M30" s="152"/>
      <c r="N30" s="154"/>
      <c r="O30" s="161"/>
      <c r="P30" s="159"/>
      <c r="Q30" s="742"/>
      <c r="R30" s="150"/>
      <c r="S30" s="743"/>
      <c r="T30" s="163"/>
      <c r="AB30" s="164">
        <f t="shared" ref="AB30:AH30" si="39">AI30*$E30</f>
        <v>0</v>
      </c>
      <c r="AC30" s="164">
        <f t="shared" si="39"/>
        <v>0</v>
      </c>
      <c r="AD30" s="164">
        <f t="shared" si="39"/>
        <v>0</v>
      </c>
      <c r="AE30" s="164">
        <f t="shared" si="39"/>
        <v>0</v>
      </c>
      <c r="AF30" s="164">
        <f t="shared" si="39"/>
        <v>0</v>
      </c>
      <c r="AG30" s="164">
        <f t="shared" si="39"/>
        <v>0</v>
      </c>
      <c r="AH30" s="164">
        <f t="shared" si="39"/>
        <v>0</v>
      </c>
      <c r="AI30" s="165"/>
      <c r="AJ30" s="165"/>
      <c r="AK30" s="165"/>
      <c r="AL30" s="165">
        <v>10.0</v>
      </c>
      <c r="AM30" s="165"/>
      <c r="AN30" s="165"/>
      <c r="AO30" s="165"/>
      <c r="AP30" s="164">
        <f t="shared" ref="AP30:BB30" si="40">BC30*$E30</f>
        <v>0</v>
      </c>
      <c r="AQ30" s="164">
        <f t="shared" si="40"/>
        <v>0</v>
      </c>
      <c r="AR30" s="164">
        <f t="shared" si="40"/>
        <v>0</v>
      </c>
      <c r="AS30" s="164">
        <f t="shared" si="40"/>
        <v>0</v>
      </c>
      <c r="AT30" s="164">
        <f t="shared" si="40"/>
        <v>0</v>
      </c>
      <c r="AU30" s="164">
        <f t="shared" si="40"/>
        <v>0</v>
      </c>
      <c r="AV30" s="164">
        <f t="shared" si="40"/>
        <v>0</v>
      </c>
      <c r="AW30" s="164">
        <f t="shared" si="40"/>
        <v>0</v>
      </c>
      <c r="AX30" s="164">
        <f t="shared" si="40"/>
        <v>0</v>
      </c>
      <c r="AY30" s="164">
        <f t="shared" si="40"/>
        <v>0</v>
      </c>
      <c r="AZ30" s="164">
        <f t="shared" si="40"/>
        <v>0</v>
      </c>
      <c r="BA30" s="164">
        <f t="shared" si="40"/>
        <v>0</v>
      </c>
      <c r="BB30" s="164">
        <f t="shared" si="40"/>
        <v>0</v>
      </c>
      <c r="BC30" s="165"/>
      <c r="BD30" s="165">
        <v>4.0</v>
      </c>
      <c r="BE30" s="165">
        <v>6.0</v>
      </c>
      <c r="BF30" s="165"/>
      <c r="BG30" s="165"/>
      <c r="BH30" s="165"/>
      <c r="BI30" s="165"/>
      <c r="BJ30" s="165"/>
      <c r="BK30" s="165"/>
      <c r="BL30" s="165"/>
      <c r="BM30" s="165"/>
      <c r="BN30" s="166"/>
      <c r="BO30" s="165"/>
      <c r="BP30" s="6"/>
      <c r="BQ30" s="164">
        <v>10.0</v>
      </c>
      <c r="BR30" s="164"/>
      <c r="BS30" s="164">
        <f t="shared" si="11"/>
        <v>0</v>
      </c>
      <c r="BT30" s="164">
        <f t="shared" si="12"/>
        <v>0</v>
      </c>
      <c r="BU30" s="6"/>
      <c r="BV30" s="164">
        <v>3.13</v>
      </c>
      <c r="BW30" s="164">
        <f t="shared" si="13"/>
        <v>0</v>
      </c>
      <c r="BX30" s="164">
        <f t="shared" si="14"/>
        <v>0</v>
      </c>
    </row>
    <row r="31" ht="18.0" customHeight="1">
      <c r="A31" s="207" t="s">
        <v>2381</v>
      </c>
      <c r="B31" s="207" t="s">
        <v>2381</v>
      </c>
      <c r="C31" s="199" t="s">
        <v>244</v>
      </c>
      <c r="D31" s="147">
        <v>5.0</v>
      </c>
      <c r="E31" s="76">
        <f t="shared" si="5"/>
        <v>0</v>
      </c>
      <c r="F31" s="201">
        <v>184.0</v>
      </c>
      <c r="G31" s="76" t="str">
        <f t="shared" si="6"/>
        <v/>
      </c>
      <c r="H31" s="201">
        <f t="shared" si="7"/>
        <v>184</v>
      </c>
      <c r="I31" s="149">
        <f t="shared" si="8"/>
        <v>0</v>
      </c>
      <c r="J31" s="324"/>
      <c r="K31" s="157"/>
      <c r="L31" s="151"/>
      <c r="M31" s="152"/>
      <c r="N31" s="154"/>
      <c r="O31" s="161"/>
      <c r="P31" s="159"/>
      <c r="Q31" s="742"/>
      <c r="R31" s="150"/>
      <c r="S31" s="743"/>
      <c r="T31" s="163"/>
      <c r="AB31" s="164">
        <f t="shared" ref="AB31:AH31" si="41">AI31*$E31</f>
        <v>0</v>
      </c>
      <c r="AC31" s="164">
        <f t="shared" si="41"/>
        <v>0</v>
      </c>
      <c r="AD31" s="164">
        <f t="shared" si="41"/>
        <v>0</v>
      </c>
      <c r="AE31" s="164">
        <f t="shared" si="41"/>
        <v>0</v>
      </c>
      <c r="AF31" s="164">
        <f t="shared" si="41"/>
        <v>0</v>
      </c>
      <c r="AG31" s="164">
        <f t="shared" si="41"/>
        <v>0</v>
      </c>
      <c r="AH31" s="164">
        <f t="shared" si="41"/>
        <v>0</v>
      </c>
      <c r="AI31" s="165"/>
      <c r="AJ31" s="165"/>
      <c r="AK31" s="165"/>
      <c r="AL31" s="165"/>
      <c r="AM31" s="165"/>
      <c r="AN31" s="165">
        <v>5.0</v>
      </c>
      <c r="AO31" s="165"/>
      <c r="AP31" s="164">
        <f t="shared" ref="AP31:BB31" si="42">BC31*$E31</f>
        <v>0</v>
      </c>
      <c r="AQ31" s="164">
        <f t="shared" si="42"/>
        <v>0</v>
      </c>
      <c r="AR31" s="164">
        <f t="shared" si="42"/>
        <v>0</v>
      </c>
      <c r="AS31" s="164">
        <f t="shared" si="42"/>
        <v>0</v>
      </c>
      <c r="AT31" s="164">
        <f t="shared" si="42"/>
        <v>0</v>
      </c>
      <c r="AU31" s="164">
        <f t="shared" si="42"/>
        <v>0</v>
      </c>
      <c r="AV31" s="164">
        <f t="shared" si="42"/>
        <v>0</v>
      </c>
      <c r="AW31" s="164">
        <f t="shared" si="42"/>
        <v>0</v>
      </c>
      <c r="AX31" s="164">
        <f t="shared" si="42"/>
        <v>0</v>
      </c>
      <c r="AY31" s="164">
        <f t="shared" si="42"/>
        <v>0</v>
      </c>
      <c r="AZ31" s="164">
        <f t="shared" si="42"/>
        <v>0</v>
      </c>
      <c r="BA31" s="164">
        <f t="shared" si="42"/>
        <v>0</v>
      </c>
      <c r="BB31" s="164">
        <f t="shared" si="42"/>
        <v>0</v>
      </c>
      <c r="BC31" s="165"/>
      <c r="BD31" s="165"/>
      <c r="BE31" s="165">
        <v>2.0</v>
      </c>
      <c r="BF31" s="165">
        <v>2.0</v>
      </c>
      <c r="BG31" s="165">
        <v>1.0</v>
      </c>
      <c r="BH31" s="165"/>
      <c r="BI31" s="165"/>
      <c r="BJ31" s="165"/>
      <c r="BK31" s="165"/>
      <c r="BL31" s="165"/>
      <c r="BM31" s="165"/>
      <c r="BN31" s="166"/>
      <c r="BO31" s="165"/>
      <c r="BP31" s="6"/>
      <c r="BQ31" s="164">
        <v>10.0</v>
      </c>
      <c r="BR31" s="164"/>
      <c r="BS31" s="164">
        <f t="shared" si="11"/>
        <v>0</v>
      </c>
      <c r="BT31" s="164">
        <f t="shared" si="12"/>
        <v>0</v>
      </c>
      <c r="BU31" s="6"/>
      <c r="BV31" s="164">
        <v>1.75</v>
      </c>
      <c r="BW31" s="164">
        <f t="shared" si="13"/>
        <v>0</v>
      </c>
      <c r="BX31" s="164">
        <f t="shared" si="14"/>
        <v>0</v>
      </c>
    </row>
    <row r="32" ht="18.0" customHeight="1">
      <c r="A32" s="207" t="s">
        <v>2382</v>
      </c>
      <c r="B32" s="207" t="s">
        <v>2382</v>
      </c>
      <c r="C32" s="199" t="s">
        <v>246</v>
      </c>
      <c r="D32" s="147">
        <v>1.0</v>
      </c>
      <c r="E32" s="76">
        <f t="shared" si="5"/>
        <v>0</v>
      </c>
      <c r="F32" s="201">
        <v>95.0</v>
      </c>
      <c r="G32" s="76" t="str">
        <f t="shared" si="6"/>
        <v/>
      </c>
      <c r="H32" s="201">
        <f t="shared" si="7"/>
        <v>95</v>
      </c>
      <c r="I32" s="149">
        <f t="shared" si="8"/>
        <v>0</v>
      </c>
      <c r="J32" s="324"/>
      <c r="K32" s="157"/>
      <c r="L32" s="151"/>
      <c r="M32" s="152"/>
      <c r="N32" s="154"/>
      <c r="O32" s="161"/>
      <c r="P32" s="159"/>
      <c r="Q32" s="742"/>
      <c r="R32" s="150"/>
      <c r="S32" s="743"/>
      <c r="T32" s="163"/>
      <c r="AB32" s="164">
        <f t="shared" ref="AB32:AH32" si="43">AI32*$E32</f>
        <v>0</v>
      </c>
      <c r="AC32" s="164">
        <f t="shared" si="43"/>
        <v>0</v>
      </c>
      <c r="AD32" s="164">
        <f t="shared" si="43"/>
        <v>0</v>
      </c>
      <c r="AE32" s="164">
        <f t="shared" si="43"/>
        <v>0</v>
      </c>
      <c r="AF32" s="164">
        <f t="shared" si="43"/>
        <v>0</v>
      </c>
      <c r="AG32" s="164">
        <f t="shared" si="43"/>
        <v>0</v>
      </c>
      <c r="AH32" s="164">
        <f t="shared" si="43"/>
        <v>0</v>
      </c>
      <c r="AI32" s="165"/>
      <c r="AJ32" s="165"/>
      <c r="AK32" s="165"/>
      <c r="AL32" s="165"/>
      <c r="AM32" s="165">
        <v>1.0</v>
      </c>
      <c r="AN32" s="165"/>
      <c r="AO32" s="165"/>
      <c r="AP32" s="164">
        <f t="shared" ref="AP32:BB32" si="44">BC32*$E32</f>
        <v>0</v>
      </c>
      <c r="AQ32" s="164">
        <f t="shared" si="44"/>
        <v>0</v>
      </c>
      <c r="AR32" s="164">
        <f t="shared" si="44"/>
        <v>0</v>
      </c>
      <c r="AS32" s="164">
        <f t="shared" si="44"/>
        <v>0</v>
      </c>
      <c r="AT32" s="164">
        <f t="shared" si="44"/>
        <v>0</v>
      </c>
      <c r="AU32" s="164">
        <f t="shared" si="44"/>
        <v>0</v>
      </c>
      <c r="AV32" s="164">
        <f t="shared" si="44"/>
        <v>0</v>
      </c>
      <c r="AW32" s="164">
        <f t="shared" si="44"/>
        <v>0</v>
      </c>
      <c r="AX32" s="164">
        <f t="shared" si="44"/>
        <v>0</v>
      </c>
      <c r="AY32" s="164">
        <f t="shared" si="44"/>
        <v>0</v>
      </c>
      <c r="AZ32" s="164">
        <f t="shared" si="44"/>
        <v>0</v>
      </c>
      <c r="BA32" s="164">
        <f t="shared" si="44"/>
        <v>0</v>
      </c>
      <c r="BB32" s="164">
        <f t="shared" si="44"/>
        <v>0</v>
      </c>
      <c r="BC32" s="165"/>
      <c r="BD32" s="165"/>
      <c r="BE32" s="165">
        <v>1.0</v>
      </c>
      <c r="BF32" s="165"/>
      <c r="BG32" s="165"/>
      <c r="BH32" s="165"/>
      <c r="BI32" s="165"/>
      <c r="BJ32" s="165"/>
      <c r="BK32" s="165"/>
      <c r="BL32" s="165"/>
      <c r="BM32" s="165"/>
      <c r="BN32" s="166"/>
      <c r="BO32" s="165"/>
      <c r="BP32" s="6"/>
      <c r="BQ32" s="164">
        <v>4.0</v>
      </c>
      <c r="BR32" s="164"/>
      <c r="BS32" s="164">
        <f t="shared" si="11"/>
        <v>0</v>
      </c>
      <c r="BT32" s="164">
        <f t="shared" si="12"/>
        <v>0</v>
      </c>
      <c r="BU32" s="6"/>
      <c r="BV32" s="164">
        <v>0.977</v>
      </c>
      <c r="BW32" s="164">
        <f t="shared" si="13"/>
        <v>0</v>
      </c>
      <c r="BX32" s="164">
        <f t="shared" si="14"/>
        <v>0</v>
      </c>
    </row>
    <row r="33" ht="18.0" customHeight="1">
      <c r="A33" s="207" t="s">
        <v>2383</v>
      </c>
      <c r="B33" s="207" t="s">
        <v>2383</v>
      </c>
      <c r="C33" s="199" t="s">
        <v>248</v>
      </c>
      <c r="D33" s="147">
        <v>1.0</v>
      </c>
      <c r="E33" s="76">
        <f t="shared" si="5"/>
        <v>0</v>
      </c>
      <c r="F33" s="201">
        <v>105.0</v>
      </c>
      <c r="G33" s="76" t="str">
        <f t="shared" si="6"/>
        <v/>
      </c>
      <c r="H33" s="201">
        <f t="shared" si="7"/>
        <v>105</v>
      </c>
      <c r="I33" s="149">
        <f t="shared" si="8"/>
        <v>0</v>
      </c>
      <c r="J33" s="324"/>
      <c r="K33" s="157"/>
      <c r="L33" s="151"/>
      <c r="M33" s="152"/>
      <c r="N33" s="154"/>
      <c r="O33" s="161"/>
      <c r="P33" s="159"/>
      <c r="Q33" s="742"/>
      <c r="R33" s="150"/>
      <c r="S33" s="743"/>
      <c r="T33" s="163"/>
      <c r="AB33" s="164">
        <f t="shared" ref="AB33:AH33" si="45">AI33*$E33</f>
        <v>0</v>
      </c>
      <c r="AC33" s="164">
        <f t="shared" si="45"/>
        <v>0</v>
      </c>
      <c r="AD33" s="164">
        <f t="shared" si="45"/>
        <v>0</v>
      </c>
      <c r="AE33" s="164">
        <f t="shared" si="45"/>
        <v>0</v>
      </c>
      <c r="AF33" s="164">
        <f t="shared" si="45"/>
        <v>0</v>
      </c>
      <c r="AG33" s="164">
        <f t="shared" si="45"/>
        <v>0</v>
      </c>
      <c r="AH33" s="164">
        <f t="shared" si="45"/>
        <v>0</v>
      </c>
      <c r="AI33" s="165"/>
      <c r="AJ33" s="165"/>
      <c r="AK33" s="165"/>
      <c r="AL33" s="165"/>
      <c r="AM33" s="165">
        <v>1.0</v>
      </c>
      <c r="AN33" s="165"/>
      <c r="AO33" s="165"/>
      <c r="AP33" s="164">
        <f t="shared" ref="AP33:BB33" si="46">BC33*$E33</f>
        <v>0</v>
      </c>
      <c r="AQ33" s="164">
        <f t="shared" si="46"/>
        <v>0</v>
      </c>
      <c r="AR33" s="164">
        <f t="shared" si="46"/>
        <v>0</v>
      </c>
      <c r="AS33" s="164">
        <f t="shared" si="46"/>
        <v>0</v>
      </c>
      <c r="AT33" s="164">
        <f t="shared" si="46"/>
        <v>0</v>
      </c>
      <c r="AU33" s="164">
        <f t="shared" si="46"/>
        <v>0</v>
      </c>
      <c r="AV33" s="164">
        <f t="shared" si="46"/>
        <v>0</v>
      </c>
      <c r="AW33" s="164">
        <f t="shared" si="46"/>
        <v>0</v>
      </c>
      <c r="AX33" s="164">
        <f t="shared" si="46"/>
        <v>0</v>
      </c>
      <c r="AY33" s="164">
        <f t="shared" si="46"/>
        <v>0</v>
      </c>
      <c r="AZ33" s="164">
        <f t="shared" si="46"/>
        <v>0</v>
      </c>
      <c r="BA33" s="164">
        <f t="shared" si="46"/>
        <v>0</v>
      </c>
      <c r="BB33" s="164">
        <f t="shared" si="46"/>
        <v>0</v>
      </c>
      <c r="BC33" s="165"/>
      <c r="BD33" s="165"/>
      <c r="BE33" s="165">
        <v>1.0</v>
      </c>
      <c r="BF33" s="165"/>
      <c r="BG33" s="165"/>
      <c r="BH33" s="165"/>
      <c r="BI33" s="165"/>
      <c r="BJ33" s="165"/>
      <c r="BK33" s="165"/>
      <c r="BL33" s="165"/>
      <c r="BM33" s="165"/>
      <c r="BN33" s="166"/>
      <c r="BO33" s="165"/>
      <c r="BP33" s="6"/>
      <c r="BQ33" s="164">
        <v>4.0</v>
      </c>
      <c r="BR33" s="164"/>
      <c r="BS33" s="164">
        <f t="shared" si="11"/>
        <v>0</v>
      </c>
      <c r="BT33" s="164">
        <f t="shared" si="12"/>
        <v>0</v>
      </c>
      <c r="BU33" s="6"/>
      <c r="BV33" s="164">
        <v>1.154</v>
      </c>
      <c r="BW33" s="164">
        <f t="shared" si="13"/>
        <v>0</v>
      </c>
      <c r="BX33" s="164">
        <f t="shared" si="14"/>
        <v>0</v>
      </c>
    </row>
    <row r="34" ht="18.0" customHeight="1">
      <c r="A34" s="207" t="s">
        <v>2384</v>
      </c>
      <c r="B34" s="207" t="s">
        <v>2384</v>
      </c>
      <c r="C34" s="199" t="s">
        <v>250</v>
      </c>
      <c r="D34" s="147">
        <v>1.0</v>
      </c>
      <c r="E34" s="76">
        <f t="shared" si="5"/>
        <v>0</v>
      </c>
      <c r="F34" s="201">
        <v>122.0</v>
      </c>
      <c r="G34" s="76" t="str">
        <f t="shared" si="6"/>
        <v/>
      </c>
      <c r="H34" s="201">
        <f t="shared" si="7"/>
        <v>122</v>
      </c>
      <c r="I34" s="149">
        <f t="shared" si="8"/>
        <v>0</v>
      </c>
      <c r="J34" s="324"/>
      <c r="K34" s="157"/>
      <c r="L34" s="151"/>
      <c r="M34" s="152"/>
      <c r="N34" s="154"/>
      <c r="O34" s="161"/>
      <c r="P34" s="159"/>
      <c r="Q34" s="742"/>
      <c r="R34" s="150"/>
      <c r="S34" s="743"/>
      <c r="T34" s="163"/>
      <c r="AB34" s="164">
        <f t="shared" ref="AB34:AH34" si="47">AI34*$E34</f>
        <v>0</v>
      </c>
      <c r="AC34" s="164">
        <f t="shared" si="47"/>
        <v>0</v>
      </c>
      <c r="AD34" s="164">
        <f t="shared" si="47"/>
        <v>0</v>
      </c>
      <c r="AE34" s="164">
        <f t="shared" si="47"/>
        <v>0</v>
      </c>
      <c r="AF34" s="164">
        <f t="shared" si="47"/>
        <v>0</v>
      </c>
      <c r="AG34" s="164">
        <f t="shared" si="47"/>
        <v>0</v>
      </c>
      <c r="AH34" s="164">
        <f t="shared" si="47"/>
        <v>0</v>
      </c>
      <c r="AI34" s="165"/>
      <c r="AJ34" s="165"/>
      <c r="AK34" s="165"/>
      <c r="AL34" s="165"/>
      <c r="AM34" s="165"/>
      <c r="AN34" s="165">
        <v>1.0</v>
      </c>
      <c r="AO34" s="165"/>
      <c r="AP34" s="164">
        <f t="shared" ref="AP34:BB34" si="48">BC34*$E34</f>
        <v>0</v>
      </c>
      <c r="AQ34" s="164">
        <f t="shared" si="48"/>
        <v>0</v>
      </c>
      <c r="AR34" s="164">
        <f t="shared" si="48"/>
        <v>0</v>
      </c>
      <c r="AS34" s="164">
        <f t="shared" si="48"/>
        <v>0</v>
      </c>
      <c r="AT34" s="164">
        <f t="shared" si="48"/>
        <v>0</v>
      </c>
      <c r="AU34" s="164">
        <f t="shared" si="48"/>
        <v>0</v>
      </c>
      <c r="AV34" s="164">
        <f t="shared" si="48"/>
        <v>0</v>
      </c>
      <c r="AW34" s="164">
        <f t="shared" si="48"/>
        <v>0</v>
      </c>
      <c r="AX34" s="164">
        <f t="shared" si="48"/>
        <v>0</v>
      </c>
      <c r="AY34" s="164">
        <f t="shared" si="48"/>
        <v>0</v>
      </c>
      <c r="AZ34" s="164">
        <f t="shared" si="48"/>
        <v>0</v>
      </c>
      <c r="BA34" s="164">
        <f t="shared" si="48"/>
        <v>0</v>
      </c>
      <c r="BB34" s="164">
        <f t="shared" si="48"/>
        <v>0</v>
      </c>
      <c r="BC34" s="165"/>
      <c r="BD34" s="165"/>
      <c r="BE34" s="165"/>
      <c r="BF34" s="165">
        <v>1.0</v>
      </c>
      <c r="BG34" s="165"/>
      <c r="BH34" s="165"/>
      <c r="BI34" s="165"/>
      <c r="BJ34" s="165"/>
      <c r="BK34" s="165"/>
      <c r="BL34" s="165"/>
      <c r="BM34" s="165"/>
      <c r="BN34" s="166"/>
      <c r="BO34" s="165"/>
      <c r="BP34" s="6"/>
      <c r="BQ34" s="164">
        <v>4.0</v>
      </c>
      <c r="BR34" s="164"/>
      <c r="BS34" s="164">
        <f t="shared" si="11"/>
        <v>0</v>
      </c>
      <c r="BT34" s="164">
        <f t="shared" si="12"/>
        <v>0</v>
      </c>
      <c r="BU34" s="6"/>
      <c r="BV34" s="164">
        <v>1.513</v>
      </c>
      <c r="BW34" s="164">
        <f t="shared" si="13"/>
        <v>0</v>
      </c>
      <c r="BX34" s="164">
        <f t="shared" si="14"/>
        <v>0</v>
      </c>
    </row>
    <row r="35" ht="18.0" customHeight="1">
      <c r="A35" s="207" t="s">
        <v>2385</v>
      </c>
      <c r="B35" s="207" t="s">
        <v>2385</v>
      </c>
      <c r="C35" s="199" t="s">
        <v>252</v>
      </c>
      <c r="D35" s="147">
        <v>1.0</v>
      </c>
      <c r="E35" s="76">
        <f t="shared" si="5"/>
        <v>0</v>
      </c>
      <c r="F35" s="201">
        <v>119.0</v>
      </c>
      <c r="G35" s="76" t="str">
        <f t="shared" si="6"/>
        <v/>
      </c>
      <c r="H35" s="201">
        <f t="shared" si="7"/>
        <v>119</v>
      </c>
      <c r="I35" s="149">
        <f t="shared" si="8"/>
        <v>0</v>
      </c>
      <c r="J35" s="324"/>
      <c r="K35" s="157"/>
      <c r="L35" s="745"/>
      <c r="M35" s="152"/>
      <c r="N35" s="154"/>
      <c r="O35" s="161"/>
      <c r="P35" s="159"/>
      <c r="Q35" s="742"/>
      <c r="R35" s="150"/>
      <c r="S35" s="743"/>
      <c r="T35" s="163"/>
      <c r="AB35" s="164">
        <f t="shared" ref="AB35:AH35" si="49">AI35*$E35</f>
        <v>0</v>
      </c>
      <c r="AC35" s="164">
        <f t="shared" si="49"/>
        <v>0</v>
      </c>
      <c r="AD35" s="164">
        <f t="shared" si="49"/>
        <v>0</v>
      </c>
      <c r="AE35" s="164">
        <f t="shared" si="49"/>
        <v>0</v>
      </c>
      <c r="AF35" s="164">
        <f t="shared" si="49"/>
        <v>0</v>
      </c>
      <c r="AG35" s="164">
        <f t="shared" si="49"/>
        <v>0</v>
      </c>
      <c r="AH35" s="164">
        <f t="shared" si="49"/>
        <v>0</v>
      </c>
      <c r="AI35" s="165"/>
      <c r="AJ35" s="165"/>
      <c r="AK35" s="165"/>
      <c r="AL35" s="165"/>
      <c r="AM35" s="165"/>
      <c r="AN35" s="165">
        <v>1.0</v>
      </c>
      <c r="AO35" s="165"/>
      <c r="AP35" s="164">
        <f t="shared" ref="AP35:BB35" si="50">BC35*$E35</f>
        <v>0</v>
      </c>
      <c r="AQ35" s="164">
        <f t="shared" si="50"/>
        <v>0</v>
      </c>
      <c r="AR35" s="164">
        <f t="shared" si="50"/>
        <v>0</v>
      </c>
      <c r="AS35" s="164">
        <f t="shared" si="50"/>
        <v>0</v>
      </c>
      <c r="AT35" s="164">
        <f t="shared" si="50"/>
        <v>0</v>
      </c>
      <c r="AU35" s="164">
        <f t="shared" si="50"/>
        <v>0</v>
      </c>
      <c r="AV35" s="164">
        <f t="shared" si="50"/>
        <v>0</v>
      </c>
      <c r="AW35" s="164">
        <f t="shared" si="50"/>
        <v>0</v>
      </c>
      <c r="AX35" s="164">
        <f t="shared" si="50"/>
        <v>0</v>
      </c>
      <c r="AY35" s="164">
        <f t="shared" si="50"/>
        <v>0</v>
      </c>
      <c r="AZ35" s="164">
        <f t="shared" si="50"/>
        <v>0</v>
      </c>
      <c r="BA35" s="164">
        <f t="shared" si="50"/>
        <v>0</v>
      </c>
      <c r="BB35" s="164">
        <f t="shared" si="50"/>
        <v>0</v>
      </c>
      <c r="BC35" s="165"/>
      <c r="BD35" s="165"/>
      <c r="BE35" s="165"/>
      <c r="BF35" s="165">
        <v>1.0</v>
      </c>
      <c r="BG35" s="165"/>
      <c r="BH35" s="165"/>
      <c r="BI35" s="165"/>
      <c r="BJ35" s="165"/>
      <c r="BK35" s="165"/>
      <c r="BL35" s="165"/>
      <c r="BM35" s="165"/>
      <c r="BN35" s="166"/>
      <c r="BO35" s="165"/>
      <c r="BP35" s="6"/>
      <c r="BQ35" s="164">
        <v>4.0</v>
      </c>
      <c r="BR35" s="164"/>
      <c r="BS35" s="164">
        <f t="shared" si="11"/>
        <v>0</v>
      </c>
      <c r="BT35" s="164">
        <f t="shared" si="12"/>
        <v>0</v>
      </c>
      <c r="BU35" s="6"/>
      <c r="BV35" s="164">
        <v>1.503</v>
      </c>
      <c r="BW35" s="164">
        <f t="shared" si="13"/>
        <v>0</v>
      </c>
      <c r="BX35" s="164">
        <f t="shared" si="14"/>
        <v>0</v>
      </c>
    </row>
    <row r="36" ht="18.0" customHeight="1">
      <c r="A36" s="207" t="s">
        <v>2386</v>
      </c>
      <c r="B36" s="207" t="s">
        <v>2386</v>
      </c>
      <c r="C36" s="199" t="s">
        <v>254</v>
      </c>
      <c r="D36" s="147">
        <v>1.0</v>
      </c>
      <c r="E36" s="76">
        <f t="shared" si="5"/>
        <v>0</v>
      </c>
      <c r="F36" s="201">
        <v>111.0</v>
      </c>
      <c r="G36" s="76" t="str">
        <f t="shared" si="6"/>
        <v/>
      </c>
      <c r="H36" s="201">
        <f t="shared" si="7"/>
        <v>111</v>
      </c>
      <c r="I36" s="149">
        <f t="shared" si="8"/>
        <v>0</v>
      </c>
      <c r="J36" s="324"/>
      <c r="K36" s="157"/>
      <c r="L36" s="151"/>
      <c r="M36" s="152"/>
      <c r="N36" s="154"/>
      <c r="O36" s="161"/>
      <c r="P36" s="159"/>
      <c r="Q36" s="742"/>
      <c r="R36" s="150"/>
      <c r="S36" s="743"/>
      <c r="T36" s="163"/>
      <c r="AB36" s="164">
        <f t="shared" ref="AB36:AH36" si="51">AI36*$E36</f>
        <v>0</v>
      </c>
      <c r="AC36" s="164">
        <f t="shared" si="51"/>
        <v>0</v>
      </c>
      <c r="AD36" s="164">
        <f t="shared" si="51"/>
        <v>0</v>
      </c>
      <c r="AE36" s="164">
        <f t="shared" si="51"/>
        <v>0</v>
      </c>
      <c r="AF36" s="164">
        <f t="shared" si="51"/>
        <v>0</v>
      </c>
      <c r="AG36" s="164">
        <f t="shared" si="51"/>
        <v>0</v>
      </c>
      <c r="AH36" s="164">
        <f t="shared" si="51"/>
        <v>0</v>
      </c>
      <c r="AI36" s="165"/>
      <c r="AJ36" s="165"/>
      <c r="AK36" s="165"/>
      <c r="AL36" s="165"/>
      <c r="AM36" s="165"/>
      <c r="AN36" s="165">
        <v>1.0</v>
      </c>
      <c r="AO36" s="165"/>
      <c r="AP36" s="164">
        <f t="shared" ref="AP36:BB36" si="52">BC36*$E36</f>
        <v>0</v>
      </c>
      <c r="AQ36" s="164">
        <f t="shared" si="52"/>
        <v>0</v>
      </c>
      <c r="AR36" s="164">
        <f t="shared" si="52"/>
        <v>0</v>
      </c>
      <c r="AS36" s="164">
        <f t="shared" si="52"/>
        <v>0</v>
      </c>
      <c r="AT36" s="164">
        <f t="shared" si="52"/>
        <v>0</v>
      </c>
      <c r="AU36" s="164">
        <f t="shared" si="52"/>
        <v>0</v>
      </c>
      <c r="AV36" s="164">
        <f t="shared" si="52"/>
        <v>0</v>
      </c>
      <c r="AW36" s="164">
        <f t="shared" si="52"/>
        <v>0</v>
      </c>
      <c r="AX36" s="164">
        <f t="shared" si="52"/>
        <v>0</v>
      </c>
      <c r="AY36" s="164">
        <f t="shared" si="52"/>
        <v>0</v>
      </c>
      <c r="AZ36" s="164">
        <f t="shared" si="52"/>
        <v>0</v>
      </c>
      <c r="BA36" s="164">
        <f t="shared" si="52"/>
        <v>0</v>
      </c>
      <c r="BB36" s="164">
        <f t="shared" si="52"/>
        <v>0</v>
      </c>
      <c r="BC36" s="165"/>
      <c r="BD36" s="165"/>
      <c r="BE36" s="165">
        <v>1.0</v>
      </c>
      <c r="BF36" s="165"/>
      <c r="BG36" s="165"/>
      <c r="BH36" s="165"/>
      <c r="BI36" s="165"/>
      <c r="BJ36" s="165"/>
      <c r="BK36" s="165"/>
      <c r="BL36" s="165"/>
      <c r="BM36" s="165"/>
      <c r="BN36" s="166"/>
      <c r="BO36" s="165"/>
      <c r="BP36" s="6"/>
      <c r="BQ36" s="164">
        <v>4.0</v>
      </c>
      <c r="BR36" s="164"/>
      <c r="BS36" s="164">
        <f t="shared" si="11"/>
        <v>0</v>
      </c>
      <c r="BT36" s="164">
        <f t="shared" si="12"/>
        <v>0</v>
      </c>
      <c r="BU36" s="6"/>
      <c r="BV36" s="164">
        <v>1.303</v>
      </c>
      <c r="BW36" s="164">
        <f t="shared" si="13"/>
        <v>0</v>
      </c>
      <c r="BX36" s="164">
        <f t="shared" si="14"/>
        <v>0</v>
      </c>
    </row>
    <row r="37" ht="18.0" customHeight="1">
      <c r="A37" s="207" t="s">
        <v>2387</v>
      </c>
      <c r="B37" s="207" t="s">
        <v>2387</v>
      </c>
      <c r="C37" s="199" t="s">
        <v>256</v>
      </c>
      <c r="D37" s="147">
        <v>1.0</v>
      </c>
      <c r="E37" s="76">
        <f t="shared" si="5"/>
        <v>0</v>
      </c>
      <c r="F37" s="201">
        <v>190.0</v>
      </c>
      <c r="G37" s="76" t="str">
        <f t="shared" si="6"/>
        <v/>
      </c>
      <c r="H37" s="201">
        <f t="shared" si="7"/>
        <v>190</v>
      </c>
      <c r="I37" s="149">
        <f t="shared" si="8"/>
        <v>0</v>
      </c>
      <c r="J37" s="324"/>
      <c r="K37" s="157"/>
      <c r="L37" s="151"/>
      <c r="M37" s="152"/>
      <c r="N37" s="154"/>
      <c r="O37" s="161"/>
      <c r="P37" s="159"/>
      <c r="Q37" s="742"/>
      <c r="R37" s="150"/>
      <c r="S37" s="743"/>
      <c r="T37" s="163"/>
      <c r="AB37" s="164">
        <f t="shared" ref="AB37:AH37" si="53">AI37*$E37</f>
        <v>0</v>
      </c>
      <c r="AC37" s="164">
        <f t="shared" si="53"/>
        <v>0</v>
      </c>
      <c r="AD37" s="164">
        <f t="shared" si="53"/>
        <v>0</v>
      </c>
      <c r="AE37" s="164">
        <f t="shared" si="53"/>
        <v>0</v>
      </c>
      <c r="AF37" s="164">
        <f t="shared" si="53"/>
        <v>0</v>
      </c>
      <c r="AG37" s="164">
        <f t="shared" si="53"/>
        <v>0</v>
      </c>
      <c r="AH37" s="164">
        <f t="shared" si="53"/>
        <v>0</v>
      </c>
      <c r="AI37" s="165"/>
      <c r="AJ37" s="165"/>
      <c r="AK37" s="165"/>
      <c r="AL37" s="165"/>
      <c r="AM37" s="165"/>
      <c r="AN37" s="165">
        <v>1.0</v>
      </c>
      <c r="AO37" s="165"/>
      <c r="AP37" s="164">
        <f t="shared" ref="AP37:BB37" si="54">BC37*$E37</f>
        <v>0</v>
      </c>
      <c r="AQ37" s="164">
        <f t="shared" si="54"/>
        <v>0</v>
      </c>
      <c r="AR37" s="164">
        <f t="shared" si="54"/>
        <v>0</v>
      </c>
      <c r="AS37" s="164">
        <f t="shared" si="54"/>
        <v>0</v>
      </c>
      <c r="AT37" s="164">
        <f t="shared" si="54"/>
        <v>0</v>
      </c>
      <c r="AU37" s="164">
        <f t="shared" si="54"/>
        <v>0</v>
      </c>
      <c r="AV37" s="164">
        <f t="shared" si="54"/>
        <v>0</v>
      </c>
      <c r="AW37" s="164">
        <f t="shared" si="54"/>
        <v>0</v>
      </c>
      <c r="AX37" s="164">
        <f t="shared" si="54"/>
        <v>0</v>
      </c>
      <c r="AY37" s="164">
        <f t="shared" si="54"/>
        <v>0</v>
      </c>
      <c r="AZ37" s="164">
        <f t="shared" si="54"/>
        <v>0</v>
      </c>
      <c r="BA37" s="164">
        <f t="shared" si="54"/>
        <v>0</v>
      </c>
      <c r="BB37" s="164">
        <f t="shared" si="54"/>
        <v>0</v>
      </c>
      <c r="BC37" s="165"/>
      <c r="BD37" s="165"/>
      <c r="BE37" s="165"/>
      <c r="BF37" s="165"/>
      <c r="BG37" s="165"/>
      <c r="BH37" s="165"/>
      <c r="BI37" s="165"/>
      <c r="BJ37" s="165"/>
      <c r="BK37" s="165"/>
      <c r="BL37" s="165">
        <v>1.0</v>
      </c>
      <c r="BM37" s="165"/>
      <c r="BN37" s="166"/>
      <c r="BO37" s="165"/>
      <c r="BP37" s="6"/>
      <c r="BQ37" s="164">
        <v>4.0</v>
      </c>
      <c r="BR37" s="164"/>
      <c r="BS37" s="164">
        <f t="shared" si="11"/>
        <v>0</v>
      </c>
      <c r="BT37" s="164">
        <f t="shared" si="12"/>
        <v>0</v>
      </c>
      <c r="BU37" s="6"/>
      <c r="BV37" s="164">
        <v>1.875</v>
      </c>
      <c r="BW37" s="164">
        <f t="shared" si="13"/>
        <v>0</v>
      </c>
      <c r="BX37" s="164">
        <f t="shared" si="14"/>
        <v>0</v>
      </c>
    </row>
    <row r="38" ht="18.0" customHeight="1">
      <c r="A38" s="207" t="s">
        <v>2388</v>
      </c>
      <c r="B38" s="207" t="s">
        <v>2388</v>
      </c>
      <c r="C38" s="199" t="s">
        <v>258</v>
      </c>
      <c r="D38" s="147">
        <v>1.0</v>
      </c>
      <c r="E38" s="76">
        <f t="shared" si="5"/>
        <v>0</v>
      </c>
      <c r="F38" s="201">
        <v>192.0</v>
      </c>
      <c r="G38" s="76" t="str">
        <f t="shared" si="6"/>
        <v/>
      </c>
      <c r="H38" s="201">
        <f t="shared" si="7"/>
        <v>192</v>
      </c>
      <c r="I38" s="149">
        <f t="shared" si="8"/>
        <v>0</v>
      </c>
      <c r="J38" s="324"/>
      <c r="K38" s="157"/>
      <c r="L38" s="151"/>
      <c r="M38" s="152"/>
      <c r="N38" s="154"/>
      <c r="O38" s="161"/>
      <c r="P38" s="159"/>
      <c r="Q38" s="742"/>
      <c r="R38" s="150"/>
      <c r="S38" s="743"/>
      <c r="T38" s="163"/>
      <c r="AB38" s="164">
        <f t="shared" ref="AB38:AH38" si="55">AI38*$E38</f>
        <v>0</v>
      </c>
      <c r="AC38" s="164">
        <f t="shared" si="55"/>
        <v>0</v>
      </c>
      <c r="AD38" s="164">
        <f t="shared" si="55"/>
        <v>0</v>
      </c>
      <c r="AE38" s="164">
        <f t="shared" si="55"/>
        <v>0</v>
      </c>
      <c r="AF38" s="164">
        <f t="shared" si="55"/>
        <v>0</v>
      </c>
      <c r="AG38" s="164">
        <f t="shared" si="55"/>
        <v>0</v>
      </c>
      <c r="AH38" s="164">
        <f t="shared" si="55"/>
        <v>0</v>
      </c>
      <c r="AI38" s="165"/>
      <c r="AJ38" s="165"/>
      <c r="AK38" s="165"/>
      <c r="AL38" s="165"/>
      <c r="AM38" s="165"/>
      <c r="AN38" s="165"/>
      <c r="AO38" s="165">
        <v>1.0</v>
      </c>
      <c r="AP38" s="164">
        <f t="shared" ref="AP38:BB38" si="56">BC38*$E38</f>
        <v>0</v>
      </c>
      <c r="AQ38" s="164">
        <f t="shared" si="56"/>
        <v>0</v>
      </c>
      <c r="AR38" s="164">
        <f t="shared" si="56"/>
        <v>0</v>
      </c>
      <c r="AS38" s="164">
        <f t="shared" si="56"/>
        <v>0</v>
      </c>
      <c r="AT38" s="164">
        <f t="shared" si="56"/>
        <v>0</v>
      </c>
      <c r="AU38" s="164">
        <f t="shared" si="56"/>
        <v>0</v>
      </c>
      <c r="AV38" s="164">
        <f t="shared" si="56"/>
        <v>0</v>
      </c>
      <c r="AW38" s="164">
        <f t="shared" si="56"/>
        <v>0</v>
      </c>
      <c r="AX38" s="164">
        <f t="shared" si="56"/>
        <v>0</v>
      </c>
      <c r="AY38" s="164">
        <f t="shared" si="56"/>
        <v>0</v>
      </c>
      <c r="AZ38" s="164">
        <f t="shared" si="56"/>
        <v>0</v>
      </c>
      <c r="BA38" s="164">
        <f t="shared" si="56"/>
        <v>0</v>
      </c>
      <c r="BB38" s="164">
        <f t="shared" si="56"/>
        <v>0</v>
      </c>
      <c r="BC38" s="165"/>
      <c r="BD38" s="165"/>
      <c r="BE38" s="165"/>
      <c r="BF38" s="165"/>
      <c r="BG38" s="165"/>
      <c r="BH38" s="165"/>
      <c r="BI38" s="165"/>
      <c r="BJ38" s="165"/>
      <c r="BK38" s="165"/>
      <c r="BL38" s="165">
        <v>1.0</v>
      </c>
      <c r="BM38" s="165"/>
      <c r="BN38" s="166"/>
      <c r="BO38" s="165"/>
      <c r="BP38" s="6"/>
      <c r="BQ38" s="164">
        <v>4.0</v>
      </c>
      <c r="BR38" s="164"/>
      <c r="BS38" s="164">
        <f t="shared" si="11"/>
        <v>0</v>
      </c>
      <c r="BT38" s="164">
        <f t="shared" si="12"/>
        <v>0</v>
      </c>
      <c r="BU38" s="6"/>
      <c r="BV38" s="164">
        <v>2.605</v>
      </c>
      <c r="BW38" s="164">
        <f t="shared" si="13"/>
        <v>0</v>
      </c>
      <c r="BX38" s="164">
        <f t="shared" si="14"/>
        <v>0</v>
      </c>
    </row>
    <row r="39" ht="18.0" customHeight="1">
      <c r="A39" s="207" t="s">
        <v>2389</v>
      </c>
      <c r="B39" s="207" t="s">
        <v>2389</v>
      </c>
      <c r="C39" s="199" t="s">
        <v>260</v>
      </c>
      <c r="D39" s="147">
        <v>1.0</v>
      </c>
      <c r="E39" s="76">
        <f t="shared" si="5"/>
        <v>0</v>
      </c>
      <c r="F39" s="201">
        <v>275.0</v>
      </c>
      <c r="G39" s="76" t="str">
        <f t="shared" si="6"/>
        <v/>
      </c>
      <c r="H39" s="201">
        <f t="shared" si="7"/>
        <v>275</v>
      </c>
      <c r="I39" s="149">
        <f t="shared" si="8"/>
        <v>0</v>
      </c>
      <c r="J39" s="324"/>
      <c r="K39" s="157"/>
      <c r="L39" s="151"/>
      <c r="M39" s="152"/>
      <c r="N39" s="154"/>
      <c r="O39" s="161"/>
      <c r="P39" s="159"/>
      <c r="Q39" s="742"/>
      <c r="R39" s="150"/>
      <c r="S39" s="743"/>
      <c r="T39" s="163"/>
      <c r="AB39" s="164">
        <f t="shared" ref="AB39:AH39" si="57">AI39*$E39</f>
        <v>0</v>
      </c>
      <c r="AC39" s="164">
        <f t="shared" si="57"/>
        <v>0</v>
      </c>
      <c r="AD39" s="164">
        <f t="shared" si="57"/>
        <v>0</v>
      </c>
      <c r="AE39" s="164">
        <f t="shared" si="57"/>
        <v>0</v>
      </c>
      <c r="AF39" s="164">
        <f t="shared" si="57"/>
        <v>0</v>
      </c>
      <c r="AG39" s="164">
        <f t="shared" si="57"/>
        <v>0</v>
      </c>
      <c r="AH39" s="164">
        <f t="shared" si="57"/>
        <v>0</v>
      </c>
      <c r="AI39" s="165"/>
      <c r="AJ39" s="165"/>
      <c r="AK39" s="165"/>
      <c r="AL39" s="165"/>
      <c r="AM39" s="165"/>
      <c r="AN39" s="165"/>
      <c r="AO39" s="165">
        <v>1.0</v>
      </c>
      <c r="AP39" s="164">
        <f t="shared" ref="AP39:BB39" si="58">BC39*$E39</f>
        <v>0</v>
      </c>
      <c r="AQ39" s="164">
        <f t="shared" si="58"/>
        <v>0</v>
      </c>
      <c r="AR39" s="164">
        <f t="shared" si="58"/>
        <v>0</v>
      </c>
      <c r="AS39" s="164">
        <f t="shared" si="58"/>
        <v>0</v>
      </c>
      <c r="AT39" s="164">
        <f t="shared" si="58"/>
        <v>0</v>
      </c>
      <c r="AU39" s="164">
        <f t="shared" si="58"/>
        <v>0</v>
      </c>
      <c r="AV39" s="164">
        <f t="shared" si="58"/>
        <v>0</v>
      </c>
      <c r="AW39" s="164">
        <f t="shared" si="58"/>
        <v>0</v>
      </c>
      <c r="AX39" s="164">
        <f t="shared" si="58"/>
        <v>0</v>
      </c>
      <c r="AY39" s="164">
        <f t="shared" si="58"/>
        <v>0</v>
      </c>
      <c r="AZ39" s="164">
        <f t="shared" si="58"/>
        <v>0</v>
      </c>
      <c r="BA39" s="164">
        <f t="shared" si="58"/>
        <v>0</v>
      </c>
      <c r="BB39" s="164">
        <f t="shared" si="58"/>
        <v>0</v>
      </c>
      <c r="BC39" s="165"/>
      <c r="BD39" s="165"/>
      <c r="BE39" s="165"/>
      <c r="BF39" s="165"/>
      <c r="BG39" s="165"/>
      <c r="BH39" s="165"/>
      <c r="BI39" s="165">
        <v>1.0</v>
      </c>
      <c r="BJ39" s="165"/>
      <c r="BK39" s="165"/>
      <c r="BL39" s="165"/>
      <c r="BM39" s="165"/>
      <c r="BN39" s="166"/>
      <c r="BO39" s="165"/>
      <c r="BP39" s="6"/>
      <c r="BQ39" s="164">
        <v>4.0</v>
      </c>
      <c r="BR39" s="164"/>
      <c r="BS39" s="164">
        <f t="shared" si="11"/>
        <v>0</v>
      </c>
      <c r="BT39" s="164">
        <f t="shared" si="12"/>
        <v>0</v>
      </c>
      <c r="BU39" s="6"/>
      <c r="BV39" s="164">
        <v>2.34</v>
      </c>
      <c r="BW39" s="164">
        <f t="shared" si="13"/>
        <v>0</v>
      </c>
      <c r="BX39" s="164">
        <f t="shared" si="14"/>
        <v>0</v>
      </c>
    </row>
    <row r="40" ht="18.0" customHeight="1">
      <c r="A40" s="207" t="s">
        <v>2390</v>
      </c>
      <c r="B40" s="207" t="s">
        <v>2390</v>
      </c>
      <c r="C40" s="199" t="s">
        <v>262</v>
      </c>
      <c r="D40" s="147">
        <v>1.0</v>
      </c>
      <c r="E40" s="76">
        <f t="shared" si="5"/>
        <v>0</v>
      </c>
      <c r="F40" s="201">
        <v>340.0</v>
      </c>
      <c r="G40" s="76" t="str">
        <f t="shared" si="6"/>
        <v/>
      </c>
      <c r="H40" s="201">
        <f t="shared" si="7"/>
        <v>340</v>
      </c>
      <c r="I40" s="149">
        <f t="shared" si="8"/>
        <v>0</v>
      </c>
      <c r="J40" s="324"/>
      <c r="K40" s="157"/>
      <c r="L40" s="151"/>
      <c r="M40" s="152"/>
      <c r="N40" s="154"/>
      <c r="O40" s="161"/>
      <c r="P40" s="159"/>
      <c r="Q40" s="742"/>
      <c r="R40" s="150"/>
      <c r="S40" s="743"/>
      <c r="T40" s="163"/>
      <c r="AB40" s="164">
        <f t="shared" ref="AB40:AH40" si="59">AI40*$E40</f>
        <v>0</v>
      </c>
      <c r="AC40" s="164">
        <f t="shared" si="59"/>
        <v>0</v>
      </c>
      <c r="AD40" s="164">
        <f t="shared" si="59"/>
        <v>0</v>
      </c>
      <c r="AE40" s="164">
        <f t="shared" si="59"/>
        <v>0</v>
      </c>
      <c r="AF40" s="164">
        <f t="shared" si="59"/>
        <v>0</v>
      </c>
      <c r="AG40" s="164">
        <f t="shared" si="59"/>
        <v>0</v>
      </c>
      <c r="AH40" s="164">
        <f t="shared" si="59"/>
        <v>0</v>
      </c>
      <c r="AI40" s="165"/>
      <c r="AJ40" s="165"/>
      <c r="AK40" s="165"/>
      <c r="AL40" s="165"/>
      <c r="AM40" s="165"/>
      <c r="AN40" s="165"/>
      <c r="AO40" s="165">
        <v>1.0</v>
      </c>
      <c r="AP40" s="164">
        <f t="shared" ref="AP40:BB40" si="60">BC40*$E40</f>
        <v>0</v>
      </c>
      <c r="AQ40" s="164">
        <f t="shared" si="60"/>
        <v>0</v>
      </c>
      <c r="AR40" s="164">
        <f t="shared" si="60"/>
        <v>0</v>
      </c>
      <c r="AS40" s="164">
        <f t="shared" si="60"/>
        <v>0</v>
      </c>
      <c r="AT40" s="164">
        <f t="shared" si="60"/>
        <v>0</v>
      </c>
      <c r="AU40" s="164">
        <f t="shared" si="60"/>
        <v>0</v>
      </c>
      <c r="AV40" s="164">
        <f t="shared" si="60"/>
        <v>0</v>
      </c>
      <c r="AW40" s="164">
        <f t="shared" si="60"/>
        <v>0</v>
      </c>
      <c r="AX40" s="164">
        <f t="shared" si="60"/>
        <v>0</v>
      </c>
      <c r="AY40" s="164">
        <f t="shared" si="60"/>
        <v>0</v>
      </c>
      <c r="AZ40" s="164">
        <f t="shared" si="60"/>
        <v>0</v>
      </c>
      <c r="BA40" s="164">
        <f t="shared" si="60"/>
        <v>0</v>
      </c>
      <c r="BB40" s="164">
        <f t="shared" si="60"/>
        <v>0</v>
      </c>
      <c r="BC40" s="165"/>
      <c r="BD40" s="165"/>
      <c r="BE40" s="165"/>
      <c r="BF40" s="165"/>
      <c r="BG40" s="165"/>
      <c r="BH40" s="165"/>
      <c r="BI40" s="165"/>
      <c r="BJ40" s="165"/>
      <c r="BK40" s="165"/>
      <c r="BL40" s="165">
        <v>1.0</v>
      </c>
      <c r="BM40" s="165"/>
      <c r="BN40" s="166"/>
      <c r="BO40" s="165"/>
      <c r="BP40" s="6"/>
      <c r="BQ40" s="164">
        <v>4.0</v>
      </c>
      <c r="BR40" s="164"/>
      <c r="BS40" s="164">
        <f t="shared" si="11"/>
        <v>0</v>
      </c>
      <c r="BT40" s="164">
        <f t="shared" si="12"/>
        <v>0</v>
      </c>
      <c r="BU40" s="6"/>
      <c r="BV40" s="164">
        <v>3.04</v>
      </c>
      <c r="BW40" s="164">
        <f t="shared" si="13"/>
        <v>0</v>
      </c>
      <c r="BX40" s="164">
        <f t="shared" si="14"/>
        <v>0</v>
      </c>
    </row>
    <row r="41" ht="18.0" customHeight="1">
      <c r="A41" s="207" t="s">
        <v>2391</v>
      </c>
      <c r="B41" s="207" t="s">
        <v>2391</v>
      </c>
      <c r="C41" s="199" t="s">
        <v>264</v>
      </c>
      <c r="D41" s="147">
        <v>1.0</v>
      </c>
      <c r="E41" s="76">
        <f t="shared" si="5"/>
        <v>0</v>
      </c>
      <c r="F41" s="201">
        <v>336.0</v>
      </c>
      <c r="G41" s="76" t="str">
        <f t="shared" si="6"/>
        <v/>
      </c>
      <c r="H41" s="201">
        <f t="shared" si="7"/>
        <v>336</v>
      </c>
      <c r="I41" s="149">
        <f t="shared" si="8"/>
        <v>0</v>
      </c>
      <c r="J41" s="324"/>
      <c r="K41" s="157"/>
      <c r="L41" s="151"/>
      <c r="M41" s="152"/>
      <c r="N41" s="154"/>
      <c r="O41" s="161"/>
      <c r="P41" s="159"/>
      <c r="Q41" s="742"/>
      <c r="R41" s="150"/>
      <c r="S41" s="743"/>
      <c r="T41" s="163"/>
      <c r="AB41" s="164">
        <f t="shared" ref="AB41:AH41" si="61">AI41*$E41</f>
        <v>0</v>
      </c>
      <c r="AC41" s="164">
        <f t="shared" si="61"/>
        <v>0</v>
      </c>
      <c r="AD41" s="164">
        <f t="shared" si="61"/>
        <v>0</v>
      </c>
      <c r="AE41" s="164">
        <f t="shared" si="61"/>
        <v>0</v>
      </c>
      <c r="AF41" s="164">
        <f t="shared" si="61"/>
        <v>0</v>
      </c>
      <c r="AG41" s="164">
        <f t="shared" si="61"/>
        <v>0</v>
      </c>
      <c r="AH41" s="164">
        <f t="shared" si="61"/>
        <v>0</v>
      </c>
      <c r="AI41" s="165"/>
      <c r="AJ41" s="165"/>
      <c r="AK41" s="165"/>
      <c r="AL41" s="165"/>
      <c r="AM41" s="165"/>
      <c r="AN41" s="165"/>
      <c r="AO41" s="165">
        <v>1.0</v>
      </c>
      <c r="AP41" s="164">
        <f t="shared" ref="AP41:BB41" si="62">BC41*$E41</f>
        <v>0</v>
      </c>
      <c r="AQ41" s="164">
        <f t="shared" si="62"/>
        <v>0</v>
      </c>
      <c r="AR41" s="164">
        <f t="shared" si="62"/>
        <v>0</v>
      </c>
      <c r="AS41" s="164">
        <f t="shared" si="62"/>
        <v>0</v>
      </c>
      <c r="AT41" s="164">
        <f t="shared" si="62"/>
        <v>0</v>
      </c>
      <c r="AU41" s="164">
        <f t="shared" si="62"/>
        <v>0</v>
      </c>
      <c r="AV41" s="164">
        <f t="shared" si="62"/>
        <v>0</v>
      </c>
      <c r="AW41" s="164">
        <f t="shared" si="62"/>
        <v>0</v>
      </c>
      <c r="AX41" s="164">
        <f t="shared" si="62"/>
        <v>0</v>
      </c>
      <c r="AY41" s="164">
        <f t="shared" si="62"/>
        <v>0</v>
      </c>
      <c r="AZ41" s="164">
        <f t="shared" si="62"/>
        <v>0</v>
      </c>
      <c r="BA41" s="164">
        <f t="shared" si="62"/>
        <v>0</v>
      </c>
      <c r="BB41" s="164">
        <f t="shared" si="62"/>
        <v>0</v>
      </c>
      <c r="BC41" s="165"/>
      <c r="BD41" s="165"/>
      <c r="BE41" s="165"/>
      <c r="BF41" s="165"/>
      <c r="BG41" s="165"/>
      <c r="BH41" s="165"/>
      <c r="BI41" s="165"/>
      <c r="BJ41" s="165"/>
      <c r="BK41" s="165"/>
      <c r="BL41" s="165">
        <v>1.0</v>
      </c>
      <c r="BM41" s="165"/>
      <c r="BN41" s="166"/>
      <c r="BO41" s="165"/>
      <c r="BP41" s="6"/>
      <c r="BQ41" s="164">
        <v>4.0</v>
      </c>
      <c r="BR41" s="164"/>
      <c r="BS41" s="164">
        <f t="shared" si="11"/>
        <v>0</v>
      </c>
      <c r="BT41" s="164">
        <f t="shared" si="12"/>
        <v>0</v>
      </c>
      <c r="BU41" s="6"/>
      <c r="BV41" s="164">
        <v>2.92</v>
      </c>
      <c r="BW41" s="164">
        <f t="shared" si="13"/>
        <v>0</v>
      </c>
      <c r="BX41" s="164">
        <f t="shared" si="14"/>
        <v>0</v>
      </c>
    </row>
    <row r="42" ht="18.0" customHeight="1">
      <c r="A42" s="207" t="s">
        <v>2392</v>
      </c>
      <c r="B42" s="207" t="s">
        <v>2392</v>
      </c>
      <c r="C42" s="199" t="s">
        <v>266</v>
      </c>
      <c r="D42" s="147">
        <v>5.0</v>
      </c>
      <c r="E42" s="76">
        <f t="shared" si="5"/>
        <v>0</v>
      </c>
      <c r="F42" s="201">
        <v>285.0</v>
      </c>
      <c r="G42" s="76" t="str">
        <f t="shared" si="6"/>
        <v/>
      </c>
      <c r="H42" s="201">
        <f t="shared" si="7"/>
        <v>285</v>
      </c>
      <c r="I42" s="149">
        <f t="shared" si="8"/>
        <v>0</v>
      </c>
      <c r="J42" s="324"/>
      <c r="K42" s="157"/>
      <c r="L42" s="151"/>
      <c r="M42" s="152"/>
      <c r="N42" s="154"/>
      <c r="O42" s="161"/>
      <c r="P42" s="159"/>
      <c r="Q42" s="742"/>
      <c r="R42" s="150"/>
      <c r="S42" s="743"/>
      <c r="T42" s="163"/>
      <c r="AB42" s="164">
        <f t="shared" ref="AB42:AH42" si="63">AI42*$E42</f>
        <v>0</v>
      </c>
      <c r="AC42" s="164">
        <f t="shared" si="63"/>
        <v>0</v>
      </c>
      <c r="AD42" s="164">
        <f t="shared" si="63"/>
        <v>0</v>
      </c>
      <c r="AE42" s="164">
        <f t="shared" si="63"/>
        <v>0</v>
      </c>
      <c r="AF42" s="164">
        <f t="shared" si="63"/>
        <v>0</v>
      </c>
      <c r="AG42" s="164">
        <f t="shared" si="63"/>
        <v>0</v>
      </c>
      <c r="AH42" s="164">
        <f t="shared" si="63"/>
        <v>0</v>
      </c>
      <c r="AI42" s="165"/>
      <c r="AJ42" s="165"/>
      <c r="AK42" s="165"/>
      <c r="AL42" s="165"/>
      <c r="AM42" s="165"/>
      <c r="AN42" s="165">
        <v>5.0</v>
      </c>
      <c r="AO42" s="165"/>
      <c r="AP42" s="164">
        <f t="shared" ref="AP42:BB42" si="64">BC42*$E42</f>
        <v>0</v>
      </c>
      <c r="AQ42" s="164">
        <f t="shared" si="64"/>
        <v>0</v>
      </c>
      <c r="AR42" s="164">
        <f t="shared" si="64"/>
        <v>0</v>
      </c>
      <c r="AS42" s="164">
        <f t="shared" si="64"/>
        <v>0</v>
      </c>
      <c r="AT42" s="164">
        <f t="shared" si="64"/>
        <v>0</v>
      </c>
      <c r="AU42" s="164">
        <f t="shared" si="64"/>
        <v>0</v>
      </c>
      <c r="AV42" s="164">
        <f t="shared" si="64"/>
        <v>0</v>
      </c>
      <c r="AW42" s="164">
        <f t="shared" si="64"/>
        <v>0</v>
      </c>
      <c r="AX42" s="164">
        <f t="shared" si="64"/>
        <v>0</v>
      </c>
      <c r="AY42" s="164">
        <f t="shared" si="64"/>
        <v>0</v>
      </c>
      <c r="AZ42" s="164">
        <f t="shared" si="64"/>
        <v>0</v>
      </c>
      <c r="BA42" s="164">
        <f t="shared" si="64"/>
        <v>0</v>
      </c>
      <c r="BB42" s="164">
        <f t="shared" si="64"/>
        <v>0</v>
      </c>
      <c r="BC42" s="165"/>
      <c r="BD42" s="165"/>
      <c r="BE42" s="165">
        <v>2.0</v>
      </c>
      <c r="BF42" s="165">
        <v>1.0</v>
      </c>
      <c r="BG42" s="165">
        <v>1.0</v>
      </c>
      <c r="BH42" s="165">
        <v>1.0</v>
      </c>
      <c r="BI42" s="165"/>
      <c r="BJ42" s="165"/>
      <c r="BK42" s="165"/>
      <c r="BL42" s="165"/>
      <c r="BM42" s="165"/>
      <c r="BN42" s="166"/>
      <c r="BO42" s="165"/>
      <c r="BP42" s="6"/>
      <c r="BQ42" s="164">
        <v>10.0</v>
      </c>
      <c r="BR42" s="164"/>
      <c r="BS42" s="164">
        <f t="shared" si="11"/>
        <v>0</v>
      </c>
      <c r="BT42" s="164">
        <f t="shared" si="12"/>
        <v>0</v>
      </c>
      <c r="BU42" s="6"/>
      <c r="BV42" s="164">
        <v>2.79</v>
      </c>
      <c r="BW42" s="164">
        <f t="shared" si="13"/>
        <v>0</v>
      </c>
      <c r="BX42" s="164">
        <f t="shared" si="14"/>
        <v>0</v>
      </c>
    </row>
    <row r="43" ht="18.0" customHeight="1">
      <c r="A43" s="198" t="s">
        <v>267</v>
      </c>
      <c r="B43" s="207" t="s">
        <v>2393</v>
      </c>
      <c r="C43" s="199" t="s">
        <v>2394</v>
      </c>
      <c r="D43" s="200">
        <v>11.0</v>
      </c>
      <c r="E43" s="76">
        <f t="shared" si="5"/>
        <v>0</v>
      </c>
      <c r="F43" s="191"/>
      <c r="G43" s="76" t="str">
        <f t="shared" si="6"/>
        <v/>
      </c>
      <c r="H43" s="201">
        <f t="shared" si="7"/>
        <v>0</v>
      </c>
      <c r="I43" s="149">
        <f t="shared" si="8"/>
        <v>0</v>
      </c>
      <c r="J43" s="324"/>
      <c r="K43" s="157"/>
      <c r="L43" s="151"/>
      <c r="M43" s="152"/>
      <c r="N43" s="154"/>
      <c r="O43" s="161"/>
      <c r="P43" s="159"/>
      <c r="Q43" s="742"/>
      <c r="R43" s="150"/>
      <c r="S43" s="743"/>
      <c r="T43" s="163"/>
      <c r="AB43" s="164">
        <f t="shared" ref="AB43:AH43" si="65">AI43*$E43</f>
        <v>0</v>
      </c>
      <c r="AC43" s="164">
        <f t="shared" si="65"/>
        <v>0</v>
      </c>
      <c r="AD43" s="164">
        <f t="shared" si="65"/>
        <v>0</v>
      </c>
      <c r="AE43" s="164">
        <f t="shared" si="65"/>
        <v>0</v>
      </c>
      <c r="AF43" s="164">
        <f t="shared" si="65"/>
        <v>0</v>
      </c>
      <c r="AG43" s="164">
        <f t="shared" si="65"/>
        <v>0</v>
      </c>
      <c r="AH43" s="164">
        <f t="shared" si="65"/>
        <v>0</v>
      </c>
      <c r="AI43" s="746"/>
      <c r="AJ43" s="746"/>
      <c r="AK43" s="746"/>
      <c r="AL43" s="746"/>
      <c r="AM43" s="746"/>
      <c r="AN43" s="746"/>
      <c r="AO43" s="746"/>
      <c r="AP43" s="164">
        <f t="shared" ref="AP43:BB43" si="66">BC43*$E43</f>
        <v>0</v>
      </c>
      <c r="AQ43" s="164">
        <f t="shared" si="66"/>
        <v>0</v>
      </c>
      <c r="AR43" s="164">
        <f t="shared" si="66"/>
        <v>0</v>
      </c>
      <c r="AS43" s="164">
        <f t="shared" si="66"/>
        <v>0</v>
      </c>
      <c r="AT43" s="164">
        <f t="shared" si="66"/>
        <v>0</v>
      </c>
      <c r="AU43" s="164">
        <f t="shared" si="66"/>
        <v>0</v>
      </c>
      <c r="AV43" s="164">
        <f t="shared" si="66"/>
        <v>0</v>
      </c>
      <c r="AW43" s="164">
        <f t="shared" si="66"/>
        <v>0</v>
      </c>
      <c r="AX43" s="164">
        <f t="shared" si="66"/>
        <v>0</v>
      </c>
      <c r="AY43" s="164">
        <f t="shared" si="66"/>
        <v>0</v>
      </c>
      <c r="AZ43" s="164">
        <f t="shared" si="66"/>
        <v>0</v>
      </c>
      <c r="BA43" s="164">
        <f t="shared" si="66"/>
        <v>0</v>
      </c>
      <c r="BB43" s="164">
        <f t="shared" si="66"/>
        <v>0</v>
      </c>
      <c r="BC43" s="746"/>
      <c r="BD43" s="746"/>
      <c r="BE43" s="746"/>
      <c r="BF43" s="746"/>
      <c r="BG43" s="746"/>
      <c r="BH43" s="746"/>
      <c r="BI43" s="746"/>
      <c r="BJ43" s="746"/>
      <c r="BK43" s="746"/>
      <c r="BL43" s="746"/>
      <c r="BM43" s="746"/>
      <c r="BN43" s="747"/>
      <c r="BO43" s="746"/>
      <c r="BP43" s="6"/>
      <c r="BQ43" s="748"/>
      <c r="BR43" s="164"/>
      <c r="BS43" s="164">
        <f t="shared" si="11"/>
        <v>0</v>
      </c>
      <c r="BT43" s="164">
        <f t="shared" si="12"/>
        <v>0</v>
      </c>
      <c r="BU43" s="6"/>
      <c r="BV43" s="748"/>
      <c r="BW43" s="164">
        <f t="shared" si="13"/>
        <v>0</v>
      </c>
      <c r="BX43" s="164">
        <f t="shared" si="14"/>
        <v>0</v>
      </c>
    </row>
    <row r="44" ht="18.0" customHeight="1">
      <c r="A44" s="207" t="s">
        <v>2395</v>
      </c>
      <c r="B44" s="207" t="s">
        <v>2395</v>
      </c>
      <c r="C44" s="199" t="s">
        <v>270</v>
      </c>
      <c r="D44" s="147">
        <v>1.0</v>
      </c>
      <c r="E44" s="76">
        <f t="shared" si="5"/>
        <v>0</v>
      </c>
      <c r="F44" s="201">
        <v>98.0</v>
      </c>
      <c r="G44" s="76" t="str">
        <f t="shared" si="6"/>
        <v/>
      </c>
      <c r="H44" s="201">
        <f t="shared" si="7"/>
        <v>98</v>
      </c>
      <c r="I44" s="149">
        <f t="shared" si="8"/>
        <v>0</v>
      </c>
      <c r="J44" s="324"/>
      <c r="K44" s="157"/>
      <c r="L44" s="151"/>
      <c r="M44" s="152"/>
      <c r="N44" s="154"/>
      <c r="O44" s="161"/>
      <c r="P44" s="159"/>
      <c r="Q44" s="742"/>
      <c r="R44" s="150"/>
      <c r="S44" s="743"/>
      <c r="T44" s="163"/>
      <c r="AB44" s="164">
        <f t="shared" ref="AB44:AH44" si="67">AI44*$E44</f>
        <v>0</v>
      </c>
      <c r="AC44" s="164">
        <f t="shared" si="67"/>
        <v>0</v>
      </c>
      <c r="AD44" s="164">
        <f t="shared" si="67"/>
        <v>0</v>
      </c>
      <c r="AE44" s="164">
        <f t="shared" si="67"/>
        <v>0</v>
      </c>
      <c r="AF44" s="164">
        <f t="shared" si="67"/>
        <v>0</v>
      </c>
      <c r="AG44" s="164">
        <f t="shared" si="67"/>
        <v>0</v>
      </c>
      <c r="AH44" s="164">
        <f t="shared" si="67"/>
        <v>0</v>
      </c>
      <c r="AI44" s="165"/>
      <c r="AJ44" s="165"/>
      <c r="AK44" s="165"/>
      <c r="AL44" s="165"/>
      <c r="AM44" s="165">
        <v>1.0</v>
      </c>
      <c r="AN44" s="165"/>
      <c r="AO44" s="165"/>
      <c r="AP44" s="164">
        <f t="shared" ref="AP44:BB44" si="68">BC44*$E44</f>
        <v>0</v>
      </c>
      <c r="AQ44" s="164">
        <f t="shared" si="68"/>
        <v>0</v>
      </c>
      <c r="AR44" s="164">
        <f t="shared" si="68"/>
        <v>0</v>
      </c>
      <c r="AS44" s="164">
        <f t="shared" si="68"/>
        <v>0</v>
      </c>
      <c r="AT44" s="164">
        <f t="shared" si="68"/>
        <v>0</v>
      </c>
      <c r="AU44" s="164">
        <f t="shared" si="68"/>
        <v>0</v>
      </c>
      <c r="AV44" s="164">
        <f t="shared" si="68"/>
        <v>0</v>
      </c>
      <c r="AW44" s="164">
        <f t="shared" si="68"/>
        <v>0</v>
      </c>
      <c r="AX44" s="164">
        <f t="shared" si="68"/>
        <v>0</v>
      </c>
      <c r="AY44" s="164">
        <f t="shared" si="68"/>
        <v>0</v>
      </c>
      <c r="AZ44" s="164">
        <f t="shared" si="68"/>
        <v>0</v>
      </c>
      <c r="BA44" s="164">
        <f t="shared" si="68"/>
        <v>0</v>
      </c>
      <c r="BB44" s="164">
        <f t="shared" si="68"/>
        <v>0</v>
      </c>
      <c r="BC44" s="165"/>
      <c r="BD44" s="165"/>
      <c r="BE44" s="165"/>
      <c r="BF44" s="165"/>
      <c r="BG44" s="165"/>
      <c r="BH44" s="165"/>
      <c r="BI44" s="165"/>
      <c r="BJ44" s="165">
        <v>1.0</v>
      </c>
      <c r="BK44" s="165"/>
      <c r="BL44" s="165"/>
      <c r="BM44" s="165"/>
      <c r="BN44" s="166"/>
      <c r="BO44" s="165"/>
      <c r="BP44" s="6"/>
      <c r="BQ44" s="164">
        <v>4.0</v>
      </c>
      <c r="BR44" s="164"/>
      <c r="BS44" s="164">
        <f t="shared" si="11"/>
        <v>0</v>
      </c>
      <c r="BT44" s="164">
        <f t="shared" si="12"/>
        <v>0</v>
      </c>
      <c r="BU44" s="6"/>
      <c r="BV44" s="164">
        <v>0.855</v>
      </c>
      <c r="BW44" s="164">
        <f t="shared" si="13"/>
        <v>0</v>
      </c>
      <c r="BX44" s="164">
        <f t="shared" si="14"/>
        <v>0</v>
      </c>
    </row>
    <row r="45" ht="18.0" customHeight="1">
      <c r="A45" s="207" t="s">
        <v>2396</v>
      </c>
      <c r="B45" s="207" t="s">
        <v>2396</v>
      </c>
      <c r="C45" s="199" t="s">
        <v>272</v>
      </c>
      <c r="D45" s="147">
        <v>1.0</v>
      </c>
      <c r="E45" s="76">
        <f t="shared" si="5"/>
        <v>0</v>
      </c>
      <c r="F45" s="201">
        <v>103.0</v>
      </c>
      <c r="G45" s="76" t="str">
        <f t="shared" si="6"/>
        <v/>
      </c>
      <c r="H45" s="201">
        <f t="shared" si="7"/>
        <v>103</v>
      </c>
      <c r="I45" s="149">
        <f t="shared" si="8"/>
        <v>0</v>
      </c>
      <c r="J45" s="324"/>
      <c r="K45" s="157"/>
      <c r="L45" s="151"/>
      <c r="M45" s="152"/>
      <c r="N45" s="154"/>
      <c r="O45" s="161"/>
      <c r="P45" s="159"/>
      <c r="Q45" s="742"/>
      <c r="R45" s="150"/>
      <c r="S45" s="743"/>
      <c r="T45" s="163"/>
      <c r="AB45" s="164">
        <f t="shared" ref="AB45:AH45" si="69">AI45*$E45</f>
        <v>0</v>
      </c>
      <c r="AC45" s="164">
        <f t="shared" si="69"/>
        <v>0</v>
      </c>
      <c r="AD45" s="164">
        <f t="shared" si="69"/>
        <v>0</v>
      </c>
      <c r="AE45" s="164">
        <f t="shared" si="69"/>
        <v>0</v>
      </c>
      <c r="AF45" s="164">
        <f t="shared" si="69"/>
        <v>0</v>
      </c>
      <c r="AG45" s="164">
        <f t="shared" si="69"/>
        <v>0</v>
      </c>
      <c r="AH45" s="164">
        <f t="shared" si="69"/>
        <v>0</v>
      </c>
      <c r="AI45" s="165"/>
      <c r="AJ45" s="165"/>
      <c r="AK45" s="165"/>
      <c r="AL45" s="165"/>
      <c r="AM45" s="165">
        <v>1.0</v>
      </c>
      <c r="AN45" s="165"/>
      <c r="AO45" s="165"/>
      <c r="AP45" s="164">
        <f t="shared" ref="AP45:BB45" si="70">BC45*$E45</f>
        <v>0</v>
      </c>
      <c r="AQ45" s="164">
        <f t="shared" si="70"/>
        <v>0</v>
      </c>
      <c r="AR45" s="164">
        <f t="shared" si="70"/>
        <v>0</v>
      </c>
      <c r="AS45" s="164">
        <f t="shared" si="70"/>
        <v>0</v>
      </c>
      <c r="AT45" s="164">
        <f t="shared" si="70"/>
        <v>0</v>
      </c>
      <c r="AU45" s="164">
        <f t="shared" si="70"/>
        <v>0</v>
      </c>
      <c r="AV45" s="164">
        <f t="shared" si="70"/>
        <v>0</v>
      </c>
      <c r="AW45" s="164">
        <f t="shared" si="70"/>
        <v>0</v>
      </c>
      <c r="AX45" s="164">
        <f t="shared" si="70"/>
        <v>0</v>
      </c>
      <c r="AY45" s="164">
        <f t="shared" si="70"/>
        <v>0</v>
      </c>
      <c r="AZ45" s="164">
        <f t="shared" si="70"/>
        <v>0</v>
      </c>
      <c r="BA45" s="164">
        <f t="shared" si="70"/>
        <v>0</v>
      </c>
      <c r="BB45" s="164">
        <f t="shared" si="70"/>
        <v>0</v>
      </c>
      <c r="BC45" s="165"/>
      <c r="BD45" s="165"/>
      <c r="BE45" s="165"/>
      <c r="BF45" s="165"/>
      <c r="BG45" s="165"/>
      <c r="BH45" s="165"/>
      <c r="BI45" s="165">
        <v>1.0</v>
      </c>
      <c r="BJ45" s="165"/>
      <c r="BK45" s="165"/>
      <c r="BL45" s="165"/>
      <c r="BM45" s="165"/>
      <c r="BN45" s="166"/>
      <c r="BO45" s="165"/>
      <c r="BP45" s="6"/>
      <c r="BQ45" s="164">
        <v>4.0</v>
      </c>
      <c r="BR45" s="164"/>
      <c r="BS45" s="164">
        <f t="shared" si="11"/>
        <v>0</v>
      </c>
      <c r="BT45" s="164">
        <f t="shared" si="12"/>
        <v>0</v>
      </c>
      <c r="BU45" s="6"/>
      <c r="BV45" s="164">
        <v>0.867</v>
      </c>
      <c r="BW45" s="164">
        <f t="shared" si="13"/>
        <v>0</v>
      </c>
      <c r="BX45" s="164">
        <f t="shared" si="14"/>
        <v>0</v>
      </c>
    </row>
    <row r="46" ht="18.0" customHeight="1">
      <c r="A46" s="207" t="s">
        <v>2397</v>
      </c>
      <c r="B46" s="207" t="s">
        <v>2397</v>
      </c>
      <c r="C46" s="199" t="s">
        <v>274</v>
      </c>
      <c r="D46" s="147">
        <v>1.0</v>
      </c>
      <c r="E46" s="76">
        <f t="shared" si="5"/>
        <v>0</v>
      </c>
      <c r="F46" s="201">
        <v>162.0</v>
      </c>
      <c r="G46" s="76" t="str">
        <f t="shared" si="6"/>
        <v/>
      </c>
      <c r="H46" s="201">
        <f t="shared" si="7"/>
        <v>162</v>
      </c>
      <c r="I46" s="149">
        <f t="shared" si="8"/>
        <v>0</v>
      </c>
      <c r="J46" s="324"/>
      <c r="K46" s="157"/>
      <c r="L46" s="151"/>
      <c r="M46" s="152"/>
      <c r="N46" s="154"/>
      <c r="O46" s="161"/>
      <c r="P46" s="159"/>
      <c r="Q46" s="742"/>
      <c r="R46" s="150"/>
      <c r="S46" s="743"/>
      <c r="T46" s="163"/>
      <c r="AB46" s="164">
        <f t="shared" ref="AB46:AH46" si="71">AI46*$E46</f>
        <v>0</v>
      </c>
      <c r="AC46" s="164">
        <f t="shared" si="71"/>
        <v>0</v>
      </c>
      <c r="AD46" s="164">
        <f t="shared" si="71"/>
        <v>0</v>
      </c>
      <c r="AE46" s="164">
        <f t="shared" si="71"/>
        <v>0</v>
      </c>
      <c r="AF46" s="164">
        <f t="shared" si="71"/>
        <v>0</v>
      </c>
      <c r="AG46" s="164">
        <f t="shared" si="71"/>
        <v>0</v>
      </c>
      <c r="AH46" s="164">
        <f t="shared" si="71"/>
        <v>0</v>
      </c>
      <c r="AI46" s="165"/>
      <c r="AJ46" s="165"/>
      <c r="AK46" s="165"/>
      <c r="AL46" s="165"/>
      <c r="AM46" s="165"/>
      <c r="AN46" s="165">
        <v>1.0</v>
      </c>
      <c r="AO46" s="165"/>
      <c r="AP46" s="164">
        <f t="shared" ref="AP46:BB46" si="72">BC46*$E46</f>
        <v>0</v>
      </c>
      <c r="AQ46" s="164">
        <f t="shared" si="72"/>
        <v>0</v>
      </c>
      <c r="AR46" s="164">
        <f t="shared" si="72"/>
        <v>0</v>
      </c>
      <c r="AS46" s="164">
        <f t="shared" si="72"/>
        <v>0</v>
      </c>
      <c r="AT46" s="164">
        <f t="shared" si="72"/>
        <v>0</v>
      </c>
      <c r="AU46" s="164">
        <f t="shared" si="72"/>
        <v>0</v>
      </c>
      <c r="AV46" s="164">
        <f t="shared" si="72"/>
        <v>0</v>
      </c>
      <c r="AW46" s="164">
        <f t="shared" si="72"/>
        <v>0</v>
      </c>
      <c r="AX46" s="164">
        <f t="shared" si="72"/>
        <v>0</v>
      </c>
      <c r="AY46" s="164">
        <f t="shared" si="72"/>
        <v>0</v>
      </c>
      <c r="AZ46" s="164">
        <f t="shared" si="72"/>
        <v>0</v>
      </c>
      <c r="BA46" s="164">
        <f t="shared" si="72"/>
        <v>0</v>
      </c>
      <c r="BB46" s="164">
        <f t="shared" si="72"/>
        <v>0</v>
      </c>
      <c r="BC46" s="165"/>
      <c r="BD46" s="165"/>
      <c r="BE46" s="165"/>
      <c r="BF46" s="165"/>
      <c r="BG46" s="165"/>
      <c r="BH46" s="165"/>
      <c r="BI46" s="165"/>
      <c r="BJ46" s="165"/>
      <c r="BK46" s="165"/>
      <c r="BL46" s="165"/>
      <c r="BM46" s="165">
        <v>1.0</v>
      </c>
      <c r="BN46" s="166"/>
      <c r="BO46" s="165"/>
      <c r="BP46" s="6"/>
      <c r="BQ46" s="164">
        <v>4.0</v>
      </c>
      <c r="BR46" s="164"/>
      <c r="BS46" s="164">
        <f t="shared" si="11"/>
        <v>0</v>
      </c>
      <c r="BT46" s="164">
        <f t="shared" si="12"/>
        <v>0</v>
      </c>
      <c r="BU46" s="6"/>
      <c r="BV46" s="164">
        <v>1.574</v>
      </c>
      <c r="BW46" s="164">
        <f t="shared" si="13"/>
        <v>0</v>
      </c>
      <c r="BX46" s="164">
        <f t="shared" si="14"/>
        <v>0</v>
      </c>
    </row>
    <row r="47" ht="18.0" customHeight="1">
      <c r="A47" s="207" t="s">
        <v>2398</v>
      </c>
      <c r="B47" s="207" t="s">
        <v>2398</v>
      </c>
      <c r="C47" s="199" t="s">
        <v>276</v>
      </c>
      <c r="D47" s="147">
        <v>1.0</v>
      </c>
      <c r="E47" s="76">
        <f t="shared" si="5"/>
        <v>0</v>
      </c>
      <c r="F47" s="201">
        <v>143.0</v>
      </c>
      <c r="G47" s="76" t="str">
        <f t="shared" si="6"/>
        <v/>
      </c>
      <c r="H47" s="201">
        <f t="shared" si="7"/>
        <v>143</v>
      </c>
      <c r="I47" s="149">
        <f t="shared" si="8"/>
        <v>0</v>
      </c>
      <c r="J47" s="324"/>
      <c r="K47" s="157"/>
      <c r="L47" s="151"/>
      <c r="M47" s="152"/>
      <c r="N47" s="154"/>
      <c r="O47" s="161"/>
      <c r="P47" s="159"/>
      <c r="Q47" s="742"/>
      <c r="R47" s="150"/>
      <c r="S47" s="743"/>
      <c r="T47" s="163"/>
      <c r="AB47" s="164">
        <f t="shared" ref="AB47:AH47" si="73">AI47*$E47</f>
        <v>0</v>
      </c>
      <c r="AC47" s="164">
        <f t="shared" si="73"/>
        <v>0</v>
      </c>
      <c r="AD47" s="164">
        <f t="shared" si="73"/>
        <v>0</v>
      </c>
      <c r="AE47" s="164">
        <f t="shared" si="73"/>
        <v>0</v>
      </c>
      <c r="AF47" s="164">
        <f t="shared" si="73"/>
        <v>0</v>
      </c>
      <c r="AG47" s="164">
        <f t="shared" si="73"/>
        <v>0</v>
      </c>
      <c r="AH47" s="164">
        <f t="shared" si="73"/>
        <v>0</v>
      </c>
      <c r="AI47" s="165"/>
      <c r="AJ47" s="165"/>
      <c r="AK47" s="165"/>
      <c r="AL47" s="165"/>
      <c r="AM47" s="165"/>
      <c r="AN47" s="165">
        <v>1.0</v>
      </c>
      <c r="AO47" s="165"/>
      <c r="AP47" s="164">
        <f t="shared" ref="AP47:BB47" si="74">BC47*$E47</f>
        <v>0</v>
      </c>
      <c r="AQ47" s="164">
        <f t="shared" si="74"/>
        <v>0</v>
      </c>
      <c r="AR47" s="164">
        <f t="shared" si="74"/>
        <v>0</v>
      </c>
      <c r="AS47" s="164">
        <f t="shared" si="74"/>
        <v>0</v>
      </c>
      <c r="AT47" s="164">
        <f t="shared" si="74"/>
        <v>0</v>
      </c>
      <c r="AU47" s="164">
        <f t="shared" si="74"/>
        <v>0</v>
      </c>
      <c r="AV47" s="164">
        <f t="shared" si="74"/>
        <v>0</v>
      </c>
      <c r="AW47" s="164">
        <f t="shared" si="74"/>
        <v>0</v>
      </c>
      <c r="AX47" s="164">
        <f t="shared" si="74"/>
        <v>0</v>
      </c>
      <c r="AY47" s="164">
        <f t="shared" si="74"/>
        <v>0</v>
      </c>
      <c r="AZ47" s="164">
        <f t="shared" si="74"/>
        <v>0</v>
      </c>
      <c r="BA47" s="164">
        <f t="shared" si="74"/>
        <v>0</v>
      </c>
      <c r="BB47" s="164">
        <f t="shared" si="74"/>
        <v>0</v>
      </c>
      <c r="BC47" s="165"/>
      <c r="BD47" s="165"/>
      <c r="BE47" s="165"/>
      <c r="BF47" s="165"/>
      <c r="BG47" s="165"/>
      <c r="BH47" s="165"/>
      <c r="BI47" s="165"/>
      <c r="BJ47" s="165"/>
      <c r="BK47" s="165"/>
      <c r="BL47" s="165">
        <v>1.0</v>
      </c>
      <c r="BM47" s="165"/>
      <c r="BN47" s="166"/>
      <c r="BO47" s="165"/>
      <c r="BP47" s="6"/>
      <c r="BQ47" s="164">
        <v>4.0</v>
      </c>
      <c r="BR47" s="164"/>
      <c r="BS47" s="164">
        <f t="shared" si="11"/>
        <v>0</v>
      </c>
      <c r="BT47" s="164">
        <f t="shared" si="12"/>
        <v>0</v>
      </c>
      <c r="BU47" s="6"/>
      <c r="BV47" s="164">
        <v>1.63</v>
      </c>
      <c r="BW47" s="164">
        <f t="shared" si="13"/>
        <v>0</v>
      </c>
      <c r="BX47" s="164">
        <f t="shared" si="14"/>
        <v>0</v>
      </c>
    </row>
    <row r="48" ht="18.0" customHeight="1">
      <c r="A48" s="207" t="s">
        <v>2399</v>
      </c>
      <c r="B48" s="207" t="s">
        <v>2399</v>
      </c>
      <c r="C48" s="199" t="s">
        <v>278</v>
      </c>
      <c r="D48" s="147">
        <v>1.0</v>
      </c>
      <c r="E48" s="76">
        <f t="shared" si="5"/>
        <v>0</v>
      </c>
      <c r="F48" s="201">
        <v>161.0</v>
      </c>
      <c r="G48" s="76" t="str">
        <f t="shared" si="6"/>
        <v/>
      </c>
      <c r="H48" s="201">
        <f t="shared" si="7"/>
        <v>161</v>
      </c>
      <c r="I48" s="149">
        <f t="shared" si="8"/>
        <v>0</v>
      </c>
      <c r="J48" s="324"/>
      <c r="K48" s="157"/>
      <c r="L48" s="151"/>
      <c r="M48" s="152"/>
      <c r="N48" s="154"/>
      <c r="O48" s="161"/>
      <c r="P48" s="159"/>
      <c r="Q48" s="742"/>
      <c r="R48" s="150"/>
      <c r="S48" s="743"/>
      <c r="T48" s="163"/>
      <c r="AB48" s="164">
        <f t="shared" ref="AB48:AH48" si="75">AI48*$E48</f>
        <v>0</v>
      </c>
      <c r="AC48" s="164">
        <f t="shared" si="75"/>
        <v>0</v>
      </c>
      <c r="AD48" s="164">
        <f t="shared" si="75"/>
        <v>0</v>
      </c>
      <c r="AE48" s="164">
        <f t="shared" si="75"/>
        <v>0</v>
      </c>
      <c r="AF48" s="164">
        <f t="shared" si="75"/>
        <v>0</v>
      </c>
      <c r="AG48" s="164">
        <f t="shared" si="75"/>
        <v>0</v>
      </c>
      <c r="AH48" s="164">
        <f t="shared" si="75"/>
        <v>0</v>
      </c>
      <c r="AI48" s="165"/>
      <c r="AJ48" s="165"/>
      <c r="AK48" s="165"/>
      <c r="AL48" s="165"/>
      <c r="AM48" s="165"/>
      <c r="AN48" s="165">
        <v>1.0</v>
      </c>
      <c r="AO48" s="165"/>
      <c r="AP48" s="164">
        <f t="shared" ref="AP48:BB48" si="76">BC48*$E48</f>
        <v>0</v>
      </c>
      <c r="AQ48" s="164">
        <f t="shared" si="76"/>
        <v>0</v>
      </c>
      <c r="AR48" s="164">
        <f t="shared" si="76"/>
        <v>0</v>
      </c>
      <c r="AS48" s="164">
        <f t="shared" si="76"/>
        <v>0</v>
      </c>
      <c r="AT48" s="164">
        <f t="shared" si="76"/>
        <v>0</v>
      </c>
      <c r="AU48" s="164">
        <f t="shared" si="76"/>
        <v>0</v>
      </c>
      <c r="AV48" s="164">
        <f t="shared" si="76"/>
        <v>0</v>
      </c>
      <c r="AW48" s="164">
        <f t="shared" si="76"/>
        <v>0</v>
      </c>
      <c r="AX48" s="164">
        <f t="shared" si="76"/>
        <v>0</v>
      </c>
      <c r="AY48" s="164">
        <f t="shared" si="76"/>
        <v>0</v>
      </c>
      <c r="AZ48" s="164">
        <f t="shared" si="76"/>
        <v>0</v>
      </c>
      <c r="BA48" s="164">
        <f t="shared" si="76"/>
        <v>0</v>
      </c>
      <c r="BB48" s="164">
        <f t="shared" si="76"/>
        <v>0</v>
      </c>
      <c r="BC48" s="165"/>
      <c r="BD48" s="165"/>
      <c r="BE48" s="165"/>
      <c r="BF48" s="165"/>
      <c r="BG48" s="165"/>
      <c r="BH48" s="165"/>
      <c r="BI48" s="165"/>
      <c r="BJ48" s="165"/>
      <c r="BK48" s="165"/>
      <c r="BL48" s="165">
        <v>1.0</v>
      </c>
      <c r="BM48" s="165"/>
      <c r="BN48" s="166"/>
      <c r="BO48" s="165"/>
      <c r="BP48" s="6"/>
      <c r="BQ48" s="164">
        <v>4.0</v>
      </c>
      <c r="BR48" s="164"/>
      <c r="BS48" s="164">
        <f t="shared" si="11"/>
        <v>0</v>
      </c>
      <c r="BT48" s="164">
        <f t="shared" si="12"/>
        <v>0</v>
      </c>
      <c r="BU48" s="6"/>
      <c r="BV48" s="164">
        <v>1.658</v>
      </c>
      <c r="BW48" s="164">
        <f t="shared" si="13"/>
        <v>0</v>
      </c>
      <c r="BX48" s="164">
        <f t="shared" si="14"/>
        <v>0</v>
      </c>
    </row>
    <row r="49" ht="18.0" customHeight="1">
      <c r="A49" s="207" t="s">
        <v>2400</v>
      </c>
      <c r="B49" s="207" t="s">
        <v>2400</v>
      </c>
      <c r="C49" s="199" t="s">
        <v>280</v>
      </c>
      <c r="D49" s="147">
        <v>1.0</v>
      </c>
      <c r="E49" s="76">
        <f t="shared" si="5"/>
        <v>0</v>
      </c>
      <c r="F49" s="201">
        <v>144.0</v>
      </c>
      <c r="G49" s="76" t="str">
        <f t="shared" si="6"/>
        <v/>
      </c>
      <c r="H49" s="201">
        <f t="shared" si="7"/>
        <v>144</v>
      </c>
      <c r="I49" s="149">
        <f t="shared" si="8"/>
        <v>0</v>
      </c>
      <c r="J49" s="324"/>
      <c r="K49" s="157"/>
      <c r="L49" s="151"/>
      <c r="M49" s="152"/>
      <c r="N49" s="154"/>
      <c r="O49" s="161"/>
      <c r="P49" s="159"/>
      <c r="Q49" s="742"/>
      <c r="R49" s="150"/>
      <c r="S49" s="743"/>
      <c r="T49" s="163"/>
      <c r="AB49" s="164">
        <f t="shared" ref="AB49:AH49" si="77">AI49*$E49</f>
        <v>0</v>
      </c>
      <c r="AC49" s="164">
        <f t="shared" si="77"/>
        <v>0</v>
      </c>
      <c r="AD49" s="164">
        <f t="shared" si="77"/>
        <v>0</v>
      </c>
      <c r="AE49" s="164">
        <f t="shared" si="77"/>
        <v>0</v>
      </c>
      <c r="AF49" s="164">
        <f t="shared" si="77"/>
        <v>0</v>
      </c>
      <c r="AG49" s="164">
        <f t="shared" si="77"/>
        <v>0</v>
      </c>
      <c r="AH49" s="164">
        <f t="shared" si="77"/>
        <v>0</v>
      </c>
      <c r="AI49" s="165"/>
      <c r="AJ49" s="165"/>
      <c r="AK49" s="165"/>
      <c r="AL49" s="165"/>
      <c r="AM49" s="165"/>
      <c r="AN49" s="165">
        <v>1.0</v>
      </c>
      <c r="AO49" s="165"/>
      <c r="AP49" s="164">
        <f t="shared" ref="AP49:BB49" si="78">BC49*$E49</f>
        <v>0</v>
      </c>
      <c r="AQ49" s="164">
        <f t="shared" si="78"/>
        <v>0</v>
      </c>
      <c r="AR49" s="164">
        <f t="shared" si="78"/>
        <v>0</v>
      </c>
      <c r="AS49" s="164">
        <f t="shared" si="78"/>
        <v>0</v>
      </c>
      <c r="AT49" s="164">
        <f t="shared" si="78"/>
        <v>0</v>
      </c>
      <c r="AU49" s="164">
        <f t="shared" si="78"/>
        <v>0</v>
      </c>
      <c r="AV49" s="164">
        <f t="shared" si="78"/>
        <v>0</v>
      </c>
      <c r="AW49" s="164">
        <f t="shared" si="78"/>
        <v>0</v>
      </c>
      <c r="AX49" s="164">
        <f t="shared" si="78"/>
        <v>0</v>
      </c>
      <c r="AY49" s="164">
        <f t="shared" si="78"/>
        <v>0</v>
      </c>
      <c r="AZ49" s="164">
        <f t="shared" si="78"/>
        <v>0</v>
      </c>
      <c r="BA49" s="164">
        <f t="shared" si="78"/>
        <v>0</v>
      </c>
      <c r="BB49" s="164">
        <f t="shared" si="78"/>
        <v>0</v>
      </c>
      <c r="BC49" s="165"/>
      <c r="BD49" s="165"/>
      <c r="BE49" s="165"/>
      <c r="BF49" s="165"/>
      <c r="BG49" s="165"/>
      <c r="BH49" s="165"/>
      <c r="BI49" s="165"/>
      <c r="BJ49" s="165">
        <v>1.0</v>
      </c>
      <c r="BK49" s="165"/>
      <c r="BL49" s="165"/>
      <c r="BM49" s="165"/>
      <c r="BN49" s="166"/>
      <c r="BO49" s="165"/>
      <c r="BP49" s="6"/>
      <c r="BQ49" s="164">
        <v>4.0</v>
      </c>
      <c r="BR49" s="164"/>
      <c r="BS49" s="164">
        <f t="shared" si="11"/>
        <v>0</v>
      </c>
      <c r="BT49" s="164">
        <f t="shared" si="12"/>
        <v>0</v>
      </c>
      <c r="BU49" s="6"/>
      <c r="BV49" s="164">
        <v>1.435</v>
      </c>
      <c r="BW49" s="164">
        <f t="shared" si="13"/>
        <v>0</v>
      </c>
      <c r="BX49" s="164">
        <f t="shared" si="14"/>
        <v>0</v>
      </c>
    </row>
    <row r="50" ht="18.0" customHeight="1">
      <c r="A50" s="207" t="s">
        <v>2401</v>
      </c>
      <c r="B50" s="207" t="s">
        <v>2401</v>
      </c>
      <c r="C50" s="199" t="s">
        <v>282</v>
      </c>
      <c r="D50" s="147">
        <v>1.0</v>
      </c>
      <c r="E50" s="76">
        <f t="shared" si="5"/>
        <v>0</v>
      </c>
      <c r="F50" s="201">
        <v>190.0</v>
      </c>
      <c r="G50" s="76" t="str">
        <f t="shared" si="6"/>
        <v/>
      </c>
      <c r="H50" s="201">
        <f t="shared" si="7"/>
        <v>190</v>
      </c>
      <c r="I50" s="149">
        <f t="shared" si="8"/>
        <v>0</v>
      </c>
      <c r="J50" s="324"/>
      <c r="K50" s="157"/>
      <c r="L50" s="151"/>
      <c r="M50" s="152"/>
      <c r="N50" s="154"/>
      <c r="O50" s="161"/>
      <c r="P50" s="159"/>
      <c r="Q50" s="742"/>
      <c r="R50" s="150"/>
      <c r="S50" s="743"/>
      <c r="T50" s="163"/>
      <c r="AB50" s="164">
        <f t="shared" ref="AB50:AH50" si="79">AI50*$E50</f>
        <v>0</v>
      </c>
      <c r="AC50" s="164">
        <f t="shared" si="79"/>
        <v>0</v>
      </c>
      <c r="AD50" s="164">
        <f t="shared" si="79"/>
        <v>0</v>
      </c>
      <c r="AE50" s="164">
        <f t="shared" si="79"/>
        <v>0</v>
      </c>
      <c r="AF50" s="164">
        <f t="shared" si="79"/>
        <v>0</v>
      </c>
      <c r="AG50" s="164">
        <f t="shared" si="79"/>
        <v>0</v>
      </c>
      <c r="AH50" s="164">
        <f t="shared" si="79"/>
        <v>0</v>
      </c>
      <c r="AI50" s="165"/>
      <c r="AJ50" s="165"/>
      <c r="AK50" s="165"/>
      <c r="AL50" s="165"/>
      <c r="AM50" s="165"/>
      <c r="AN50" s="165"/>
      <c r="AO50" s="165">
        <v>1.0</v>
      </c>
      <c r="AP50" s="164">
        <f t="shared" ref="AP50:BB50" si="80">BC50*$E50</f>
        <v>0</v>
      </c>
      <c r="AQ50" s="164">
        <f t="shared" si="80"/>
        <v>0</v>
      </c>
      <c r="AR50" s="164">
        <f t="shared" si="80"/>
        <v>0</v>
      </c>
      <c r="AS50" s="164">
        <f t="shared" si="80"/>
        <v>0</v>
      </c>
      <c r="AT50" s="164">
        <f t="shared" si="80"/>
        <v>0</v>
      </c>
      <c r="AU50" s="164">
        <f t="shared" si="80"/>
        <v>0</v>
      </c>
      <c r="AV50" s="164">
        <f t="shared" si="80"/>
        <v>0</v>
      </c>
      <c r="AW50" s="164">
        <f t="shared" si="80"/>
        <v>0</v>
      </c>
      <c r="AX50" s="164">
        <f t="shared" si="80"/>
        <v>0</v>
      </c>
      <c r="AY50" s="164">
        <f t="shared" si="80"/>
        <v>0</v>
      </c>
      <c r="AZ50" s="164">
        <f t="shared" si="80"/>
        <v>0</v>
      </c>
      <c r="BA50" s="164">
        <f t="shared" si="80"/>
        <v>0</v>
      </c>
      <c r="BB50" s="164">
        <f t="shared" si="80"/>
        <v>0</v>
      </c>
      <c r="BC50" s="165"/>
      <c r="BD50" s="165"/>
      <c r="BE50" s="165"/>
      <c r="BF50" s="165"/>
      <c r="BG50" s="165"/>
      <c r="BH50" s="165"/>
      <c r="BI50" s="165"/>
      <c r="BJ50" s="165"/>
      <c r="BK50" s="165">
        <v>1.0</v>
      </c>
      <c r="BL50" s="165"/>
      <c r="BM50" s="165"/>
      <c r="BN50" s="166"/>
      <c r="BO50" s="165"/>
      <c r="BP50" s="6"/>
      <c r="BQ50" s="164">
        <v>4.0</v>
      </c>
      <c r="BR50" s="164"/>
      <c r="BS50" s="164">
        <f t="shared" si="11"/>
        <v>0</v>
      </c>
      <c r="BT50" s="164">
        <f t="shared" si="12"/>
        <v>0</v>
      </c>
      <c r="BU50" s="6"/>
      <c r="BV50" s="164">
        <v>2.286</v>
      </c>
      <c r="BW50" s="164">
        <f t="shared" si="13"/>
        <v>0</v>
      </c>
      <c r="BX50" s="164">
        <f t="shared" si="14"/>
        <v>0</v>
      </c>
    </row>
    <row r="51" ht="18.0" customHeight="1">
      <c r="A51" s="207" t="s">
        <v>2402</v>
      </c>
      <c r="B51" s="207" t="s">
        <v>2402</v>
      </c>
      <c r="C51" s="199" t="s">
        <v>284</v>
      </c>
      <c r="D51" s="147">
        <v>1.0</v>
      </c>
      <c r="E51" s="76">
        <f t="shared" si="5"/>
        <v>0</v>
      </c>
      <c r="F51" s="201">
        <v>478.0</v>
      </c>
      <c r="G51" s="76" t="str">
        <f t="shared" si="6"/>
        <v/>
      </c>
      <c r="H51" s="201">
        <f t="shared" si="7"/>
        <v>478</v>
      </c>
      <c r="I51" s="149">
        <f t="shared" si="8"/>
        <v>0</v>
      </c>
      <c r="J51" s="324"/>
      <c r="K51" s="157"/>
      <c r="L51" s="151"/>
      <c r="M51" s="152"/>
      <c r="N51" s="154"/>
      <c r="O51" s="161"/>
      <c r="P51" s="159"/>
      <c r="Q51" s="742"/>
      <c r="R51" s="150"/>
      <c r="S51" s="743"/>
      <c r="T51" s="163"/>
      <c r="AB51" s="164">
        <f t="shared" ref="AB51:AH51" si="81">AI51*$E51</f>
        <v>0</v>
      </c>
      <c r="AC51" s="164">
        <f t="shared" si="81"/>
        <v>0</v>
      </c>
      <c r="AD51" s="164">
        <f t="shared" si="81"/>
        <v>0</v>
      </c>
      <c r="AE51" s="164">
        <f t="shared" si="81"/>
        <v>0</v>
      </c>
      <c r="AF51" s="164">
        <f t="shared" si="81"/>
        <v>0</v>
      </c>
      <c r="AG51" s="164">
        <f t="shared" si="81"/>
        <v>0</v>
      </c>
      <c r="AH51" s="164">
        <f t="shared" si="81"/>
        <v>0</v>
      </c>
      <c r="AI51" s="165"/>
      <c r="AJ51" s="165"/>
      <c r="AK51" s="165"/>
      <c r="AL51" s="165"/>
      <c r="AM51" s="165"/>
      <c r="AN51" s="165"/>
      <c r="AO51" s="165">
        <v>1.0</v>
      </c>
      <c r="AP51" s="164">
        <f t="shared" ref="AP51:BB51" si="82">BC51*$E51</f>
        <v>0</v>
      </c>
      <c r="AQ51" s="164">
        <f t="shared" si="82"/>
        <v>0</v>
      </c>
      <c r="AR51" s="164">
        <f t="shared" si="82"/>
        <v>0</v>
      </c>
      <c r="AS51" s="164">
        <f t="shared" si="82"/>
        <v>0</v>
      </c>
      <c r="AT51" s="164">
        <f t="shared" si="82"/>
        <v>0</v>
      </c>
      <c r="AU51" s="164">
        <f t="shared" si="82"/>
        <v>0</v>
      </c>
      <c r="AV51" s="164">
        <f t="shared" si="82"/>
        <v>0</v>
      </c>
      <c r="AW51" s="164">
        <f t="shared" si="82"/>
        <v>0</v>
      </c>
      <c r="AX51" s="164">
        <f t="shared" si="82"/>
        <v>0</v>
      </c>
      <c r="AY51" s="164">
        <f t="shared" si="82"/>
        <v>0</v>
      </c>
      <c r="AZ51" s="164">
        <f t="shared" si="82"/>
        <v>0</v>
      </c>
      <c r="BA51" s="164">
        <f t="shared" si="82"/>
        <v>0</v>
      </c>
      <c r="BB51" s="164">
        <f t="shared" si="82"/>
        <v>0</v>
      </c>
      <c r="BC51" s="165"/>
      <c r="BD51" s="165"/>
      <c r="BE51" s="165"/>
      <c r="BF51" s="165"/>
      <c r="BG51" s="165"/>
      <c r="BH51" s="165"/>
      <c r="BI51" s="165"/>
      <c r="BJ51" s="165"/>
      <c r="BK51" s="165"/>
      <c r="BL51" s="165"/>
      <c r="BM51" s="165"/>
      <c r="BN51" s="166">
        <v>1.0</v>
      </c>
      <c r="BO51" s="165"/>
      <c r="BP51" s="6"/>
      <c r="BQ51" s="164">
        <v>4.0</v>
      </c>
      <c r="BR51" s="164"/>
      <c r="BS51" s="164">
        <f t="shared" si="11"/>
        <v>0</v>
      </c>
      <c r="BT51" s="164">
        <f t="shared" si="12"/>
        <v>0</v>
      </c>
      <c r="BU51" s="6"/>
      <c r="BV51" s="164">
        <v>4.24</v>
      </c>
      <c r="BW51" s="164">
        <f t="shared" si="13"/>
        <v>0</v>
      </c>
      <c r="BX51" s="164">
        <f t="shared" si="14"/>
        <v>0</v>
      </c>
    </row>
    <row r="52" ht="18.0" customHeight="1">
      <c r="A52" s="207" t="s">
        <v>2403</v>
      </c>
      <c r="B52" s="207" t="s">
        <v>2403</v>
      </c>
      <c r="C52" s="199" t="s">
        <v>286</v>
      </c>
      <c r="D52" s="147">
        <v>1.0</v>
      </c>
      <c r="E52" s="76">
        <f t="shared" si="5"/>
        <v>0</v>
      </c>
      <c r="F52" s="201">
        <v>518.0</v>
      </c>
      <c r="G52" s="76" t="str">
        <f t="shared" si="6"/>
        <v/>
      </c>
      <c r="H52" s="201">
        <f t="shared" si="7"/>
        <v>518</v>
      </c>
      <c r="I52" s="149">
        <f t="shared" si="8"/>
        <v>0</v>
      </c>
      <c r="J52" s="324"/>
      <c r="K52" s="157"/>
      <c r="L52" s="151"/>
      <c r="M52" s="152"/>
      <c r="N52" s="154"/>
      <c r="O52" s="161"/>
      <c r="P52" s="159"/>
      <c r="Q52" s="742"/>
      <c r="R52" s="150"/>
      <c r="S52" s="743"/>
      <c r="T52" s="163"/>
      <c r="AB52" s="164">
        <f t="shared" ref="AB52:AH52" si="83">AI52*$E52</f>
        <v>0</v>
      </c>
      <c r="AC52" s="164">
        <f t="shared" si="83"/>
        <v>0</v>
      </c>
      <c r="AD52" s="164">
        <f t="shared" si="83"/>
        <v>0</v>
      </c>
      <c r="AE52" s="164">
        <f t="shared" si="83"/>
        <v>0</v>
      </c>
      <c r="AF52" s="164">
        <f t="shared" si="83"/>
        <v>0</v>
      </c>
      <c r="AG52" s="164">
        <f t="shared" si="83"/>
        <v>0</v>
      </c>
      <c r="AH52" s="164">
        <f t="shared" si="83"/>
        <v>0</v>
      </c>
      <c r="AI52" s="165"/>
      <c r="AJ52" s="165"/>
      <c r="AK52" s="165"/>
      <c r="AL52" s="165"/>
      <c r="AM52" s="165"/>
      <c r="AN52" s="165"/>
      <c r="AO52" s="165">
        <v>1.0</v>
      </c>
      <c r="AP52" s="164">
        <f t="shared" ref="AP52:BB52" si="84">BC52*$E52</f>
        <v>0</v>
      </c>
      <c r="AQ52" s="164">
        <f t="shared" si="84"/>
        <v>0</v>
      </c>
      <c r="AR52" s="164">
        <f t="shared" si="84"/>
        <v>0</v>
      </c>
      <c r="AS52" s="164">
        <f t="shared" si="84"/>
        <v>0</v>
      </c>
      <c r="AT52" s="164">
        <f t="shared" si="84"/>
        <v>0</v>
      </c>
      <c r="AU52" s="164">
        <f t="shared" si="84"/>
        <v>0</v>
      </c>
      <c r="AV52" s="164">
        <f t="shared" si="84"/>
        <v>0</v>
      </c>
      <c r="AW52" s="164">
        <f t="shared" si="84"/>
        <v>0</v>
      </c>
      <c r="AX52" s="164">
        <f t="shared" si="84"/>
        <v>0</v>
      </c>
      <c r="AY52" s="164">
        <f t="shared" si="84"/>
        <v>0</v>
      </c>
      <c r="AZ52" s="164">
        <f t="shared" si="84"/>
        <v>0</v>
      </c>
      <c r="BA52" s="164">
        <f t="shared" si="84"/>
        <v>0</v>
      </c>
      <c r="BB52" s="164">
        <f t="shared" si="84"/>
        <v>0</v>
      </c>
      <c r="BC52" s="165"/>
      <c r="BD52" s="165"/>
      <c r="BE52" s="165"/>
      <c r="BF52" s="165"/>
      <c r="BG52" s="165"/>
      <c r="BH52" s="165"/>
      <c r="BI52" s="165"/>
      <c r="BJ52" s="165"/>
      <c r="BK52" s="165"/>
      <c r="BL52" s="165"/>
      <c r="BM52" s="165"/>
      <c r="BN52" s="166"/>
      <c r="BO52" s="165">
        <v>1.0</v>
      </c>
      <c r="BP52" s="6" t="s">
        <v>233</v>
      </c>
      <c r="BQ52" s="164">
        <v>4.0</v>
      </c>
      <c r="BR52" s="164"/>
      <c r="BS52" s="164">
        <f t="shared" si="11"/>
        <v>0</v>
      </c>
      <c r="BT52" s="164">
        <f t="shared" si="12"/>
        <v>0</v>
      </c>
      <c r="BU52" s="6"/>
      <c r="BV52" s="164">
        <v>4.75</v>
      </c>
      <c r="BW52" s="164">
        <f t="shared" si="13"/>
        <v>0</v>
      </c>
      <c r="BX52" s="164">
        <f t="shared" si="14"/>
        <v>0</v>
      </c>
    </row>
    <row r="53" ht="18.0" customHeight="1">
      <c r="A53" s="207" t="s">
        <v>2404</v>
      </c>
      <c r="B53" s="207" t="s">
        <v>2404</v>
      </c>
      <c r="C53" s="199" t="s">
        <v>288</v>
      </c>
      <c r="D53" s="147">
        <v>1.0</v>
      </c>
      <c r="E53" s="76">
        <f t="shared" si="5"/>
        <v>0</v>
      </c>
      <c r="F53" s="201">
        <v>484.0</v>
      </c>
      <c r="G53" s="76" t="str">
        <f t="shared" si="6"/>
        <v/>
      </c>
      <c r="H53" s="201">
        <f t="shared" si="7"/>
        <v>484</v>
      </c>
      <c r="I53" s="149">
        <f t="shared" si="8"/>
        <v>0</v>
      </c>
      <c r="J53" s="324"/>
      <c r="K53" s="157"/>
      <c r="L53" s="151"/>
      <c r="M53" s="152"/>
      <c r="N53" s="154"/>
      <c r="O53" s="161"/>
      <c r="P53" s="159"/>
      <c r="Q53" s="742"/>
      <c r="R53" s="150"/>
      <c r="S53" s="743"/>
      <c r="T53" s="163"/>
      <c r="AB53" s="164">
        <f t="shared" ref="AB53:AH53" si="85">AI53*$E53</f>
        <v>0</v>
      </c>
      <c r="AC53" s="164">
        <f t="shared" si="85"/>
        <v>0</v>
      </c>
      <c r="AD53" s="164">
        <f t="shared" si="85"/>
        <v>0</v>
      </c>
      <c r="AE53" s="164">
        <f t="shared" si="85"/>
        <v>0</v>
      </c>
      <c r="AF53" s="164">
        <f t="shared" si="85"/>
        <v>0</v>
      </c>
      <c r="AG53" s="164">
        <f t="shared" si="85"/>
        <v>0</v>
      </c>
      <c r="AH53" s="164">
        <f t="shared" si="85"/>
        <v>0</v>
      </c>
      <c r="AI53" s="165"/>
      <c r="AJ53" s="165"/>
      <c r="AK53" s="165"/>
      <c r="AL53" s="165"/>
      <c r="AM53" s="165"/>
      <c r="AN53" s="165"/>
      <c r="AO53" s="165">
        <v>1.0</v>
      </c>
      <c r="AP53" s="164">
        <f t="shared" ref="AP53:BB53" si="86">BC53*$E53</f>
        <v>0</v>
      </c>
      <c r="AQ53" s="164">
        <f t="shared" si="86"/>
        <v>0</v>
      </c>
      <c r="AR53" s="164">
        <f t="shared" si="86"/>
        <v>0</v>
      </c>
      <c r="AS53" s="164">
        <f t="shared" si="86"/>
        <v>0</v>
      </c>
      <c r="AT53" s="164">
        <f t="shared" si="86"/>
        <v>0</v>
      </c>
      <c r="AU53" s="164">
        <f t="shared" si="86"/>
        <v>0</v>
      </c>
      <c r="AV53" s="164">
        <f t="shared" si="86"/>
        <v>0</v>
      </c>
      <c r="AW53" s="164">
        <f t="shared" si="86"/>
        <v>0</v>
      </c>
      <c r="AX53" s="164">
        <f t="shared" si="86"/>
        <v>0</v>
      </c>
      <c r="AY53" s="164">
        <f t="shared" si="86"/>
        <v>0</v>
      </c>
      <c r="AZ53" s="164">
        <f t="shared" si="86"/>
        <v>0</v>
      </c>
      <c r="BA53" s="164">
        <f t="shared" si="86"/>
        <v>0</v>
      </c>
      <c r="BB53" s="164">
        <f t="shared" si="86"/>
        <v>0</v>
      </c>
      <c r="BC53" s="165"/>
      <c r="BD53" s="165"/>
      <c r="BE53" s="165"/>
      <c r="BF53" s="165"/>
      <c r="BG53" s="165"/>
      <c r="BH53" s="165"/>
      <c r="BI53" s="165"/>
      <c r="BJ53" s="165"/>
      <c r="BK53" s="165"/>
      <c r="BL53" s="165"/>
      <c r="BM53" s="165"/>
      <c r="BN53" s="166">
        <v>1.0</v>
      </c>
      <c r="BO53" s="165"/>
      <c r="BP53" s="6"/>
      <c r="BQ53" s="164">
        <v>4.0</v>
      </c>
      <c r="BR53" s="164"/>
      <c r="BS53" s="164">
        <f t="shared" si="11"/>
        <v>0</v>
      </c>
      <c r="BT53" s="164">
        <f t="shared" si="12"/>
        <v>0</v>
      </c>
      <c r="BU53" s="6"/>
      <c r="BV53" s="164">
        <v>4.33</v>
      </c>
      <c r="BW53" s="164">
        <f t="shared" si="13"/>
        <v>0</v>
      </c>
      <c r="BX53" s="164">
        <f t="shared" si="14"/>
        <v>0</v>
      </c>
    </row>
    <row r="54" ht="18.0" customHeight="1">
      <c r="A54" s="207" t="s">
        <v>2405</v>
      </c>
      <c r="B54" s="207" t="s">
        <v>2405</v>
      </c>
      <c r="C54" s="199" t="s">
        <v>290</v>
      </c>
      <c r="D54" s="147">
        <v>10.0</v>
      </c>
      <c r="E54" s="76">
        <f t="shared" si="5"/>
        <v>0</v>
      </c>
      <c r="F54" s="201">
        <v>301.0</v>
      </c>
      <c r="G54" s="76" t="str">
        <f t="shared" si="6"/>
        <v/>
      </c>
      <c r="H54" s="201">
        <f t="shared" si="7"/>
        <v>301</v>
      </c>
      <c r="I54" s="149">
        <f t="shared" si="8"/>
        <v>0</v>
      </c>
      <c r="J54" s="324"/>
      <c r="K54" s="157"/>
      <c r="L54" s="151"/>
      <c r="M54" s="152"/>
      <c r="N54" s="154"/>
      <c r="O54" s="161"/>
      <c r="P54" s="159"/>
      <c r="Q54" s="742"/>
      <c r="R54" s="150"/>
      <c r="S54" s="743"/>
      <c r="T54" s="163"/>
      <c r="AB54" s="164">
        <f t="shared" ref="AB54:AH54" si="87">AI54*$E54</f>
        <v>0</v>
      </c>
      <c r="AC54" s="164">
        <f t="shared" si="87"/>
        <v>0</v>
      </c>
      <c r="AD54" s="164">
        <f t="shared" si="87"/>
        <v>0</v>
      </c>
      <c r="AE54" s="164">
        <f t="shared" si="87"/>
        <v>0</v>
      </c>
      <c r="AF54" s="164">
        <f t="shared" si="87"/>
        <v>0</v>
      </c>
      <c r="AG54" s="164">
        <f t="shared" si="87"/>
        <v>0</v>
      </c>
      <c r="AH54" s="164">
        <f t="shared" si="87"/>
        <v>0</v>
      </c>
      <c r="AI54" s="165"/>
      <c r="AJ54" s="165"/>
      <c r="AK54" s="165"/>
      <c r="AL54" s="165"/>
      <c r="AM54" s="165">
        <v>10.0</v>
      </c>
      <c r="AN54" s="165"/>
      <c r="AO54" s="165"/>
      <c r="AP54" s="164">
        <f t="shared" ref="AP54:BB54" si="88">BC54*$E54</f>
        <v>0</v>
      </c>
      <c r="AQ54" s="164">
        <f t="shared" si="88"/>
        <v>0</v>
      </c>
      <c r="AR54" s="164">
        <f t="shared" si="88"/>
        <v>0</v>
      </c>
      <c r="AS54" s="164">
        <f t="shared" si="88"/>
        <v>0</v>
      </c>
      <c r="AT54" s="164">
        <f t="shared" si="88"/>
        <v>0</v>
      </c>
      <c r="AU54" s="164">
        <f t="shared" si="88"/>
        <v>0</v>
      </c>
      <c r="AV54" s="164">
        <f t="shared" si="88"/>
        <v>0</v>
      </c>
      <c r="AW54" s="164">
        <f t="shared" si="88"/>
        <v>0</v>
      </c>
      <c r="AX54" s="164">
        <f t="shared" si="88"/>
        <v>0</v>
      </c>
      <c r="AY54" s="164">
        <f t="shared" si="88"/>
        <v>0</v>
      </c>
      <c r="AZ54" s="164">
        <f t="shared" si="88"/>
        <v>0</v>
      </c>
      <c r="BA54" s="164">
        <f t="shared" si="88"/>
        <v>0</v>
      </c>
      <c r="BB54" s="164">
        <f t="shared" si="88"/>
        <v>0</v>
      </c>
      <c r="BC54" s="165"/>
      <c r="BD54" s="165"/>
      <c r="BE54" s="165">
        <v>1.0</v>
      </c>
      <c r="BF54" s="165">
        <v>6.0</v>
      </c>
      <c r="BG54" s="165">
        <v>2.0</v>
      </c>
      <c r="BH54" s="165">
        <v>1.0</v>
      </c>
      <c r="BI54" s="165"/>
      <c r="BJ54" s="165"/>
      <c r="BK54" s="165"/>
      <c r="BL54" s="165"/>
      <c r="BM54" s="165"/>
      <c r="BN54" s="166"/>
      <c r="BO54" s="165"/>
      <c r="BP54" s="6"/>
      <c r="BQ54" s="164">
        <v>10.0</v>
      </c>
      <c r="BR54" s="164"/>
      <c r="BS54" s="164">
        <f t="shared" si="11"/>
        <v>0</v>
      </c>
      <c r="BT54" s="164">
        <f t="shared" si="12"/>
        <v>0</v>
      </c>
      <c r="BU54" s="6"/>
      <c r="BV54" s="164">
        <v>3.0</v>
      </c>
      <c r="BW54" s="164">
        <f t="shared" si="13"/>
        <v>0</v>
      </c>
      <c r="BX54" s="164">
        <f t="shared" si="14"/>
        <v>0</v>
      </c>
    </row>
    <row r="55" ht="18.0" customHeight="1">
      <c r="A55" s="207" t="s">
        <v>2406</v>
      </c>
      <c r="B55" s="207" t="s">
        <v>2406</v>
      </c>
      <c r="C55" s="199" t="s">
        <v>292</v>
      </c>
      <c r="D55" s="147">
        <v>10.0</v>
      </c>
      <c r="E55" s="76">
        <f t="shared" si="5"/>
        <v>0</v>
      </c>
      <c r="F55" s="201">
        <v>103.0</v>
      </c>
      <c r="G55" s="76" t="str">
        <f t="shared" si="6"/>
        <v/>
      </c>
      <c r="H55" s="201">
        <f t="shared" si="7"/>
        <v>103</v>
      </c>
      <c r="I55" s="149">
        <f t="shared" si="8"/>
        <v>0</v>
      </c>
      <c r="J55" s="324"/>
      <c r="K55" s="157"/>
      <c r="L55" s="151"/>
      <c r="M55" s="152"/>
      <c r="N55" s="154"/>
      <c r="O55" s="161"/>
      <c r="P55" s="159"/>
      <c r="Q55" s="742"/>
      <c r="R55" s="150"/>
      <c r="S55" s="743"/>
      <c r="T55" s="163"/>
      <c r="AB55" s="164">
        <f t="shared" ref="AB55:AH55" si="89">AI55*$E55</f>
        <v>0</v>
      </c>
      <c r="AC55" s="164">
        <f t="shared" si="89"/>
        <v>0</v>
      </c>
      <c r="AD55" s="164">
        <f t="shared" si="89"/>
        <v>0</v>
      </c>
      <c r="AE55" s="164">
        <f t="shared" si="89"/>
        <v>0</v>
      </c>
      <c r="AF55" s="164">
        <f t="shared" si="89"/>
        <v>0</v>
      </c>
      <c r="AG55" s="164">
        <f t="shared" si="89"/>
        <v>0</v>
      </c>
      <c r="AH55" s="164">
        <f t="shared" si="89"/>
        <v>0</v>
      </c>
      <c r="AI55" s="746"/>
      <c r="AJ55" s="746">
        <v>10.0</v>
      </c>
      <c r="AK55" s="746"/>
      <c r="AL55" s="746"/>
      <c r="AM55" s="746"/>
      <c r="AN55" s="746"/>
      <c r="AO55" s="746"/>
      <c r="AP55" s="164">
        <f t="shared" ref="AP55:BB55" si="90">BC55*$E55</f>
        <v>0</v>
      </c>
      <c r="AQ55" s="164">
        <f t="shared" si="90"/>
        <v>0</v>
      </c>
      <c r="AR55" s="164">
        <f t="shared" si="90"/>
        <v>0</v>
      </c>
      <c r="AS55" s="164">
        <f t="shared" si="90"/>
        <v>0</v>
      </c>
      <c r="AT55" s="164">
        <f t="shared" si="90"/>
        <v>0</v>
      </c>
      <c r="AU55" s="164">
        <f t="shared" si="90"/>
        <v>0</v>
      </c>
      <c r="AV55" s="164">
        <f t="shared" si="90"/>
        <v>0</v>
      </c>
      <c r="AW55" s="164">
        <f t="shared" si="90"/>
        <v>0</v>
      </c>
      <c r="AX55" s="164">
        <f t="shared" si="90"/>
        <v>0</v>
      </c>
      <c r="AY55" s="164">
        <f t="shared" si="90"/>
        <v>0</v>
      </c>
      <c r="AZ55" s="164">
        <f t="shared" si="90"/>
        <v>0</v>
      </c>
      <c r="BA55" s="164">
        <f t="shared" si="90"/>
        <v>0</v>
      </c>
      <c r="BB55" s="164">
        <f t="shared" si="90"/>
        <v>0</v>
      </c>
      <c r="BC55" s="746"/>
      <c r="BD55" s="746"/>
      <c r="BE55" s="746"/>
      <c r="BF55" s="746"/>
      <c r="BG55" s="746"/>
      <c r="BH55" s="746"/>
      <c r="BI55" s="746"/>
      <c r="BJ55" s="746"/>
      <c r="BK55" s="746"/>
      <c r="BL55" s="746"/>
      <c r="BM55" s="746"/>
      <c r="BN55" s="747"/>
      <c r="BO55" s="746"/>
      <c r="BP55" s="6"/>
      <c r="BQ55" s="748">
        <v>4.0</v>
      </c>
      <c r="BR55" s="164"/>
      <c r="BS55" s="164">
        <f t="shared" si="11"/>
        <v>0</v>
      </c>
      <c r="BT55" s="164">
        <f t="shared" si="12"/>
        <v>0</v>
      </c>
      <c r="BU55" s="6"/>
      <c r="BV55" s="748">
        <v>0.506</v>
      </c>
      <c r="BW55" s="164">
        <f t="shared" si="13"/>
        <v>0</v>
      </c>
      <c r="BX55" s="164">
        <f t="shared" si="14"/>
        <v>0</v>
      </c>
    </row>
    <row r="56" ht="18.0" customHeight="1">
      <c r="A56" s="207" t="s">
        <v>2407</v>
      </c>
      <c r="B56" s="207" t="s">
        <v>2407</v>
      </c>
      <c r="C56" s="199" t="s">
        <v>294</v>
      </c>
      <c r="D56" s="147">
        <v>20.0</v>
      </c>
      <c r="E56" s="76">
        <f t="shared" si="5"/>
        <v>0</v>
      </c>
      <c r="F56" s="201">
        <v>174.0</v>
      </c>
      <c r="G56" s="76" t="str">
        <f t="shared" si="6"/>
        <v/>
      </c>
      <c r="H56" s="201">
        <f t="shared" si="7"/>
        <v>174</v>
      </c>
      <c r="I56" s="149">
        <f t="shared" si="8"/>
        <v>0</v>
      </c>
      <c r="J56" s="324"/>
      <c r="K56" s="157"/>
      <c r="L56" s="151"/>
      <c r="M56" s="152"/>
      <c r="N56" s="154"/>
      <c r="O56" s="161"/>
      <c r="P56" s="159"/>
      <c r="Q56" s="742"/>
      <c r="R56" s="150"/>
      <c r="S56" s="743"/>
      <c r="T56" s="163"/>
      <c r="AB56" s="164">
        <f t="shared" ref="AB56:AH56" si="91">AI56*$E56</f>
        <v>0</v>
      </c>
      <c r="AC56" s="164">
        <f t="shared" si="91"/>
        <v>0</v>
      </c>
      <c r="AD56" s="164">
        <f t="shared" si="91"/>
        <v>0</v>
      </c>
      <c r="AE56" s="164">
        <f t="shared" si="91"/>
        <v>0</v>
      </c>
      <c r="AF56" s="164">
        <f t="shared" si="91"/>
        <v>0</v>
      </c>
      <c r="AG56" s="164">
        <f t="shared" si="91"/>
        <v>0</v>
      </c>
      <c r="AH56" s="164">
        <f t="shared" si="91"/>
        <v>0</v>
      </c>
      <c r="AI56" s="746"/>
      <c r="AJ56" s="746">
        <v>10.0</v>
      </c>
      <c r="AK56" s="746"/>
      <c r="AL56" s="746"/>
      <c r="AM56" s="746"/>
      <c r="AN56" s="746"/>
      <c r="AO56" s="746"/>
      <c r="AP56" s="164">
        <f t="shared" ref="AP56:BB56" si="92">BC56*$E56</f>
        <v>0</v>
      </c>
      <c r="AQ56" s="164">
        <f t="shared" si="92"/>
        <v>0</v>
      </c>
      <c r="AR56" s="164">
        <f t="shared" si="92"/>
        <v>0</v>
      </c>
      <c r="AS56" s="164">
        <f t="shared" si="92"/>
        <v>0</v>
      </c>
      <c r="AT56" s="164">
        <f t="shared" si="92"/>
        <v>0</v>
      </c>
      <c r="AU56" s="164">
        <f t="shared" si="92"/>
        <v>0</v>
      </c>
      <c r="AV56" s="164">
        <f t="shared" si="92"/>
        <v>0</v>
      </c>
      <c r="AW56" s="164">
        <f t="shared" si="92"/>
        <v>0</v>
      </c>
      <c r="AX56" s="164">
        <f t="shared" si="92"/>
        <v>0</v>
      </c>
      <c r="AY56" s="164">
        <f t="shared" si="92"/>
        <v>0</v>
      </c>
      <c r="AZ56" s="164">
        <f t="shared" si="92"/>
        <v>0</v>
      </c>
      <c r="BA56" s="164">
        <f t="shared" si="92"/>
        <v>0</v>
      </c>
      <c r="BB56" s="164">
        <f t="shared" si="92"/>
        <v>0</v>
      </c>
      <c r="BC56" s="746"/>
      <c r="BD56" s="746"/>
      <c r="BE56" s="746"/>
      <c r="BF56" s="746"/>
      <c r="BG56" s="746"/>
      <c r="BH56" s="746"/>
      <c r="BI56" s="746"/>
      <c r="BJ56" s="746"/>
      <c r="BK56" s="746"/>
      <c r="BL56" s="746"/>
      <c r="BM56" s="746"/>
      <c r="BN56" s="747"/>
      <c r="BO56" s="746"/>
      <c r="BP56" s="6"/>
      <c r="BQ56" s="748">
        <v>4.0</v>
      </c>
      <c r="BR56" s="164"/>
      <c r="BS56" s="164">
        <f t="shared" si="11"/>
        <v>0</v>
      </c>
      <c r="BT56" s="164">
        <f t="shared" si="12"/>
        <v>0</v>
      </c>
      <c r="BU56" s="6"/>
      <c r="BV56" s="748">
        <v>0.506</v>
      </c>
      <c r="BW56" s="164">
        <f t="shared" si="13"/>
        <v>0</v>
      </c>
      <c r="BX56" s="164">
        <f t="shared" si="14"/>
        <v>0</v>
      </c>
    </row>
    <row r="57" ht="18.0" customHeight="1">
      <c r="A57" s="207" t="s">
        <v>2408</v>
      </c>
      <c r="B57" s="207" t="s">
        <v>2408</v>
      </c>
      <c r="C57" s="199" t="s">
        <v>296</v>
      </c>
      <c r="D57" s="147">
        <v>20.0</v>
      </c>
      <c r="E57" s="76">
        <f t="shared" si="5"/>
        <v>0</v>
      </c>
      <c r="F57" s="201">
        <v>226.0</v>
      </c>
      <c r="G57" s="76" t="str">
        <f t="shared" si="6"/>
        <v/>
      </c>
      <c r="H57" s="201">
        <f t="shared" si="7"/>
        <v>226</v>
      </c>
      <c r="I57" s="149">
        <f t="shared" si="8"/>
        <v>0</v>
      </c>
      <c r="J57" s="324"/>
      <c r="K57" s="157"/>
      <c r="L57" s="151"/>
      <c r="M57" s="152"/>
      <c r="N57" s="154"/>
      <c r="O57" s="161"/>
      <c r="P57" s="159"/>
      <c r="Q57" s="742"/>
      <c r="R57" s="150"/>
      <c r="S57" s="743"/>
      <c r="T57" s="163"/>
      <c r="AB57" s="164">
        <f t="shared" ref="AB57:AH57" si="93">AI57*$E57</f>
        <v>0</v>
      </c>
      <c r="AC57" s="164">
        <f t="shared" si="93"/>
        <v>0</v>
      </c>
      <c r="AD57" s="164">
        <f t="shared" si="93"/>
        <v>0</v>
      </c>
      <c r="AE57" s="164">
        <f t="shared" si="93"/>
        <v>0</v>
      </c>
      <c r="AF57" s="164">
        <f t="shared" si="93"/>
        <v>0</v>
      </c>
      <c r="AG57" s="164">
        <f t="shared" si="93"/>
        <v>0</v>
      </c>
      <c r="AH57" s="164">
        <f t="shared" si="93"/>
        <v>0</v>
      </c>
      <c r="AI57" s="746"/>
      <c r="AJ57" s="746">
        <v>10.0</v>
      </c>
      <c r="AK57" s="746"/>
      <c r="AL57" s="746"/>
      <c r="AM57" s="746"/>
      <c r="AN57" s="746"/>
      <c r="AO57" s="746"/>
      <c r="AP57" s="164">
        <f t="shared" ref="AP57:BB57" si="94">BC57*$E57</f>
        <v>0</v>
      </c>
      <c r="AQ57" s="164">
        <f t="shared" si="94"/>
        <v>0</v>
      </c>
      <c r="AR57" s="164">
        <f t="shared" si="94"/>
        <v>0</v>
      </c>
      <c r="AS57" s="164">
        <f t="shared" si="94"/>
        <v>0</v>
      </c>
      <c r="AT57" s="164">
        <f t="shared" si="94"/>
        <v>0</v>
      </c>
      <c r="AU57" s="164">
        <f t="shared" si="94"/>
        <v>0</v>
      </c>
      <c r="AV57" s="164">
        <f t="shared" si="94"/>
        <v>0</v>
      </c>
      <c r="AW57" s="164">
        <f t="shared" si="94"/>
        <v>0</v>
      </c>
      <c r="AX57" s="164">
        <f t="shared" si="94"/>
        <v>0</v>
      </c>
      <c r="AY57" s="164">
        <f t="shared" si="94"/>
        <v>0</v>
      </c>
      <c r="AZ57" s="164">
        <f t="shared" si="94"/>
        <v>0</v>
      </c>
      <c r="BA57" s="164">
        <f t="shared" si="94"/>
        <v>0</v>
      </c>
      <c r="BB57" s="164">
        <f t="shared" si="94"/>
        <v>0</v>
      </c>
      <c r="BC57" s="746"/>
      <c r="BD57" s="746"/>
      <c r="BE57" s="746"/>
      <c r="BF57" s="746"/>
      <c r="BG57" s="746"/>
      <c r="BH57" s="746"/>
      <c r="BI57" s="746"/>
      <c r="BJ57" s="746"/>
      <c r="BK57" s="746"/>
      <c r="BL57" s="746"/>
      <c r="BM57" s="746"/>
      <c r="BN57" s="747"/>
      <c r="BO57" s="746"/>
      <c r="BP57" s="6"/>
      <c r="BQ57" s="748">
        <v>4.0</v>
      </c>
      <c r="BR57" s="164"/>
      <c r="BS57" s="164">
        <f t="shared" si="11"/>
        <v>0</v>
      </c>
      <c r="BT57" s="164">
        <f t="shared" si="12"/>
        <v>0</v>
      </c>
      <c r="BU57" s="6"/>
      <c r="BV57" s="748">
        <v>0.506</v>
      </c>
      <c r="BW57" s="164">
        <f t="shared" si="13"/>
        <v>0</v>
      </c>
      <c r="BX57" s="164">
        <f t="shared" si="14"/>
        <v>0</v>
      </c>
    </row>
    <row r="58" ht="18.0" customHeight="1">
      <c r="A58" s="207" t="s">
        <v>297</v>
      </c>
      <c r="B58" s="207" t="s">
        <v>2409</v>
      </c>
      <c r="C58" s="199" t="s">
        <v>298</v>
      </c>
      <c r="D58" s="147">
        <v>20.0</v>
      </c>
      <c r="E58" s="76">
        <f t="shared" si="5"/>
        <v>0</v>
      </c>
      <c r="F58" s="191">
        <v>175.0</v>
      </c>
      <c r="G58" s="76" t="str">
        <f t="shared" si="6"/>
        <v/>
      </c>
      <c r="H58" s="201">
        <f t="shared" si="7"/>
        <v>175</v>
      </c>
      <c r="I58" s="149">
        <f t="shared" si="8"/>
        <v>0</v>
      </c>
      <c r="J58" s="324"/>
      <c r="K58" s="157"/>
      <c r="L58" s="151"/>
      <c r="M58" s="152"/>
      <c r="N58" s="154"/>
      <c r="O58" s="161"/>
      <c r="P58" s="159"/>
      <c r="Q58" s="742"/>
      <c r="R58" s="150"/>
      <c r="S58" s="743"/>
      <c r="T58" s="163"/>
      <c r="AB58" s="164">
        <f t="shared" ref="AB58:AH58" si="95">AI58*$E58</f>
        <v>0</v>
      </c>
      <c r="AC58" s="164">
        <f t="shared" si="95"/>
        <v>0</v>
      </c>
      <c r="AD58" s="164">
        <f t="shared" si="95"/>
        <v>0</v>
      </c>
      <c r="AE58" s="164">
        <f t="shared" si="95"/>
        <v>0</v>
      </c>
      <c r="AF58" s="164">
        <f t="shared" si="95"/>
        <v>0</v>
      </c>
      <c r="AG58" s="164">
        <f t="shared" si="95"/>
        <v>0</v>
      </c>
      <c r="AH58" s="164">
        <f t="shared" si="95"/>
        <v>0</v>
      </c>
      <c r="AI58" s="746"/>
      <c r="AJ58" s="746">
        <v>10.0</v>
      </c>
      <c r="AK58" s="746"/>
      <c r="AL58" s="746"/>
      <c r="AM58" s="746"/>
      <c r="AN58" s="746"/>
      <c r="AO58" s="746"/>
      <c r="AP58" s="164">
        <f t="shared" ref="AP58:BB58" si="96">BC58*$E58</f>
        <v>0</v>
      </c>
      <c r="AQ58" s="164">
        <f t="shared" si="96"/>
        <v>0</v>
      </c>
      <c r="AR58" s="164">
        <f t="shared" si="96"/>
        <v>0</v>
      </c>
      <c r="AS58" s="164">
        <f t="shared" si="96"/>
        <v>0</v>
      </c>
      <c r="AT58" s="164">
        <f t="shared" si="96"/>
        <v>0</v>
      </c>
      <c r="AU58" s="164">
        <f t="shared" si="96"/>
        <v>0</v>
      </c>
      <c r="AV58" s="164">
        <f t="shared" si="96"/>
        <v>0</v>
      </c>
      <c r="AW58" s="164">
        <f t="shared" si="96"/>
        <v>0</v>
      </c>
      <c r="AX58" s="164">
        <f t="shared" si="96"/>
        <v>0</v>
      </c>
      <c r="AY58" s="164">
        <f t="shared" si="96"/>
        <v>0</v>
      </c>
      <c r="AZ58" s="164">
        <f t="shared" si="96"/>
        <v>0</v>
      </c>
      <c r="BA58" s="164">
        <f t="shared" si="96"/>
        <v>0</v>
      </c>
      <c r="BB58" s="164">
        <f t="shared" si="96"/>
        <v>0</v>
      </c>
      <c r="BC58" s="746"/>
      <c r="BD58" s="746"/>
      <c r="BE58" s="746"/>
      <c r="BF58" s="746"/>
      <c r="BG58" s="746"/>
      <c r="BH58" s="746"/>
      <c r="BI58" s="746"/>
      <c r="BJ58" s="746"/>
      <c r="BK58" s="746"/>
      <c r="BL58" s="746"/>
      <c r="BM58" s="746"/>
      <c r="BN58" s="747"/>
      <c r="BO58" s="746"/>
      <c r="BP58" s="6"/>
      <c r="BQ58" s="748">
        <v>4.0</v>
      </c>
      <c r="BR58" s="164"/>
      <c r="BS58" s="164">
        <f t="shared" si="11"/>
        <v>0</v>
      </c>
      <c r="BT58" s="164">
        <f t="shared" si="12"/>
        <v>0</v>
      </c>
      <c r="BU58" s="6"/>
      <c r="BV58" s="748">
        <v>0.506</v>
      </c>
      <c r="BW58" s="164">
        <f t="shared" si="13"/>
        <v>0</v>
      </c>
      <c r="BX58" s="164">
        <f t="shared" si="14"/>
        <v>0</v>
      </c>
    </row>
    <row r="59" ht="18.0" customHeight="1">
      <c r="A59" s="207" t="s">
        <v>2410</v>
      </c>
      <c r="B59" s="207" t="s">
        <v>2410</v>
      </c>
      <c r="C59" s="199" t="s">
        <v>300</v>
      </c>
      <c r="D59" s="147">
        <v>10.0</v>
      </c>
      <c r="E59" s="76">
        <f t="shared" si="5"/>
        <v>0</v>
      </c>
      <c r="F59" s="201">
        <v>188.0</v>
      </c>
      <c r="G59" s="76" t="str">
        <f t="shared" si="6"/>
        <v/>
      </c>
      <c r="H59" s="201">
        <f t="shared" si="7"/>
        <v>188</v>
      </c>
      <c r="I59" s="149">
        <f t="shared" si="8"/>
        <v>0</v>
      </c>
      <c r="J59" s="324"/>
      <c r="K59" s="157"/>
      <c r="L59" s="151"/>
      <c r="M59" s="152"/>
      <c r="N59" s="154"/>
      <c r="O59" s="161"/>
      <c r="P59" s="159"/>
      <c r="Q59" s="742"/>
      <c r="R59" s="150"/>
      <c r="S59" s="743"/>
      <c r="T59" s="163"/>
      <c r="AB59" s="164">
        <f t="shared" ref="AB59:AH59" si="97">AI59*$E59</f>
        <v>0</v>
      </c>
      <c r="AC59" s="164">
        <f t="shared" si="97"/>
        <v>0</v>
      </c>
      <c r="AD59" s="164">
        <f t="shared" si="97"/>
        <v>0</v>
      </c>
      <c r="AE59" s="164">
        <f t="shared" si="97"/>
        <v>0</v>
      </c>
      <c r="AF59" s="164">
        <f t="shared" si="97"/>
        <v>0</v>
      </c>
      <c r="AG59" s="164">
        <f t="shared" si="97"/>
        <v>0</v>
      </c>
      <c r="AH59" s="164">
        <f t="shared" si="97"/>
        <v>0</v>
      </c>
      <c r="AI59" s="746"/>
      <c r="AJ59" s="746">
        <v>10.0</v>
      </c>
      <c r="AK59" s="746"/>
      <c r="AL59" s="746"/>
      <c r="AM59" s="746"/>
      <c r="AN59" s="746"/>
      <c r="AO59" s="746"/>
      <c r="AP59" s="164">
        <f t="shared" ref="AP59:BB59" si="98">BC59*$E59</f>
        <v>0</v>
      </c>
      <c r="AQ59" s="164">
        <f t="shared" si="98"/>
        <v>0</v>
      </c>
      <c r="AR59" s="164">
        <f t="shared" si="98"/>
        <v>0</v>
      </c>
      <c r="AS59" s="164">
        <f t="shared" si="98"/>
        <v>0</v>
      </c>
      <c r="AT59" s="164">
        <f t="shared" si="98"/>
        <v>0</v>
      </c>
      <c r="AU59" s="164">
        <f t="shared" si="98"/>
        <v>0</v>
      </c>
      <c r="AV59" s="164">
        <f t="shared" si="98"/>
        <v>0</v>
      </c>
      <c r="AW59" s="164">
        <f t="shared" si="98"/>
        <v>0</v>
      </c>
      <c r="AX59" s="164">
        <f t="shared" si="98"/>
        <v>0</v>
      </c>
      <c r="AY59" s="164">
        <f t="shared" si="98"/>
        <v>0</v>
      </c>
      <c r="AZ59" s="164">
        <f t="shared" si="98"/>
        <v>0</v>
      </c>
      <c r="BA59" s="164">
        <f t="shared" si="98"/>
        <v>0</v>
      </c>
      <c r="BB59" s="164">
        <f t="shared" si="98"/>
        <v>0</v>
      </c>
      <c r="BC59" s="746"/>
      <c r="BD59" s="746"/>
      <c r="BE59" s="746"/>
      <c r="BF59" s="746"/>
      <c r="BG59" s="746"/>
      <c r="BH59" s="746"/>
      <c r="BI59" s="746"/>
      <c r="BJ59" s="746"/>
      <c r="BK59" s="746"/>
      <c r="BL59" s="746"/>
      <c r="BM59" s="746"/>
      <c r="BN59" s="747"/>
      <c r="BO59" s="746"/>
      <c r="BP59" s="6"/>
      <c r="BQ59" s="748">
        <v>4.0</v>
      </c>
      <c r="BR59" s="164"/>
      <c r="BS59" s="164">
        <f t="shared" si="11"/>
        <v>0</v>
      </c>
      <c r="BT59" s="164">
        <f t="shared" si="12"/>
        <v>0</v>
      </c>
      <c r="BU59" s="6"/>
      <c r="BV59" s="748">
        <v>0.506</v>
      </c>
      <c r="BW59" s="164">
        <f t="shared" si="13"/>
        <v>0</v>
      </c>
      <c r="BX59" s="164">
        <f t="shared" si="14"/>
        <v>0</v>
      </c>
    </row>
    <row r="60" ht="18.0" customHeight="1">
      <c r="A60" s="207" t="s">
        <v>301</v>
      </c>
      <c r="B60" s="207" t="s">
        <v>2411</v>
      </c>
      <c r="C60" s="199" t="s">
        <v>302</v>
      </c>
      <c r="D60" s="147">
        <v>10.0</v>
      </c>
      <c r="E60" s="76">
        <f t="shared" si="5"/>
        <v>0</v>
      </c>
      <c r="F60" s="191">
        <v>90.0</v>
      </c>
      <c r="G60" s="76" t="str">
        <f t="shared" si="6"/>
        <v/>
      </c>
      <c r="H60" s="201">
        <f t="shared" si="7"/>
        <v>90</v>
      </c>
      <c r="I60" s="149">
        <f t="shared" si="8"/>
        <v>0</v>
      </c>
      <c r="J60" s="324"/>
      <c r="K60" s="157"/>
      <c r="L60" s="151"/>
      <c r="M60" s="152"/>
      <c r="N60" s="154"/>
      <c r="O60" s="161"/>
      <c r="P60" s="159"/>
      <c r="Q60" s="742"/>
      <c r="R60" s="150"/>
      <c r="S60" s="743"/>
      <c r="T60" s="163"/>
      <c r="AB60" s="164">
        <f t="shared" ref="AB60:AH60" si="99">AI60*$E60</f>
        <v>0</v>
      </c>
      <c r="AC60" s="164">
        <f t="shared" si="99"/>
        <v>0</v>
      </c>
      <c r="AD60" s="164">
        <f t="shared" si="99"/>
        <v>0</v>
      </c>
      <c r="AE60" s="164">
        <f t="shared" si="99"/>
        <v>0</v>
      </c>
      <c r="AF60" s="164">
        <f t="shared" si="99"/>
        <v>0</v>
      </c>
      <c r="AG60" s="164">
        <f t="shared" si="99"/>
        <v>0</v>
      </c>
      <c r="AH60" s="164">
        <f t="shared" si="99"/>
        <v>0</v>
      </c>
      <c r="AI60" s="746"/>
      <c r="AJ60" s="746"/>
      <c r="AK60" s="746"/>
      <c r="AL60" s="746"/>
      <c r="AM60" s="746"/>
      <c r="AN60" s="746"/>
      <c r="AO60" s="746"/>
      <c r="AP60" s="164">
        <f t="shared" ref="AP60:BB60" si="100">BC60*$E60</f>
        <v>0</v>
      </c>
      <c r="AQ60" s="164">
        <f t="shared" si="100"/>
        <v>0</v>
      </c>
      <c r="AR60" s="164">
        <f t="shared" si="100"/>
        <v>0</v>
      </c>
      <c r="AS60" s="164">
        <f t="shared" si="100"/>
        <v>0</v>
      </c>
      <c r="AT60" s="164">
        <f t="shared" si="100"/>
        <v>0</v>
      </c>
      <c r="AU60" s="164">
        <f t="shared" si="100"/>
        <v>0</v>
      </c>
      <c r="AV60" s="164">
        <f t="shared" si="100"/>
        <v>0</v>
      </c>
      <c r="AW60" s="164">
        <f t="shared" si="100"/>
        <v>0</v>
      </c>
      <c r="AX60" s="164">
        <f t="shared" si="100"/>
        <v>0</v>
      </c>
      <c r="AY60" s="164">
        <f t="shared" si="100"/>
        <v>0</v>
      </c>
      <c r="AZ60" s="164">
        <f t="shared" si="100"/>
        <v>0</v>
      </c>
      <c r="BA60" s="164">
        <f t="shared" si="100"/>
        <v>0</v>
      </c>
      <c r="BB60" s="164">
        <f t="shared" si="100"/>
        <v>0</v>
      </c>
      <c r="BC60" s="746"/>
      <c r="BD60" s="746"/>
      <c r="BE60" s="746"/>
      <c r="BF60" s="746"/>
      <c r="BG60" s="746"/>
      <c r="BH60" s="746"/>
      <c r="BI60" s="746"/>
      <c r="BJ60" s="746"/>
      <c r="BK60" s="746"/>
      <c r="BL60" s="746"/>
      <c r="BM60" s="746"/>
      <c r="BN60" s="747"/>
      <c r="BO60" s="746"/>
      <c r="BP60" s="6"/>
      <c r="BQ60" s="748"/>
      <c r="BR60" s="164"/>
      <c r="BS60" s="164">
        <f t="shared" si="11"/>
        <v>0</v>
      </c>
      <c r="BT60" s="164">
        <f t="shared" si="12"/>
        <v>0</v>
      </c>
      <c r="BU60" s="6"/>
      <c r="BV60" s="748"/>
      <c r="BW60" s="164">
        <f t="shared" si="13"/>
        <v>0</v>
      </c>
      <c r="BX60" s="164">
        <f t="shared" si="14"/>
        <v>0</v>
      </c>
    </row>
    <row r="61" ht="18.0" customHeight="1">
      <c r="A61" s="207" t="s">
        <v>303</v>
      </c>
      <c r="B61" s="207" t="s">
        <v>2412</v>
      </c>
      <c r="C61" s="199" t="s">
        <v>304</v>
      </c>
      <c r="D61" s="147">
        <v>10.0</v>
      </c>
      <c r="E61" s="76">
        <f t="shared" si="5"/>
        <v>0</v>
      </c>
      <c r="F61" s="191">
        <v>100.0</v>
      </c>
      <c r="G61" s="76" t="str">
        <f t="shared" si="6"/>
        <v/>
      </c>
      <c r="H61" s="201">
        <f t="shared" si="7"/>
        <v>100</v>
      </c>
      <c r="I61" s="149">
        <f t="shared" si="8"/>
        <v>0</v>
      </c>
      <c r="J61" s="324"/>
      <c r="K61" s="157"/>
      <c r="L61" s="151"/>
      <c r="M61" s="152"/>
      <c r="N61" s="154"/>
      <c r="O61" s="161"/>
      <c r="P61" s="159"/>
      <c r="Q61" s="742"/>
      <c r="R61" s="150"/>
      <c r="S61" s="743"/>
      <c r="T61" s="163"/>
      <c r="AB61" s="164">
        <f t="shared" ref="AB61:AH61" si="101">AI61*$E61</f>
        <v>0</v>
      </c>
      <c r="AC61" s="164">
        <f t="shared" si="101"/>
        <v>0</v>
      </c>
      <c r="AD61" s="164">
        <f t="shared" si="101"/>
        <v>0</v>
      </c>
      <c r="AE61" s="164">
        <f t="shared" si="101"/>
        <v>0</v>
      </c>
      <c r="AF61" s="164">
        <f t="shared" si="101"/>
        <v>0</v>
      </c>
      <c r="AG61" s="164">
        <f t="shared" si="101"/>
        <v>0</v>
      </c>
      <c r="AH61" s="164">
        <f t="shared" si="101"/>
        <v>0</v>
      </c>
      <c r="AI61" s="746"/>
      <c r="AJ61" s="746"/>
      <c r="AK61" s="746"/>
      <c r="AL61" s="746"/>
      <c r="AM61" s="746"/>
      <c r="AN61" s="746"/>
      <c r="AO61" s="746"/>
      <c r="AP61" s="164">
        <f t="shared" ref="AP61:BB61" si="102">BC61*$E61</f>
        <v>0</v>
      </c>
      <c r="AQ61" s="164">
        <f t="shared" si="102"/>
        <v>0</v>
      </c>
      <c r="AR61" s="164">
        <f t="shared" si="102"/>
        <v>0</v>
      </c>
      <c r="AS61" s="164">
        <f t="shared" si="102"/>
        <v>0</v>
      </c>
      <c r="AT61" s="164">
        <f t="shared" si="102"/>
        <v>0</v>
      </c>
      <c r="AU61" s="164">
        <f t="shared" si="102"/>
        <v>0</v>
      </c>
      <c r="AV61" s="164">
        <f t="shared" si="102"/>
        <v>0</v>
      </c>
      <c r="AW61" s="164">
        <f t="shared" si="102"/>
        <v>0</v>
      </c>
      <c r="AX61" s="164">
        <f t="shared" si="102"/>
        <v>0</v>
      </c>
      <c r="AY61" s="164">
        <f t="shared" si="102"/>
        <v>0</v>
      </c>
      <c r="AZ61" s="164">
        <f t="shared" si="102"/>
        <v>0</v>
      </c>
      <c r="BA61" s="164">
        <f t="shared" si="102"/>
        <v>0</v>
      </c>
      <c r="BB61" s="164">
        <f t="shared" si="102"/>
        <v>0</v>
      </c>
      <c r="BC61" s="746"/>
      <c r="BD61" s="746"/>
      <c r="BE61" s="746"/>
      <c r="BF61" s="746"/>
      <c r="BG61" s="746"/>
      <c r="BH61" s="746"/>
      <c r="BI61" s="746"/>
      <c r="BJ61" s="746"/>
      <c r="BK61" s="746"/>
      <c r="BL61" s="746"/>
      <c r="BM61" s="746"/>
      <c r="BN61" s="747"/>
      <c r="BO61" s="746"/>
      <c r="BP61" s="6"/>
      <c r="BQ61" s="748"/>
      <c r="BR61" s="164"/>
      <c r="BS61" s="164">
        <f t="shared" si="11"/>
        <v>0</v>
      </c>
      <c r="BT61" s="164">
        <f t="shared" si="12"/>
        <v>0</v>
      </c>
      <c r="BU61" s="6"/>
      <c r="BV61" s="748"/>
      <c r="BW61" s="164">
        <f t="shared" si="13"/>
        <v>0</v>
      </c>
      <c r="BX61" s="164">
        <f t="shared" si="14"/>
        <v>0</v>
      </c>
    </row>
    <row r="62" ht="18.0" customHeight="1">
      <c r="A62" s="207" t="s">
        <v>305</v>
      </c>
      <c r="B62" s="207" t="s">
        <v>2413</v>
      </c>
      <c r="C62" s="199" t="s">
        <v>306</v>
      </c>
      <c r="D62" s="147">
        <v>20.0</v>
      </c>
      <c r="E62" s="76">
        <f t="shared" si="5"/>
        <v>0</v>
      </c>
      <c r="F62" s="191">
        <v>160.0</v>
      </c>
      <c r="G62" s="76" t="str">
        <f t="shared" si="6"/>
        <v/>
      </c>
      <c r="H62" s="201">
        <f t="shared" si="7"/>
        <v>160</v>
      </c>
      <c r="I62" s="149">
        <f t="shared" si="8"/>
        <v>0</v>
      </c>
      <c r="J62" s="324"/>
      <c r="K62" s="157"/>
      <c r="L62" s="151"/>
      <c r="M62" s="152"/>
      <c r="N62" s="154"/>
      <c r="O62" s="161"/>
      <c r="P62" s="159"/>
      <c r="Q62" s="742"/>
      <c r="R62" s="150"/>
      <c r="S62" s="743"/>
      <c r="T62" s="163"/>
      <c r="AB62" s="164">
        <f t="shared" ref="AB62:AH62" si="103">AI62*$E62</f>
        <v>0</v>
      </c>
      <c r="AC62" s="164">
        <f t="shared" si="103"/>
        <v>0</v>
      </c>
      <c r="AD62" s="164">
        <f t="shared" si="103"/>
        <v>0</v>
      </c>
      <c r="AE62" s="164">
        <f t="shared" si="103"/>
        <v>0</v>
      </c>
      <c r="AF62" s="164">
        <f t="shared" si="103"/>
        <v>0</v>
      </c>
      <c r="AG62" s="164">
        <f t="shared" si="103"/>
        <v>0</v>
      </c>
      <c r="AH62" s="164">
        <f t="shared" si="103"/>
        <v>0</v>
      </c>
      <c r="AI62" s="746"/>
      <c r="AJ62" s="746"/>
      <c r="AK62" s="746"/>
      <c r="AL62" s="746"/>
      <c r="AM62" s="746"/>
      <c r="AN62" s="746"/>
      <c r="AO62" s="746"/>
      <c r="AP62" s="164">
        <f t="shared" ref="AP62:BB62" si="104">BC62*$E62</f>
        <v>0</v>
      </c>
      <c r="AQ62" s="164">
        <f t="shared" si="104"/>
        <v>0</v>
      </c>
      <c r="AR62" s="164">
        <f t="shared" si="104"/>
        <v>0</v>
      </c>
      <c r="AS62" s="164">
        <f t="shared" si="104"/>
        <v>0</v>
      </c>
      <c r="AT62" s="164">
        <f t="shared" si="104"/>
        <v>0</v>
      </c>
      <c r="AU62" s="164">
        <f t="shared" si="104"/>
        <v>0</v>
      </c>
      <c r="AV62" s="164">
        <f t="shared" si="104"/>
        <v>0</v>
      </c>
      <c r="AW62" s="164">
        <f t="shared" si="104"/>
        <v>0</v>
      </c>
      <c r="AX62" s="164">
        <f t="shared" si="104"/>
        <v>0</v>
      </c>
      <c r="AY62" s="164">
        <f t="shared" si="104"/>
        <v>0</v>
      </c>
      <c r="AZ62" s="164">
        <f t="shared" si="104"/>
        <v>0</v>
      </c>
      <c r="BA62" s="164">
        <f t="shared" si="104"/>
        <v>0</v>
      </c>
      <c r="BB62" s="164">
        <f t="shared" si="104"/>
        <v>0</v>
      </c>
      <c r="BC62" s="746"/>
      <c r="BD62" s="746"/>
      <c r="BE62" s="746"/>
      <c r="BF62" s="746"/>
      <c r="BG62" s="746"/>
      <c r="BH62" s="746"/>
      <c r="BI62" s="746"/>
      <c r="BJ62" s="746"/>
      <c r="BK62" s="746"/>
      <c r="BL62" s="746"/>
      <c r="BM62" s="746"/>
      <c r="BN62" s="747"/>
      <c r="BO62" s="746"/>
      <c r="BP62" s="6"/>
      <c r="BQ62" s="748"/>
      <c r="BR62" s="164"/>
      <c r="BS62" s="164">
        <f t="shared" si="11"/>
        <v>0</v>
      </c>
      <c r="BT62" s="164">
        <f t="shared" si="12"/>
        <v>0</v>
      </c>
      <c r="BU62" s="6"/>
      <c r="BV62" s="748"/>
      <c r="BW62" s="164">
        <f t="shared" si="13"/>
        <v>0</v>
      </c>
      <c r="BX62" s="164">
        <f t="shared" si="14"/>
        <v>0</v>
      </c>
    </row>
    <row r="63" ht="18.0" customHeight="1">
      <c r="A63" s="207" t="s">
        <v>2414</v>
      </c>
      <c r="B63" s="207" t="s">
        <v>2414</v>
      </c>
      <c r="C63" s="199" t="s">
        <v>308</v>
      </c>
      <c r="D63" s="147">
        <v>10.0</v>
      </c>
      <c r="E63" s="76">
        <f t="shared" si="5"/>
        <v>0</v>
      </c>
      <c r="F63" s="201">
        <v>128.0</v>
      </c>
      <c r="G63" s="76" t="str">
        <f t="shared" si="6"/>
        <v/>
      </c>
      <c r="H63" s="201">
        <f t="shared" si="7"/>
        <v>128</v>
      </c>
      <c r="I63" s="149">
        <f t="shared" si="8"/>
        <v>0</v>
      </c>
      <c r="J63" s="324"/>
      <c r="K63" s="157"/>
      <c r="L63" s="151"/>
      <c r="M63" s="152"/>
      <c r="N63" s="154"/>
      <c r="O63" s="161"/>
      <c r="P63" s="159"/>
      <c r="Q63" s="742"/>
      <c r="R63" s="150"/>
      <c r="S63" s="743"/>
      <c r="T63" s="163"/>
      <c r="AB63" s="164">
        <f t="shared" ref="AB63:AH63" si="105">AI63*$E63</f>
        <v>0</v>
      </c>
      <c r="AC63" s="164">
        <f t="shared" si="105"/>
        <v>0</v>
      </c>
      <c r="AD63" s="164">
        <f t="shared" si="105"/>
        <v>0</v>
      </c>
      <c r="AE63" s="164">
        <f t="shared" si="105"/>
        <v>0</v>
      </c>
      <c r="AF63" s="164">
        <f t="shared" si="105"/>
        <v>0</v>
      </c>
      <c r="AG63" s="164">
        <f t="shared" si="105"/>
        <v>0</v>
      </c>
      <c r="AH63" s="164">
        <f t="shared" si="105"/>
        <v>0</v>
      </c>
      <c r="AI63" s="165"/>
      <c r="AJ63" s="165">
        <v>10.0</v>
      </c>
      <c r="AK63" s="165"/>
      <c r="AL63" s="165"/>
      <c r="AM63" s="165"/>
      <c r="AN63" s="165"/>
      <c r="AO63" s="165"/>
      <c r="AP63" s="164">
        <f t="shared" ref="AP63:BB63" si="106">BC63*$E63</f>
        <v>0</v>
      </c>
      <c r="AQ63" s="164">
        <f t="shared" si="106"/>
        <v>0</v>
      </c>
      <c r="AR63" s="164">
        <f t="shared" si="106"/>
        <v>0</v>
      </c>
      <c r="AS63" s="164">
        <f t="shared" si="106"/>
        <v>0</v>
      </c>
      <c r="AT63" s="164">
        <f t="shared" si="106"/>
        <v>0</v>
      </c>
      <c r="AU63" s="164">
        <f t="shared" si="106"/>
        <v>0</v>
      </c>
      <c r="AV63" s="164">
        <f t="shared" si="106"/>
        <v>0</v>
      </c>
      <c r="AW63" s="164">
        <f t="shared" si="106"/>
        <v>0</v>
      </c>
      <c r="AX63" s="164">
        <f t="shared" si="106"/>
        <v>0</v>
      </c>
      <c r="AY63" s="164">
        <f t="shared" si="106"/>
        <v>0</v>
      </c>
      <c r="AZ63" s="164">
        <f t="shared" si="106"/>
        <v>0</v>
      </c>
      <c r="BA63" s="164">
        <f t="shared" si="106"/>
        <v>0</v>
      </c>
      <c r="BB63" s="164">
        <f t="shared" si="106"/>
        <v>0</v>
      </c>
      <c r="BC63" s="746"/>
      <c r="BD63" s="746"/>
      <c r="BE63" s="746"/>
      <c r="BF63" s="746"/>
      <c r="BG63" s="746"/>
      <c r="BH63" s="746"/>
      <c r="BI63" s="746"/>
      <c r="BJ63" s="746"/>
      <c r="BK63" s="746"/>
      <c r="BL63" s="746"/>
      <c r="BM63" s="746"/>
      <c r="BN63" s="747"/>
      <c r="BO63" s="746"/>
      <c r="BP63" s="6"/>
      <c r="BQ63" s="164">
        <v>4.0</v>
      </c>
      <c r="BR63" s="164"/>
      <c r="BS63" s="164">
        <f t="shared" si="11"/>
        <v>0</v>
      </c>
      <c r="BT63" s="164">
        <f t="shared" si="12"/>
        <v>0</v>
      </c>
      <c r="BU63" s="6"/>
      <c r="BV63" s="164">
        <v>0.506</v>
      </c>
      <c r="BW63" s="164">
        <f t="shared" si="13"/>
        <v>0</v>
      </c>
      <c r="BX63" s="164">
        <f t="shared" si="14"/>
        <v>0</v>
      </c>
    </row>
    <row r="64" ht="18.0" customHeight="1">
      <c r="B64" s="749"/>
      <c r="C64" s="750"/>
      <c r="D64" s="204"/>
      <c r="E64" s="204"/>
      <c r="F64" s="205"/>
      <c r="G64" s="204"/>
      <c r="H64" s="205"/>
      <c r="I64" s="148">
        <f t="shared" ref="I64:T64" si="107">SUM(I16:I63)</f>
        <v>0</v>
      </c>
      <c r="J64" s="227">
        <f t="shared" si="107"/>
        <v>0</v>
      </c>
      <c r="K64" s="227">
        <f t="shared" si="107"/>
        <v>0</v>
      </c>
      <c r="L64" s="227">
        <f t="shared" si="107"/>
        <v>0</v>
      </c>
      <c r="M64" s="227">
        <f t="shared" si="107"/>
        <v>0</v>
      </c>
      <c r="N64" s="227">
        <f t="shared" si="107"/>
        <v>0</v>
      </c>
      <c r="O64" s="227">
        <f t="shared" si="107"/>
        <v>0</v>
      </c>
      <c r="P64" s="227">
        <f t="shared" si="107"/>
        <v>0</v>
      </c>
      <c r="Q64" s="227">
        <f t="shared" si="107"/>
        <v>0</v>
      </c>
      <c r="R64" s="227">
        <f t="shared" si="107"/>
        <v>0</v>
      </c>
      <c r="S64" s="227">
        <f t="shared" si="107"/>
        <v>0</v>
      </c>
      <c r="T64" s="227">
        <f t="shared" si="107"/>
        <v>0</v>
      </c>
      <c r="AB64" s="249">
        <f t="shared" ref="AB64:AH64" si="108">SUM(AB16:AB63)</f>
        <v>0</v>
      </c>
      <c r="AC64" s="249">
        <f t="shared" si="108"/>
        <v>0</v>
      </c>
      <c r="AD64" s="249">
        <f t="shared" si="108"/>
        <v>0</v>
      </c>
      <c r="AE64" s="249">
        <f t="shared" si="108"/>
        <v>0</v>
      </c>
      <c r="AF64" s="249">
        <f t="shared" si="108"/>
        <v>0</v>
      </c>
      <c r="AG64" s="249">
        <f t="shared" si="108"/>
        <v>0</v>
      </c>
      <c r="AH64" s="249">
        <f t="shared" si="108"/>
        <v>0</v>
      </c>
      <c r="AI64" s="228"/>
      <c r="AJ64" s="332"/>
      <c r="AK64" s="332"/>
      <c r="AL64" s="332"/>
      <c r="AM64" s="332"/>
      <c r="AN64" s="332"/>
      <c r="AO64" s="270"/>
      <c r="AP64" s="227">
        <f t="shared" ref="AP64:BB64" si="109">SUM(AP16:AP63)</f>
        <v>0</v>
      </c>
      <c r="AQ64" s="227">
        <f t="shared" si="109"/>
        <v>0</v>
      </c>
      <c r="AR64" s="227">
        <f t="shared" si="109"/>
        <v>0</v>
      </c>
      <c r="AS64" s="227">
        <f t="shared" si="109"/>
        <v>0</v>
      </c>
      <c r="AT64" s="227">
        <f t="shared" si="109"/>
        <v>0</v>
      </c>
      <c r="AU64" s="227">
        <f t="shared" si="109"/>
        <v>0</v>
      </c>
      <c r="AV64" s="227">
        <f t="shared" si="109"/>
        <v>0</v>
      </c>
      <c r="AW64" s="227">
        <f t="shared" si="109"/>
        <v>0</v>
      </c>
      <c r="AX64" s="227">
        <f t="shared" si="109"/>
        <v>0</v>
      </c>
      <c r="AY64" s="227">
        <f t="shared" si="109"/>
        <v>0</v>
      </c>
      <c r="AZ64" s="227">
        <f t="shared" si="109"/>
        <v>0</v>
      </c>
      <c r="BA64" s="227">
        <f t="shared" si="109"/>
        <v>0</v>
      </c>
      <c r="BB64" s="227">
        <f t="shared" si="109"/>
        <v>0</v>
      </c>
      <c r="BC64" s="228"/>
      <c r="BD64" s="332"/>
      <c r="BE64" s="332"/>
      <c r="BF64" s="332"/>
      <c r="BG64" s="332"/>
      <c r="BH64" s="332"/>
      <c r="BI64" s="332"/>
      <c r="BJ64" s="332"/>
      <c r="BK64" s="332"/>
      <c r="BL64" s="332"/>
      <c r="BM64" s="332"/>
      <c r="BN64" s="332"/>
      <c r="BO64" s="332"/>
      <c r="BP64" s="6"/>
      <c r="BQ64" s="260"/>
      <c r="BR64" s="260"/>
      <c r="BS64" s="232">
        <f t="shared" ref="BS64:BT64" si="110">SUM(BS16:BS63)</f>
        <v>0</v>
      </c>
      <c r="BT64" s="232">
        <f t="shared" si="110"/>
        <v>0</v>
      </c>
      <c r="BU64" s="6"/>
      <c r="BV64" s="190"/>
    </row>
    <row r="65" ht="80.25" customHeight="1">
      <c r="A65" s="136" t="s">
        <v>52</v>
      </c>
      <c r="B65" s="136" t="s">
        <v>2356</v>
      </c>
      <c r="C65" s="192" t="s">
        <v>2415</v>
      </c>
      <c r="D65" s="203"/>
      <c r="E65" s="204"/>
      <c r="F65" s="205"/>
      <c r="G65" s="204"/>
      <c r="H65" s="205"/>
      <c r="I65" s="214"/>
      <c r="J65" s="204"/>
      <c r="K65" s="204"/>
      <c r="L65" s="204"/>
      <c r="M65" s="204"/>
      <c r="N65" s="204"/>
      <c r="O65" s="204"/>
      <c r="P65" s="204"/>
      <c r="Q65" s="204"/>
      <c r="R65" s="204"/>
      <c r="S65" s="204"/>
      <c r="T65" s="204"/>
      <c r="U65" s="216"/>
      <c r="V65" s="216"/>
      <c r="W65" s="216"/>
      <c r="X65" s="216"/>
      <c r="Y65" s="216"/>
      <c r="Z65" s="216"/>
      <c r="AA65" s="216"/>
      <c r="AB65" s="140" t="s">
        <v>24</v>
      </c>
      <c r="AC65" s="140" t="s">
        <v>25</v>
      </c>
      <c r="AD65" s="140" t="s">
        <v>26</v>
      </c>
      <c r="AE65" s="140" t="s">
        <v>27</v>
      </c>
      <c r="AF65" s="140" t="s">
        <v>28</v>
      </c>
      <c r="AG65" s="140" t="s">
        <v>29</v>
      </c>
      <c r="AH65" s="140" t="s">
        <v>30</v>
      </c>
      <c r="AI65" s="217" t="s">
        <v>24</v>
      </c>
      <c r="AJ65" s="217" t="s">
        <v>25</v>
      </c>
      <c r="AK65" s="217" t="s">
        <v>26</v>
      </c>
      <c r="AL65" s="217" t="s">
        <v>27</v>
      </c>
      <c r="AM65" s="217" t="s">
        <v>28</v>
      </c>
      <c r="AN65" s="217" t="s">
        <v>29</v>
      </c>
      <c r="AO65" s="217" t="s">
        <v>30</v>
      </c>
      <c r="AP65" s="140" t="s">
        <v>39</v>
      </c>
      <c r="AQ65" s="140" t="s">
        <v>40</v>
      </c>
      <c r="AR65" s="140" t="s">
        <v>41</v>
      </c>
      <c r="AS65" s="140" t="s">
        <v>42</v>
      </c>
      <c r="AT65" s="140" t="s">
        <v>43</v>
      </c>
      <c r="AU65" s="140" t="s">
        <v>44</v>
      </c>
      <c r="AV65" s="140" t="s">
        <v>45</v>
      </c>
      <c r="AW65" s="140" t="s">
        <v>46</v>
      </c>
      <c r="AX65" s="140" t="s">
        <v>47</v>
      </c>
      <c r="AY65" s="140" t="s">
        <v>48</v>
      </c>
      <c r="AZ65" s="140" t="s">
        <v>49</v>
      </c>
      <c r="BA65" s="140" t="s">
        <v>50</v>
      </c>
      <c r="BB65" s="140" t="s">
        <v>51</v>
      </c>
      <c r="BC65" s="217" t="s">
        <v>39</v>
      </c>
      <c r="BD65" s="217" t="s">
        <v>40</v>
      </c>
      <c r="BE65" s="217" t="s">
        <v>41</v>
      </c>
      <c r="BF65" s="217" t="s">
        <v>42</v>
      </c>
      <c r="BG65" s="217" t="s">
        <v>43</v>
      </c>
      <c r="BH65" s="217" t="s">
        <v>44</v>
      </c>
      <c r="BI65" s="217" t="s">
        <v>45</v>
      </c>
      <c r="BJ65" s="217" t="s">
        <v>46</v>
      </c>
      <c r="BK65" s="217" t="s">
        <v>47</v>
      </c>
      <c r="BL65" s="217" t="s">
        <v>48</v>
      </c>
      <c r="BM65" s="217" t="s">
        <v>49</v>
      </c>
      <c r="BN65" s="218" t="s">
        <v>50</v>
      </c>
      <c r="BO65" s="217" t="s">
        <v>77</v>
      </c>
      <c r="BP65" s="144"/>
      <c r="BQ65" s="143" t="s">
        <v>78</v>
      </c>
      <c r="BR65" s="143" t="s">
        <v>79</v>
      </c>
      <c r="BS65" s="143" t="s">
        <v>80</v>
      </c>
      <c r="BT65" s="143" t="s">
        <v>81</v>
      </c>
      <c r="BU65" s="144"/>
      <c r="BV65" s="219" t="s">
        <v>82</v>
      </c>
      <c r="BW65" s="219" t="s">
        <v>83</v>
      </c>
      <c r="BX65" s="219" t="s">
        <v>84</v>
      </c>
    </row>
    <row r="66" ht="15.75" customHeight="1">
      <c r="A66" s="207"/>
      <c r="B66" s="207" t="s">
        <v>2416</v>
      </c>
      <c r="C66" s="208" t="s">
        <v>332</v>
      </c>
      <c r="D66" s="147">
        <v>20.0</v>
      </c>
      <c r="E66" s="76">
        <f t="shared" ref="E66:E92" si="113">SUM(J66:T66)</f>
        <v>0</v>
      </c>
      <c r="F66" s="201">
        <v>194.0</v>
      </c>
      <c r="G66" s="76" t="str">
        <f t="shared" ref="G66:G92" si="114">$F$5</f>
        <v/>
      </c>
      <c r="H66" s="201">
        <f t="shared" ref="H66:H92" si="115">F66*((100-G66)/100)</f>
        <v>194</v>
      </c>
      <c r="I66" s="149">
        <f t="shared" ref="I66:I92" si="116">E66*H66</f>
        <v>0</v>
      </c>
      <c r="J66" s="324"/>
      <c r="K66" s="157"/>
      <c r="L66" s="151"/>
      <c r="M66" s="152"/>
      <c r="N66" s="154"/>
      <c r="O66" s="161"/>
      <c r="P66" s="159"/>
      <c r="Q66" s="742"/>
      <c r="R66" s="150"/>
      <c r="S66" s="743"/>
      <c r="T66" s="163"/>
      <c r="U66" s="272"/>
      <c r="V66" s="272"/>
      <c r="W66" s="272"/>
      <c r="X66" s="272"/>
      <c r="Y66" s="272"/>
      <c r="Z66" s="272"/>
      <c r="AA66" s="272"/>
      <c r="AB66" s="164">
        <f t="shared" ref="AB66:AH66" si="111">AI66*$E66</f>
        <v>0</v>
      </c>
      <c r="AC66" s="164">
        <f t="shared" si="111"/>
        <v>0</v>
      </c>
      <c r="AD66" s="164">
        <f t="shared" si="111"/>
        <v>0</v>
      </c>
      <c r="AE66" s="164">
        <f t="shared" si="111"/>
        <v>0</v>
      </c>
      <c r="AF66" s="164">
        <f t="shared" si="111"/>
        <v>0</v>
      </c>
      <c r="AG66" s="164">
        <f t="shared" si="111"/>
        <v>0</v>
      </c>
      <c r="AH66" s="164">
        <f t="shared" si="111"/>
        <v>0</v>
      </c>
      <c r="AI66" s="165"/>
      <c r="AJ66" s="165"/>
      <c r="AK66" s="165"/>
      <c r="AL66" s="165"/>
      <c r="AM66" s="165"/>
      <c r="AN66" s="165"/>
      <c r="AO66" s="165"/>
      <c r="AP66" s="164">
        <f t="shared" ref="AP66:BB66" si="112">BC66*$E66</f>
        <v>0</v>
      </c>
      <c r="AQ66" s="164">
        <f t="shared" si="112"/>
        <v>0</v>
      </c>
      <c r="AR66" s="164">
        <f t="shared" si="112"/>
        <v>0</v>
      </c>
      <c r="AS66" s="164">
        <f t="shared" si="112"/>
        <v>0</v>
      </c>
      <c r="AT66" s="164">
        <f t="shared" si="112"/>
        <v>0</v>
      </c>
      <c r="AU66" s="164">
        <f t="shared" si="112"/>
        <v>0</v>
      </c>
      <c r="AV66" s="164">
        <f t="shared" si="112"/>
        <v>0</v>
      </c>
      <c r="AW66" s="164">
        <f t="shared" si="112"/>
        <v>0</v>
      </c>
      <c r="AX66" s="164">
        <f t="shared" si="112"/>
        <v>0</v>
      </c>
      <c r="AY66" s="164">
        <f t="shared" si="112"/>
        <v>0</v>
      </c>
      <c r="AZ66" s="164">
        <f t="shared" si="112"/>
        <v>0</v>
      </c>
      <c r="BA66" s="164">
        <f t="shared" si="112"/>
        <v>0</v>
      </c>
      <c r="BB66" s="164">
        <f t="shared" si="112"/>
        <v>0</v>
      </c>
      <c r="BC66" s="165"/>
      <c r="BD66" s="165"/>
      <c r="BE66" s="165"/>
      <c r="BF66" s="165"/>
      <c r="BG66" s="165"/>
      <c r="BH66" s="165"/>
      <c r="BI66" s="165"/>
      <c r="BJ66" s="165"/>
      <c r="BK66" s="165"/>
      <c r="BL66" s="165"/>
      <c r="BM66" s="165"/>
      <c r="BN66" s="166"/>
      <c r="BO66" s="165"/>
      <c r="BP66" s="6"/>
      <c r="BQ66" s="164"/>
      <c r="BR66" s="164"/>
      <c r="BS66" s="164">
        <f t="shared" ref="BS66:BS92" si="119">BQ66*E66</f>
        <v>0</v>
      </c>
      <c r="BT66" s="164">
        <f t="shared" ref="BT66:BT92" si="120">BR66*E66</f>
        <v>0</v>
      </c>
      <c r="BU66" s="6"/>
      <c r="BV66" s="645">
        <v>0.47250000000000003</v>
      </c>
      <c r="BW66" s="164">
        <f t="shared" ref="BW66:BW92" si="121">E66</f>
        <v>0</v>
      </c>
      <c r="BX66" s="164">
        <f t="shared" ref="BX66:BX92" si="122">BV66*BW66</f>
        <v>0</v>
      </c>
    </row>
    <row r="67" ht="15.75" customHeight="1">
      <c r="A67" s="207"/>
      <c r="B67" s="207" t="s">
        <v>2417</v>
      </c>
      <c r="C67" s="210" t="s">
        <v>334</v>
      </c>
      <c r="D67" s="147">
        <v>10.0</v>
      </c>
      <c r="E67" s="76">
        <f t="shared" si="113"/>
        <v>0</v>
      </c>
      <c r="F67" s="201">
        <v>143.0</v>
      </c>
      <c r="G67" s="76" t="str">
        <f t="shared" si="114"/>
        <v/>
      </c>
      <c r="H67" s="201">
        <f t="shared" si="115"/>
        <v>143</v>
      </c>
      <c r="I67" s="149">
        <f t="shared" si="116"/>
        <v>0</v>
      </c>
      <c r="J67" s="324"/>
      <c r="K67" s="157"/>
      <c r="L67" s="151"/>
      <c r="M67" s="152"/>
      <c r="N67" s="154"/>
      <c r="O67" s="161"/>
      <c r="P67" s="159"/>
      <c r="Q67" s="742"/>
      <c r="R67" s="150"/>
      <c r="S67" s="743"/>
      <c r="T67" s="163"/>
      <c r="U67" s="272"/>
      <c r="V67" s="272"/>
      <c r="W67" s="272"/>
      <c r="X67" s="272"/>
      <c r="Y67" s="272"/>
      <c r="Z67" s="272"/>
      <c r="AA67" s="272"/>
      <c r="AB67" s="164">
        <f t="shared" ref="AB67:AH67" si="117">AI67*$E67</f>
        <v>0</v>
      </c>
      <c r="AC67" s="164">
        <f t="shared" si="117"/>
        <v>0</v>
      </c>
      <c r="AD67" s="164">
        <f t="shared" si="117"/>
        <v>0</v>
      </c>
      <c r="AE67" s="164">
        <f t="shared" si="117"/>
        <v>0</v>
      </c>
      <c r="AF67" s="164">
        <f t="shared" si="117"/>
        <v>0</v>
      </c>
      <c r="AG67" s="164">
        <f t="shared" si="117"/>
        <v>0</v>
      </c>
      <c r="AH67" s="164">
        <f t="shared" si="117"/>
        <v>0</v>
      </c>
      <c r="AI67" s="165"/>
      <c r="AJ67" s="165"/>
      <c r="AK67" s="165"/>
      <c r="AL67" s="165"/>
      <c r="AM67" s="165"/>
      <c r="AN67" s="165"/>
      <c r="AO67" s="165"/>
      <c r="AP67" s="164">
        <f t="shared" ref="AP67:BB67" si="118">BC67*$E67</f>
        <v>0</v>
      </c>
      <c r="AQ67" s="164">
        <f t="shared" si="118"/>
        <v>0</v>
      </c>
      <c r="AR67" s="164">
        <f t="shared" si="118"/>
        <v>0</v>
      </c>
      <c r="AS67" s="164">
        <f t="shared" si="118"/>
        <v>0</v>
      </c>
      <c r="AT67" s="164">
        <f t="shared" si="118"/>
        <v>0</v>
      </c>
      <c r="AU67" s="164">
        <f t="shared" si="118"/>
        <v>0</v>
      </c>
      <c r="AV67" s="164">
        <f t="shared" si="118"/>
        <v>0</v>
      </c>
      <c r="AW67" s="164">
        <f t="shared" si="118"/>
        <v>0</v>
      </c>
      <c r="AX67" s="164">
        <f t="shared" si="118"/>
        <v>0</v>
      </c>
      <c r="AY67" s="164">
        <f t="shared" si="118"/>
        <v>0</v>
      </c>
      <c r="AZ67" s="164">
        <f t="shared" si="118"/>
        <v>0</v>
      </c>
      <c r="BA67" s="164">
        <f t="shared" si="118"/>
        <v>0</v>
      </c>
      <c r="BB67" s="164">
        <f t="shared" si="118"/>
        <v>0</v>
      </c>
      <c r="BC67" s="165"/>
      <c r="BD67" s="165"/>
      <c r="BE67" s="165"/>
      <c r="BF67" s="165"/>
      <c r="BG67" s="165"/>
      <c r="BH67" s="165"/>
      <c r="BI67" s="165"/>
      <c r="BJ67" s="165"/>
      <c r="BK67" s="165"/>
      <c r="BL67" s="165"/>
      <c r="BM67" s="165"/>
      <c r="BN67" s="166"/>
      <c r="BO67" s="165"/>
      <c r="BP67" s="6"/>
      <c r="BQ67" s="164"/>
      <c r="BR67" s="164"/>
      <c r="BS67" s="164">
        <f t="shared" si="119"/>
        <v>0</v>
      </c>
      <c r="BT67" s="164">
        <f t="shared" si="120"/>
        <v>0</v>
      </c>
      <c r="BU67" s="6"/>
      <c r="BV67" s="645">
        <v>0.45</v>
      </c>
      <c r="BW67" s="164">
        <f t="shared" si="121"/>
        <v>0</v>
      </c>
      <c r="BX67" s="164">
        <f t="shared" si="122"/>
        <v>0</v>
      </c>
    </row>
    <row r="68" ht="18.0" customHeight="1">
      <c r="A68" s="207" t="s">
        <v>335</v>
      </c>
      <c r="B68" s="207" t="s">
        <v>2418</v>
      </c>
      <c r="C68" s="211" t="s">
        <v>336</v>
      </c>
      <c r="D68" s="147">
        <v>10.0</v>
      </c>
      <c r="E68" s="76">
        <f t="shared" si="113"/>
        <v>0</v>
      </c>
      <c r="F68" s="201">
        <v>163.0</v>
      </c>
      <c r="G68" s="76" t="str">
        <f t="shared" si="114"/>
        <v/>
      </c>
      <c r="H68" s="201">
        <f t="shared" si="115"/>
        <v>163</v>
      </c>
      <c r="I68" s="149">
        <f t="shared" si="116"/>
        <v>0</v>
      </c>
      <c r="J68" s="324"/>
      <c r="K68" s="157"/>
      <c r="L68" s="151"/>
      <c r="M68" s="152"/>
      <c r="N68" s="154"/>
      <c r="O68" s="161"/>
      <c r="P68" s="159"/>
      <c r="Q68" s="742"/>
      <c r="R68" s="150"/>
      <c r="S68" s="743"/>
      <c r="T68" s="163"/>
      <c r="AB68" s="164">
        <f t="shared" ref="AB68:AH68" si="123">AI68*$E68</f>
        <v>0</v>
      </c>
      <c r="AC68" s="164">
        <f t="shared" si="123"/>
        <v>0</v>
      </c>
      <c r="AD68" s="164">
        <f t="shared" si="123"/>
        <v>0</v>
      </c>
      <c r="AE68" s="164">
        <f t="shared" si="123"/>
        <v>0</v>
      </c>
      <c r="AF68" s="164">
        <f t="shared" si="123"/>
        <v>0</v>
      </c>
      <c r="AG68" s="164">
        <f t="shared" si="123"/>
        <v>0</v>
      </c>
      <c r="AH68" s="164">
        <f t="shared" si="123"/>
        <v>0</v>
      </c>
      <c r="AI68" s="165"/>
      <c r="AJ68" s="165"/>
      <c r="AK68" s="165">
        <v>10.0</v>
      </c>
      <c r="AL68" s="165"/>
      <c r="AM68" s="165"/>
      <c r="AN68" s="165"/>
      <c r="AO68" s="165"/>
      <c r="AP68" s="164">
        <f t="shared" ref="AP68:BB68" si="124">BC68*$E68</f>
        <v>0</v>
      </c>
      <c r="AQ68" s="164">
        <f t="shared" si="124"/>
        <v>0</v>
      </c>
      <c r="AR68" s="164">
        <f t="shared" si="124"/>
        <v>0</v>
      </c>
      <c r="AS68" s="164">
        <f t="shared" si="124"/>
        <v>0</v>
      </c>
      <c r="AT68" s="164">
        <f t="shared" si="124"/>
        <v>0</v>
      </c>
      <c r="AU68" s="164">
        <f t="shared" si="124"/>
        <v>0</v>
      </c>
      <c r="AV68" s="164">
        <f t="shared" si="124"/>
        <v>0</v>
      </c>
      <c r="AW68" s="164">
        <f t="shared" si="124"/>
        <v>0</v>
      </c>
      <c r="AX68" s="164">
        <f t="shared" si="124"/>
        <v>0</v>
      </c>
      <c r="AY68" s="164">
        <f t="shared" si="124"/>
        <v>0</v>
      </c>
      <c r="AZ68" s="164">
        <f t="shared" si="124"/>
        <v>0</v>
      </c>
      <c r="BA68" s="164">
        <f t="shared" si="124"/>
        <v>0</v>
      </c>
      <c r="BB68" s="164">
        <f t="shared" si="124"/>
        <v>0</v>
      </c>
      <c r="BC68" s="165">
        <v>10.0</v>
      </c>
      <c r="BD68" s="165"/>
      <c r="BE68" s="165"/>
      <c r="BF68" s="165"/>
      <c r="BG68" s="165"/>
      <c r="BH68" s="165"/>
      <c r="BI68" s="165"/>
      <c r="BJ68" s="165"/>
      <c r="BK68" s="165"/>
      <c r="BL68" s="165"/>
      <c r="BM68" s="165"/>
      <c r="BN68" s="166"/>
      <c r="BO68" s="165"/>
      <c r="BP68" s="6"/>
      <c r="BQ68" s="164">
        <v>20.0</v>
      </c>
      <c r="BR68" s="164"/>
      <c r="BS68" s="164">
        <f t="shared" si="119"/>
        <v>0</v>
      </c>
      <c r="BT68" s="164">
        <f t="shared" si="120"/>
        <v>0</v>
      </c>
      <c r="BU68" s="6"/>
      <c r="BV68" s="645">
        <v>1.1475</v>
      </c>
      <c r="BW68" s="164">
        <f t="shared" si="121"/>
        <v>0</v>
      </c>
      <c r="BX68" s="164">
        <f t="shared" si="122"/>
        <v>0</v>
      </c>
    </row>
    <row r="69" ht="15.75" customHeight="1">
      <c r="A69" s="207"/>
      <c r="B69" s="207" t="s">
        <v>2419</v>
      </c>
      <c r="C69" s="210" t="s">
        <v>338</v>
      </c>
      <c r="D69" s="147">
        <v>5.0</v>
      </c>
      <c r="E69" s="76">
        <f t="shared" si="113"/>
        <v>0</v>
      </c>
      <c r="F69" s="201">
        <v>152.0</v>
      </c>
      <c r="G69" s="76" t="str">
        <f t="shared" si="114"/>
        <v/>
      </c>
      <c r="H69" s="201">
        <f t="shared" si="115"/>
        <v>152</v>
      </c>
      <c r="I69" s="149">
        <f t="shared" si="116"/>
        <v>0</v>
      </c>
      <c r="J69" s="324"/>
      <c r="K69" s="157"/>
      <c r="L69" s="151"/>
      <c r="M69" s="152"/>
      <c r="N69" s="154"/>
      <c r="O69" s="161"/>
      <c r="P69" s="159"/>
      <c r="Q69" s="742"/>
      <c r="R69" s="150"/>
      <c r="S69" s="743"/>
      <c r="T69" s="163"/>
      <c r="U69" s="272"/>
      <c r="V69" s="272"/>
      <c r="W69" s="272"/>
      <c r="X69" s="272"/>
      <c r="Y69" s="272"/>
      <c r="Z69" s="272"/>
      <c r="AA69" s="272"/>
      <c r="AB69" s="164">
        <f t="shared" ref="AB69:AH69" si="125">AI69*$E69</f>
        <v>0</v>
      </c>
      <c r="AC69" s="164">
        <f t="shared" si="125"/>
        <v>0</v>
      </c>
      <c r="AD69" s="164">
        <f t="shared" si="125"/>
        <v>0</v>
      </c>
      <c r="AE69" s="164">
        <f t="shared" si="125"/>
        <v>0</v>
      </c>
      <c r="AF69" s="164">
        <f t="shared" si="125"/>
        <v>0</v>
      </c>
      <c r="AG69" s="164">
        <f t="shared" si="125"/>
        <v>0</v>
      </c>
      <c r="AH69" s="164">
        <f t="shared" si="125"/>
        <v>0</v>
      </c>
      <c r="AI69" s="165"/>
      <c r="AJ69" s="165"/>
      <c r="AK69" s="165"/>
      <c r="AL69" s="165"/>
      <c r="AM69" s="165"/>
      <c r="AN69" s="165"/>
      <c r="AO69" s="165"/>
      <c r="AP69" s="164">
        <f t="shared" ref="AP69:BB69" si="126">BC69*$E69</f>
        <v>0</v>
      </c>
      <c r="AQ69" s="164">
        <f t="shared" si="126"/>
        <v>0</v>
      </c>
      <c r="AR69" s="164">
        <f t="shared" si="126"/>
        <v>0</v>
      </c>
      <c r="AS69" s="164">
        <f t="shared" si="126"/>
        <v>0</v>
      </c>
      <c r="AT69" s="164">
        <f t="shared" si="126"/>
        <v>0</v>
      </c>
      <c r="AU69" s="164">
        <f t="shared" si="126"/>
        <v>0</v>
      </c>
      <c r="AV69" s="164">
        <f t="shared" si="126"/>
        <v>0</v>
      </c>
      <c r="AW69" s="164">
        <f t="shared" si="126"/>
        <v>0</v>
      </c>
      <c r="AX69" s="164">
        <f t="shared" si="126"/>
        <v>0</v>
      </c>
      <c r="AY69" s="164">
        <f t="shared" si="126"/>
        <v>0</v>
      </c>
      <c r="AZ69" s="164">
        <f t="shared" si="126"/>
        <v>0</v>
      </c>
      <c r="BA69" s="164">
        <f t="shared" si="126"/>
        <v>0</v>
      </c>
      <c r="BB69" s="164">
        <f t="shared" si="126"/>
        <v>0</v>
      </c>
      <c r="BC69" s="165"/>
      <c r="BD69" s="165"/>
      <c r="BE69" s="165"/>
      <c r="BF69" s="165"/>
      <c r="BG69" s="165"/>
      <c r="BH69" s="165"/>
      <c r="BI69" s="165"/>
      <c r="BJ69" s="165"/>
      <c r="BK69" s="165"/>
      <c r="BL69" s="165"/>
      <c r="BM69" s="165"/>
      <c r="BN69" s="166"/>
      <c r="BO69" s="165"/>
      <c r="BP69" s="6"/>
      <c r="BQ69" s="164"/>
      <c r="BR69" s="164"/>
      <c r="BS69" s="164">
        <f t="shared" si="119"/>
        <v>0</v>
      </c>
      <c r="BT69" s="164">
        <f t="shared" si="120"/>
        <v>0</v>
      </c>
      <c r="BU69" s="6"/>
      <c r="BV69" s="645">
        <v>0.9450000000000001</v>
      </c>
      <c r="BW69" s="164">
        <f t="shared" si="121"/>
        <v>0</v>
      </c>
      <c r="BX69" s="164">
        <f t="shared" si="122"/>
        <v>0</v>
      </c>
    </row>
    <row r="70" ht="15.75" customHeight="1">
      <c r="A70" s="207"/>
      <c r="B70" s="207" t="s">
        <v>2420</v>
      </c>
      <c r="C70" s="210" t="s">
        <v>340</v>
      </c>
      <c r="D70" s="147">
        <v>5.0</v>
      </c>
      <c r="E70" s="76">
        <f t="shared" si="113"/>
        <v>0</v>
      </c>
      <c r="F70" s="201">
        <v>142.0</v>
      </c>
      <c r="G70" s="76" t="str">
        <f t="shared" si="114"/>
        <v/>
      </c>
      <c r="H70" s="201">
        <f t="shared" si="115"/>
        <v>142</v>
      </c>
      <c r="I70" s="149">
        <f t="shared" si="116"/>
        <v>0</v>
      </c>
      <c r="J70" s="324"/>
      <c r="K70" s="157"/>
      <c r="L70" s="151"/>
      <c r="M70" s="152"/>
      <c r="N70" s="154"/>
      <c r="O70" s="161"/>
      <c r="P70" s="159"/>
      <c r="Q70" s="742"/>
      <c r="R70" s="150"/>
      <c r="S70" s="743"/>
      <c r="T70" s="163"/>
      <c r="U70" s="272"/>
      <c r="V70" s="272"/>
      <c r="W70" s="272"/>
      <c r="X70" s="272"/>
      <c r="Y70" s="272"/>
      <c r="Z70" s="272"/>
      <c r="AA70" s="272"/>
      <c r="AB70" s="164">
        <f t="shared" ref="AB70:AH70" si="127">AI70*$E70</f>
        <v>0</v>
      </c>
      <c r="AC70" s="164">
        <f t="shared" si="127"/>
        <v>0</v>
      </c>
      <c r="AD70" s="164">
        <f t="shared" si="127"/>
        <v>0</v>
      </c>
      <c r="AE70" s="164">
        <f t="shared" si="127"/>
        <v>0</v>
      </c>
      <c r="AF70" s="164">
        <f t="shared" si="127"/>
        <v>0</v>
      </c>
      <c r="AG70" s="164">
        <f t="shared" si="127"/>
        <v>0</v>
      </c>
      <c r="AH70" s="164">
        <f t="shared" si="127"/>
        <v>0</v>
      </c>
      <c r="AI70" s="165"/>
      <c r="AJ70" s="165"/>
      <c r="AK70" s="165"/>
      <c r="AL70" s="165"/>
      <c r="AM70" s="165"/>
      <c r="AN70" s="165"/>
      <c r="AO70" s="165"/>
      <c r="AP70" s="164">
        <f t="shared" ref="AP70:BB70" si="128">BC70*$E70</f>
        <v>0</v>
      </c>
      <c r="AQ70" s="164">
        <f t="shared" si="128"/>
        <v>0</v>
      </c>
      <c r="AR70" s="164">
        <f t="shared" si="128"/>
        <v>0</v>
      </c>
      <c r="AS70" s="164">
        <f t="shared" si="128"/>
        <v>0</v>
      </c>
      <c r="AT70" s="164">
        <f t="shared" si="128"/>
        <v>0</v>
      </c>
      <c r="AU70" s="164">
        <f t="shared" si="128"/>
        <v>0</v>
      </c>
      <c r="AV70" s="164">
        <f t="shared" si="128"/>
        <v>0</v>
      </c>
      <c r="AW70" s="164">
        <f t="shared" si="128"/>
        <v>0</v>
      </c>
      <c r="AX70" s="164">
        <f t="shared" si="128"/>
        <v>0</v>
      </c>
      <c r="AY70" s="164">
        <f t="shared" si="128"/>
        <v>0</v>
      </c>
      <c r="AZ70" s="164">
        <f t="shared" si="128"/>
        <v>0</v>
      </c>
      <c r="BA70" s="164">
        <f t="shared" si="128"/>
        <v>0</v>
      </c>
      <c r="BB70" s="164">
        <f t="shared" si="128"/>
        <v>0</v>
      </c>
      <c r="BC70" s="165"/>
      <c r="BD70" s="165"/>
      <c r="BE70" s="165"/>
      <c r="BF70" s="165"/>
      <c r="BG70" s="165"/>
      <c r="BH70" s="165"/>
      <c r="BI70" s="165"/>
      <c r="BJ70" s="165"/>
      <c r="BK70" s="165"/>
      <c r="BL70" s="165"/>
      <c r="BM70" s="165"/>
      <c r="BN70" s="166"/>
      <c r="BO70" s="165"/>
      <c r="BP70" s="6"/>
      <c r="BQ70" s="164"/>
      <c r="BR70" s="164"/>
      <c r="BS70" s="164">
        <f t="shared" si="119"/>
        <v>0</v>
      </c>
      <c r="BT70" s="164">
        <f t="shared" si="120"/>
        <v>0</v>
      </c>
      <c r="BU70" s="6"/>
      <c r="BV70" s="645">
        <v>0.9900000000000001</v>
      </c>
      <c r="BW70" s="164">
        <f t="shared" si="121"/>
        <v>0</v>
      </c>
      <c r="BX70" s="164">
        <f t="shared" si="122"/>
        <v>0</v>
      </c>
    </row>
    <row r="71" ht="18.0" customHeight="1">
      <c r="A71" s="207" t="s">
        <v>2421</v>
      </c>
      <c r="B71" s="207" t="s">
        <v>2422</v>
      </c>
      <c r="C71" s="211" t="s">
        <v>342</v>
      </c>
      <c r="D71" s="147">
        <v>10.0</v>
      </c>
      <c r="E71" s="76">
        <f t="shared" si="113"/>
        <v>0</v>
      </c>
      <c r="F71" s="201">
        <v>380.0</v>
      </c>
      <c r="G71" s="76" t="str">
        <f t="shared" si="114"/>
        <v/>
      </c>
      <c r="H71" s="201">
        <f t="shared" si="115"/>
        <v>380</v>
      </c>
      <c r="I71" s="149">
        <f t="shared" si="116"/>
        <v>0</v>
      </c>
      <c r="J71" s="324"/>
      <c r="K71" s="157"/>
      <c r="L71" s="151"/>
      <c r="M71" s="152"/>
      <c r="N71" s="154"/>
      <c r="O71" s="161"/>
      <c r="P71" s="159"/>
      <c r="Q71" s="742"/>
      <c r="R71" s="150"/>
      <c r="S71" s="743"/>
      <c r="T71" s="163"/>
      <c r="AB71" s="164">
        <f t="shared" ref="AB71:AH71" si="129">AI71*$E71</f>
        <v>0</v>
      </c>
      <c r="AC71" s="164">
        <f t="shared" si="129"/>
        <v>0</v>
      </c>
      <c r="AD71" s="164">
        <f t="shared" si="129"/>
        <v>0</v>
      </c>
      <c r="AE71" s="164">
        <f t="shared" si="129"/>
        <v>0</v>
      </c>
      <c r="AF71" s="164">
        <f t="shared" si="129"/>
        <v>0</v>
      </c>
      <c r="AG71" s="164">
        <f t="shared" si="129"/>
        <v>0</v>
      </c>
      <c r="AH71" s="164">
        <f t="shared" si="129"/>
        <v>0</v>
      </c>
      <c r="AI71" s="165"/>
      <c r="AJ71" s="165"/>
      <c r="AK71" s="165"/>
      <c r="AL71" s="165">
        <v>10.0</v>
      </c>
      <c r="AM71" s="165"/>
      <c r="AN71" s="165"/>
      <c r="AO71" s="165"/>
      <c r="AP71" s="164">
        <f t="shared" ref="AP71:BB71" si="130">BC71*$E71</f>
        <v>0</v>
      </c>
      <c r="AQ71" s="164">
        <f t="shared" si="130"/>
        <v>0</v>
      </c>
      <c r="AR71" s="164">
        <f t="shared" si="130"/>
        <v>0</v>
      </c>
      <c r="AS71" s="164">
        <f t="shared" si="130"/>
        <v>0</v>
      </c>
      <c r="AT71" s="164">
        <f t="shared" si="130"/>
        <v>0</v>
      </c>
      <c r="AU71" s="164">
        <f t="shared" si="130"/>
        <v>0</v>
      </c>
      <c r="AV71" s="164">
        <f t="shared" si="130"/>
        <v>0</v>
      </c>
      <c r="AW71" s="164">
        <f t="shared" si="130"/>
        <v>0</v>
      </c>
      <c r="AX71" s="164">
        <f t="shared" si="130"/>
        <v>0</v>
      </c>
      <c r="AY71" s="164">
        <f t="shared" si="130"/>
        <v>0</v>
      </c>
      <c r="AZ71" s="164">
        <f t="shared" si="130"/>
        <v>0</v>
      </c>
      <c r="BA71" s="164">
        <f t="shared" si="130"/>
        <v>0</v>
      </c>
      <c r="BB71" s="164">
        <f t="shared" si="130"/>
        <v>0</v>
      </c>
      <c r="BC71" s="165"/>
      <c r="BD71" s="165"/>
      <c r="BE71" s="165">
        <v>5.0</v>
      </c>
      <c r="BF71" s="165"/>
      <c r="BG71" s="165">
        <v>4.0</v>
      </c>
      <c r="BH71" s="165">
        <v>1.0</v>
      </c>
      <c r="BI71" s="165"/>
      <c r="BJ71" s="165"/>
      <c r="BK71" s="165"/>
      <c r="BL71" s="165"/>
      <c r="BM71" s="165"/>
      <c r="BN71" s="166"/>
      <c r="BO71" s="165"/>
      <c r="BP71" s="6"/>
      <c r="BQ71" s="164"/>
      <c r="BR71" s="164"/>
      <c r="BS71" s="164">
        <f t="shared" si="119"/>
        <v>0</v>
      </c>
      <c r="BT71" s="164">
        <f t="shared" si="120"/>
        <v>0</v>
      </c>
      <c r="BU71" s="6"/>
      <c r="BV71" s="645">
        <v>4.1625000000000005</v>
      </c>
      <c r="BW71" s="164">
        <f t="shared" si="121"/>
        <v>0</v>
      </c>
      <c r="BX71" s="164">
        <f t="shared" si="122"/>
        <v>0</v>
      </c>
    </row>
    <row r="72" ht="15.75" customHeight="1">
      <c r="A72" s="207"/>
      <c r="B72" s="207" t="s">
        <v>2423</v>
      </c>
      <c r="C72" s="208" t="s">
        <v>344</v>
      </c>
      <c r="D72" s="147">
        <v>5.0</v>
      </c>
      <c r="E72" s="76">
        <f t="shared" si="113"/>
        <v>0</v>
      </c>
      <c r="F72" s="201">
        <v>236.0</v>
      </c>
      <c r="G72" s="76" t="str">
        <f t="shared" si="114"/>
        <v/>
      </c>
      <c r="H72" s="201">
        <f t="shared" si="115"/>
        <v>236</v>
      </c>
      <c r="I72" s="149">
        <f t="shared" si="116"/>
        <v>0</v>
      </c>
      <c r="J72" s="324"/>
      <c r="K72" s="157"/>
      <c r="L72" s="151"/>
      <c r="M72" s="152"/>
      <c r="N72" s="154"/>
      <c r="O72" s="161"/>
      <c r="P72" s="159"/>
      <c r="Q72" s="742"/>
      <c r="R72" s="150"/>
      <c r="S72" s="743"/>
      <c r="T72" s="163"/>
      <c r="U72" s="272"/>
      <c r="V72" s="272"/>
      <c r="W72" s="272"/>
      <c r="X72" s="272"/>
      <c r="Y72" s="272"/>
      <c r="Z72" s="272"/>
      <c r="AA72" s="272"/>
      <c r="AB72" s="164">
        <f t="shared" ref="AB72:AH72" si="131">AI72*$E72</f>
        <v>0</v>
      </c>
      <c r="AC72" s="164">
        <f t="shared" si="131"/>
        <v>0</v>
      </c>
      <c r="AD72" s="164">
        <f t="shared" si="131"/>
        <v>0</v>
      </c>
      <c r="AE72" s="164">
        <f t="shared" si="131"/>
        <v>0</v>
      </c>
      <c r="AF72" s="164">
        <f t="shared" si="131"/>
        <v>0</v>
      </c>
      <c r="AG72" s="164">
        <f t="shared" si="131"/>
        <v>0</v>
      </c>
      <c r="AH72" s="164">
        <f t="shared" si="131"/>
        <v>0</v>
      </c>
      <c r="AI72" s="165"/>
      <c r="AJ72" s="165"/>
      <c r="AK72" s="165"/>
      <c r="AL72" s="165"/>
      <c r="AM72" s="165"/>
      <c r="AN72" s="165"/>
      <c r="AO72" s="165"/>
      <c r="AP72" s="164">
        <f t="shared" ref="AP72:BB72" si="132">BC72*$E72</f>
        <v>0</v>
      </c>
      <c r="AQ72" s="164">
        <f t="shared" si="132"/>
        <v>0</v>
      </c>
      <c r="AR72" s="164">
        <f t="shared" si="132"/>
        <v>0</v>
      </c>
      <c r="AS72" s="164">
        <f t="shared" si="132"/>
        <v>0</v>
      </c>
      <c r="AT72" s="164">
        <f t="shared" si="132"/>
        <v>0</v>
      </c>
      <c r="AU72" s="164">
        <f t="shared" si="132"/>
        <v>0</v>
      </c>
      <c r="AV72" s="164">
        <f t="shared" si="132"/>
        <v>0</v>
      </c>
      <c r="AW72" s="164">
        <f t="shared" si="132"/>
        <v>0</v>
      </c>
      <c r="AX72" s="164">
        <f t="shared" si="132"/>
        <v>0</v>
      </c>
      <c r="AY72" s="164">
        <f t="shared" si="132"/>
        <v>0</v>
      </c>
      <c r="AZ72" s="164">
        <f t="shared" si="132"/>
        <v>0</v>
      </c>
      <c r="BA72" s="164">
        <f t="shared" si="132"/>
        <v>0</v>
      </c>
      <c r="BB72" s="164">
        <f t="shared" si="132"/>
        <v>0</v>
      </c>
      <c r="BC72" s="165"/>
      <c r="BD72" s="165"/>
      <c r="BE72" s="165"/>
      <c r="BF72" s="165"/>
      <c r="BG72" s="165"/>
      <c r="BH72" s="165"/>
      <c r="BI72" s="165"/>
      <c r="BJ72" s="165"/>
      <c r="BK72" s="165"/>
      <c r="BL72" s="165"/>
      <c r="BM72" s="165"/>
      <c r="BN72" s="166"/>
      <c r="BO72" s="165"/>
      <c r="BP72" s="6"/>
      <c r="BQ72" s="164"/>
      <c r="BR72" s="164"/>
      <c r="BS72" s="164">
        <f t="shared" si="119"/>
        <v>0</v>
      </c>
      <c r="BT72" s="164">
        <f t="shared" si="120"/>
        <v>0</v>
      </c>
      <c r="BU72" s="6"/>
      <c r="BV72" s="645">
        <v>1.8900000000000001</v>
      </c>
      <c r="BW72" s="164">
        <f t="shared" si="121"/>
        <v>0</v>
      </c>
      <c r="BX72" s="164">
        <f t="shared" si="122"/>
        <v>0</v>
      </c>
    </row>
    <row r="73" ht="15.75" customHeight="1">
      <c r="A73" s="207"/>
      <c r="B73" s="207" t="s">
        <v>2424</v>
      </c>
      <c r="C73" s="208" t="s">
        <v>346</v>
      </c>
      <c r="D73" s="147">
        <v>5.0</v>
      </c>
      <c r="E73" s="76">
        <f t="shared" si="113"/>
        <v>0</v>
      </c>
      <c r="F73" s="201">
        <v>295.0</v>
      </c>
      <c r="G73" s="76" t="str">
        <f t="shared" si="114"/>
        <v/>
      </c>
      <c r="H73" s="201">
        <f t="shared" si="115"/>
        <v>295</v>
      </c>
      <c r="I73" s="149">
        <f t="shared" si="116"/>
        <v>0</v>
      </c>
      <c r="J73" s="324"/>
      <c r="K73" s="157"/>
      <c r="L73" s="151"/>
      <c r="M73" s="152"/>
      <c r="N73" s="154"/>
      <c r="O73" s="161"/>
      <c r="P73" s="159"/>
      <c r="Q73" s="742"/>
      <c r="R73" s="150"/>
      <c r="S73" s="743"/>
      <c r="T73" s="163"/>
      <c r="U73" s="272"/>
      <c r="V73" s="272"/>
      <c r="W73" s="272"/>
      <c r="X73" s="272"/>
      <c r="Y73" s="272"/>
      <c r="Z73" s="272"/>
      <c r="AA73" s="272"/>
      <c r="AB73" s="164">
        <f t="shared" ref="AB73:AH73" si="133">AI73*$E73</f>
        <v>0</v>
      </c>
      <c r="AC73" s="164">
        <f t="shared" si="133"/>
        <v>0</v>
      </c>
      <c r="AD73" s="164">
        <f t="shared" si="133"/>
        <v>0</v>
      </c>
      <c r="AE73" s="164">
        <f t="shared" si="133"/>
        <v>0</v>
      </c>
      <c r="AF73" s="164">
        <f t="shared" si="133"/>
        <v>0</v>
      </c>
      <c r="AG73" s="164">
        <f t="shared" si="133"/>
        <v>0</v>
      </c>
      <c r="AH73" s="164">
        <f t="shared" si="133"/>
        <v>0</v>
      </c>
      <c r="AI73" s="165"/>
      <c r="AJ73" s="165"/>
      <c r="AK73" s="165"/>
      <c r="AL73" s="165"/>
      <c r="AM73" s="165"/>
      <c r="AN73" s="165"/>
      <c r="AO73" s="165"/>
      <c r="AP73" s="164">
        <f t="shared" ref="AP73:BB73" si="134">BC73*$E73</f>
        <v>0</v>
      </c>
      <c r="AQ73" s="164">
        <f t="shared" si="134"/>
        <v>0</v>
      </c>
      <c r="AR73" s="164">
        <f t="shared" si="134"/>
        <v>0</v>
      </c>
      <c r="AS73" s="164">
        <f t="shared" si="134"/>
        <v>0</v>
      </c>
      <c r="AT73" s="164">
        <f t="shared" si="134"/>
        <v>0</v>
      </c>
      <c r="AU73" s="164">
        <f t="shared" si="134"/>
        <v>0</v>
      </c>
      <c r="AV73" s="164">
        <f t="shared" si="134"/>
        <v>0</v>
      </c>
      <c r="AW73" s="164">
        <f t="shared" si="134"/>
        <v>0</v>
      </c>
      <c r="AX73" s="164">
        <f t="shared" si="134"/>
        <v>0</v>
      </c>
      <c r="AY73" s="164">
        <f t="shared" si="134"/>
        <v>0</v>
      </c>
      <c r="AZ73" s="164">
        <f t="shared" si="134"/>
        <v>0</v>
      </c>
      <c r="BA73" s="164">
        <f t="shared" si="134"/>
        <v>0</v>
      </c>
      <c r="BB73" s="164">
        <f t="shared" si="134"/>
        <v>0</v>
      </c>
      <c r="BC73" s="165"/>
      <c r="BD73" s="165"/>
      <c r="BE73" s="165"/>
      <c r="BF73" s="165"/>
      <c r="BG73" s="165"/>
      <c r="BH73" s="165"/>
      <c r="BI73" s="165"/>
      <c r="BJ73" s="165"/>
      <c r="BK73" s="165"/>
      <c r="BL73" s="165"/>
      <c r="BM73" s="165"/>
      <c r="BN73" s="166"/>
      <c r="BO73" s="165"/>
      <c r="BP73" s="6"/>
      <c r="BQ73" s="164"/>
      <c r="BR73" s="164"/>
      <c r="BS73" s="164">
        <f t="shared" si="119"/>
        <v>0</v>
      </c>
      <c r="BT73" s="164">
        <f t="shared" si="120"/>
        <v>0</v>
      </c>
      <c r="BU73" s="6"/>
      <c r="BV73" s="645">
        <v>2.7</v>
      </c>
      <c r="BW73" s="164">
        <f t="shared" si="121"/>
        <v>0</v>
      </c>
      <c r="BX73" s="164">
        <f t="shared" si="122"/>
        <v>0</v>
      </c>
    </row>
    <row r="74" ht="15.75" customHeight="1">
      <c r="A74" s="207"/>
      <c r="B74" s="207" t="s">
        <v>2425</v>
      </c>
      <c r="C74" s="208" t="s">
        <v>348</v>
      </c>
      <c r="D74" s="147">
        <v>5.0</v>
      </c>
      <c r="E74" s="76">
        <f t="shared" si="113"/>
        <v>0</v>
      </c>
      <c r="F74" s="201">
        <v>316.0</v>
      </c>
      <c r="G74" s="76" t="str">
        <f t="shared" si="114"/>
        <v/>
      </c>
      <c r="H74" s="201">
        <f t="shared" si="115"/>
        <v>316</v>
      </c>
      <c r="I74" s="149">
        <f t="shared" si="116"/>
        <v>0</v>
      </c>
      <c r="J74" s="324"/>
      <c r="K74" s="157"/>
      <c r="L74" s="151"/>
      <c r="M74" s="152"/>
      <c r="N74" s="154"/>
      <c r="O74" s="161"/>
      <c r="P74" s="159"/>
      <c r="Q74" s="742"/>
      <c r="R74" s="150"/>
      <c r="S74" s="743"/>
      <c r="T74" s="163"/>
      <c r="U74" s="272"/>
      <c r="V74" s="272"/>
      <c r="W74" s="272"/>
      <c r="X74" s="272"/>
      <c r="Y74" s="272"/>
      <c r="Z74" s="272"/>
      <c r="AA74" s="272"/>
      <c r="AB74" s="164">
        <f t="shared" ref="AB74:AH74" si="135">AI74*$E74</f>
        <v>0</v>
      </c>
      <c r="AC74" s="164">
        <f t="shared" si="135"/>
        <v>0</v>
      </c>
      <c r="AD74" s="164">
        <f t="shared" si="135"/>
        <v>0</v>
      </c>
      <c r="AE74" s="164">
        <f t="shared" si="135"/>
        <v>0</v>
      </c>
      <c r="AF74" s="164">
        <f t="shared" si="135"/>
        <v>0</v>
      </c>
      <c r="AG74" s="164">
        <f t="shared" si="135"/>
        <v>0</v>
      </c>
      <c r="AH74" s="164">
        <f t="shared" si="135"/>
        <v>0</v>
      </c>
      <c r="AI74" s="165"/>
      <c r="AJ74" s="165"/>
      <c r="AK74" s="165"/>
      <c r="AL74" s="165"/>
      <c r="AM74" s="165"/>
      <c r="AN74" s="165"/>
      <c r="AO74" s="165"/>
      <c r="AP74" s="164">
        <f t="shared" ref="AP74:BB74" si="136">BC74*$E74</f>
        <v>0</v>
      </c>
      <c r="AQ74" s="164">
        <f t="shared" si="136"/>
        <v>0</v>
      </c>
      <c r="AR74" s="164">
        <f t="shared" si="136"/>
        <v>0</v>
      </c>
      <c r="AS74" s="164">
        <f t="shared" si="136"/>
        <v>0</v>
      </c>
      <c r="AT74" s="164">
        <f t="shared" si="136"/>
        <v>0</v>
      </c>
      <c r="AU74" s="164">
        <f t="shared" si="136"/>
        <v>0</v>
      </c>
      <c r="AV74" s="164">
        <f t="shared" si="136"/>
        <v>0</v>
      </c>
      <c r="AW74" s="164">
        <f t="shared" si="136"/>
        <v>0</v>
      </c>
      <c r="AX74" s="164">
        <f t="shared" si="136"/>
        <v>0</v>
      </c>
      <c r="AY74" s="164">
        <f t="shared" si="136"/>
        <v>0</v>
      </c>
      <c r="AZ74" s="164">
        <f t="shared" si="136"/>
        <v>0</v>
      </c>
      <c r="BA74" s="164">
        <f t="shared" si="136"/>
        <v>0</v>
      </c>
      <c r="BB74" s="164">
        <f t="shared" si="136"/>
        <v>0</v>
      </c>
      <c r="BC74" s="165"/>
      <c r="BD74" s="165"/>
      <c r="BE74" s="165"/>
      <c r="BF74" s="165"/>
      <c r="BG74" s="165"/>
      <c r="BH74" s="165"/>
      <c r="BI74" s="165"/>
      <c r="BJ74" s="165"/>
      <c r="BK74" s="165"/>
      <c r="BL74" s="165"/>
      <c r="BM74" s="165"/>
      <c r="BN74" s="166"/>
      <c r="BO74" s="165"/>
      <c r="BP74" s="6"/>
      <c r="BQ74" s="164"/>
      <c r="BR74" s="164"/>
      <c r="BS74" s="164">
        <f t="shared" si="119"/>
        <v>0</v>
      </c>
      <c r="BT74" s="164">
        <f t="shared" si="120"/>
        <v>0</v>
      </c>
      <c r="BU74" s="6"/>
      <c r="BV74" s="645">
        <v>3.0375</v>
      </c>
      <c r="BW74" s="164">
        <f t="shared" si="121"/>
        <v>0</v>
      </c>
      <c r="BX74" s="164">
        <f t="shared" si="122"/>
        <v>0</v>
      </c>
    </row>
    <row r="75" ht="15.75" customHeight="1">
      <c r="A75" s="207"/>
      <c r="B75" s="207" t="s">
        <v>2426</v>
      </c>
      <c r="C75" s="208" t="s">
        <v>350</v>
      </c>
      <c r="D75" s="147">
        <v>2.0</v>
      </c>
      <c r="E75" s="76">
        <f t="shared" si="113"/>
        <v>0</v>
      </c>
      <c r="F75" s="201">
        <v>190.0</v>
      </c>
      <c r="G75" s="76" t="str">
        <f t="shared" si="114"/>
        <v/>
      </c>
      <c r="H75" s="201">
        <f t="shared" si="115"/>
        <v>190</v>
      </c>
      <c r="I75" s="149">
        <f t="shared" si="116"/>
        <v>0</v>
      </c>
      <c r="J75" s="324"/>
      <c r="K75" s="157"/>
      <c r="L75" s="151"/>
      <c r="M75" s="152"/>
      <c r="N75" s="154"/>
      <c r="O75" s="161"/>
      <c r="P75" s="159"/>
      <c r="Q75" s="742"/>
      <c r="R75" s="150"/>
      <c r="S75" s="743"/>
      <c r="T75" s="163"/>
      <c r="AB75" s="164">
        <f t="shared" ref="AB75:AH75" si="137">AI75*$E75</f>
        <v>0</v>
      </c>
      <c r="AC75" s="164">
        <f t="shared" si="137"/>
        <v>0</v>
      </c>
      <c r="AD75" s="164">
        <f t="shared" si="137"/>
        <v>0</v>
      </c>
      <c r="AE75" s="164">
        <f t="shared" si="137"/>
        <v>0</v>
      </c>
      <c r="AF75" s="164">
        <f t="shared" si="137"/>
        <v>0</v>
      </c>
      <c r="AG75" s="164">
        <f t="shared" si="137"/>
        <v>0</v>
      </c>
      <c r="AH75" s="164">
        <f t="shared" si="137"/>
        <v>0</v>
      </c>
      <c r="AI75" s="165"/>
      <c r="AJ75" s="165"/>
      <c r="AK75" s="165"/>
      <c r="AL75" s="165"/>
      <c r="AM75" s="165"/>
      <c r="AN75" s="165"/>
      <c r="AO75" s="165"/>
      <c r="AP75" s="164">
        <f t="shared" ref="AP75:BB75" si="138">BC75*$E75</f>
        <v>0</v>
      </c>
      <c r="AQ75" s="164">
        <f t="shared" si="138"/>
        <v>0</v>
      </c>
      <c r="AR75" s="164">
        <f t="shared" si="138"/>
        <v>0</v>
      </c>
      <c r="AS75" s="164">
        <f t="shared" si="138"/>
        <v>0</v>
      </c>
      <c r="AT75" s="164">
        <f t="shared" si="138"/>
        <v>0</v>
      </c>
      <c r="AU75" s="164">
        <f t="shared" si="138"/>
        <v>0</v>
      </c>
      <c r="AV75" s="164">
        <f t="shared" si="138"/>
        <v>0</v>
      </c>
      <c r="AW75" s="164">
        <f t="shared" si="138"/>
        <v>0</v>
      </c>
      <c r="AX75" s="164">
        <f t="shared" si="138"/>
        <v>0</v>
      </c>
      <c r="AY75" s="164">
        <f t="shared" si="138"/>
        <v>0</v>
      </c>
      <c r="AZ75" s="164">
        <f t="shared" si="138"/>
        <v>0</v>
      </c>
      <c r="BA75" s="164">
        <f t="shared" si="138"/>
        <v>0</v>
      </c>
      <c r="BB75" s="164">
        <f t="shared" si="138"/>
        <v>0</v>
      </c>
      <c r="BC75" s="165"/>
      <c r="BD75" s="165"/>
      <c r="BE75" s="165"/>
      <c r="BF75" s="165"/>
      <c r="BG75" s="165"/>
      <c r="BH75" s="165"/>
      <c r="BI75" s="165"/>
      <c r="BJ75" s="165"/>
      <c r="BK75" s="165"/>
      <c r="BL75" s="165"/>
      <c r="BM75" s="165"/>
      <c r="BN75" s="166"/>
      <c r="BO75" s="165"/>
      <c r="BP75" s="6"/>
      <c r="BQ75" s="164"/>
      <c r="BR75" s="164"/>
      <c r="BS75" s="164">
        <f t="shared" si="119"/>
        <v>0</v>
      </c>
      <c r="BT75" s="164">
        <f t="shared" si="120"/>
        <v>0</v>
      </c>
      <c r="BU75" s="6"/>
      <c r="BV75" s="645">
        <v>1.575</v>
      </c>
      <c r="BW75" s="164">
        <f t="shared" si="121"/>
        <v>0</v>
      </c>
      <c r="BX75" s="164">
        <f t="shared" si="122"/>
        <v>0</v>
      </c>
    </row>
    <row r="76" ht="15.75" customHeight="1">
      <c r="A76" s="207"/>
      <c r="B76" s="207" t="s">
        <v>2427</v>
      </c>
      <c r="C76" s="208" t="s">
        <v>352</v>
      </c>
      <c r="D76" s="147">
        <v>2.0</v>
      </c>
      <c r="E76" s="76">
        <f t="shared" si="113"/>
        <v>0</v>
      </c>
      <c r="F76" s="201">
        <v>190.0</v>
      </c>
      <c r="G76" s="76" t="str">
        <f t="shared" si="114"/>
        <v/>
      </c>
      <c r="H76" s="201">
        <f t="shared" si="115"/>
        <v>190</v>
      </c>
      <c r="I76" s="149">
        <f t="shared" si="116"/>
        <v>0</v>
      </c>
      <c r="J76" s="324"/>
      <c r="K76" s="157"/>
      <c r="L76" s="151"/>
      <c r="M76" s="152"/>
      <c r="N76" s="154"/>
      <c r="O76" s="161"/>
      <c r="P76" s="159"/>
      <c r="Q76" s="742"/>
      <c r="R76" s="150"/>
      <c r="S76" s="743"/>
      <c r="T76" s="163"/>
      <c r="U76" s="272"/>
      <c r="V76" s="272"/>
      <c r="W76" s="272"/>
      <c r="X76" s="272"/>
      <c r="Y76" s="272"/>
      <c r="Z76" s="272"/>
      <c r="AA76" s="272"/>
      <c r="AB76" s="164">
        <f t="shared" ref="AB76:AH76" si="139">AI76*$E76</f>
        <v>0</v>
      </c>
      <c r="AC76" s="164">
        <f t="shared" si="139"/>
        <v>0</v>
      </c>
      <c r="AD76" s="164">
        <f t="shared" si="139"/>
        <v>0</v>
      </c>
      <c r="AE76" s="164">
        <f t="shared" si="139"/>
        <v>0</v>
      </c>
      <c r="AF76" s="164">
        <f t="shared" si="139"/>
        <v>0</v>
      </c>
      <c r="AG76" s="164">
        <f t="shared" si="139"/>
        <v>0</v>
      </c>
      <c r="AH76" s="164">
        <f t="shared" si="139"/>
        <v>0</v>
      </c>
      <c r="AI76" s="165"/>
      <c r="AJ76" s="165"/>
      <c r="AK76" s="165"/>
      <c r="AL76" s="165"/>
      <c r="AM76" s="165"/>
      <c r="AN76" s="165"/>
      <c r="AO76" s="165"/>
      <c r="AP76" s="164">
        <f t="shared" ref="AP76:BB76" si="140">BC76*$E76</f>
        <v>0</v>
      </c>
      <c r="AQ76" s="164">
        <f t="shared" si="140"/>
        <v>0</v>
      </c>
      <c r="AR76" s="164">
        <f t="shared" si="140"/>
        <v>0</v>
      </c>
      <c r="AS76" s="164">
        <f t="shared" si="140"/>
        <v>0</v>
      </c>
      <c r="AT76" s="164">
        <f t="shared" si="140"/>
        <v>0</v>
      </c>
      <c r="AU76" s="164">
        <f t="shared" si="140"/>
        <v>0</v>
      </c>
      <c r="AV76" s="164">
        <f t="shared" si="140"/>
        <v>0</v>
      </c>
      <c r="AW76" s="164">
        <f t="shared" si="140"/>
        <v>0</v>
      </c>
      <c r="AX76" s="164">
        <f t="shared" si="140"/>
        <v>0</v>
      </c>
      <c r="AY76" s="164">
        <f t="shared" si="140"/>
        <v>0</v>
      </c>
      <c r="AZ76" s="164">
        <f t="shared" si="140"/>
        <v>0</v>
      </c>
      <c r="BA76" s="164">
        <f t="shared" si="140"/>
        <v>0</v>
      </c>
      <c r="BB76" s="164">
        <f t="shared" si="140"/>
        <v>0</v>
      </c>
      <c r="BC76" s="165"/>
      <c r="BD76" s="165"/>
      <c r="BE76" s="165"/>
      <c r="BF76" s="165"/>
      <c r="BG76" s="165"/>
      <c r="BH76" s="165"/>
      <c r="BI76" s="165"/>
      <c r="BJ76" s="165"/>
      <c r="BK76" s="165"/>
      <c r="BL76" s="165"/>
      <c r="BM76" s="165"/>
      <c r="BN76" s="166"/>
      <c r="BO76" s="165"/>
      <c r="BP76" s="6"/>
      <c r="BQ76" s="164"/>
      <c r="BR76" s="164"/>
      <c r="BS76" s="164">
        <f t="shared" si="119"/>
        <v>0</v>
      </c>
      <c r="BT76" s="164">
        <f t="shared" si="120"/>
        <v>0</v>
      </c>
      <c r="BU76" s="6"/>
      <c r="BV76" s="645">
        <v>1.4400000000000002</v>
      </c>
      <c r="BW76" s="164">
        <f t="shared" si="121"/>
        <v>0</v>
      </c>
      <c r="BX76" s="164">
        <f t="shared" si="122"/>
        <v>0</v>
      </c>
    </row>
    <row r="77" ht="15.75" customHeight="1">
      <c r="A77" s="207"/>
      <c r="B77" s="207" t="s">
        <v>2428</v>
      </c>
      <c r="C77" s="208" t="s">
        <v>354</v>
      </c>
      <c r="D77" s="147">
        <v>2.0</v>
      </c>
      <c r="E77" s="76">
        <f t="shared" si="113"/>
        <v>0</v>
      </c>
      <c r="F77" s="201">
        <v>213.0</v>
      </c>
      <c r="G77" s="76" t="str">
        <f t="shared" si="114"/>
        <v/>
      </c>
      <c r="H77" s="201">
        <f t="shared" si="115"/>
        <v>213</v>
      </c>
      <c r="I77" s="149">
        <f t="shared" si="116"/>
        <v>0</v>
      </c>
      <c r="J77" s="324"/>
      <c r="K77" s="157"/>
      <c r="L77" s="151"/>
      <c r="M77" s="152"/>
      <c r="N77" s="154"/>
      <c r="O77" s="161"/>
      <c r="P77" s="159"/>
      <c r="Q77" s="742"/>
      <c r="R77" s="150"/>
      <c r="S77" s="743"/>
      <c r="T77" s="163"/>
      <c r="U77" s="272"/>
      <c r="V77" s="272"/>
      <c r="W77" s="272"/>
      <c r="X77" s="272"/>
      <c r="Y77" s="272"/>
      <c r="Z77" s="272"/>
      <c r="AA77" s="272"/>
      <c r="AB77" s="164">
        <f t="shared" ref="AB77:AH77" si="141">AI77*$E77</f>
        <v>0</v>
      </c>
      <c r="AC77" s="164">
        <f t="shared" si="141"/>
        <v>0</v>
      </c>
      <c r="AD77" s="164">
        <f t="shared" si="141"/>
        <v>0</v>
      </c>
      <c r="AE77" s="164">
        <f t="shared" si="141"/>
        <v>0</v>
      </c>
      <c r="AF77" s="164">
        <f t="shared" si="141"/>
        <v>0</v>
      </c>
      <c r="AG77" s="164">
        <f t="shared" si="141"/>
        <v>0</v>
      </c>
      <c r="AH77" s="164">
        <f t="shared" si="141"/>
        <v>0</v>
      </c>
      <c r="AI77" s="165"/>
      <c r="AJ77" s="165"/>
      <c r="AK77" s="165"/>
      <c r="AL77" s="165"/>
      <c r="AM77" s="165"/>
      <c r="AN77" s="165"/>
      <c r="AO77" s="165"/>
      <c r="AP77" s="164">
        <f t="shared" ref="AP77:BB77" si="142">BC77*$E77</f>
        <v>0</v>
      </c>
      <c r="AQ77" s="164">
        <f t="shared" si="142"/>
        <v>0</v>
      </c>
      <c r="AR77" s="164">
        <f t="shared" si="142"/>
        <v>0</v>
      </c>
      <c r="AS77" s="164">
        <f t="shared" si="142"/>
        <v>0</v>
      </c>
      <c r="AT77" s="164">
        <f t="shared" si="142"/>
        <v>0</v>
      </c>
      <c r="AU77" s="164">
        <f t="shared" si="142"/>
        <v>0</v>
      </c>
      <c r="AV77" s="164">
        <f t="shared" si="142"/>
        <v>0</v>
      </c>
      <c r="AW77" s="164">
        <f t="shared" si="142"/>
        <v>0</v>
      </c>
      <c r="AX77" s="164">
        <f t="shared" si="142"/>
        <v>0</v>
      </c>
      <c r="AY77" s="164">
        <f t="shared" si="142"/>
        <v>0</v>
      </c>
      <c r="AZ77" s="164">
        <f t="shared" si="142"/>
        <v>0</v>
      </c>
      <c r="BA77" s="164">
        <f t="shared" si="142"/>
        <v>0</v>
      </c>
      <c r="BB77" s="164">
        <f t="shared" si="142"/>
        <v>0</v>
      </c>
      <c r="BC77" s="165"/>
      <c r="BD77" s="165"/>
      <c r="BE77" s="165"/>
      <c r="BF77" s="165"/>
      <c r="BG77" s="165"/>
      <c r="BH77" s="165"/>
      <c r="BI77" s="165"/>
      <c r="BJ77" s="165"/>
      <c r="BK77" s="165"/>
      <c r="BL77" s="165"/>
      <c r="BM77" s="165"/>
      <c r="BN77" s="166"/>
      <c r="BO77" s="165"/>
      <c r="BP77" s="6"/>
      <c r="BQ77" s="164"/>
      <c r="BR77" s="164"/>
      <c r="BS77" s="164">
        <f t="shared" si="119"/>
        <v>0</v>
      </c>
      <c r="BT77" s="164">
        <f t="shared" si="120"/>
        <v>0</v>
      </c>
      <c r="BU77" s="6"/>
      <c r="BV77" s="645">
        <v>1.7775</v>
      </c>
      <c r="BW77" s="164">
        <f t="shared" si="121"/>
        <v>0</v>
      </c>
      <c r="BX77" s="164">
        <f t="shared" si="122"/>
        <v>0</v>
      </c>
    </row>
    <row r="78" ht="15.75" customHeight="1">
      <c r="A78" s="207"/>
      <c r="B78" s="207" t="s">
        <v>2429</v>
      </c>
      <c r="C78" s="208" t="s">
        <v>356</v>
      </c>
      <c r="D78" s="147">
        <v>2.0</v>
      </c>
      <c r="E78" s="76">
        <f t="shared" si="113"/>
        <v>0</v>
      </c>
      <c r="F78" s="201">
        <v>238.0</v>
      </c>
      <c r="G78" s="76" t="str">
        <f t="shared" si="114"/>
        <v/>
      </c>
      <c r="H78" s="201">
        <f t="shared" si="115"/>
        <v>238</v>
      </c>
      <c r="I78" s="149">
        <f t="shared" si="116"/>
        <v>0</v>
      </c>
      <c r="J78" s="324"/>
      <c r="K78" s="157"/>
      <c r="L78" s="151"/>
      <c r="M78" s="152"/>
      <c r="N78" s="154"/>
      <c r="O78" s="161"/>
      <c r="P78" s="159"/>
      <c r="Q78" s="742"/>
      <c r="R78" s="150"/>
      <c r="S78" s="743"/>
      <c r="T78" s="163"/>
      <c r="U78" s="272"/>
      <c r="V78" s="272"/>
      <c r="W78" s="272"/>
      <c r="X78" s="272"/>
      <c r="Y78" s="272"/>
      <c r="Z78" s="272"/>
      <c r="AA78" s="272"/>
      <c r="AB78" s="164">
        <f t="shared" ref="AB78:AH78" si="143">AI78*$E78</f>
        <v>0</v>
      </c>
      <c r="AC78" s="164">
        <f t="shared" si="143"/>
        <v>0</v>
      </c>
      <c r="AD78" s="164">
        <f t="shared" si="143"/>
        <v>0</v>
      </c>
      <c r="AE78" s="164">
        <f t="shared" si="143"/>
        <v>0</v>
      </c>
      <c r="AF78" s="164">
        <f t="shared" si="143"/>
        <v>0</v>
      </c>
      <c r="AG78" s="164">
        <f t="shared" si="143"/>
        <v>0</v>
      </c>
      <c r="AH78" s="164">
        <f t="shared" si="143"/>
        <v>0</v>
      </c>
      <c r="AI78" s="165"/>
      <c r="AJ78" s="165"/>
      <c r="AK78" s="165"/>
      <c r="AL78" s="165"/>
      <c r="AM78" s="165"/>
      <c r="AN78" s="165"/>
      <c r="AO78" s="165"/>
      <c r="AP78" s="164">
        <f t="shared" ref="AP78:BB78" si="144">BC78*$E78</f>
        <v>0</v>
      </c>
      <c r="AQ78" s="164">
        <f t="shared" si="144"/>
        <v>0</v>
      </c>
      <c r="AR78" s="164">
        <f t="shared" si="144"/>
        <v>0</v>
      </c>
      <c r="AS78" s="164">
        <f t="shared" si="144"/>
        <v>0</v>
      </c>
      <c r="AT78" s="164">
        <f t="shared" si="144"/>
        <v>0</v>
      </c>
      <c r="AU78" s="164">
        <f t="shared" si="144"/>
        <v>0</v>
      </c>
      <c r="AV78" s="164">
        <f t="shared" si="144"/>
        <v>0</v>
      </c>
      <c r="AW78" s="164">
        <f t="shared" si="144"/>
        <v>0</v>
      </c>
      <c r="AX78" s="164">
        <f t="shared" si="144"/>
        <v>0</v>
      </c>
      <c r="AY78" s="164">
        <f t="shared" si="144"/>
        <v>0</v>
      </c>
      <c r="AZ78" s="164">
        <f t="shared" si="144"/>
        <v>0</v>
      </c>
      <c r="BA78" s="164">
        <f t="shared" si="144"/>
        <v>0</v>
      </c>
      <c r="BB78" s="164">
        <f t="shared" si="144"/>
        <v>0</v>
      </c>
      <c r="BC78" s="165"/>
      <c r="BD78" s="165"/>
      <c r="BE78" s="165"/>
      <c r="BF78" s="165"/>
      <c r="BG78" s="165"/>
      <c r="BH78" s="165"/>
      <c r="BI78" s="165"/>
      <c r="BJ78" s="165"/>
      <c r="BK78" s="165"/>
      <c r="BL78" s="165"/>
      <c r="BM78" s="165"/>
      <c r="BN78" s="166"/>
      <c r="BO78" s="165"/>
      <c r="BP78" s="6"/>
      <c r="BQ78" s="164"/>
      <c r="BR78" s="164"/>
      <c r="BS78" s="164">
        <f t="shared" si="119"/>
        <v>0</v>
      </c>
      <c r="BT78" s="164">
        <f t="shared" si="120"/>
        <v>0</v>
      </c>
      <c r="BU78" s="6"/>
      <c r="BV78" s="645">
        <v>2.16</v>
      </c>
      <c r="BW78" s="164">
        <f t="shared" si="121"/>
        <v>0</v>
      </c>
      <c r="BX78" s="164">
        <f t="shared" si="122"/>
        <v>0</v>
      </c>
    </row>
    <row r="79" ht="15.75" customHeight="1">
      <c r="A79" s="207"/>
      <c r="B79" s="207" t="s">
        <v>2430</v>
      </c>
      <c r="C79" s="210" t="s">
        <v>358</v>
      </c>
      <c r="D79" s="147">
        <v>2.0</v>
      </c>
      <c r="E79" s="76">
        <f t="shared" si="113"/>
        <v>0</v>
      </c>
      <c r="F79" s="201">
        <v>195.0</v>
      </c>
      <c r="G79" s="76" t="str">
        <f t="shared" si="114"/>
        <v/>
      </c>
      <c r="H79" s="201">
        <f t="shared" si="115"/>
        <v>195</v>
      </c>
      <c r="I79" s="149">
        <f t="shared" si="116"/>
        <v>0</v>
      </c>
      <c r="J79" s="324"/>
      <c r="K79" s="157"/>
      <c r="L79" s="151"/>
      <c r="M79" s="152"/>
      <c r="N79" s="154"/>
      <c r="O79" s="161"/>
      <c r="P79" s="159"/>
      <c r="Q79" s="742"/>
      <c r="R79" s="150"/>
      <c r="S79" s="743"/>
      <c r="T79" s="163"/>
      <c r="U79" s="272"/>
      <c r="V79" s="272"/>
      <c r="W79" s="272"/>
      <c r="X79" s="272"/>
      <c r="Y79" s="272"/>
      <c r="Z79" s="272"/>
      <c r="AA79" s="272"/>
      <c r="AB79" s="164">
        <f t="shared" ref="AB79:AH79" si="145">AI79*$E79</f>
        <v>0</v>
      </c>
      <c r="AC79" s="164">
        <f t="shared" si="145"/>
        <v>0</v>
      </c>
      <c r="AD79" s="164">
        <f t="shared" si="145"/>
        <v>0</v>
      </c>
      <c r="AE79" s="164">
        <f t="shared" si="145"/>
        <v>0</v>
      </c>
      <c r="AF79" s="164">
        <f t="shared" si="145"/>
        <v>0</v>
      </c>
      <c r="AG79" s="164">
        <f t="shared" si="145"/>
        <v>0</v>
      </c>
      <c r="AH79" s="164">
        <f t="shared" si="145"/>
        <v>0</v>
      </c>
      <c r="AI79" s="165"/>
      <c r="AJ79" s="165"/>
      <c r="AK79" s="165"/>
      <c r="AL79" s="165"/>
      <c r="AM79" s="165"/>
      <c r="AN79" s="165"/>
      <c r="AO79" s="165"/>
      <c r="AP79" s="164">
        <f t="shared" ref="AP79:BB79" si="146">BC79*$E79</f>
        <v>0</v>
      </c>
      <c r="AQ79" s="164">
        <f t="shared" si="146"/>
        <v>0</v>
      </c>
      <c r="AR79" s="164">
        <f t="shared" si="146"/>
        <v>0</v>
      </c>
      <c r="AS79" s="164">
        <f t="shared" si="146"/>
        <v>0</v>
      </c>
      <c r="AT79" s="164">
        <f t="shared" si="146"/>
        <v>0</v>
      </c>
      <c r="AU79" s="164">
        <f t="shared" si="146"/>
        <v>0</v>
      </c>
      <c r="AV79" s="164">
        <f t="shared" si="146"/>
        <v>0</v>
      </c>
      <c r="AW79" s="164">
        <f t="shared" si="146"/>
        <v>0</v>
      </c>
      <c r="AX79" s="164">
        <f t="shared" si="146"/>
        <v>0</v>
      </c>
      <c r="AY79" s="164">
        <f t="shared" si="146"/>
        <v>0</v>
      </c>
      <c r="AZ79" s="164">
        <f t="shared" si="146"/>
        <v>0</v>
      </c>
      <c r="BA79" s="164">
        <f t="shared" si="146"/>
        <v>0</v>
      </c>
      <c r="BB79" s="164">
        <f t="shared" si="146"/>
        <v>0</v>
      </c>
      <c r="BC79" s="165"/>
      <c r="BD79" s="165"/>
      <c r="BE79" s="165"/>
      <c r="BF79" s="165"/>
      <c r="BG79" s="165"/>
      <c r="BH79" s="165"/>
      <c r="BI79" s="165"/>
      <c r="BJ79" s="165"/>
      <c r="BK79" s="165"/>
      <c r="BL79" s="165"/>
      <c r="BM79" s="165"/>
      <c r="BN79" s="166"/>
      <c r="BO79" s="165"/>
      <c r="BP79" s="6"/>
      <c r="BQ79" s="164"/>
      <c r="BR79" s="164"/>
      <c r="BS79" s="164">
        <f t="shared" si="119"/>
        <v>0</v>
      </c>
      <c r="BT79" s="164">
        <f t="shared" si="120"/>
        <v>0</v>
      </c>
      <c r="BU79" s="6"/>
      <c r="BV79" s="645">
        <v>1.8225</v>
      </c>
      <c r="BW79" s="164">
        <f t="shared" si="121"/>
        <v>0</v>
      </c>
      <c r="BX79" s="164">
        <f t="shared" si="122"/>
        <v>0</v>
      </c>
    </row>
    <row r="80" ht="15.75" customHeight="1">
      <c r="A80" s="207"/>
      <c r="B80" s="207" t="s">
        <v>2431</v>
      </c>
      <c r="C80" s="208" t="s">
        <v>360</v>
      </c>
      <c r="D80" s="147">
        <v>2.0</v>
      </c>
      <c r="E80" s="76">
        <f t="shared" si="113"/>
        <v>0</v>
      </c>
      <c r="F80" s="201">
        <v>190.0</v>
      </c>
      <c r="G80" s="76" t="str">
        <f t="shared" si="114"/>
        <v/>
      </c>
      <c r="H80" s="201">
        <f t="shared" si="115"/>
        <v>190</v>
      </c>
      <c r="I80" s="149">
        <f t="shared" si="116"/>
        <v>0</v>
      </c>
      <c r="J80" s="324"/>
      <c r="K80" s="157"/>
      <c r="L80" s="151"/>
      <c r="M80" s="152"/>
      <c r="N80" s="154"/>
      <c r="O80" s="161"/>
      <c r="P80" s="159"/>
      <c r="Q80" s="742"/>
      <c r="R80" s="150"/>
      <c r="S80" s="743"/>
      <c r="T80" s="163"/>
      <c r="U80" s="272"/>
      <c r="V80" s="272"/>
      <c r="W80" s="272"/>
      <c r="X80" s="272"/>
      <c r="Y80" s="272"/>
      <c r="Z80" s="272"/>
      <c r="AA80" s="272"/>
      <c r="AB80" s="164">
        <f t="shared" ref="AB80:AH80" si="147">AI80*$E80</f>
        <v>0</v>
      </c>
      <c r="AC80" s="164">
        <f t="shared" si="147"/>
        <v>0</v>
      </c>
      <c r="AD80" s="164">
        <f t="shared" si="147"/>
        <v>0</v>
      </c>
      <c r="AE80" s="164">
        <f t="shared" si="147"/>
        <v>0</v>
      </c>
      <c r="AF80" s="164">
        <f t="shared" si="147"/>
        <v>0</v>
      </c>
      <c r="AG80" s="164">
        <f t="shared" si="147"/>
        <v>0</v>
      </c>
      <c r="AH80" s="164">
        <f t="shared" si="147"/>
        <v>0</v>
      </c>
      <c r="AI80" s="165"/>
      <c r="AJ80" s="165"/>
      <c r="AK80" s="165"/>
      <c r="AL80" s="165"/>
      <c r="AM80" s="165"/>
      <c r="AN80" s="165"/>
      <c r="AO80" s="165"/>
      <c r="AP80" s="164">
        <f t="shared" ref="AP80:BB80" si="148">BC80*$E80</f>
        <v>0</v>
      </c>
      <c r="AQ80" s="164">
        <f t="shared" si="148"/>
        <v>0</v>
      </c>
      <c r="AR80" s="164">
        <f t="shared" si="148"/>
        <v>0</v>
      </c>
      <c r="AS80" s="164">
        <f t="shared" si="148"/>
        <v>0</v>
      </c>
      <c r="AT80" s="164">
        <f t="shared" si="148"/>
        <v>0</v>
      </c>
      <c r="AU80" s="164">
        <f t="shared" si="148"/>
        <v>0</v>
      </c>
      <c r="AV80" s="164">
        <f t="shared" si="148"/>
        <v>0</v>
      </c>
      <c r="AW80" s="164">
        <f t="shared" si="148"/>
        <v>0</v>
      </c>
      <c r="AX80" s="164">
        <f t="shared" si="148"/>
        <v>0</v>
      </c>
      <c r="AY80" s="164">
        <f t="shared" si="148"/>
        <v>0</v>
      </c>
      <c r="AZ80" s="164">
        <f t="shared" si="148"/>
        <v>0</v>
      </c>
      <c r="BA80" s="164">
        <f t="shared" si="148"/>
        <v>0</v>
      </c>
      <c r="BB80" s="164">
        <f t="shared" si="148"/>
        <v>0</v>
      </c>
      <c r="BC80" s="165"/>
      <c r="BD80" s="165"/>
      <c r="BE80" s="165"/>
      <c r="BF80" s="165"/>
      <c r="BG80" s="165"/>
      <c r="BH80" s="165"/>
      <c r="BI80" s="165"/>
      <c r="BJ80" s="165"/>
      <c r="BK80" s="165"/>
      <c r="BL80" s="165"/>
      <c r="BM80" s="165"/>
      <c r="BN80" s="166"/>
      <c r="BO80" s="165"/>
      <c r="BP80" s="6"/>
      <c r="BQ80" s="164"/>
      <c r="BR80" s="164"/>
      <c r="BS80" s="164">
        <f t="shared" si="119"/>
        <v>0</v>
      </c>
      <c r="BT80" s="164">
        <f t="shared" si="120"/>
        <v>0</v>
      </c>
      <c r="BU80" s="6"/>
      <c r="BV80" s="645">
        <v>1.7775</v>
      </c>
      <c r="BW80" s="164">
        <f t="shared" si="121"/>
        <v>0</v>
      </c>
      <c r="BX80" s="164">
        <f t="shared" si="122"/>
        <v>0</v>
      </c>
    </row>
    <row r="81" ht="18.0" customHeight="1">
      <c r="A81" s="207" t="s">
        <v>2432</v>
      </c>
      <c r="B81" s="207" t="s">
        <v>2433</v>
      </c>
      <c r="C81" s="212" t="s">
        <v>362</v>
      </c>
      <c r="D81" s="147">
        <v>1.0</v>
      </c>
      <c r="E81" s="76">
        <f t="shared" si="113"/>
        <v>0</v>
      </c>
      <c r="F81" s="201">
        <v>158.0</v>
      </c>
      <c r="G81" s="76" t="str">
        <f t="shared" si="114"/>
        <v/>
      </c>
      <c r="H81" s="201">
        <f t="shared" si="115"/>
        <v>158</v>
      </c>
      <c r="I81" s="149">
        <f t="shared" si="116"/>
        <v>0</v>
      </c>
      <c r="J81" s="324"/>
      <c r="K81" s="157"/>
      <c r="L81" s="151"/>
      <c r="M81" s="152"/>
      <c r="N81" s="154"/>
      <c r="O81" s="161"/>
      <c r="P81" s="159"/>
      <c r="Q81" s="742"/>
      <c r="R81" s="150"/>
      <c r="S81" s="743"/>
      <c r="T81" s="163"/>
      <c r="AB81" s="164">
        <f t="shared" ref="AB81:AH81" si="149">AI81*$E81</f>
        <v>0</v>
      </c>
      <c r="AC81" s="164">
        <f t="shared" si="149"/>
        <v>0</v>
      </c>
      <c r="AD81" s="164">
        <f t="shared" si="149"/>
        <v>0</v>
      </c>
      <c r="AE81" s="164">
        <f t="shared" si="149"/>
        <v>0</v>
      </c>
      <c r="AF81" s="164">
        <f t="shared" si="149"/>
        <v>0</v>
      </c>
      <c r="AG81" s="164">
        <f t="shared" si="149"/>
        <v>0</v>
      </c>
      <c r="AH81" s="164">
        <f t="shared" si="149"/>
        <v>0</v>
      </c>
      <c r="AI81" s="165"/>
      <c r="AJ81" s="165"/>
      <c r="AK81" s="165"/>
      <c r="AL81" s="165"/>
      <c r="AM81" s="165"/>
      <c r="AN81" s="165"/>
      <c r="AO81" s="165">
        <v>1.0</v>
      </c>
      <c r="AP81" s="164">
        <f t="shared" ref="AP81:BB81" si="150">BC81*$E81</f>
        <v>0</v>
      </c>
      <c r="AQ81" s="164">
        <f t="shared" si="150"/>
        <v>0</v>
      </c>
      <c r="AR81" s="164">
        <f t="shared" si="150"/>
        <v>0</v>
      </c>
      <c r="AS81" s="164">
        <f t="shared" si="150"/>
        <v>0</v>
      </c>
      <c r="AT81" s="164">
        <f t="shared" si="150"/>
        <v>0</v>
      </c>
      <c r="AU81" s="164">
        <f t="shared" si="150"/>
        <v>0</v>
      </c>
      <c r="AV81" s="164">
        <f t="shared" si="150"/>
        <v>0</v>
      </c>
      <c r="AW81" s="164">
        <f t="shared" si="150"/>
        <v>0</v>
      </c>
      <c r="AX81" s="164">
        <f t="shared" si="150"/>
        <v>0</v>
      </c>
      <c r="AY81" s="164">
        <f t="shared" si="150"/>
        <v>0</v>
      </c>
      <c r="AZ81" s="164">
        <f t="shared" si="150"/>
        <v>0</v>
      </c>
      <c r="BA81" s="164">
        <f t="shared" si="150"/>
        <v>0</v>
      </c>
      <c r="BB81" s="164">
        <f t="shared" si="150"/>
        <v>0</v>
      </c>
      <c r="BC81" s="165"/>
      <c r="BD81" s="165"/>
      <c r="BE81" s="165"/>
      <c r="BF81" s="165"/>
      <c r="BG81" s="165"/>
      <c r="BH81" s="165"/>
      <c r="BI81" s="165"/>
      <c r="BJ81" s="165"/>
      <c r="BK81" s="165"/>
      <c r="BL81" s="165">
        <v>1.0</v>
      </c>
      <c r="BM81" s="165"/>
      <c r="BN81" s="166"/>
      <c r="BO81" s="165"/>
      <c r="BP81" s="6"/>
      <c r="BQ81" s="164"/>
      <c r="BR81" s="164"/>
      <c r="BS81" s="164">
        <f t="shared" si="119"/>
        <v>0</v>
      </c>
      <c r="BT81" s="164">
        <f t="shared" si="120"/>
        <v>0</v>
      </c>
      <c r="BU81" s="6"/>
      <c r="BV81" s="645">
        <v>1.53</v>
      </c>
      <c r="BW81" s="164">
        <f t="shared" si="121"/>
        <v>0</v>
      </c>
      <c r="BX81" s="164">
        <f t="shared" si="122"/>
        <v>0</v>
      </c>
    </row>
    <row r="82" ht="18.0" customHeight="1">
      <c r="A82" s="207" t="s">
        <v>2434</v>
      </c>
      <c r="B82" s="207" t="s">
        <v>2435</v>
      </c>
      <c r="C82" s="212" t="s">
        <v>364</v>
      </c>
      <c r="D82" s="147">
        <v>1.0</v>
      </c>
      <c r="E82" s="76">
        <f t="shared" si="113"/>
        <v>0</v>
      </c>
      <c r="F82" s="201">
        <v>155.0</v>
      </c>
      <c r="G82" s="76" t="str">
        <f t="shared" si="114"/>
        <v/>
      </c>
      <c r="H82" s="201">
        <f t="shared" si="115"/>
        <v>155</v>
      </c>
      <c r="I82" s="149">
        <f t="shared" si="116"/>
        <v>0</v>
      </c>
      <c r="J82" s="324"/>
      <c r="K82" s="157"/>
      <c r="L82" s="151"/>
      <c r="M82" s="152"/>
      <c r="N82" s="154"/>
      <c r="O82" s="161"/>
      <c r="P82" s="159"/>
      <c r="Q82" s="742"/>
      <c r="R82" s="150"/>
      <c r="S82" s="743"/>
      <c r="T82" s="163"/>
      <c r="AB82" s="164">
        <f t="shared" ref="AB82:AH82" si="151">AI82*$E82</f>
        <v>0</v>
      </c>
      <c r="AC82" s="164">
        <f t="shared" si="151"/>
        <v>0</v>
      </c>
      <c r="AD82" s="164">
        <f t="shared" si="151"/>
        <v>0</v>
      </c>
      <c r="AE82" s="164">
        <f t="shared" si="151"/>
        <v>0</v>
      </c>
      <c r="AF82" s="164">
        <f t="shared" si="151"/>
        <v>0</v>
      </c>
      <c r="AG82" s="164">
        <f t="shared" si="151"/>
        <v>0</v>
      </c>
      <c r="AH82" s="164">
        <f t="shared" si="151"/>
        <v>0</v>
      </c>
      <c r="AI82" s="165"/>
      <c r="AJ82" s="165"/>
      <c r="AK82" s="165"/>
      <c r="AL82" s="165"/>
      <c r="AM82" s="165"/>
      <c r="AN82" s="165"/>
      <c r="AO82" s="165">
        <v>1.0</v>
      </c>
      <c r="AP82" s="164">
        <f t="shared" ref="AP82:BB82" si="152">BC82*$E82</f>
        <v>0</v>
      </c>
      <c r="AQ82" s="164">
        <f t="shared" si="152"/>
        <v>0</v>
      </c>
      <c r="AR82" s="164">
        <f t="shared" si="152"/>
        <v>0</v>
      </c>
      <c r="AS82" s="164">
        <f t="shared" si="152"/>
        <v>0</v>
      </c>
      <c r="AT82" s="164">
        <f t="shared" si="152"/>
        <v>0</v>
      </c>
      <c r="AU82" s="164">
        <f t="shared" si="152"/>
        <v>0</v>
      </c>
      <c r="AV82" s="164">
        <f t="shared" si="152"/>
        <v>0</v>
      </c>
      <c r="AW82" s="164">
        <f t="shared" si="152"/>
        <v>0</v>
      </c>
      <c r="AX82" s="164">
        <f t="shared" si="152"/>
        <v>0</v>
      </c>
      <c r="AY82" s="164">
        <f t="shared" si="152"/>
        <v>0</v>
      </c>
      <c r="AZ82" s="164">
        <f t="shared" si="152"/>
        <v>0</v>
      </c>
      <c r="BA82" s="164">
        <f t="shared" si="152"/>
        <v>0</v>
      </c>
      <c r="BB82" s="164">
        <f t="shared" si="152"/>
        <v>0</v>
      </c>
      <c r="BC82" s="165"/>
      <c r="BD82" s="165"/>
      <c r="BE82" s="165"/>
      <c r="BF82" s="165"/>
      <c r="BG82" s="165"/>
      <c r="BH82" s="165"/>
      <c r="BI82" s="165"/>
      <c r="BJ82" s="165">
        <v>1.0</v>
      </c>
      <c r="BK82" s="165"/>
      <c r="BL82" s="165"/>
      <c r="BM82" s="165"/>
      <c r="BN82" s="166"/>
      <c r="BO82" s="165"/>
      <c r="BP82" s="6"/>
      <c r="BQ82" s="164"/>
      <c r="BR82" s="164"/>
      <c r="BS82" s="164">
        <f t="shared" si="119"/>
        <v>0</v>
      </c>
      <c r="BT82" s="164">
        <f t="shared" si="120"/>
        <v>0</v>
      </c>
      <c r="BU82" s="6"/>
      <c r="BV82" s="645">
        <v>1.4849999999999999</v>
      </c>
      <c r="BW82" s="164">
        <f t="shared" si="121"/>
        <v>0</v>
      </c>
      <c r="BX82" s="164">
        <f t="shared" si="122"/>
        <v>0</v>
      </c>
    </row>
    <row r="83" ht="18.0" customHeight="1">
      <c r="A83" s="207" t="s">
        <v>2436</v>
      </c>
      <c r="B83" s="207" t="s">
        <v>2437</v>
      </c>
      <c r="C83" s="212" t="s">
        <v>366</v>
      </c>
      <c r="D83" s="147">
        <v>1.0</v>
      </c>
      <c r="E83" s="76">
        <f t="shared" si="113"/>
        <v>0</v>
      </c>
      <c r="F83" s="201">
        <v>148.0</v>
      </c>
      <c r="G83" s="76" t="str">
        <f t="shared" si="114"/>
        <v/>
      </c>
      <c r="H83" s="201">
        <f t="shared" si="115"/>
        <v>148</v>
      </c>
      <c r="I83" s="149">
        <f t="shared" si="116"/>
        <v>0</v>
      </c>
      <c r="J83" s="324"/>
      <c r="K83" s="157"/>
      <c r="L83" s="151"/>
      <c r="M83" s="152"/>
      <c r="N83" s="154"/>
      <c r="O83" s="161"/>
      <c r="P83" s="159"/>
      <c r="Q83" s="742"/>
      <c r="R83" s="150"/>
      <c r="S83" s="743"/>
      <c r="T83" s="163"/>
      <c r="AB83" s="164">
        <f t="shared" ref="AB83:AH83" si="153">AI83*$E83</f>
        <v>0</v>
      </c>
      <c r="AC83" s="164">
        <f t="shared" si="153"/>
        <v>0</v>
      </c>
      <c r="AD83" s="164">
        <f t="shared" si="153"/>
        <v>0</v>
      </c>
      <c r="AE83" s="164">
        <f t="shared" si="153"/>
        <v>0</v>
      </c>
      <c r="AF83" s="164">
        <f t="shared" si="153"/>
        <v>0</v>
      </c>
      <c r="AG83" s="164">
        <f t="shared" si="153"/>
        <v>0</v>
      </c>
      <c r="AH83" s="164">
        <f t="shared" si="153"/>
        <v>0</v>
      </c>
      <c r="AI83" s="165"/>
      <c r="AJ83" s="165"/>
      <c r="AK83" s="165"/>
      <c r="AL83" s="165"/>
      <c r="AM83" s="165"/>
      <c r="AN83" s="165"/>
      <c r="AO83" s="165">
        <v>1.0</v>
      </c>
      <c r="AP83" s="164">
        <f t="shared" ref="AP83:BB83" si="154">BC83*$E83</f>
        <v>0</v>
      </c>
      <c r="AQ83" s="164">
        <f t="shared" si="154"/>
        <v>0</v>
      </c>
      <c r="AR83" s="164">
        <f t="shared" si="154"/>
        <v>0</v>
      </c>
      <c r="AS83" s="164">
        <f t="shared" si="154"/>
        <v>0</v>
      </c>
      <c r="AT83" s="164">
        <f t="shared" si="154"/>
        <v>0</v>
      </c>
      <c r="AU83" s="164">
        <f t="shared" si="154"/>
        <v>0</v>
      </c>
      <c r="AV83" s="164">
        <f t="shared" si="154"/>
        <v>0</v>
      </c>
      <c r="AW83" s="164">
        <f t="shared" si="154"/>
        <v>0</v>
      </c>
      <c r="AX83" s="164">
        <f t="shared" si="154"/>
        <v>0</v>
      </c>
      <c r="AY83" s="164">
        <f t="shared" si="154"/>
        <v>0</v>
      </c>
      <c r="AZ83" s="164">
        <f t="shared" si="154"/>
        <v>0</v>
      </c>
      <c r="BA83" s="164">
        <f t="shared" si="154"/>
        <v>0</v>
      </c>
      <c r="BB83" s="164">
        <f t="shared" si="154"/>
        <v>0</v>
      </c>
      <c r="BC83" s="165"/>
      <c r="BD83" s="165"/>
      <c r="BE83" s="165"/>
      <c r="BF83" s="165"/>
      <c r="BG83" s="165"/>
      <c r="BH83" s="165"/>
      <c r="BI83" s="165"/>
      <c r="BJ83" s="165"/>
      <c r="BK83" s="165"/>
      <c r="BL83" s="165"/>
      <c r="BM83" s="165">
        <v>1.0</v>
      </c>
      <c r="BN83" s="166"/>
      <c r="BO83" s="165"/>
      <c r="BP83" s="6"/>
      <c r="BQ83" s="164"/>
      <c r="BR83" s="164"/>
      <c r="BS83" s="164">
        <f t="shared" si="119"/>
        <v>0</v>
      </c>
      <c r="BT83" s="164">
        <f t="shared" si="120"/>
        <v>0</v>
      </c>
      <c r="BU83" s="6"/>
      <c r="BV83" s="645">
        <v>1.35</v>
      </c>
      <c r="BW83" s="164">
        <f t="shared" si="121"/>
        <v>0</v>
      </c>
      <c r="BX83" s="164">
        <f t="shared" si="122"/>
        <v>0</v>
      </c>
    </row>
    <row r="84" ht="18.0" customHeight="1">
      <c r="A84" s="207" t="s">
        <v>2438</v>
      </c>
      <c r="B84" s="207" t="s">
        <v>2439</v>
      </c>
      <c r="C84" s="212" t="s">
        <v>368</v>
      </c>
      <c r="D84" s="147">
        <v>1.0</v>
      </c>
      <c r="E84" s="76">
        <f t="shared" si="113"/>
        <v>0</v>
      </c>
      <c r="F84" s="201">
        <v>165.0</v>
      </c>
      <c r="G84" s="76" t="str">
        <f t="shared" si="114"/>
        <v/>
      </c>
      <c r="H84" s="201">
        <f t="shared" si="115"/>
        <v>165</v>
      </c>
      <c r="I84" s="149">
        <f t="shared" si="116"/>
        <v>0</v>
      </c>
      <c r="J84" s="324"/>
      <c r="K84" s="157"/>
      <c r="L84" s="151"/>
      <c r="M84" s="152"/>
      <c r="N84" s="154"/>
      <c r="O84" s="161"/>
      <c r="P84" s="159"/>
      <c r="Q84" s="742"/>
      <c r="R84" s="150"/>
      <c r="S84" s="743"/>
      <c r="T84" s="163"/>
      <c r="AB84" s="164">
        <f t="shared" ref="AB84:AH84" si="155">AI84*$E84</f>
        <v>0</v>
      </c>
      <c r="AC84" s="164">
        <f t="shared" si="155"/>
        <v>0</v>
      </c>
      <c r="AD84" s="164">
        <f t="shared" si="155"/>
        <v>0</v>
      </c>
      <c r="AE84" s="164">
        <f t="shared" si="155"/>
        <v>0</v>
      </c>
      <c r="AF84" s="164">
        <f t="shared" si="155"/>
        <v>0</v>
      </c>
      <c r="AG84" s="164">
        <f t="shared" si="155"/>
        <v>0</v>
      </c>
      <c r="AH84" s="164">
        <f t="shared" si="155"/>
        <v>0</v>
      </c>
      <c r="AI84" s="165"/>
      <c r="AJ84" s="165"/>
      <c r="AK84" s="165"/>
      <c r="AL84" s="165"/>
      <c r="AM84" s="165"/>
      <c r="AN84" s="165"/>
      <c r="AO84" s="165">
        <v>1.0</v>
      </c>
      <c r="AP84" s="164">
        <f t="shared" ref="AP84:BB84" si="156">BC84*$E84</f>
        <v>0</v>
      </c>
      <c r="AQ84" s="164">
        <f t="shared" si="156"/>
        <v>0</v>
      </c>
      <c r="AR84" s="164">
        <f t="shared" si="156"/>
        <v>0</v>
      </c>
      <c r="AS84" s="164">
        <f t="shared" si="156"/>
        <v>0</v>
      </c>
      <c r="AT84" s="164">
        <f t="shared" si="156"/>
        <v>0</v>
      </c>
      <c r="AU84" s="164">
        <f t="shared" si="156"/>
        <v>0</v>
      </c>
      <c r="AV84" s="164">
        <f t="shared" si="156"/>
        <v>0</v>
      </c>
      <c r="AW84" s="164">
        <f t="shared" si="156"/>
        <v>0</v>
      </c>
      <c r="AX84" s="164">
        <f t="shared" si="156"/>
        <v>0</v>
      </c>
      <c r="AY84" s="164">
        <f t="shared" si="156"/>
        <v>0</v>
      </c>
      <c r="AZ84" s="164">
        <f t="shared" si="156"/>
        <v>0</v>
      </c>
      <c r="BA84" s="164">
        <f t="shared" si="156"/>
        <v>0</v>
      </c>
      <c r="BB84" s="164">
        <f t="shared" si="156"/>
        <v>0</v>
      </c>
      <c r="BC84" s="165"/>
      <c r="BD84" s="165"/>
      <c r="BE84" s="165"/>
      <c r="BF84" s="165"/>
      <c r="BG84" s="165"/>
      <c r="BH84" s="165"/>
      <c r="BI84" s="165"/>
      <c r="BJ84" s="165"/>
      <c r="BK84" s="165"/>
      <c r="BL84" s="165">
        <v>1.0</v>
      </c>
      <c r="BM84" s="165"/>
      <c r="BN84" s="166"/>
      <c r="BO84" s="165"/>
      <c r="BP84" s="6"/>
      <c r="BQ84" s="164"/>
      <c r="BR84" s="164"/>
      <c r="BS84" s="164">
        <f t="shared" si="119"/>
        <v>0</v>
      </c>
      <c r="BT84" s="164">
        <f t="shared" si="120"/>
        <v>0</v>
      </c>
      <c r="BU84" s="6"/>
      <c r="BV84" s="645">
        <v>1.6425</v>
      </c>
      <c r="BW84" s="164">
        <f t="shared" si="121"/>
        <v>0</v>
      </c>
      <c r="BX84" s="164">
        <f t="shared" si="122"/>
        <v>0</v>
      </c>
    </row>
    <row r="85" ht="18.0" customHeight="1">
      <c r="A85" s="207" t="s">
        <v>2440</v>
      </c>
      <c r="B85" s="207" t="s">
        <v>2441</v>
      </c>
      <c r="C85" s="212" t="s">
        <v>370</v>
      </c>
      <c r="D85" s="147">
        <v>1.0</v>
      </c>
      <c r="E85" s="76">
        <f t="shared" si="113"/>
        <v>0</v>
      </c>
      <c r="F85" s="201">
        <v>165.0</v>
      </c>
      <c r="G85" s="76" t="str">
        <f t="shared" si="114"/>
        <v/>
      </c>
      <c r="H85" s="201">
        <f t="shared" si="115"/>
        <v>165</v>
      </c>
      <c r="I85" s="149">
        <f t="shared" si="116"/>
        <v>0</v>
      </c>
      <c r="J85" s="324"/>
      <c r="K85" s="157"/>
      <c r="L85" s="151"/>
      <c r="M85" s="152"/>
      <c r="N85" s="154"/>
      <c r="O85" s="161"/>
      <c r="P85" s="159"/>
      <c r="Q85" s="742"/>
      <c r="R85" s="150"/>
      <c r="S85" s="743"/>
      <c r="T85" s="163"/>
      <c r="AB85" s="164">
        <f t="shared" ref="AB85:AH85" si="157">AI85*$E85</f>
        <v>0</v>
      </c>
      <c r="AC85" s="164">
        <f t="shared" si="157"/>
        <v>0</v>
      </c>
      <c r="AD85" s="164">
        <f t="shared" si="157"/>
        <v>0</v>
      </c>
      <c r="AE85" s="164">
        <f t="shared" si="157"/>
        <v>0</v>
      </c>
      <c r="AF85" s="164">
        <f t="shared" si="157"/>
        <v>0</v>
      </c>
      <c r="AG85" s="164">
        <f t="shared" si="157"/>
        <v>0</v>
      </c>
      <c r="AH85" s="164">
        <f t="shared" si="157"/>
        <v>0</v>
      </c>
      <c r="AI85" s="165"/>
      <c r="AJ85" s="165"/>
      <c r="AK85" s="165"/>
      <c r="AL85" s="165"/>
      <c r="AM85" s="165"/>
      <c r="AN85" s="165"/>
      <c r="AO85" s="165">
        <v>1.0</v>
      </c>
      <c r="AP85" s="164">
        <f t="shared" ref="AP85:BB85" si="158">BC85*$E85</f>
        <v>0</v>
      </c>
      <c r="AQ85" s="164">
        <f t="shared" si="158"/>
        <v>0</v>
      </c>
      <c r="AR85" s="164">
        <f t="shared" si="158"/>
        <v>0</v>
      </c>
      <c r="AS85" s="164">
        <f t="shared" si="158"/>
        <v>0</v>
      </c>
      <c r="AT85" s="164">
        <f t="shared" si="158"/>
        <v>0</v>
      </c>
      <c r="AU85" s="164">
        <f t="shared" si="158"/>
        <v>0</v>
      </c>
      <c r="AV85" s="164">
        <f t="shared" si="158"/>
        <v>0</v>
      </c>
      <c r="AW85" s="164">
        <f t="shared" si="158"/>
        <v>0</v>
      </c>
      <c r="AX85" s="164">
        <f t="shared" si="158"/>
        <v>0</v>
      </c>
      <c r="AY85" s="164">
        <f t="shared" si="158"/>
        <v>0</v>
      </c>
      <c r="AZ85" s="164">
        <f t="shared" si="158"/>
        <v>0</v>
      </c>
      <c r="BA85" s="164">
        <f t="shared" si="158"/>
        <v>0</v>
      </c>
      <c r="BB85" s="164">
        <f t="shared" si="158"/>
        <v>0</v>
      </c>
      <c r="BC85" s="165"/>
      <c r="BD85" s="165"/>
      <c r="BE85" s="165"/>
      <c r="BF85" s="165"/>
      <c r="BG85" s="165"/>
      <c r="BH85" s="165"/>
      <c r="BI85" s="165"/>
      <c r="BJ85" s="165"/>
      <c r="BK85" s="165"/>
      <c r="BL85" s="165">
        <v>1.0</v>
      </c>
      <c r="BM85" s="165"/>
      <c r="BN85" s="166"/>
      <c r="BO85" s="165"/>
      <c r="BP85" s="6"/>
      <c r="BQ85" s="164"/>
      <c r="BR85" s="164"/>
      <c r="BS85" s="164">
        <f t="shared" si="119"/>
        <v>0</v>
      </c>
      <c r="BT85" s="164">
        <f t="shared" si="120"/>
        <v>0</v>
      </c>
      <c r="BU85" s="6"/>
      <c r="BV85" s="645">
        <v>1.6875</v>
      </c>
      <c r="BW85" s="164">
        <f t="shared" si="121"/>
        <v>0</v>
      </c>
      <c r="BX85" s="164">
        <f t="shared" si="122"/>
        <v>0</v>
      </c>
    </row>
    <row r="86" ht="18.0" customHeight="1">
      <c r="A86" s="207" t="s">
        <v>2442</v>
      </c>
      <c r="B86" s="207" t="s">
        <v>2443</v>
      </c>
      <c r="C86" s="212" t="s">
        <v>372</v>
      </c>
      <c r="D86" s="147">
        <v>1.0</v>
      </c>
      <c r="E86" s="76">
        <f t="shared" si="113"/>
        <v>0</v>
      </c>
      <c r="F86" s="201">
        <v>148.0</v>
      </c>
      <c r="G86" s="76" t="str">
        <f t="shared" si="114"/>
        <v/>
      </c>
      <c r="H86" s="201">
        <f t="shared" si="115"/>
        <v>148</v>
      </c>
      <c r="I86" s="149">
        <f t="shared" si="116"/>
        <v>0</v>
      </c>
      <c r="J86" s="324"/>
      <c r="K86" s="157"/>
      <c r="L86" s="151"/>
      <c r="M86" s="152"/>
      <c r="N86" s="154"/>
      <c r="O86" s="161"/>
      <c r="P86" s="159"/>
      <c r="Q86" s="742"/>
      <c r="R86" s="150"/>
      <c r="S86" s="743"/>
      <c r="T86" s="163"/>
      <c r="AB86" s="164">
        <f t="shared" ref="AB86:AH86" si="159">AI86*$E86</f>
        <v>0</v>
      </c>
      <c r="AC86" s="164">
        <f t="shared" si="159"/>
        <v>0</v>
      </c>
      <c r="AD86" s="164">
        <f t="shared" si="159"/>
        <v>0</v>
      </c>
      <c r="AE86" s="164">
        <f t="shared" si="159"/>
        <v>0</v>
      </c>
      <c r="AF86" s="164">
        <f t="shared" si="159"/>
        <v>0</v>
      </c>
      <c r="AG86" s="164">
        <f t="shared" si="159"/>
        <v>0</v>
      </c>
      <c r="AH86" s="164">
        <f t="shared" si="159"/>
        <v>0</v>
      </c>
      <c r="AI86" s="165"/>
      <c r="AJ86" s="165"/>
      <c r="AK86" s="165"/>
      <c r="AL86" s="165"/>
      <c r="AM86" s="165"/>
      <c r="AN86" s="165"/>
      <c r="AO86" s="165">
        <v>1.0</v>
      </c>
      <c r="AP86" s="164">
        <f t="shared" ref="AP86:BB86" si="160">BC86*$E86</f>
        <v>0</v>
      </c>
      <c r="AQ86" s="164">
        <f t="shared" si="160"/>
        <v>0</v>
      </c>
      <c r="AR86" s="164">
        <f t="shared" si="160"/>
        <v>0</v>
      </c>
      <c r="AS86" s="164">
        <f t="shared" si="160"/>
        <v>0</v>
      </c>
      <c r="AT86" s="164">
        <f t="shared" si="160"/>
        <v>0</v>
      </c>
      <c r="AU86" s="164">
        <f t="shared" si="160"/>
        <v>0</v>
      </c>
      <c r="AV86" s="164">
        <f t="shared" si="160"/>
        <v>0</v>
      </c>
      <c r="AW86" s="164">
        <f t="shared" si="160"/>
        <v>0</v>
      </c>
      <c r="AX86" s="164">
        <f t="shared" si="160"/>
        <v>0</v>
      </c>
      <c r="AY86" s="164">
        <f t="shared" si="160"/>
        <v>0</v>
      </c>
      <c r="AZ86" s="164">
        <f t="shared" si="160"/>
        <v>0</v>
      </c>
      <c r="BA86" s="164">
        <f t="shared" si="160"/>
        <v>0</v>
      </c>
      <c r="BB86" s="164">
        <f t="shared" si="160"/>
        <v>0</v>
      </c>
      <c r="BC86" s="165"/>
      <c r="BD86" s="165"/>
      <c r="BE86" s="165"/>
      <c r="BF86" s="165"/>
      <c r="BG86" s="165"/>
      <c r="BH86" s="165"/>
      <c r="BI86" s="165"/>
      <c r="BJ86" s="165">
        <v>1.0</v>
      </c>
      <c r="BK86" s="165"/>
      <c r="BL86" s="165"/>
      <c r="BM86" s="165"/>
      <c r="BN86" s="166"/>
      <c r="BO86" s="165"/>
      <c r="BP86" s="6"/>
      <c r="BQ86" s="164"/>
      <c r="BR86" s="164"/>
      <c r="BS86" s="164">
        <f t="shared" si="119"/>
        <v>0</v>
      </c>
      <c r="BT86" s="164">
        <f t="shared" si="120"/>
        <v>0</v>
      </c>
      <c r="BU86" s="6"/>
      <c r="BV86" s="645">
        <v>1.35</v>
      </c>
      <c r="BW86" s="164">
        <f t="shared" si="121"/>
        <v>0</v>
      </c>
      <c r="BX86" s="164">
        <f t="shared" si="122"/>
        <v>0</v>
      </c>
    </row>
    <row r="87" ht="18.0" customHeight="1">
      <c r="A87" s="207" t="s">
        <v>2444</v>
      </c>
      <c r="B87" s="207" t="s">
        <v>2445</v>
      </c>
      <c r="C87" s="212" t="s">
        <v>374</v>
      </c>
      <c r="D87" s="147">
        <v>1.0</v>
      </c>
      <c r="E87" s="76">
        <f t="shared" si="113"/>
        <v>0</v>
      </c>
      <c r="F87" s="201">
        <v>148.0</v>
      </c>
      <c r="G87" s="76" t="str">
        <f t="shared" si="114"/>
        <v/>
      </c>
      <c r="H87" s="201">
        <f t="shared" si="115"/>
        <v>148</v>
      </c>
      <c r="I87" s="149">
        <f t="shared" si="116"/>
        <v>0</v>
      </c>
      <c r="J87" s="324"/>
      <c r="K87" s="157"/>
      <c r="L87" s="151"/>
      <c r="M87" s="152"/>
      <c r="N87" s="154"/>
      <c r="O87" s="161"/>
      <c r="P87" s="159"/>
      <c r="Q87" s="742"/>
      <c r="R87" s="150"/>
      <c r="S87" s="743"/>
      <c r="T87" s="163"/>
      <c r="AB87" s="164">
        <f t="shared" ref="AB87:AH87" si="161">AI87*$E87</f>
        <v>0</v>
      </c>
      <c r="AC87" s="164">
        <f t="shared" si="161"/>
        <v>0</v>
      </c>
      <c r="AD87" s="164">
        <f t="shared" si="161"/>
        <v>0</v>
      </c>
      <c r="AE87" s="164">
        <f t="shared" si="161"/>
        <v>0</v>
      </c>
      <c r="AF87" s="164">
        <f t="shared" si="161"/>
        <v>0</v>
      </c>
      <c r="AG87" s="164">
        <f t="shared" si="161"/>
        <v>0</v>
      </c>
      <c r="AH87" s="164">
        <f t="shared" si="161"/>
        <v>0</v>
      </c>
      <c r="AI87" s="165"/>
      <c r="AJ87" s="165"/>
      <c r="AK87" s="165"/>
      <c r="AL87" s="165"/>
      <c r="AM87" s="165"/>
      <c r="AN87" s="165"/>
      <c r="AO87" s="165">
        <v>1.0</v>
      </c>
      <c r="AP87" s="164">
        <f t="shared" ref="AP87:BB87" si="162">BC87*$E87</f>
        <v>0</v>
      </c>
      <c r="AQ87" s="164">
        <f t="shared" si="162"/>
        <v>0</v>
      </c>
      <c r="AR87" s="164">
        <f t="shared" si="162"/>
        <v>0</v>
      </c>
      <c r="AS87" s="164">
        <f t="shared" si="162"/>
        <v>0</v>
      </c>
      <c r="AT87" s="164">
        <f t="shared" si="162"/>
        <v>0</v>
      </c>
      <c r="AU87" s="164">
        <f t="shared" si="162"/>
        <v>0</v>
      </c>
      <c r="AV87" s="164">
        <f t="shared" si="162"/>
        <v>0</v>
      </c>
      <c r="AW87" s="164">
        <f t="shared" si="162"/>
        <v>0</v>
      </c>
      <c r="AX87" s="164">
        <f t="shared" si="162"/>
        <v>0</v>
      </c>
      <c r="AY87" s="164">
        <f t="shared" si="162"/>
        <v>0</v>
      </c>
      <c r="AZ87" s="164">
        <f t="shared" si="162"/>
        <v>0</v>
      </c>
      <c r="BA87" s="164">
        <f t="shared" si="162"/>
        <v>0</v>
      </c>
      <c r="BB87" s="164">
        <f t="shared" si="162"/>
        <v>0</v>
      </c>
      <c r="BC87" s="165"/>
      <c r="BD87" s="165"/>
      <c r="BE87" s="165"/>
      <c r="BF87" s="165"/>
      <c r="BG87" s="165"/>
      <c r="BH87" s="165"/>
      <c r="BI87" s="165"/>
      <c r="BJ87" s="165">
        <v>1.0</v>
      </c>
      <c r="BK87" s="165"/>
      <c r="BL87" s="165"/>
      <c r="BM87" s="165"/>
      <c r="BN87" s="166"/>
      <c r="BO87" s="165"/>
      <c r="BP87" s="6"/>
      <c r="BQ87" s="164"/>
      <c r="BR87" s="164"/>
      <c r="BS87" s="164">
        <f t="shared" si="119"/>
        <v>0</v>
      </c>
      <c r="BT87" s="164">
        <f t="shared" si="120"/>
        <v>0</v>
      </c>
      <c r="BU87" s="6"/>
      <c r="BV87" s="645">
        <v>1.35</v>
      </c>
      <c r="BW87" s="164">
        <f t="shared" si="121"/>
        <v>0</v>
      </c>
      <c r="BX87" s="164">
        <f t="shared" si="122"/>
        <v>0</v>
      </c>
    </row>
    <row r="88" ht="18.0" customHeight="1">
      <c r="A88" s="207" t="s">
        <v>2446</v>
      </c>
      <c r="B88" s="207" t="s">
        <v>2447</v>
      </c>
      <c r="C88" s="212" t="s">
        <v>376</v>
      </c>
      <c r="D88" s="147">
        <v>1.0</v>
      </c>
      <c r="E88" s="76">
        <f t="shared" si="113"/>
        <v>0</v>
      </c>
      <c r="F88" s="201">
        <v>158.0</v>
      </c>
      <c r="G88" s="76" t="str">
        <f t="shared" si="114"/>
        <v/>
      </c>
      <c r="H88" s="201">
        <f t="shared" si="115"/>
        <v>158</v>
      </c>
      <c r="I88" s="149">
        <f t="shared" si="116"/>
        <v>0</v>
      </c>
      <c r="J88" s="324"/>
      <c r="K88" s="157"/>
      <c r="L88" s="151"/>
      <c r="M88" s="152"/>
      <c r="N88" s="154"/>
      <c r="O88" s="161"/>
      <c r="P88" s="159"/>
      <c r="Q88" s="742"/>
      <c r="R88" s="150"/>
      <c r="S88" s="743"/>
      <c r="T88" s="163"/>
      <c r="AB88" s="164">
        <f t="shared" ref="AB88:AH88" si="163">AI88*$E88</f>
        <v>0</v>
      </c>
      <c r="AC88" s="164">
        <f t="shared" si="163"/>
        <v>0</v>
      </c>
      <c r="AD88" s="164">
        <f t="shared" si="163"/>
        <v>0</v>
      </c>
      <c r="AE88" s="164">
        <f t="shared" si="163"/>
        <v>0</v>
      </c>
      <c r="AF88" s="164">
        <f t="shared" si="163"/>
        <v>0</v>
      </c>
      <c r="AG88" s="164">
        <f t="shared" si="163"/>
        <v>0</v>
      </c>
      <c r="AH88" s="164">
        <f t="shared" si="163"/>
        <v>0</v>
      </c>
      <c r="AI88" s="165"/>
      <c r="AJ88" s="165"/>
      <c r="AK88" s="165"/>
      <c r="AL88" s="165"/>
      <c r="AM88" s="165"/>
      <c r="AN88" s="165"/>
      <c r="AO88" s="165">
        <v>1.0</v>
      </c>
      <c r="AP88" s="164">
        <f t="shared" ref="AP88:BB88" si="164">BC88*$E88</f>
        <v>0</v>
      </c>
      <c r="AQ88" s="164">
        <f t="shared" si="164"/>
        <v>0</v>
      </c>
      <c r="AR88" s="164">
        <f t="shared" si="164"/>
        <v>0</v>
      </c>
      <c r="AS88" s="164">
        <f t="shared" si="164"/>
        <v>0</v>
      </c>
      <c r="AT88" s="164">
        <f t="shared" si="164"/>
        <v>0</v>
      </c>
      <c r="AU88" s="164">
        <f t="shared" si="164"/>
        <v>0</v>
      </c>
      <c r="AV88" s="164">
        <f t="shared" si="164"/>
        <v>0</v>
      </c>
      <c r="AW88" s="164">
        <f t="shared" si="164"/>
        <v>0</v>
      </c>
      <c r="AX88" s="164">
        <f t="shared" si="164"/>
        <v>0</v>
      </c>
      <c r="AY88" s="164">
        <f t="shared" si="164"/>
        <v>0</v>
      </c>
      <c r="AZ88" s="164">
        <f t="shared" si="164"/>
        <v>0</v>
      </c>
      <c r="BA88" s="164">
        <f t="shared" si="164"/>
        <v>0</v>
      </c>
      <c r="BB88" s="164">
        <f t="shared" si="164"/>
        <v>0</v>
      </c>
      <c r="BC88" s="165"/>
      <c r="BD88" s="165"/>
      <c r="BE88" s="165"/>
      <c r="BF88" s="165"/>
      <c r="BG88" s="165"/>
      <c r="BH88" s="165"/>
      <c r="BI88" s="165">
        <v>1.0</v>
      </c>
      <c r="BJ88" s="165"/>
      <c r="BK88" s="165"/>
      <c r="BL88" s="165"/>
      <c r="BM88" s="165"/>
      <c r="BN88" s="166"/>
      <c r="BO88" s="165"/>
      <c r="BP88" s="6"/>
      <c r="BQ88" s="164"/>
      <c r="BR88" s="164"/>
      <c r="BS88" s="164">
        <f t="shared" si="119"/>
        <v>0</v>
      </c>
      <c r="BT88" s="164">
        <f t="shared" si="120"/>
        <v>0</v>
      </c>
      <c r="BU88" s="6"/>
      <c r="BV88" s="645">
        <v>1.53</v>
      </c>
      <c r="BW88" s="164">
        <f t="shared" si="121"/>
        <v>0</v>
      </c>
      <c r="BX88" s="164">
        <f t="shared" si="122"/>
        <v>0</v>
      </c>
    </row>
    <row r="89" ht="18.0" customHeight="1">
      <c r="A89" s="207" t="s">
        <v>2448</v>
      </c>
      <c r="B89" s="207" t="s">
        <v>2449</v>
      </c>
      <c r="C89" s="212" t="s">
        <v>378</v>
      </c>
      <c r="D89" s="147">
        <v>1.0</v>
      </c>
      <c r="E89" s="76">
        <f t="shared" si="113"/>
        <v>0</v>
      </c>
      <c r="F89" s="201">
        <v>177.0</v>
      </c>
      <c r="G89" s="76" t="str">
        <f t="shared" si="114"/>
        <v/>
      </c>
      <c r="H89" s="201">
        <f t="shared" si="115"/>
        <v>177</v>
      </c>
      <c r="I89" s="149">
        <f t="shared" si="116"/>
        <v>0</v>
      </c>
      <c r="J89" s="324"/>
      <c r="K89" s="157"/>
      <c r="L89" s="151"/>
      <c r="M89" s="152"/>
      <c r="N89" s="154"/>
      <c r="O89" s="161"/>
      <c r="P89" s="159"/>
      <c r="Q89" s="742"/>
      <c r="R89" s="150"/>
      <c r="S89" s="743"/>
      <c r="T89" s="163"/>
      <c r="AB89" s="164">
        <f t="shared" ref="AB89:AH89" si="165">AI89*$E89</f>
        <v>0</v>
      </c>
      <c r="AC89" s="164">
        <f t="shared" si="165"/>
        <v>0</v>
      </c>
      <c r="AD89" s="164">
        <f t="shared" si="165"/>
        <v>0</v>
      </c>
      <c r="AE89" s="164">
        <f t="shared" si="165"/>
        <v>0</v>
      </c>
      <c r="AF89" s="164">
        <f t="shared" si="165"/>
        <v>0</v>
      </c>
      <c r="AG89" s="164">
        <f t="shared" si="165"/>
        <v>0</v>
      </c>
      <c r="AH89" s="164">
        <f t="shared" si="165"/>
        <v>0</v>
      </c>
      <c r="AI89" s="165"/>
      <c r="AJ89" s="165"/>
      <c r="AK89" s="165"/>
      <c r="AL89" s="165"/>
      <c r="AM89" s="165"/>
      <c r="AN89" s="165"/>
      <c r="AO89" s="165">
        <v>1.0</v>
      </c>
      <c r="AP89" s="164">
        <f t="shared" ref="AP89:BB89" si="166">BC89*$E89</f>
        <v>0</v>
      </c>
      <c r="AQ89" s="164">
        <f t="shared" si="166"/>
        <v>0</v>
      </c>
      <c r="AR89" s="164">
        <f t="shared" si="166"/>
        <v>0</v>
      </c>
      <c r="AS89" s="164">
        <f t="shared" si="166"/>
        <v>0</v>
      </c>
      <c r="AT89" s="164">
        <f t="shared" si="166"/>
        <v>0</v>
      </c>
      <c r="AU89" s="164">
        <f t="shared" si="166"/>
        <v>0</v>
      </c>
      <c r="AV89" s="164">
        <f t="shared" si="166"/>
        <v>0</v>
      </c>
      <c r="AW89" s="164">
        <f t="shared" si="166"/>
        <v>0</v>
      </c>
      <c r="AX89" s="164">
        <f t="shared" si="166"/>
        <v>0</v>
      </c>
      <c r="AY89" s="164">
        <f t="shared" si="166"/>
        <v>0</v>
      </c>
      <c r="AZ89" s="164">
        <f t="shared" si="166"/>
        <v>0</v>
      </c>
      <c r="BA89" s="164">
        <f t="shared" si="166"/>
        <v>0</v>
      </c>
      <c r="BB89" s="164">
        <f t="shared" si="166"/>
        <v>0</v>
      </c>
      <c r="BC89" s="165"/>
      <c r="BD89" s="165"/>
      <c r="BE89" s="165"/>
      <c r="BF89" s="165"/>
      <c r="BG89" s="165"/>
      <c r="BH89" s="165"/>
      <c r="BI89" s="165">
        <v>1.0</v>
      </c>
      <c r="BJ89" s="165"/>
      <c r="BK89" s="165"/>
      <c r="BL89" s="165"/>
      <c r="BM89" s="165"/>
      <c r="BN89" s="166"/>
      <c r="BO89" s="165"/>
      <c r="BP89" s="6"/>
      <c r="BQ89" s="164"/>
      <c r="BR89" s="164"/>
      <c r="BS89" s="164">
        <f t="shared" si="119"/>
        <v>0</v>
      </c>
      <c r="BT89" s="164">
        <f t="shared" si="120"/>
        <v>0</v>
      </c>
      <c r="BU89" s="6"/>
      <c r="BV89" s="645">
        <v>1.8675000000000002</v>
      </c>
      <c r="BW89" s="164">
        <f t="shared" si="121"/>
        <v>0</v>
      </c>
      <c r="BX89" s="164">
        <f t="shared" si="122"/>
        <v>0</v>
      </c>
    </row>
    <row r="90" ht="15.75" customHeight="1">
      <c r="A90" s="207"/>
      <c r="B90" s="207" t="s">
        <v>2450</v>
      </c>
      <c r="C90" s="210" t="s">
        <v>380</v>
      </c>
      <c r="D90" s="147">
        <v>1.0</v>
      </c>
      <c r="E90" s="76">
        <f t="shared" si="113"/>
        <v>0</v>
      </c>
      <c r="F90" s="201">
        <v>180.0</v>
      </c>
      <c r="G90" s="76" t="str">
        <f t="shared" si="114"/>
        <v/>
      </c>
      <c r="H90" s="201">
        <f t="shared" si="115"/>
        <v>180</v>
      </c>
      <c r="I90" s="149">
        <f t="shared" si="116"/>
        <v>0</v>
      </c>
      <c r="J90" s="324"/>
      <c r="K90" s="157"/>
      <c r="L90" s="151"/>
      <c r="M90" s="152"/>
      <c r="N90" s="154"/>
      <c r="O90" s="161"/>
      <c r="P90" s="159"/>
      <c r="Q90" s="742"/>
      <c r="R90" s="150"/>
      <c r="S90" s="743"/>
      <c r="T90" s="163"/>
      <c r="U90" s="272"/>
      <c r="V90" s="272"/>
      <c r="W90" s="272"/>
      <c r="X90" s="272"/>
      <c r="Y90" s="272"/>
      <c r="Z90" s="272"/>
      <c r="AA90" s="272"/>
      <c r="AB90" s="164">
        <f t="shared" ref="AB90:AH90" si="167">AI90*$E90</f>
        <v>0</v>
      </c>
      <c r="AC90" s="164">
        <f t="shared" si="167"/>
        <v>0</v>
      </c>
      <c r="AD90" s="164">
        <f t="shared" si="167"/>
        <v>0</v>
      </c>
      <c r="AE90" s="164">
        <f t="shared" si="167"/>
        <v>0</v>
      </c>
      <c r="AF90" s="164">
        <f t="shared" si="167"/>
        <v>0</v>
      </c>
      <c r="AG90" s="164">
        <f t="shared" si="167"/>
        <v>0</v>
      </c>
      <c r="AH90" s="164">
        <f t="shared" si="167"/>
        <v>0</v>
      </c>
      <c r="AI90" s="165"/>
      <c r="AJ90" s="165"/>
      <c r="AK90" s="165"/>
      <c r="AL90" s="165"/>
      <c r="AM90" s="165"/>
      <c r="AN90" s="165"/>
      <c r="AO90" s="165"/>
      <c r="AP90" s="164">
        <f t="shared" ref="AP90:BB90" si="168">BC90*$E90</f>
        <v>0</v>
      </c>
      <c r="AQ90" s="164">
        <f t="shared" si="168"/>
        <v>0</v>
      </c>
      <c r="AR90" s="164">
        <f t="shared" si="168"/>
        <v>0</v>
      </c>
      <c r="AS90" s="164">
        <f t="shared" si="168"/>
        <v>0</v>
      </c>
      <c r="AT90" s="164">
        <f t="shared" si="168"/>
        <v>0</v>
      </c>
      <c r="AU90" s="164">
        <f t="shared" si="168"/>
        <v>0</v>
      </c>
      <c r="AV90" s="164">
        <f t="shared" si="168"/>
        <v>0</v>
      </c>
      <c r="AW90" s="164">
        <f t="shared" si="168"/>
        <v>0</v>
      </c>
      <c r="AX90" s="164">
        <f t="shared" si="168"/>
        <v>0</v>
      </c>
      <c r="AY90" s="164">
        <f t="shared" si="168"/>
        <v>0</v>
      </c>
      <c r="AZ90" s="164">
        <f t="shared" si="168"/>
        <v>0</v>
      </c>
      <c r="BA90" s="164">
        <f t="shared" si="168"/>
        <v>0</v>
      </c>
      <c r="BB90" s="164">
        <f t="shared" si="168"/>
        <v>0</v>
      </c>
      <c r="BC90" s="165"/>
      <c r="BD90" s="165"/>
      <c r="BE90" s="165"/>
      <c r="BF90" s="165"/>
      <c r="BG90" s="165"/>
      <c r="BH90" s="165"/>
      <c r="BI90" s="165"/>
      <c r="BJ90" s="165"/>
      <c r="BK90" s="165"/>
      <c r="BL90" s="165"/>
      <c r="BM90" s="165"/>
      <c r="BN90" s="166"/>
      <c r="BO90" s="165"/>
      <c r="BP90" s="6"/>
      <c r="BQ90" s="164"/>
      <c r="BR90" s="164"/>
      <c r="BS90" s="164">
        <f t="shared" si="119"/>
        <v>0</v>
      </c>
      <c r="BT90" s="164">
        <f t="shared" si="120"/>
        <v>0</v>
      </c>
      <c r="BU90" s="6"/>
      <c r="BV90" s="645">
        <v>1.5075</v>
      </c>
      <c r="BW90" s="164">
        <f t="shared" si="121"/>
        <v>0</v>
      </c>
      <c r="BX90" s="164">
        <f t="shared" si="122"/>
        <v>0</v>
      </c>
    </row>
    <row r="91" ht="15.75" customHeight="1">
      <c r="A91" s="207"/>
      <c r="B91" s="207" t="s">
        <v>2451</v>
      </c>
      <c r="C91" s="210" t="s">
        <v>382</v>
      </c>
      <c r="D91" s="147">
        <v>1.0</v>
      </c>
      <c r="E91" s="76">
        <f t="shared" si="113"/>
        <v>0</v>
      </c>
      <c r="F91" s="201">
        <v>167.0</v>
      </c>
      <c r="G91" s="76" t="str">
        <f t="shared" si="114"/>
        <v/>
      </c>
      <c r="H91" s="201">
        <f t="shared" si="115"/>
        <v>167</v>
      </c>
      <c r="I91" s="149">
        <f t="shared" si="116"/>
        <v>0</v>
      </c>
      <c r="J91" s="324"/>
      <c r="K91" s="157"/>
      <c r="L91" s="151"/>
      <c r="M91" s="152"/>
      <c r="N91" s="154"/>
      <c r="O91" s="161"/>
      <c r="P91" s="159"/>
      <c r="Q91" s="742"/>
      <c r="R91" s="150"/>
      <c r="S91" s="743"/>
      <c r="T91" s="163"/>
      <c r="U91" s="272"/>
      <c r="V91" s="272"/>
      <c r="W91" s="272"/>
      <c r="X91" s="272"/>
      <c r="Y91" s="272"/>
      <c r="Z91" s="272"/>
      <c r="AA91" s="272"/>
      <c r="AB91" s="164">
        <f t="shared" ref="AB91:AH91" si="169">AI91*$E91</f>
        <v>0</v>
      </c>
      <c r="AC91" s="164">
        <f t="shared" si="169"/>
        <v>0</v>
      </c>
      <c r="AD91" s="164">
        <f t="shared" si="169"/>
        <v>0</v>
      </c>
      <c r="AE91" s="164">
        <f t="shared" si="169"/>
        <v>0</v>
      </c>
      <c r="AF91" s="164">
        <f t="shared" si="169"/>
        <v>0</v>
      </c>
      <c r="AG91" s="164">
        <f t="shared" si="169"/>
        <v>0</v>
      </c>
      <c r="AH91" s="164">
        <f t="shared" si="169"/>
        <v>0</v>
      </c>
      <c r="AI91" s="165"/>
      <c r="AJ91" s="165"/>
      <c r="AK91" s="165"/>
      <c r="AL91" s="165"/>
      <c r="AM91" s="165"/>
      <c r="AN91" s="165"/>
      <c r="AO91" s="165">
        <v>1.0</v>
      </c>
      <c r="AP91" s="164">
        <f t="shared" ref="AP91:BB91" si="170">BC91*$E91</f>
        <v>0</v>
      </c>
      <c r="AQ91" s="164">
        <f t="shared" si="170"/>
        <v>0</v>
      </c>
      <c r="AR91" s="164">
        <f t="shared" si="170"/>
        <v>0</v>
      </c>
      <c r="AS91" s="164">
        <f t="shared" si="170"/>
        <v>0</v>
      </c>
      <c r="AT91" s="164">
        <f t="shared" si="170"/>
        <v>0</v>
      </c>
      <c r="AU91" s="164">
        <f t="shared" si="170"/>
        <v>0</v>
      </c>
      <c r="AV91" s="164">
        <f t="shared" si="170"/>
        <v>0</v>
      </c>
      <c r="AW91" s="164">
        <f t="shared" si="170"/>
        <v>0</v>
      </c>
      <c r="AX91" s="164">
        <f t="shared" si="170"/>
        <v>0</v>
      </c>
      <c r="AY91" s="164">
        <f t="shared" si="170"/>
        <v>0</v>
      </c>
      <c r="AZ91" s="164">
        <f t="shared" si="170"/>
        <v>0</v>
      </c>
      <c r="BA91" s="164">
        <f t="shared" si="170"/>
        <v>0</v>
      </c>
      <c r="BB91" s="164">
        <f t="shared" si="170"/>
        <v>0</v>
      </c>
      <c r="BC91" s="165"/>
      <c r="BD91" s="165"/>
      <c r="BE91" s="165"/>
      <c r="BF91" s="165"/>
      <c r="BG91" s="165"/>
      <c r="BH91" s="165"/>
      <c r="BI91" s="165"/>
      <c r="BJ91" s="165"/>
      <c r="BK91" s="165"/>
      <c r="BL91" s="165"/>
      <c r="BM91" s="165"/>
      <c r="BN91" s="166"/>
      <c r="BO91" s="165"/>
      <c r="BP91" s="6"/>
      <c r="BQ91" s="164"/>
      <c r="BR91" s="164"/>
      <c r="BS91" s="164">
        <f t="shared" si="119"/>
        <v>0</v>
      </c>
      <c r="BT91" s="164">
        <f t="shared" si="120"/>
        <v>0</v>
      </c>
      <c r="BU91" s="6"/>
      <c r="BV91" s="645">
        <v>1.395</v>
      </c>
      <c r="BW91" s="164">
        <f t="shared" si="121"/>
        <v>0</v>
      </c>
      <c r="BX91" s="164">
        <f t="shared" si="122"/>
        <v>0</v>
      </c>
    </row>
    <row r="92" ht="15.75" customHeight="1">
      <c r="A92" s="207"/>
      <c r="B92" s="207" t="s">
        <v>2452</v>
      </c>
      <c r="C92" s="210" t="s">
        <v>384</v>
      </c>
      <c r="D92" s="147">
        <v>1.0</v>
      </c>
      <c r="E92" s="76">
        <f t="shared" si="113"/>
        <v>0</v>
      </c>
      <c r="F92" s="201">
        <v>200.0</v>
      </c>
      <c r="G92" s="76" t="str">
        <f t="shared" si="114"/>
        <v/>
      </c>
      <c r="H92" s="201">
        <f t="shared" si="115"/>
        <v>200</v>
      </c>
      <c r="I92" s="149">
        <f t="shared" si="116"/>
        <v>0</v>
      </c>
      <c r="J92" s="324"/>
      <c r="K92" s="157"/>
      <c r="L92" s="151"/>
      <c r="M92" s="152"/>
      <c r="N92" s="154"/>
      <c r="O92" s="161"/>
      <c r="P92" s="159"/>
      <c r="Q92" s="742"/>
      <c r="R92" s="150"/>
      <c r="S92" s="743"/>
      <c r="T92" s="163"/>
      <c r="U92" s="272"/>
      <c r="V92" s="272"/>
      <c r="W92" s="272"/>
      <c r="X92" s="272"/>
      <c r="Y92" s="272"/>
      <c r="Z92" s="272"/>
      <c r="AA92" s="272"/>
      <c r="AB92" s="164">
        <f t="shared" ref="AB92:AH92" si="171">AI92*$E92</f>
        <v>0</v>
      </c>
      <c r="AC92" s="164">
        <f t="shared" si="171"/>
        <v>0</v>
      </c>
      <c r="AD92" s="164">
        <f t="shared" si="171"/>
        <v>0</v>
      </c>
      <c r="AE92" s="164">
        <f t="shared" si="171"/>
        <v>0</v>
      </c>
      <c r="AF92" s="164">
        <f t="shared" si="171"/>
        <v>0</v>
      </c>
      <c r="AG92" s="164">
        <f t="shared" si="171"/>
        <v>0</v>
      </c>
      <c r="AH92" s="164">
        <f t="shared" si="171"/>
        <v>0</v>
      </c>
      <c r="AI92" s="165"/>
      <c r="AJ92" s="165"/>
      <c r="AK92" s="165"/>
      <c r="AL92" s="165"/>
      <c r="AM92" s="165"/>
      <c r="AN92" s="165"/>
      <c r="AO92" s="165"/>
      <c r="AP92" s="164">
        <f t="shared" ref="AP92:BB92" si="172">BC92*$E92</f>
        <v>0</v>
      </c>
      <c r="AQ92" s="164">
        <f t="shared" si="172"/>
        <v>0</v>
      </c>
      <c r="AR92" s="164">
        <f t="shared" si="172"/>
        <v>0</v>
      </c>
      <c r="AS92" s="164">
        <f t="shared" si="172"/>
        <v>0</v>
      </c>
      <c r="AT92" s="164">
        <f t="shared" si="172"/>
        <v>0</v>
      </c>
      <c r="AU92" s="164">
        <f t="shared" si="172"/>
        <v>0</v>
      </c>
      <c r="AV92" s="164">
        <f t="shared" si="172"/>
        <v>0</v>
      </c>
      <c r="AW92" s="164">
        <f t="shared" si="172"/>
        <v>0</v>
      </c>
      <c r="AX92" s="164">
        <f t="shared" si="172"/>
        <v>0</v>
      </c>
      <c r="AY92" s="164">
        <f t="shared" si="172"/>
        <v>0</v>
      </c>
      <c r="AZ92" s="164">
        <f t="shared" si="172"/>
        <v>0</v>
      </c>
      <c r="BA92" s="164">
        <f t="shared" si="172"/>
        <v>0</v>
      </c>
      <c r="BB92" s="164">
        <f t="shared" si="172"/>
        <v>0</v>
      </c>
      <c r="BC92" s="165"/>
      <c r="BD92" s="165"/>
      <c r="BE92" s="165"/>
      <c r="BF92" s="165"/>
      <c r="BG92" s="165"/>
      <c r="BH92" s="165"/>
      <c r="BI92" s="165"/>
      <c r="BJ92" s="165"/>
      <c r="BK92" s="165"/>
      <c r="BL92" s="165"/>
      <c r="BM92" s="165"/>
      <c r="BN92" s="166"/>
      <c r="BO92" s="165"/>
      <c r="BP92" s="6"/>
      <c r="BQ92" s="164"/>
      <c r="BR92" s="164"/>
      <c r="BS92" s="164">
        <f t="shared" si="119"/>
        <v>0</v>
      </c>
      <c r="BT92" s="164">
        <f t="shared" si="120"/>
        <v>0</v>
      </c>
      <c r="BU92" s="6"/>
      <c r="BV92" s="645">
        <v>1.845</v>
      </c>
      <c r="BW92" s="164">
        <f t="shared" si="121"/>
        <v>0</v>
      </c>
      <c r="BX92" s="164">
        <f t="shared" si="122"/>
        <v>0</v>
      </c>
    </row>
    <row r="93" ht="15.75" customHeight="1">
      <c r="C93" s="272"/>
      <c r="D93" s="272"/>
      <c r="E93" s="272"/>
      <c r="F93" s="272"/>
      <c r="G93" s="272"/>
      <c r="H93" s="272"/>
      <c r="I93" s="148">
        <f t="shared" ref="I93:T93" si="173">SUM(I66:I92)</f>
        <v>0</v>
      </c>
      <c r="J93" s="227">
        <f t="shared" si="173"/>
        <v>0</v>
      </c>
      <c r="K93" s="227">
        <f t="shared" si="173"/>
        <v>0</v>
      </c>
      <c r="L93" s="227">
        <f t="shared" si="173"/>
        <v>0</v>
      </c>
      <c r="M93" s="227">
        <f t="shared" si="173"/>
        <v>0</v>
      </c>
      <c r="N93" s="227">
        <f t="shared" si="173"/>
        <v>0</v>
      </c>
      <c r="O93" s="227">
        <f t="shared" si="173"/>
        <v>0</v>
      </c>
      <c r="P93" s="227">
        <f t="shared" si="173"/>
        <v>0</v>
      </c>
      <c r="Q93" s="227">
        <f t="shared" si="173"/>
        <v>0</v>
      </c>
      <c r="R93" s="227">
        <f t="shared" si="173"/>
        <v>0</v>
      </c>
      <c r="S93" s="227">
        <f t="shared" si="173"/>
        <v>0</v>
      </c>
      <c r="T93" s="227">
        <f t="shared" si="173"/>
        <v>0</v>
      </c>
      <c r="U93" s="272"/>
      <c r="V93" s="272"/>
      <c r="W93" s="272"/>
      <c r="X93" s="272"/>
      <c r="Y93" s="272"/>
      <c r="Z93" s="272"/>
      <c r="AA93" s="272"/>
      <c r="AB93" s="227">
        <f t="shared" ref="AB93:AH93" si="174">SUM(AB66:AB92)</f>
        <v>0</v>
      </c>
      <c r="AC93" s="227">
        <f t="shared" si="174"/>
        <v>0</v>
      </c>
      <c r="AD93" s="227">
        <f t="shared" si="174"/>
        <v>0</v>
      </c>
      <c r="AE93" s="227">
        <f t="shared" si="174"/>
        <v>0</v>
      </c>
      <c r="AF93" s="227">
        <f t="shared" si="174"/>
        <v>0</v>
      </c>
      <c r="AG93" s="227">
        <f t="shared" si="174"/>
        <v>0</v>
      </c>
      <c r="AH93" s="227">
        <f t="shared" si="174"/>
        <v>0</v>
      </c>
      <c r="AI93" s="228"/>
      <c r="AJ93" s="332"/>
      <c r="AK93" s="332"/>
      <c r="AL93" s="332"/>
      <c r="AM93" s="332"/>
      <c r="AN93" s="332"/>
      <c r="AO93" s="270"/>
      <c r="AP93" s="227">
        <f t="shared" ref="AP93:BB93" si="175">SUM(AP66:AP92)</f>
        <v>0</v>
      </c>
      <c r="AQ93" s="227">
        <f t="shared" si="175"/>
        <v>0</v>
      </c>
      <c r="AR93" s="227">
        <f t="shared" si="175"/>
        <v>0</v>
      </c>
      <c r="AS93" s="227">
        <f t="shared" si="175"/>
        <v>0</v>
      </c>
      <c r="AT93" s="227">
        <f t="shared" si="175"/>
        <v>0</v>
      </c>
      <c r="AU93" s="227">
        <f t="shared" si="175"/>
        <v>0</v>
      </c>
      <c r="AV93" s="227">
        <f t="shared" si="175"/>
        <v>0</v>
      </c>
      <c r="AW93" s="227">
        <f t="shared" si="175"/>
        <v>0</v>
      </c>
      <c r="AX93" s="227">
        <f t="shared" si="175"/>
        <v>0</v>
      </c>
      <c r="AY93" s="227">
        <f t="shared" si="175"/>
        <v>0</v>
      </c>
      <c r="AZ93" s="227">
        <f t="shared" si="175"/>
        <v>0</v>
      </c>
      <c r="BA93" s="227">
        <f t="shared" si="175"/>
        <v>0</v>
      </c>
      <c r="BB93" s="227">
        <f t="shared" si="175"/>
        <v>0</v>
      </c>
      <c r="BC93" s="228"/>
      <c r="BD93" s="332"/>
      <c r="BE93" s="332"/>
      <c r="BF93" s="332"/>
      <c r="BG93" s="332"/>
      <c r="BH93" s="332"/>
      <c r="BI93" s="332"/>
      <c r="BJ93" s="332"/>
      <c r="BK93" s="332"/>
      <c r="BL93" s="332"/>
      <c r="BM93" s="332"/>
      <c r="BN93" s="332"/>
      <c r="BO93" s="332"/>
      <c r="BP93" s="6"/>
      <c r="BQ93" s="751"/>
      <c r="BR93" s="751"/>
      <c r="BS93" s="232">
        <f t="shared" ref="BS93:BT93" si="176">SUM(BS66:BS92)</f>
        <v>0</v>
      </c>
      <c r="BT93" s="232">
        <f t="shared" si="176"/>
        <v>0</v>
      </c>
      <c r="BU93" s="6"/>
      <c r="BV93" s="190"/>
    </row>
    <row r="94" ht="89.25" customHeight="1">
      <c r="A94" s="136" t="s">
        <v>52</v>
      </c>
      <c r="B94" s="136" t="s">
        <v>2356</v>
      </c>
      <c r="C94" s="192" t="s">
        <v>2453</v>
      </c>
      <c r="D94" s="138"/>
      <c r="E94" s="15"/>
      <c r="F94" s="131"/>
      <c r="G94" s="15"/>
      <c r="H94" s="131"/>
      <c r="I94" s="15"/>
      <c r="J94" s="15"/>
      <c r="K94" s="15"/>
      <c r="L94" s="15"/>
      <c r="M94" s="15"/>
      <c r="N94" s="15"/>
      <c r="O94" s="15"/>
      <c r="P94" s="139"/>
      <c r="Q94" s="15"/>
      <c r="R94" s="15"/>
      <c r="S94" s="15"/>
      <c r="T94" s="15"/>
      <c r="U94" s="15"/>
      <c r="V94" s="15"/>
      <c r="W94" s="15"/>
      <c r="X94" s="15"/>
      <c r="AB94" s="140" t="s">
        <v>24</v>
      </c>
      <c r="AC94" s="140" t="s">
        <v>25</v>
      </c>
      <c r="AD94" s="140" t="s">
        <v>26</v>
      </c>
      <c r="AE94" s="140" t="s">
        <v>27</v>
      </c>
      <c r="AF94" s="140" t="s">
        <v>28</v>
      </c>
      <c r="AG94" s="140" t="s">
        <v>29</v>
      </c>
      <c r="AH94" s="140" t="s">
        <v>30</v>
      </c>
      <c r="AI94" s="217" t="s">
        <v>24</v>
      </c>
      <c r="AJ94" s="217" t="s">
        <v>25</v>
      </c>
      <c r="AK94" s="217" t="s">
        <v>26</v>
      </c>
      <c r="AL94" s="217" t="s">
        <v>27</v>
      </c>
      <c r="AM94" s="217" t="s">
        <v>28</v>
      </c>
      <c r="AN94" s="217" t="s">
        <v>29</v>
      </c>
      <c r="AO94" s="217" t="s">
        <v>30</v>
      </c>
      <c r="AP94" s="140" t="s">
        <v>39</v>
      </c>
      <c r="AQ94" s="140" t="s">
        <v>40</v>
      </c>
      <c r="AR94" s="140" t="s">
        <v>41</v>
      </c>
      <c r="AS94" s="140" t="s">
        <v>42</v>
      </c>
      <c r="AT94" s="140" t="s">
        <v>43</v>
      </c>
      <c r="AU94" s="140" t="s">
        <v>44</v>
      </c>
      <c r="AV94" s="140" t="s">
        <v>45</v>
      </c>
      <c r="AW94" s="140" t="s">
        <v>46</v>
      </c>
      <c r="AX94" s="140" t="s">
        <v>47</v>
      </c>
      <c r="AY94" s="140" t="s">
        <v>48</v>
      </c>
      <c r="AZ94" s="140" t="s">
        <v>49</v>
      </c>
      <c r="BA94" s="140" t="s">
        <v>50</v>
      </c>
      <c r="BB94" s="140" t="s">
        <v>51</v>
      </c>
      <c r="BC94" s="217" t="s">
        <v>39</v>
      </c>
      <c r="BD94" s="217" t="s">
        <v>40</v>
      </c>
      <c r="BE94" s="217" t="s">
        <v>41</v>
      </c>
      <c r="BF94" s="217" t="s">
        <v>42</v>
      </c>
      <c r="BG94" s="217" t="s">
        <v>43</v>
      </c>
      <c r="BH94" s="217" t="s">
        <v>44</v>
      </c>
      <c r="BI94" s="217" t="s">
        <v>45</v>
      </c>
      <c r="BJ94" s="217" t="s">
        <v>46</v>
      </c>
      <c r="BK94" s="217" t="s">
        <v>47</v>
      </c>
      <c r="BL94" s="217" t="s">
        <v>48</v>
      </c>
      <c r="BM94" s="217" t="s">
        <v>49</v>
      </c>
      <c r="BN94" s="218" t="s">
        <v>50</v>
      </c>
      <c r="BO94" s="217" t="s">
        <v>77</v>
      </c>
      <c r="BQ94" s="143" t="s">
        <v>78</v>
      </c>
      <c r="BR94" s="143" t="s">
        <v>79</v>
      </c>
      <c r="BS94" s="143" t="s">
        <v>80</v>
      </c>
      <c r="BT94" s="143" t="s">
        <v>81</v>
      </c>
      <c r="BU94" s="144"/>
      <c r="BV94" s="143" t="s">
        <v>82</v>
      </c>
      <c r="BW94" s="143" t="s">
        <v>83</v>
      </c>
      <c r="BX94" s="143" t="s">
        <v>84</v>
      </c>
    </row>
    <row r="95" ht="18.0" customHeight="1">
      <c r="A95" s="145" t="s">
        <v>85</v>
      </c>
      <c r="B95" s="145" t="s">
        <v>2454</v>
      </c>
      <c r="C95" s="146" t="s">
        <v>86</v>
      </c>
      <c r="D95" s="147">
        <v>5.0</v>
      </c>
      <c r="E95" s="76">
        <f t="shared" ref="E95:E142" si="180">SUM(J95:Y95)</f>
        <v>0</v>
      </c>
      <c r="F95" s="752">
        <v>500.0</v>
      </c>
      <c r="G95" s="76" t="str">
        <f t="shared" ref="G95:G142" si="181">$F$5</f>
        <v/>
      </c>
      <c r="H95" s="148">
        <f t="shared" ref="H95:H155" si="182">F95*((100-G95)/100)</f>
        <v>500</v>
      </c>
      <c r="I95" s="149">
        <f t="shared" ref="I95:I155" si="183">E95*H95</f>
        <v>0</v>
      </c>
      <c r="J95" s="324"/>
      <c r="K95" s="157"/>
      <c r="L95" s="151"/>
      <c r="M95" s="152"/>
      <c r="N95" s="154"/>
      <c r="O95" s="161"/>
      <c r="P95" s="159"/>
      <c r="Q95" s="742"/>
      <c r="R95" s="150"/>
      <c r="S95" s="743"/>
      <c r="T95" s="163"/>
      <c r="U95" s="272"/>
      <c r="V95" s="272"/>
      <c r="W95" s="272"/>
      <c r="X95" s="272"/>
      <c r="Y95" s="272"/>
      <c r="AB95" s="164">
        <f t="shared" ref="AB95:AH95" si="177">AI95*$E95</f>
        <v>0</v>
      </c>
      <c r="AC95" s="164">
        <f t="shared" si="177"/>
        <v>0</v>
      </c>
      <c r="AD95" s="164">
        <f t="shared" si="177"/>
        <v>0</v>
      </c>
      <c r="AE95" s="164">
        <f t="shared" si="177"/>
        <v>0</v>
      </c>
      <c r="AF95" s="164">
        <f t="shared" si="177"/>
        <v>0</v>
      </c>
      <c r="AG95" s="164">
        <f t="shared" si="177"/>
        <v>0</v>
      </c>
      <c r="AH95" s="164">
        <f t="shared" si="177"/>
        <v>0</v>
      </c>
      <c r="AI95" s="165"/>
      <c r="AJ95" s="165"/>
      <c r="AK95" s="165"/>
      <c r="AL95" s="165"/>
      <c r="AM95" s="165"/>
      <c r="AN95" s="165">
        <v>5.0</v>
      </c>
      <c r="AO95" s="165"/>
      <c r="AP95" s="164">
        <f t="shared" ref="AP95:BB95" si="178">BC95*$E95</f>
        <v>0</v>
      </c>
      <c r="AQ95" s="164">
        <f t="shared" si="178"/>
        <v>0</v>
      </c>
      <c r="AR95" s="164">
        <f t="shared" si="178"/>
        <v>0</v>
      </c>
      <c r="AS95" s="164">
        <f t="shared" si="178"/>
        <v>0</v>
      </c>
      <c r="AT95" s="164">
        <f t="shared" si="178"/>
        <v>0</v>
      </c>
      <c r="AU95" s="164">
        <f t="shared" si="178"/>
        <v>0</v>
      </c>
      <c r="AV95" s="164">
        <f t="shared" si="178"/>
        <v>0</v>
      </c>
      <c r="AW95" s="164">
        <f t="shared" si="178"/>
        <v>0</v>
      </c>
      <c r="AX95" s="164">
        <f t="shared" si="178"/>
        <v>0</v>
      </c>
      <c r="AY95" s="164">
        <f t="shared" si="178"/>
        <v>0</v>
      </c>
      <c r="AZ95" s="164">
        <f t="shared" si="178"/>
        <v>0</v>
      </c>
      <c r="BA95" s="164">
        <f t="shared" si="178"/>
        <v>0</v>
      </c>
      <c r="BB95" s="164">
        <f t="shared" si="178"/>
        <v>0</v>
      </c>
      <c r="BC95" s="165"/>
      <c r="BD95" s="165"/>
      <c r="BE95" s="165"/>
      <c r="BF95" s="165"/>
      <c r="BG95" s="165"/>
      <c r="BH95" s="165"/>
      <c r="BI95" s="165"/>
      <c r="BJ95" s="165">
        <v>2.0</v>
      </c>
      <c r="BK95" s="165"/>
      <c r="BL95" s="165">
        <v>2.0</v>
      </c>
      <c r="BM95" s="165">
        <v>1.0</v>
      </c>
      <c r="BN95" s="166"/>
      <c r="BO95" s="165"/>
      <c r="BP95" s="6"/>
      <c r="BQ95" s="167">
        <v>21.0</v>
      </c>
      <c r="BR95" s="167"/>
      <c r="BS95" s="167">
        <f t="shared" ref="BS95:BT95" si="179">$E95*BQ95</f>
        <v>0</v>
      </c>
      <c r="BT95" s="167">
        <f t="shared" si="179"/>
        <v>0</v>
      </c>
      <c r="BU95" s="6"/>
      <c r="BV95" s="753">
        <v>5.4</v>
      </c>
      <c r="BW95" s="167">
        <f t="shared" ref="BW95:BW142" si="187">E95</f>
        <v>0</v>
      </c>
      <c r="BX95" s="167">
        <f t="shared" ref="BX95:BX142" si="188">BV95*BW95</f>
        <v>0</v>
      </c>
      <c r="CC95" s="6"/>
    </row>
    <row r="96" ht="18.0" customHeight="1">
      <c r="A96" s="145" t="s">
        <v>87</v>
      </c>
      <c r="B96" s="145" t="s">
        <v>2455</v>
      </c>
      <c r="C96" s="146" t="s">
        <v>88</v>
      </c>
      <c r="D96" s="147">
        <v>3.0</v>
      </c>
      <c r="E96" s="76">
        <f t="shared" si="180"/>
        <v>0</v>
      </c>
      <c r="F96" s="752">
        <v>420.0</v>
      </c>
      <c r="G96" s="76" t="str">
        <f t="shared" si="181"/>
        <v/>
      </c>
      <c r="H96" s="148">
        <f t="shared" si="182"/>
        <v>420</v>
      </c>
      <c r="I96" s="149">
        <f t="shared" si="183"/>
        <v>0</v>
      </c>
      <c r="J96" s="324"/>
      <c r="K96" s="157"/>
      <c r="L96" s="151"/>
      <c r="M96" s="152"/>
      <c r="N96" s="154"/>
      <c r="O96" s="161"/>
      <c r="P96" s="159"/>
      <c r="Q96" s="742"/>
      <c r="R96" s="150"/>
      <c r="S96" s="743"/>
      <c r="T96" s="163"/>
      <c r="U96" s="272"/>
      <c r="V96" s="272"/>
      <c r="W96" s="272"/>
      <c r="X96" s="272"/>
      <c r="Y96" s="272"/>
      <c r="AB96" s="164">
        <f t="shared" ref="AB96:AH96" si="184">AI96*$E96</f>
        <v>0</v>
      </c>
      <c r="AC96" s="164">
        <f t="shared" si="184"/>
        <v>0</v>
      </c>
      <c r="AD96" s="164">
        <f t="shared" si="184"/>
        <v>0</v>
      </c>
      <c r="AE96" s="164">
        <f t="shared" si="184"/>
        <v>0</v>
      </c>
      <c r="AF96" s="164">
        <f t="shared" si="184"/>
        <v>0</v>
      </c>
      <c r="AG96" s="164">
        <f t="shared" si="184"/>
        <v>0</v>
      </c>
      <c r="AH96" s="164">
        <f t="shared" si="184"/>
        <v>0</v>
      </c>
      <c r="AI96" s="165"/>
      <c r="AJ96" s="165"/>
      <c r="AK96" s="165"/>
      <c r="AL96" s="165"/>
      <c r="AM96" s="165"/>
      <c r="AN96" s="165"/>
      <c r="AO96" s="165">
        <v>3.0</v>
      </c>
      <c r="AP96" s="164">
        <f t="shared" ref="AP96:BB96" si="185">BC96*$E96</f>
        <v>0</v>
      </c>
      <c r="AQ96" s="164">
        <f t="shared" si="185"/>
        <v>0</v>
      </c>
      <c r="AR96" s="164">
        <f t="shared" si="185"/>
        <v>0</v>
      </c>
      <c r="AS96" s="164">
        <f t="shared" si="185"/>
        <v>0</v>
      </c>
      <c r="AT96" s="164">
        <f t="shared" si="185"/>
        <v>0</v>
      </c>
      <c r="AU96" s="164">
        <f t="shared" si="185"/>
        <v>0</v>
      </c>
      <c r="AV96" s="164">
        <f t="shared" si="185"/>
        <v>0</v>
      </c>
      <c r="AW96" s="164">
        <f t="shared" si="185"/>
        <v>0</v>
      </c>
      <c r="AX96" s="164">
        <f t="shared" si="185"/>
        <v>0</v>
      </c>
      <c r="AY96" s="164">
        <f t="shared" si="185"/>
        <v>0</v>
      </c>
      <c r="AZ96" s="164">
        <f t="shared" si="185"/>
        <v>0</v>
      </c>
      <c r="BA96" s="164">
        <f t="shared" si="185"/>
        <v>0</v>
      </c>
      <c r="BB96" s="164">
        <f t="shared" si="185"/>
        <v>0</v>
      </c>
      <c r="BC96" s="165"/>
      <c r="BD96" s="165"/>
      <c r="BE96" s="165"/>
      <c r="BF96" s="165"/>
      <c r="BG96" s="165"/>
      <c r="BH96" s="165"/>
      <c r="BI96" s="165"/>
      <c r="BJ96" s="165"/>
      <c r="BK96" s="165"/>
      <c r="BL96" s="165"/>
      <c r="BM96" s="165">
        <v>3.0</v>
      </c>
      <c r="BN96" s="166"/>
      <c r="BO96" s="165"/>
      <c r="BP96" s="6"/>
      <c r="BQ96" s="164">
        <v>14.0</v>
      </c>
      <c r="BR96" s="164"/>
      <c r="BS96" s="167">
        <f t="shared" ref="BS96:BT96" si="186">$E96*BQ96</f>
        <v>0</v>
      </c>
      <c r="BT96" s="167">
        <f t="shared" si="186"/>
        <v>0</v>
      </c>
      <c r="BU96" s="6"/>
      <c r="BV96" s="748">
        <v>7.4</v>
      </c>
      <c r="BW96" s="164">
        <f t="shared" si="187"/>
        <v>0</v>
      </c>
      <c r="BX96" s="164">
        <f t="shared" si="188"/>
        <v>0</v>
      </c>
      <c r="CC96" s="6"/>
    </row>
    <row r="97" ht="18.0" customHeight="1">
      <c r="A97" s="145" t="s">
        <v>89</v>
      </c>
      <c r="B97" s="145" t="s">
        <v>2456</v>
      </c>
      <c r="C97" s="146" t="s">
        <v>90</v>
      </c>
      <c r="D97" s="147">
        <v>2.0</v>
      </c>
      <c r="E97" s="76">
        <f t="shared" si="180"/>
        <v>0</v>
      </c>
      <c r="F97" s="752">
        <v>340.0</v>
      </c>
      <c r="G97" s="76" t="str">
        <f t="shared" si="181"/>
        <v/>
      </c>
      <c r="H97" s="148">
        <f t="shared" si="182"/>
        <v>340</v>
      </c>
      <c r="I97" s="149">
        <f t="shared" si="183"/>
        <v>0</v>
      </c>
      <c r="J97" s="324"/>
      <c r="K97" s="157"/>
      <c r="L97" s="151"/>
      <c r="M97" s="152"/>
      <c r="N97" s="154"/>
      <c r="O97" s="161"/>
      <c r="P97" s="159"/>
      <c r="Q97" s="742"/>
      <c r="R97" s="150"/>
      <c r="S97" s="743"/>
      <c r="T97" s="163"/>
      <c r="U97" s="272"/>
      <c r="V97" s="272"/>
      <c r="W97" s="272"/>
      <c r="X97" s="272"/>
      <c r="Y97" s="272"/>
      <c r="AB97" s="164">
        <f t="shared" ref="AB97:AH97" si="189">AI97*$E97</f>
        <v>0</v>
      </c>
      <c r="AC97" s="164">
        <f t="shared" si="189"/>
        <v>0</v>
      </c>
      <c r="AD97" s="164">
        <f t="shared" si="189"/>
        <v>0</v>
      </c>
      <c r="AE97" s="164">
        <f t="shared" si="189"/>
        <v>0</v>
      </c>
      <c r="AF97" s="164">
        <f t="shared" si="189"/>
        <v>0</v>
      </c>
      <c r="AG97" s="164">
        <f t="shared" si="189"/>
        <v>0</v>
      </c>
      <c r="AH97" s="164">
        <f t="shared" si="189"/>
        <v>0</v>
      </c>
      <c r="AI97" s="165"/>
      <c r="AJ97" s="165"/>
      <c r="AK97" s="165"/>
      <c r="AL97" s="165"/>
      <c r="AM97" s="165"/>
      <c r="AN97" s="165"/>
      <c r="AO97" s="165">
        <v>2.0</v>
      </c>
      <c r="AP97" s="164">
        <f t="shared" ref="AP97:BB97" si="190">BC97*$E97</f>
        <v>0</v>
      </c>
      <c r="AQ97" s="164">
        <f t="shared" si="190"/>
        <v>0</v>
      </c>
      <c r="AR97" s="164">
        <f t="shared" si="190"/>
        <v>0</v>
      </c>
      <c r="AS97" s="164">
        <f t="shared" si="190"/>
        <v>0</v>
      </c>
      <c r="AT97" s="164">
        <f t="shared" si="190"/>
        <v>0</v>
      </c>
      <c r="AU97" s="164">
        <f t="shared" si="190"/>
        <v>0</v>
      </c>
      <c r="AV97" s="164">
        <f t="shared" si="190"/>
        <v>0</v>
      </c>
      <c r="AW97" s="164">
        <f t="shared" si="190"/>
        <v>0</v>
      </c>
      <c r="AX97" s="164">
        <f t="shared" si="190"/>
        <v>0</v>
      </c>
      <c r="AY97" s="164">
        <f t="shared" si="190"/>
        <v>0</v>
      </c>
      <c r="AZ97" s="164">
        <f t="shared" si="190"/>
        <v>0</v>
      </c>
      <c r="BA97" s="164">
        <f t="shared" si="190"/>
        <v>0</v>
      </c>
      <c r="BB97" s="164">
        <f t="shared" si="190"/>
        <v>0</v>
      </c>
      <c r="BC97" s="165"/>
      <c r="BD97" s="165"/>
      <c r="BE97" s="165"/>
      <c r="BF97" s="165"/>
      <c r="BG97" s="165"/>
      <c r="BH97" s="165"/>
      <c r="BI97" s="165"/>
      <c r="BJ97" s="165">
        <v>1.0</v>
      </c>
      <c r="BK97" s="165"/>
      <c r="BL97" s="165">
        <v>1.0</v>
      </c>
      <c r="BM97" s="165"/>
      <c r="BN97" s="166"/>
      <c r="BO97" s="165"/>
      <c r="BP97" s="6"/>
      <c r="BQ97" s="164">
        <v>10.0</v>
      </c>
      <c r="BR97" s="164"/>
      <c r="BS97" s="167">
        <f t="shared" ref="BS97:BT97" si="191">$E97*BQ97</f>
        <v>0</v>
      </c>
      <c r="BT97" s="167">
        <f t="shared" si="191"/>
        <v>0</v>
      </c>
      <c r="BU97" s="6"/>
      <c r="BV97" s="748">
        <v>4.0</v>
      </c>
      <c r="BW97" s="164">
        <f t="shared" si="187"/>
        <v>0</v>
      </c>
      <c r="BX97" s="164">
        <f t="shared" si="188"/>
        <v>0</v>
      </c>
      <c r="CC97" s="6"/>
    </row>
    <row r="98" ht="18.0" customHeight="1">
      <c r="A98" s="145" t="s">
        <v>91</v>
      </c>
      <c r="B98" s="145" t="s">
        <v>2457</v>
      </c>
      <c r="C98" s="146" t="s">
        <v>92</v>
      </c>
      <c r="D98" s="147">
        <v>5.0</v>
      </c>
      <c r="E98" s="76">
        <f t="shared" si="180"/>
        <v>0</v>
      </c>
      <c r="F98" s="752">
        <v>130.0</v>
      </c>
      <c r="G98" s="76" t="str">
        <f t="shared" si="181"/>
        <v/>
      </c>
      <c r="H98" s="148">
        <f t="shared" si="182"/>
        <v>130</v>
      </c>
      <c r="I98" s="149">
        <f t="shared" si="183"/>
        <v>0</v>
      </c>
      <c r="J98" s="324"/>
      <c r="K98" s="157"/>
      <c r="L98" s="151"/>
      <c r="M98" s="152"/>
      <c r="N98" s="154"/>
      <c r="O98" s="161"/>
      <c r="P98" s="159"/>
      <c r="Q98" s="742"/>
      <c r="R98" s="150"/>
      <c r="S98" s="743"/>
      <c r="T98" s="163"/>
      <c r="U98" s="272"/>
      <c r="V98" s="272"/>
      <c r="W98" s="272"/>
      <c r="X98" s="272"/>
      <c r="Y98" s="272"/>
      <c r="AB98" s="164">
        <f t="shared" ref="AB98:AH98" si="192">AI98*$E98</f>
        <v>0</v>
      </c>
      <c r="AC98" s="164">
        <f t="shared" si="192"/>
        <v>0</v>
      </c>
      <c r="AD98" s="164">
        <f t="shared" si="192"/>
        <v>0</v>
      </c>
      <c r="AE98" s="164">
        <f t="shared" si="192"/>
        <v>0</v>
      </c>
      <c r="AF98" s="164">
        <f t="shared" si="192"/>
        <v>0</v>
      </c>
      <c r="AG98" s="164">
        <f t="shared" si="192"/>
        <v>0</v>
      </c>
      <c r="AH98" s="164">
        <f t="shared" si="192"/>
        <v>0</v>
      </c>
      <c r="AI98" s="165"/>
      <c r="AJ98" s="165"/>
      <c r="AK98" s="165">
        <v>5.0</v>
      </c>
      <c r="AL98" s="165"/>
      <c r="AM98" s="165"/>
      <c r="AN98" s="165"/>
      <c r="AO98" s="165"/>
      <c r="AP98" s="164">
        <f t="shared" ref="AP98:BB98" si="193">BC98*$E98</f>
        <v>0</v>
      </c>
      <c r="AQ98" s="164">
        <f t="shared" si="193"/>
        <v>0</v>
      </c>
      <c r="AR98" s="164">
        <f t="shared" si="193"/>
        <v>0</v>
      </c>
      <c r="AS98" s="164">
        <f t="shared" si="193"/>
        <v>0</v>
      </c>
      <c r="AT98" s="164">
        <f t="shared" si="193"/>
        <v>0</v>
      </c>
      <c r="AU98" s="164">
        <f t="shared" si="193"/>
        <v>0</v>
      </c>
      <c r="AV98" s="164">
        <f t="shared" si="193"/>
        <v>0</v>
      </c>
      <c r="AW98" s="164">
        <f t="shared" si="193"/>
        <v>0</v>
      </c>
      <c r="AX98" s="164">
        <f t="shared" si="193"/>
        <v>0</v>
      </c>
      <c r="AY98" s="164">
        <f t="shared" si="193"/>
        <v>0</v>
      </c>
      <c r="AZ98" s="164">
        <f t="shared" si="193"/>
        <v>0</v>
      </c>
      <c r="BA98" s="164">
        <f t="shared" si="193"/>
        <v>0</v>
      </c>
      <c r="BB98" s="164">
        <f t="shared" si="193"/>
        <v>0</v>
      </c>
      <c r="BC98" s="165">
        <v>5.0</v>
      </c>
      <c r="BD98" s="165"/>
      <c r="BE98" s="165"/>
      <c r="BF98" s="165"/>
      <c r="BG98" s="165"/>
      <c r="BH98" s="165"/>
      <c r="BI98" s="165"/>
      <c r="BJ98" s="165"/>
      <c r="BK98" s="165"/>
      <c r="BL98" s="165"/>
      <c r="BM98" s="165"/>
      <c r="BN98" s="166"/>
      <c r="BO98" s="165"/>
      <c r="BP98" s="6"/>
      <c r="BQ98" s="164">
        <v>10.0</v>
      </c>
      <c r="BR98" s="164"/>
      <c r="BS98" s="167">
        <f t="shared" ref="BS98:BT98" si="194">$E98*BQ98</f>
        <v>0</v>
      </c>
      <c r="BT98" s="167">
        <f t="shared" si="194"/>
        <v>0</v>
      </c>
      <c r="BU98" s="6"/>
      <c r="BV98" s="748">
        <v>0.9</v>
      </c>
      <c r="BW98" s="164">
        <f t="shared" si="187"/>
        <v>0</v>
      </c>
      <c r="BX98" s="164">
        <f t="shared" si="188"/>
        <v>0</v>
      </c>
      <c r="CC98" s="6"/>
    </row>
    <row r="99" ht="18.0" customHeight="1">
      <c r="A99" s="145" t="s">
        <v>93</v>
      </c>
      <c r="B99" s="145" t="s">
        <v>2458</v>
      </c>
      <c r="C99" s="146" t="s">
        <v>94</v>
      </c>
      <c r="D99" s="147">
        <v>5.0</v>
      </c>
      <c r="E99" s="76">
        <f t="shared" si="180"/>
        <v>0</v>
      </c>
      <c r="F99" s="752">
        <v>150.0</v>
      </c>
      <c r="G99" s="76" t="str">
        <f t="shared" si="181"/>
        <v/>
      </c>
      <c r="H99" s="148">
        <f t="shared" si="182"/>
        <v>150</v>
      </c>
      <c r="I99" s="149">
        <f t="shared" si="183"/>
        <v>0</v>
      </c>
      <c r="J99" s="324"/>
      <c r="K99" s="157"/>
      <c r="L99" s="151"/>
      <c r="M99" s="152"/>
      <c r="N99" s="154"/>
      <c r="O99" s="161"/>
      <c r="P99" s="159"/>
      <c r="Q99" s="742"/>
      <c r="R99" s="150"/>
      <c r="S99" s="743"/>
      <c r="T99" s="163"/>
      <c r="U99" s="272"/>
      <c r="V99" s="272"/>
      <c r="W99" s="272"/>
      <c r="X99" s="272"/>
      <c r="Y99" s="272"/>
      <c r="AB99" s="164">
        <f t="shared" ref="AB99:AH99" si="195">AI99*$E99</f>
        <v>0</v>
      </c>
      <c r="AC99" s="164">
        <f t="shared" si="195"/>
        <v>0</v>
      </c>
      <c r="AD99" s="164">
        <f t="shared" si="195"/>
        <v>0</v>
      </c>
      <c r="AE99" s="164">
        <f t="shared" si="195"/>
        <v>0</v>
      </c>
      <c r="AF99" s="164">
        <f t="shared" si="195"/>
        <v>0</v>
      </c>
      <c r="AG99" s="164">
        <f t="shared" si="195"/>
        <v>0</v>
      </c>
      <c r="AH99" s="164">
        <f t="shared" si="195"/>
        <v>0</v>
      </c>
      <c r="AI99" s="165"/>
      <c r="AJ99" s="165"/>
      <c r="AK99" s="165"/>
      <c r="AL99" s="165">
        <v>5.0</v>
      </c>
      <c r="AM99" s="165"/>
      <c r="AN99" s="165"/>
      <c r="AO99" s="165"/>
      <c r="AP99" s="164">
        <f t="shared" ref="AP99:BB99" si="196">BC99*$E99</f>
        <v>0</v>
      </c>
      <c r="AQ99" s="164">
        <f t="shared" si="196"/>
        <v>0</v>
      </c>
      <c r="AR99" s="164">
        <f t="shared" si="196"/>
        <v>0</v>
      </c>
      <c r="AS99" s="164">
        <f t="shared" si="196"/>
        <v>0</v>
      </c>
      <c r="AT99" s="164">
        <f t="shared" si="196"/>
        <v>0</v>
      </c>
      <c r="AU99" s="164">
        <f t="shared" si="196"/>
        <v>0</v>
      </c>
      <c r="AV99" s="164">
        <f t="shared" si="196"/>
        <v>0</v>
      </c>
      <c r="AW99" s="164">
        <f t="shared" si="196"/>
        <v>0</v>
      </c>
      <c r="AX99" s="164">
        <f t="shared" si="196"/>
        <v>0</v>
      </c>
      <c r="AY99" s="164">
        <f t="shared" si="196"/>
        <v>0</v>
      </c>
      <c r="AZ99" s="164">
        <f t="shared" si="196"/>
        <v>0</v>
      </c>
      <c r="BA99" s="164">
        <f t="shared" si="196"/>
        <v>0</v>
      </c>
      <c r="BB99" s="164">
        <f t="shared" si="196"/>
        <v>0</v>
      </c>
      <c r="BC99" s="165">
        <v>4.0</v>
      </c>
      <c r="BD99" s="165">
        <v>1.0</v>
      </c>
      <c r="BE99" s="165"/>
      <c r="BF99" s="165"/>
      <c r="BG99" s="165"/>
      <c r="BH99" s="165"/>
      <c r="BI99" s="165"/>
      <c r="BJ99" s="165"/>
      <c r="BK99" s="165"/>
      <c r="BL99" s="165"/>
      <c r="BM99" s="165"/>
      <c r="BN99" s="166"/>
      <c r="BO99" s="165"/>
      <c r="BP99" s="6"/>
      <c r="BQ99" s="164">
        <v>10.0</v>
      </c>
      <c r="BR99" s="164"/>
      <c r="BS99" s="167">
        <f t="shared" ref="BS99:BT99" si="197">$E99*BQ99</f>
        <v>0</v>
      </c>
      <c r="BT99" s="167">
        <f t="shared" si="197"/>
        <v>0</v>
      </c>
      <c r="BU99" s="6"/>
      <c r="BV99" s="748">
        <v>1.2</v>
      </c>
      <c r="BW99" s="164">
        <f t="shared" si="187"/>
        <v>0</v>
      </c>
      <c r="BX99" s="164">
        <f t="shared" si="188"/>
        <v>0</v>
      </c>
      <c r="CC99" s="6"/>
    </row>
    <row r="100" ht="18.0" customHeight="1">
      <c r="A100" s="145" t="s">
        <v>95</v>
      </c>
      <c r="B100" s="145" t="s">
        <v>2459</v>
      </c>
      <c r="C100" s="146" t="s">
        <v>96</v>
      </c>
      <c r="D100" s="147">
        <v>5.0</v>
      </c>
      <c r="E100" s="76">
        <f t="shared" si="180"/>
        <v>0</v>
      </c>
      <c r="F100" s="752">
        <v>210.0</v>
      </c>
      <c r="G100" s="76" t="str">
        <f t="shared" si="181"/>
        <v/>
      </c>
      <c r="H100" s="148">
        <f t="shared" si="182"/>
        <v>210</v>
      </c>
      <c r="I100" s="149">
        <f t="shared" si="183"/>
        <v>0</v>
      </c>
      <c r="J100" s="324"/>
      <c r="K100" s="157"/>
      <c r="L100" s="151"/>
      <c r="M100" s="152"/>
      <c r="N100" s="154"/>
      <c r="O100" s="161"/>
      <c r="P100" s="159"/>
      <c r="Q100" s="742"/>
      <c r="R100" s="150"/>
      <c r="S100" s="743"/>
      <c r="T100" s="163"/>
      <c r="U100" s="272"/>
      <c r="V100" s="272"/>
      <c r="W100" s="272"/>
      <c r="X100" s="272"/>
      <c r="Y100" s="272"/>
      <c r="AB100" s="164">
        <f t="shared" ref="AB100:AH100" si="198">AI100*$E100</f>
        <v>0</v>
      </c>
      <c r="AC100" s="164">
        <f t="shared" si="198"/>
        <v>0</v>
      </c>
      <c r="AD100" s="164">
        <f t="shared" si="198"/>
        <v>0</v>
      </c>
      <c r="AE100" s="164">
        <f t="shared" si="198"/>
        <v>0</v>
      </c>
      <c r="AF100" s="164">
        <f t="shared" si="198"/>
        <v>0</v>
      </c>
      <c r="AG100" s="164">
        <f t="shared" si="198"/>
        <v>0</v>
      </c>
      <c r="AH100" s="164">
        <f t="shared" si="198"/>
        <v>0</v>
      </c>
      <c r="AI100" s="165"/>
      <c r="AJ100" s="165"/>
      <c r="AK100" s="165"/>
      <c r="AL100" s="165">
        <v>5.0</v>
      </c>
      <c r="AM100" s="165"/>
      <c r="AN100" s="165"/>
      <c r="AO100" s="165"/>
      <c r="AP100" s="164">
        <f t="shared" ref="AP100:BB100" si="199">BC100*$E100</f>
        <v>0</v>
      </c>
      <c r="AQ100" s="164">
        <f t="shared" si="199"/>
        <v>0</v>
      </c>
      <c r="AR100" s="164">
        <f t="shared" si="199"/>
        <v>0</v>
      </c>
      <c r="AS100" s="164">
        <f t="shared" si="199"/>
        <v>0</v>
      </c>
      <c r="AT100" s="164">
        <f t="shared" si="199"/>
        <v>0</v>
      </c>
      <c r="AU100" s="164">
        <f t="shared" si="199"/>
        <v>0</v>
      </c>
      <c r="AV100" s="164">
        <f t="shared" si="199"/>
        <v>0</v>
      </c>
      <c r="AW100" s="164">
        <f t="shared" si="199"/>
        <v>0</v>
      </c>
      <c r="AX100" s="164">
        <f t="shared" si="199"/>
        <v>0</v>
      </c>
      <c r="AY100" s="164">
        <f t="shared" si="199"/>
        <v>0</v>
      </c>
      <c r="AZ100" s="164">
        <f t="shared" si="199"/>
        <v>0</v>
      </c>
      <c r="BA100" s="164">
        <f t="shared" si="199"/>
        <v>0</v>
      </c>
      <c r="BB100" s="164">
        <f t="shared" si="199"/>
        <v>0</v>
      </c>
      <c r="BC100" s="165"/>
      <c r="BD100" s="165">
        <v>2.0</v>
      </c>
      <c r="BE100" s="165">
        <v>3.0</v>
      </c>
      <c r="BF100" s="165"/>
      <c r="BG100" s="165"/>
      <c r="BH100" s="165"/>
      <c r="BI100" s="165"/>
      <c r="BJ100" s="165"/>
      <c r="BK100" s="165"/>
      <c r="BL100" s="165"/>
      <c r="BM100" s="165"/>
      <c r="BN100" s="166"/>
      <c r="BO100" s="165"/>
      <c r="BP100" s="6"/>
      <c r="BQ100" s="164">
        <v>15.0</v>
      </c>
      <c r="BR100" s="164"/>
      <c r="BS100" s="167">
        <f t="shared" ref="BS100:BT100" si="200">$E100*BQ100</f>
        <v>0</v>
      </c>
      <c r="BT100" s="167">
        <f t="shared" si="200"/>
        <v>0</v>
      </c>
      <c r="BU100" s="6"/>
      <c r="BV100" s="748">
        <v>1.8</v>
      </c>
      <c r="BW100" s="164">
        <f t="shared" si="187"/>
        <v>0</v>
      </c>
      <c r="BX100" s="164">
        <f t="shared" si="188"/>
        <v>0</v>
      </c>
      <c r="CC100" s="6"/>
    </row>
    <row r="101" ht="18.0" customHeight="1">
      <c r="A101" s="145" t="s">
        <v>97</v>
      </c>
      <c r="B101" s="145" t="s">
        <v>2460</v>
      </c>
      <c r="C101" s="146" t="s">
        <v>98</v>
      </c>
      <c r="D101" s="147">
        <v>5.0</v>
      </c>
      <c r="E101" s="76">
        <f t="shared" si="180"/>
        <v>0</v>
      </c>
      <c r="F101" s="752">
        <v>300.0</v>
      </c>
      <c r="G101" s="76" t="str">
        <f t="shared" si="181"/>
        <v/>
      </c>
      <c r="H101" s="148">
        <f t="shared" si="182"/>
        <v>300</v>
      </c>
      <c r="I101" s="149">
        <f t="shared" si="183"/>
        <v>0</v>
      </c>
      <c r="J101" s="324"/>
      <c r="K101" s="157"/>
      <c r="L101" s="151"/>
      <c r="M101" s="152"/>
      <c r="N101" s="154"/>
      <c r="O101" s="161"/>
      <c r="P101" s="159"/>
      <c r="Q101" s="742"/>
      <c r="R101" s="150"/>
      <c r="S101" s="743"/>
      <c r="T101" s="163"/>
      <c r="U101" s="272"/>
      <c r="V101" s="272"/>
      <c r="W101" s="272"/>
      <c r="X101" s="272"/>
      <c r="Y101" s="272"/>
      <c r="AB101" s="164">
        <f t="shared" ref="AB101:AH101" si="201">AI101*$E101</f>
        <v>0</v>
      </c>
      <c r="AC101" s="164">
        <f t="shared" si="201"/>
        <v>0</v>
      </c>
      <c r="AD101" s="164">
        <f t="shared" si="201"/>
        <v>0</v>
      </c>
      <c r="AE101" s="164">
        <f t="shared" si="201"/>
        <v>0</v>
      </c>
      <c r="AF101" s="164">
        <f t="shared" si="201"/>
        <v>0</v>
      </c>
      <c r="AG101" s="164">
        <f t="shared" si="201"/>
        <v>0</v>
      </c>
      <c r="AH101" s="164">
        <f t="shared" si="201"/>
        <v>0</v>
      </c>
      <c r="AI101" s="165"/>
      <c r="AJ101" s="165"/>
      <c r="AK101" s="165"/>
      <c r="AL101" s="165"/>
      <c r="AM101" s="165">
        <v>5.0</v>
      </c>
      <c r="AN101" s="165"/>
      <c r="AO101" s="165"/>
      <c r="AP101" s="164">
        <f t="shared" ref="AP101:BB101" si="202">BC101*$E101</f>
        <v>0</v>
      </c>
      <c r="AQ101" s="164">
        <f t="shared" si="202"/>
        <v>0</v>
      </c>
      <c r="AR101" s="164">
        <f t="shared" si="202"/>
        <v>0</v>
      </c>
      <c r="AS101" s="164">
        <f t="shared" si="202"/>
        <v>0</v>
      </c>
      <c r="AT101" s="164">
        <f t="shared" si="202"/>
        <v>0</v>
      </c>
      <c r="AU101" s="164">
        <f t="shared" si="202"/>
        <v>0</v>
      </c>
      <c r="AV101" s="164">
        <f t="shared" si="202"/>
        <v>0</v>
      </c>
      <c r="AW101" s="164">
        <f t="shared" si="202"/>
        <v>0</v>
      </c>
      <c r="AX101" s="164">
        <f t="shared" si="202"/>
        <v>0</v>
      </c>
      <c r="AY101" s="164">
        <f t="shared" si="202"/>
        <v>0</v>
      </c>
      <c r="AZ101" s="164">
        <f t="shared" si="202"/>
        <v>0</v>
      </c>
      <c r="BA101" s="164">
        <f t="shared" si="202"/>
        <v>0</v>
      </c>
      <c r="BB101" s="164">
        <f t="shared" si="202"/>
        <v>0</v>
      </c>
      <c r="BC101" s="165"/>
      <c r="BD101" s="165">
        <v>1.0</v>
      </c>
      <c r="BE101" s="165">
        <v>2.0</v>
      </c>
      <c r="BF101" s="165">
        <v>1.0</v>
      </c>
      <c r="BG101" s="165"/>
      <c r="BH101" s="165">
        <v>1.0</v>
      </c>
      <c r="BI101" s="165"/>
      <c r="BJ101" s="165"/>
      <c r="BK101" s="165"/>
      <c r="BL101" s="165"/>
      <c r="BM101" s="165"/>
      <c r="BN101" s="166"/>
      <c r="BO101" s="165"/>
      <c r="BP101" s="6"/>
      <c r="BQ101" s="164">
        <v>15.0</v>
      </c>
      <c r="BR101" s="164"/>
      <c r="BS101" s="167">
        <f t="shared" ref="BS101:BT101" si="203">$E101*BQ101</f>
        <v>0</v>
      </c>
      <c r="BT101" s="167">
        <f t="shared" si="203"/>
        <v>0</v>
      </c>
      <c r="BU101" s="6"/>
      <c r="BV101" s="748">
        <v>3.3</v>
      </c>
      <c r="BW101" s="164">
        <f t="shared" si="187"/>
        <v>0</v>
      </c>
      <c r="BX101" s="164">
        <f t="shared" si="188"/>
        <v>0</v>
      </c>
      <c r="CC101" s="6"/>
    </row>
    <row r="102" ht="18.0" customHeight="1">
      <c r="A102" s="145" t="s">
        <v>99</v>
      </c>
      <c r="B102" s="145" t="s">
        <v>2461</v>
      </c>
      <c r="C102" s="146" t="s">
        <v>100</v>
      </c>
      <c r="D102" s="147">
        <v>5.0</v>
      </c>
      <c r="E102" s="76">
        <f t="shared" si="180"/>
        <v>0</v>
      </c>
      <c r="F102" s="752">
        <v>400.0</v>
      </c>
      <c r="G102" s="76" t="str">
        <f t="shared" si="181"/>
        <v/>
      </c>
      <c r="H102" s="148">
        <f t="shared" si="182"/>
        <v>400</v>
      </c>
      <c r="I102" s="149">
        <f t="shared" si="183"/>
        <v>0</v>
      </c>
      <c r="J102" s="324"/>
      <c r="K102" s="157"/>
      <c r="L102" s="151"/>
      <c r="M102" s="152"/>
      <c r="N102" s="154"/>
      <c r="O102" s="161"/>
      <c r="P102" s="159"/>
      <c r="Q102" s="742"/>
      <c r="R102" s="150"/>
      <c r="S102" s="743"/>
      <c r="T102" s="163"/>
      <c r="U102" s="272"/>
      <c r="V102" s="272"/>
      <c r="W102" s="272"/>
      <c r="X102" s="272"/>
      <c r="Y102" s="272"/>
      <c r="AB102" s="164">
        <f t="shared" ref="AB102:AH102" si="204">AI102*$E102</f>
        <v>0</v>
      </c>
      <c r="AC102" s="164">
        <f t="shared" si="204"/>
        <v>0</v>
      </c>
      <c r="AD102" s="164">
        <f t="shared" si="204"/>
        <v>0</v>
      </c>
      <c r="AE102" s="164">
        <f t="shared" si="204"/>
        <v>0</v>
      </c>
      <c r="AF102" s="164">
        <f t="shared" si="204"/>
        <v>0</v>
      </c>
      <c r="AG102" s="164">
        <f t="shared" si="204"/>
        <v>0</v>
      </c>
      <c r="AH102" s="164">
        <f t="shared" si="204"/>
        <v>0</v>
      </c>
      <c r="AI102" s="165"/>
      <c r="AJ102" s="165"/>
      <c r="AK102" s="165"/>
      <c r="AL102" s="165"/>
      <c r="AM102" s="165"/>
      <c r="AN102" s="165">
        <v>5.0</v>
      </c>
      <c r="AO102" s="165"/>
      <c r="AP102" s="164">
        <f t="shared" ref="AP102:BB102" si="205">BC102*$E102</f>
        <v>0</v>
      </c>
      <c r="AQ102" s="164">
        <f t="shared" si="205"/>
        <v>0</v>
      </c>
      <c r="AR102" s="164">
        <f t="shared" si="205"/>
        <v>0</v>
      </c>
      <c r="AS102" s="164">
        <f t="shared" si="205"/>
        <v>0</v>
      </c>
      <c r="AT102" s="164">
        <f t="shared" si="205"/>
        <v>0</v>
      </c>
      <c r="AU102" s="164">
        <f t="shared" si="205"/>
        <v>0</v>
      </c>
      <c r="AV102" s="164">
        <f t="shared" si="205"/>
        <v>0</v>
      </c>
      <c r="AW102" s="164">
        <f t="shared" si="205"/>
        <v>0</v>
      </c>
      <c r="AX102" s="164">
        <f t="shared" si="205"/>
        <v>0</v>
      </c>
      <c r="AY102" s="164">
        <f t="shared" si="205"/>
        <v>0</v>
      </c>
      <c r="AZ102" s="164">
        <f t="shared" si="205"/>
        <v>0</v>
      </c>
      <c r="BA102" s="164">
        <f t="shared" si="205"/>
        <v>0</v>
      </c>
      <c r="BB102" s="164">
        <f t="shared" si="205"/>
        <v>0</v>
      </c>
      <c r="BC102" s="165"/>
      <c r="BD102" s="165"/>
      <c r="BE102" s="165"/>
      <c r="BF102" s="165">
        <v>1.0</v>
      </c>
      <c r="BG102" s="165">
        <v>3.0</v>
      </c>
      <c r="BH102" s="165">
        <v>1.0</v>
      </c>
      <c r="BI102" s="165"/>
      <c r="BJ102" s="165"/>
      <c r="BK102" s="165"/>
      <c r="BL102" s="165"/>
      <c r="BM102" s="165"/>
      <c r="BN102" s="166"/>
      <c r="BO102" s="165"/>
      <c r="BP102" s="6"/>
      <c r="BQ102" s="164">
        <v>20.0</v>
      </c>
      <c r="BR102" s="164"/>
      <c r="BS102" s="167">
        <f t="shared" ref="BS102:BT102" si="206">$E102*BQ102</f>
        <v>0</v>
      </c>
      <c r="BT102" s="167">
        <f t="shared" si="206"/>
        <v>0</v>
      </c>
      <c r="BU102" s="6"/>
      <c r="BV102" s="748">
        <v>5.0</v>
      </c>
      <c r="BW102" s="164">
        <f t="shared" si="187"/>
        <v>0</v>
      </c>
      <c r="BX102" s="164">
        <f t="shared" si="188"/>
        <v>0</v>
      </c>
      <c r="CC102" s="6"/>
    </row>
    <row r="103" ht="18.0" customHeight="1">
      <c r="A103" s="145" t="s">
        <v>101</v>
      </c>
      <c r="B103" s="145" t="s">
        <v>2462</v>
      </c>
      <c r="C103" s="146" t="s">
        <v>102</v>
      </c>
      <c r="D103" s="147">
        <v>3.0</v>
      </c>
      <c r="E103" s="76">
        <f t="shared" si="180"/>
        <v>0</v>
      </c>
      <c r="F103" s="752">
        <v>290.0</v>
      </c>
      <c r="G103" s="76" t="str">
        <f t="shared" si="181"/>
        <v/>
      </c>
      <c r="H103" s="148">
        <f t="shared" si="182"/>
        <v>290</v>
      </c>
      <c r="I103" s="149">
        <f t="shared" si="183"/>
        <v>0</v>
      </c>
      <c r="J103" s="324"/>
      <c r="K103" s="157"/>
      <c r="L103" s="151"/>
      <c r="M103" s="152"/>
      <c r="N103" s="154"/>
      <c r="O103" s="161"/>
      <c r="P103" s="159"/>
      <c r="Q103" s="742"/>
      <c r="R103" s="150"/>
      <c r="S103" s="743"/>
      <c r="T103" s="163"/>
      <c r="U103" s="272"/>
      <c r="V103" s="272"/>
      <c r="W103" s="272"/>
      <c r="X103" s="272"/>
      <c r="Y103" s="272"/>
      <c r="AB103" s="164">
        <f t="shared" ref="AB103:AH103" si="207">AI103*$E103</f>
        <v>0</v>
      </c>
      <c r="AC103" s="164">
        <f t="shared" si="207"/>
        <v>0</v>
      </c>
      <c r="AD103" s="164">
        <f t="shared" si="207"/>
        <v>0</v>
      </c>
      <c r="AE103" s="164">
        <f t="shared" si="207"/>
        <v>0</v>
      </c>
      <c r="AF103" s="164">
        <f t="shared" si="207"/>
        <v>0</v>
      </c>
      <c r="AG103" s="164">
        <f t="shared" si="207"/>
        <v>0</v>
      </c>
      <c r="AH103" s="164">
        <f t="shared" si="207"/>
        <v>0</v>
      </c>
      <c r="AI103" s="165"/>
      <c r="AJ103" s="165"/>
      <c r="AK103" s="165"/>
      <c r="AL103" s="165"/>
      <c r="AM103" s="165"/>
      <c r="AN103" s="165"/>
      <c r="AO103" s="165">
        <v>3.0</v>
      </c>
      <c r="AP103" s="164">
        <f t="shared" ref="AP103:BB103" si="208">BC103*$E103</f>
        <v>0</v>
      </c>
      <c r="AQ103" s="164">
        <f t="shared" si="208"/>
        <v>0</v>
      </c>
      <c r="AR103" s="164">
        <f t="shared" si="208"/>
        <v>0</v>
      </c>
      <c r="AS103" s="164">
        <f t="shared" si="208"/>
        <v>0</v>
      </c>
      <c r="AT103" s="164">
        <f t="shared" si="208"/>
        <v>0</v>
      </c>
      <c r="AU103" s="164">
        <f t="shared" si="208"/>
        <v>0</v>
      </c>
      <c r="AV103" s="164">
        <f t="shared" si="208"/>
        <v>0</v>
      </c>
      <c r="AW103" s="164">
        <f t="shared" si="208"/>
        <v>0</v>
      </c>
      <c r="AX103" s="164">
        <f t="shared" si="208"/>
        <v>0</v>
      </c>
      <c r="AY103" s="164">
        <f t="shared" si="208"/>
        <v>0</v>
      </c>
      <c r="AZ103" s="164">
        <f t="shared" si="208"/>
        <v>0</v>
      </c>
      <c r="BA103" s="164">
        <f t="shared" si="208"/>
        <v>0</v>
      </c>
      <c r="BB103" s="164">
        <f t="shared" si="208"/>
        <v>0</v>
      </c>
      <c r="BC103" s="165"/>
      <c r="BD103" s="165"/>
      <c r="BE103" s="165"/>
      <c r="BF103" s="165">
        <v>1.0</v>
      </c>
      <c r="BG103" s="165"/>
      <c r="BH103" s="165">
        <v>1.0</v>
      </c>
      <c r="BI103" s="165">
        <v>1.0</v>
      </c>
      <c r="BJ103" s="165"/>
      <c r="BK103" s="165"/>
      <c r="BL103" s="165"/>
      <c r="BM103" s="165"/>
      <c r="BN103" s="166"/>
      <c r="BO103" s="165"/>
      <c r="BP103" s="6"/>
      <c r="BQ103" s="164">
        <v>12.0</v>
      </c>
      <c r="BR103" s="164"/>
      <c r="BS103" s="167">
        <f t="shared" ref="BS103:BT103" si="209">$E103*BQ103</f>
        <v>0</v>
      </c>
      <c r="BT103" s="167">
        <f t="shared" si="209"/>
        <v>0</v>
      </c>
      <c r="BU103" s="6"/>
      <c r="BV103" s="748">
        <v>3.4</v>
      </c>
      <c r="BW103" s="164">
        <f t="shared" si="187"/>
        <v>0</v>
      </c>
      <c r="BX103" s="164">
        <f t="shared" si="188"/>
        <v>0</v>
      </c>
      <c r="CC103" s="6"/>
    </row>
    <row r="104" ht="18.0" customHeight="1">
      <c r="A104" s="145" t="s">
        <v>103</v>
      </c>
      <c r="B104" s="145" t="s">
        <v>2463</v>
      </c>
      <c r="C104" s="146" t="s">
        <v>104</v>
      </c>
      <c r="D104" s="147">
        <v>2.0</v>
      </c>
      <c r="E104" s="76">
        <f t="shared" si="180"/>
        <v>0</v>
      </c>
      <c r="F104" s="752">
        <v>240.0</v>
      </c>
      <c r="G104" s="76" t="str">
        <f t="shared" si="181"/>
        <v/>
      </c>
      <c r="H104" s="148">
        <f t="shared" si="182"/>
        <v>240</v>
      </c>
      <c r="I104" s="149">
        <f t="shared" si="183"/>
        <v>0</v>
      </c>
      <c r="J104" s="324"/>
      <c r="K104" s="157"/>
      <c r="L104" s="151"/>
      <c r="M104" s="152"/>
      <c r="N104" s="154"/>
      <c r="O104" s="161"/>
      <c r="P104" s="159"/>
      <c r="Q104" s="742"/>
      <c r="R104" s="150"/>
      <c r="S104" s="743"/>
      <c r="T104" s="163"/>
      <c r="U104" s="272"/>
      <c r="V104" s="272"/>
      <c r="W104" s="272"/>
      <c r="X104" s="272"/>
      <c r="Y104" s="272"/>
      <c r="AB104" s="164">
        <f t="shared" ref="AB104:AH104" si="210">AI104*$E104</f>
        <v>0</v>
      </c>
      <c r="AC104" s="164">
        <f t="shared" si="210"/>
        <v>0</v>
      </c>
      <c r="AD104" s="164">
        <f t="shared" si="210"/>
        <v>0</v>
      </c>
      <c r="AE104" s="164">
        <f t="shared" si="210"/>
        <v>0</v>
      </c>
      <c r="AF104" s="164">
        <f t="shared" si="210"/>
        <v>0</v>
      </c>
      <c r="AG104" s="164">
        <f t="shared" si="210"/>
        <v>0</v>
      </c>
      <c r="AH104" s="164">
        <f t="shared" si="210"/>
        <v>0</v>
      </c>
      <c r="AI104" s="165"/>
      <c r="AJ104" s="165"/>
      <c r="AK104" s="165"/>
      <c r="AL104" s="165"/>
      <c r="AM104" s="165"/>
      <c r="AN104" s="165"/>
      <c r="AO104" s="165">
        <v>2.0</v>
      </c>
      <c r="AP104" s="164">
        <f t="shared" ref="AP104:BB104" si="211">BC104*$E104</f>
        <v>0</v>
      </c>
      <c r="AQ104" s="164">
        <f t="shared" si="211"/>
        <v>0</v>
      </c>
      <c r="AR104" s="164">
        <f t="shared" si="211"/>
        <v>0</v>
      </c>
      <c r="AS104" s="164">
        <f t="shared" si="211"/>
        <v>0</v>
      </c>
      <c r="AT104" s="164">
        <f t="shared" si="211"/>
        <v>0</v>
      </c>
      <c r="AU104" s="164">
        <f t="shared" si="211"/>
        <v>0</v>
      </c>
      <c r="AV104" s="164">
        <f t="shared" si="211"/>
        <v>0</v>
      </c>
      <c r="AW104" s="164">
        <f t="shared" si="211"/>
        <v>0</v>
      </c>
      <c r="AX104" s="164">
        <f t="shared" si="211"/>
        <v>0</v>
      </c>
      <c r="AY104" s="164">
        <f t="shared" si="211"/>
        <v>0</v>
      </c>
      <c r="AZ104" s="164">
        <f t="shared" si="211"/>
        <v>0</v>
      </c>
      <c r="BA104" s="164">
        <f t="shared" si="211"/>
        <v>0</v>
      </c>
      <c r="BB104" s="164">
        <f t="shared" si="211"/>
        <v>0</v>
      </c>
      <c r="BC104" s="165"/>
      <c r="BD104" s="165"/>
      <c r="BE104" s="165"/>
      <c r="BF104" s="165"/>
      <c r="BG104" s="165"/>
      <c r="BH104" s="165">
        <v>1.0</v>
      </c>
      <c r="BI104" s="165">
        <v>1.0</v>
      </c>
      <c r="BJ104" s="165"/>
      <c r="BK104" s="165"/>
      <c r="BL104" s="165"/>
      <c r="BM104" s="165"/>
      <c r="BN104" s="166"/>
      <c r="BO104" s="165"/>
      <c r="BP104" s="6"/>
      <c r="BQ104" s="164">
        <v>8.0</v>
      </c>
      <c r="BR104" s="164"/>
      <c r="BS104" s="167">
        <f t="shared" ref="BS104:BT104" si="212">$E104*BQ104</f>
        <v>0</v>
      </c>
      <c r="BT104" s="167">
        <f t="shared" si="212"/>
        <v>0</v>
      </c>
      <c r="BU104" s="6"/>
      <c r="BV104" s="748">
        <v>2.7</v>
      </c>
      <c r="BW104" s="164">
        <f t="shared" si="187"/>
        <v>0</v>
      </c>
      <c r="BX104" s="164">
        <f t="shared" si="188"/>
        <v>0</v>
      </c>
      <c r="CC104" s="6"/>
    </row>
    <row r="105" ht="18.0" customHeight="1">
      <c r="A105" s="145" t="s">
        <v>105</v>
      </c>
      <c r="B105" s="145" t="s">
        <v>2464</v>
      </c>
      <c r="C105" s="146" t="s">
        <v>106</v>
      </c>
      <c r="D105" s="147">
        <v>1.0</v>
      </c>
      <c r="E105" s="76">
        <f t="shared" si="180"/>
        <v>0</v>
      </c>
      <c r="F105" s="752">
        <v>140.0</v>
      </c>
      <c r="G105" s="76" t="str">
        <f t="shared" si="181"/>
        <v/>
      </c>
      <c r="H105" s="148">
        <f t="shared" si="182"/>
        <v>140</v>
      </c>
      <c r="I105" s="149">
        <f t="shared" si="183"/>
        <v>0</v>
      </c>
      <c r="J105" s="324"/>
      <c r="K105" s="157"/>
      <c r="L105" s="151"/>
      <c r="M105" s="152"/>
      <c r="N105" s="154"/>
      <c r="O105" s="161"/>
      <c r="P105" s="159"/>
      <c r="Q105" s="742"/>
      <c r="R105" s="150"/>
      <c r="S105" s="743"/>
      <c r="T105" s="163"/>
      <c r="U105" s="272"/>
      <c r="V105" s="272"/>
      <c r="W105" s="272"/>
      <c r="X105" s="272"/>
      <c r="Y105" s="272"/>
      <c r="AB105" s="164">
        <f t="shared" ref="AB105:AH105" si="213">AI105*$E105</f>
        <v>0</v>
      </c>
      <c r="AC105" s="164">
        <f t="shared" si="213"/>
        <v>0</v>
      </c>
      <c r="AD105" s="164">
        <f t="shared" si="213"/>
        <v>0</v>
      </c>
      <c r="AE105" s="164">
        <f t="shared" si="213"/>
        <v>0</v>
      </c>
      <c r="AF105" s="164">
        <f t="shared" si="213"/>
        <v>0</v>
      </c>
      <c r="AG105" s="164">
        <f t="shared" si="213"/>
        <v>0</v>
      </c>
      <c r="AH105" s="164">
        <f t="shared" si="213"/>
        <v>0</v>
      </c>
      <c r="AI105" s="165"/>
      <c r="AJ105" s="165"/>
      <c r="AK105" s="165"/>
      <c r="AL105" s="165"/>
      <c r="AM105" s="165"/>
      <c r="AN105" s="165"/>
      <c r="AO105" s="165">
        <v>1.0</v>
      </c>
      <c r="AP105" s="164">
        <f t="shared" ref="AP105:BB105" si="214">BC105*$E105</f>
        <v>0</v>
      </c>
      <c r="AQ105" s="164">
        <f t="shared" si="214"/>
        <v>0</v>
      </c>
      <c r="AR105" s="164">
        <f t="shared" si="214"/>
        <v>0</v>
      </c>
      <c r="AS105" s="164">
        <f t="shared" si="214"/>
        <v>0</v>
      </c>
      <c r="AT105" s="164">
        <f t="shared" si="214"/>
        <v>0</v>
      </c>
      <c r="AU105" s="164">
        <f t="shared" si="214"/>
        <v>0</v>
      </c>
      <c r="AV105" s="164">
        <f t="shared" si="214"/>
        <v>0</v>
      </c>
      <c r="AW105" s="164">
        <f t="shared" si="214"/>
        <v>0</v>
      </c>
      <c r="AX105" s="164">
        <f t="shared" si="214"/>
        <v>0</v>
      </c>
      <c r="AY105" s="164">
        <f t="shared" si="214"/>
        <v>0</v>
      </c>
      <c r="AZ105" s="164">
        <f t="shared" si="214"/>
        <v>0</v>
      </c>
      <c r="BA105" s="164">
        <f t="shared" si="214"/>
        <v>0</v>
      </c>
      <c r="BB105" s="164">
        <f t="shared" si="214"/>
        <v>0</v>
      </c>
      <c r="BC105" s="165"/>
      <c r="BD105" s="165"/>
      <c r="BE105" s="165">
        <v>1.0</v>
      </c>
      <c r="BF105" s="165"/>
      <c r="BG105" s="165"/>
      <c r="BH105" s="165"/>
      <c r="BI105" s="165"/>
      <c r="BJ105" s="165"/>
      <c r="BK105" s="165"/>
      <c r="BL105" s="165"/>
      <c r="BM105" s="165"/>
      <c r="BN105" s="166"/>
      <c r="BO105" s="165"/>
      <c r="BP105" s="6"/>
      <c r="BQ105" s="164">
        <v>5.0</v>
      </c>
      <c r="BR105" s="164"/>
      <c r="BS105" s="167">
        <f t="shared" ref="BS105:BT105" si="215">$E105*BQ105</f>
        <v>0</v>
      </c>
      <c r="BT105" s="167">
        <f t="shared" si="215"/>
        <v>0</v>
      </c>
      <c r="BU105" s="6"/>
      <c r="BV105" s="748">
        <v>1.25</v>
      </c>
      <c r="BW105" s="164">
        <f t="shared" si="187"/>
        <v>0</v>
      </c>
      <c r="BX105" s="164">
        <f t="shared" si="188"/>
        <v>0</v>
      </c>
      <c r="CC105" s="6"/>
    </row>
    <row r="106" ht="18.0" customHeight="1">
      <c r="A106" s="145" t="s">
        <v>107</v>
      </c>
      <c r="B106" s="145" t="s">
        <v>2465</v>
      </c>
      <c r="C106" s="146" t="s">
        <v>108</v>
      </c>
      <c r="D106" s="147">
        <v>1.0</v>
      </c>
      <c r="E106" s="76">
        <f t="shared" si="180"/>
        <v>0</v>
      </c>
      <c r="F106" s="752">
        <v>165.0</v>
      </c>
      <c r="G106" s="76" t="str">
        <f t="shared" si="181"/>
        <v/>
      </c>
      <c r="H106" s="148">
        <f t="shared" si="182"/>
        <v>165</v>
      </c>
      <c r="I106" s="149">
        <f t="shared" si="183"/>
        <v>0</v>
      </c>
      <c r="J106" s="324"/>
      <c r="K106" s="157"/>
      <c r="L106" s="151"/>
      <c r="M106" s="152"/>
      <c r="N106" s="154"/>
      <c r="O106" s="161"/>
      <c r="P106" s="159"/>
      <c r="Q106" s="742"/>
      <c r="R106" s="150"/>
      <c r="S106" s="743"/>
      <c r="T106" s="163"/>
      <c r="U106" s="272"/>
      <c r="V106" s="272"/>
      <c r="W106" s="272"/>
      <c r="X106" s="272"/>
      <c r="Y106" s="272"/>
      <c r="AB106" s="164">
        <f t="shared" ref="AB106:AH106" si="216">AI106*$E106</f>
        <v>0</v>
      </c>
      <c r="AC106" s="164">
        <f t="shared" si="216"/>
        <v>0</v>
      </c>
      <c r="AD106" s="164">
        <f t="shared" si="216"/>
        <v>0</v>
      </c>
      <c r="AE106" s="164">
        <f t="shared" si="216"/>
        <v>0</v>
      </c>
      <c r="AF106" s="164">
        <f t="shared" si="216"/>
        <v>0</v>
      </c>
      <c r="AG106" s="164">
        <f t="shared" si="216"/>
        <v>0</v>
      </c>
      <c r="AH106" s="164">
        <f t="shared" si="216"/>
        <v>0</v>
      </c>
      <c r="AI106" s="165"/>
      <c r="AJ106" s="165"/>
      <c r="AK106" s="165"/>
      <c r="AL106" s="165"/>
      <c r="AM106" s="165"/>
      <c r="AN106" s="165"/>
      <c r="AO106" s="165">
        <v>1.0</v>
      </c>
      <c r="AP106" s="164">
        <f t="shared" ref="AP106:BB106" si="217">BC106*$E106</f>
        <v>0</v>
      </c>
      <c r="AQ106" s="164">
        <f t="shared" si="217"/>
        <v>0</v>
      </c>
      <c r="AR106" s="164">
        <f t="shared" si="217"/>
        <v>0</v>
      </c>
      <c r="AS106" s="164">
        <f t="shared" si="217"/>
        <v>0</v>
      </c>
      <c r="AT106" s="164">
        <f t="shared" si="217"/>
        <v>0</v>
      </c>
      <c r="AU106" s="164">
        <f t="shared" si="217"/>
        <v>0</v>
      </c>
      <c r="AV106" s="164">
        <f t="shared" si="217"/>
        <v>0</v>
      </c>
      <c r="AW106" s="164">
        <f t="shared" si="217"/>
        <v>0</v>
      </c>
      <c r="AX106" s="164">
        <f t="shared" si="217"/>
        <v>0</v>
      </c>
      <c r="AY106" s="164">
        <f t="shared" si="217"/>
        <v>0</v>
      </c>
      <c r="AZ106" s="164">
        <f t="shared" si="217"/>
        <v>0</v>
      </c>
      <c r="BA106" s="164">
        <f t="shared" si="217"/>
        <v>0</v>
      </c>
      <c r="BB106" s="164">
        <f t="shared" si="217"/>
        <v>0</v>
      </c>
      <c r="BC106" s="165"/>
      <c r="BD106" s="165"/>
      <c r="BE106" s="165">
        <v>1.0</v>
      </c>
      <c r="BF106" s="165"/>
      <c r="BG106" s="165"/>
      <c r="BH106" s="165"/>
      <c r="BI106" s="165"/>
      <c r="BJ106" s="165"/>
      <c r="BK106" s="165"/>
      <c r="BL106" s="165"/>
      <c r="BM106" s="165"/>
      <c r="BN106" s="166"/>
      <c r="BO106" s="165"/>
      <c r="BP106" s="6"/>
      <c r="BQ106" s="164">
        <v>5.0</v>
      </c>
      <c r="BR106" s="164"/>
      <c r="BS106" s="167">
        <f t="shared" ref="BS106:BT106" si="218">$E106*BQ106</f>
        <v>0</v>
      </c>
      <c r="BT106" s="167">
        <f t="shared" si="218"/>
        <v>0</v>
      </c>
      <c r="BU106" s="6"/>
      <c r="BV106" s="748">
        <v>1.65</v>
      </c>
      <c r="BW106" s="164">
        <f t="shared" si="187"/>
        <v>0</v>
      </c>
      <c r="BX106" s="164">
        <f t="shared" si="188"/>
        <v>0</v>
      </c>
      <c r="CC106" s="6"/>
    </row>
    <row r="107" ht="18.0" customHeight="1">
      <c r="A107" s="145" t="s">
        <v>109</v>
      </c>
      <c r="B107" s="145" t="s">
        <v>2466</v>
      </c>
      <c r="C107" s="146" t="s">
        <v>110</v>
      </c>
      <c r="D107" s="147">
        <v>1.0</v>
      </c>
      <c r="E107" s="76">
        <f t="shared" si="180"/>
        <v>0</v>
      </c>
      <c r="F107" s="752">
        <v>150.0</v>
      </c>
      <c r="G107" s="76" t="str">
        <f t="shared" si="181"/>
        <v/>
      </c>
      <c r="H107" s="148">
        <f t="shared" si="182"/>
        <v>150</v>
      </c>
      <c r="I107" s="149">
        <f t="shared" si="183"/>
        <v>0</v>
      </c>
      <c r="J107" s="324"/>
      <c r="K107" s="157"/>
      <c r="L107" s="151"/>
      <c r="M107" s="152"/>
      <c r="N107" s="154"/>
      <c r="O107" s="161"/>
      <c r="P107" s="159"/>
      <c r="Q107" s="742"/>
      <c r="R107" s="150"/>
      <c r="S107" s="743"/>
      <c r="T107" s="163"/>
      <c r="U107" s="272"/>
      <c r="V107" s="272"/>
      <c r="W107" s="272"/>
      <c r="X107" s="272"/>
      <c r="Y107" s="272"/>
      <c r="AB107" s="164">
        <f t="shared" ref="AB107:AH107" si="219">AI107*$E107</f>
        <v>0</v>
      </c>
      <c r="AC107" s="164">
        <f t="shared" si="219"/>
        <v>0</v>
      </c>
      <c r="AD107" s="164">
        <f t="shared" si="219"/>
        <v>0</v>
      </c>
      <c r="AE107" s="164">
        <f t="shared" si="219"/>
        <v>0</v>
      </c>
      <c r="AF107" s="164">
        <f t="shared" si="219"/>
        <v>0</v>
      </c>
      <c r="AG107" s="164">
        <f t="shared" si="219"/>
        <v>0</v>
      </c>
      <c r="AH107" s="164">
        <f t="shared" si="219"/>
        <v>0</v>
      </c>
      <c r="AI107" s="165"/>
      <c r="AJ107" s="165"/>
      <c r="AK107" s="165"/>
      <c r="AL107" s="165"/>
      <c r="AM107" s="165"/>
      <c r="AN107" s="165"/>
      <c r="AO107" s="165">
        <v>1.0</v>
      </c>
      <c r="AP107" s="164">
        <f t="shared" ref="AP107:BB107" si="220">BC107*$E107</f>
        <v>0</v>
      </c>
      <c r="AQ107" s="164">
        <f t="shared" si="220"/>
        <v>0</v>
      </c>
      <c r="AR107" s="164">
        <f t="shared" si="220"/>
        <v>0</v>
      </c>
      <c r="AS107" s="164">
        <f t="shared" si="220"/>
        <v>0</v>
      </c>
      <c r="AT107" s="164">
        <f t="shared" si="220"/>
        <v>0</v>
      </c>
      <c r="AU107" s="164">
        <f t="shared" si="220"/>
        <v>0</v>
      </c>
      <c r="AV107" s="164">
        <f t="shared" si="220"/>
        <v>0</v>
      </c>
      <c r="AW107" s="164">
        <f t="shared" si="220"/>
        <v>0</v>
      </c>
      <c r="AX107" s="164">
        <f t="shared" si="220"/>
        <v>0</v>
      </c>
      <c r="AY107" s="164">
        <f t="shared" si="220"/>
        <v>0</v>
      </c>
      <c r="AZ107" s="164">
        <f t="shared" si="220"/>
        <v>0</v>
      </c>
      <c r="BA107" s="164">
        <f t="shared" si="220"/>
        <v>0</v>
      </c>
      <c r="BB107" s="164">
        <f t="shared" si="220"/>
        <v>0</v>
      </c>
      <c r="BC107" s="165"/>
      <c r="BD107" s="165"/>
      <c r="BE107" s="165">
        <v>1.0</v>
      </c>
      <c r="BF107" s="165"/>
      <c r="BG107" s="165"/>
      <c r="BH107" s="165"/>
      <c r="BI107" s="165"/>
      <c r="BJ107" s="165"/>
      <c r="BK107" s="165"/>
      <c r="BL107" s="165"/>
      <c r="BM107" s="165"/>
      <c r="BN107" s="166"/>
      <c r="BO107" s="165"/>
      <c r="BP107" s="6"/>
      <c r="BQ107" s="164">
        <v>5.0</v>
      </c>
      <c r="BR107" s="164"/>
      <c r="BS107" s="167">
        <f t="shared" ref="BS107:BT107" si="221">$E107*BQ107</f>
        <v>0</v>
      </c>
      <c r="BT107" s="167">
        <f t="shared" si="221"/>
        <v>0</v>
      </c>
      <c r="BU107" s="6"/>
      <c r="BV107" s="748">
        <v>1.6</v>
      </c>
      <c r="BW107" s="164">
        <f t="shared" si="187"/>
        <v>0</v>
      </c>
      <c r="BX107" s="164">
        <f t="shared" si="188"/>
        <v>0</v>
      </c>
      <c r="CC107" s="6"/>
    </row>
    <row r="108" ht="18.0" customHeight="1">
      <c r="A108" s="145" t="s">
        <v>111</v>
      </c>
      <c r="B108" s="145" t="s">
        <v>2467</v>
      </c>
      <c r="C108" s="146" t="s">
        <v>112</v>
      </c>
      <c r="D108" s="147">
        <v>1.0</v>
      </c>
      <c r="E108" s="76">
        <f t="shared" si="180"/>
        <v>0</v>
      </c>
      <c r="F108" s="752">
        <v>185.0</v>
      </c>
      <c r="G108" s="76" t="str">
        <f t="shared" si="181"/>
        <v/>
      </c>
      <c r="H108" s="148">
        <f t="shared" si="182"/>
        <v>185</v>
      </c>
      <c r="I108" s="149">
        <f t="shared" si="183"/>
        <v>0</v>
      </c>
      <c r="J108" s="324"/>
      <c r="K108" s="157"/>
      <c r="L108" s="151"/>
      <c r="M108" s="152"/>
      <c r="N108" s="154"/>
      <c r="O108" s="161"/>
      <c r="P108" s="159"/>
      <c r="Q108" s="742"/>
      <c r="R108" s="150"/>
      <c r="S108" s="743"/>
      <c r="T108" s="163"/>
      <c r="U108" s="272"/>
      <c r="V108" s="272"/>
      <c r="W108" s="272"/>
      <c r="X108" s="272"/>
      <c r="Y108" s="272"/>
      <c r="AB108" s="164">
        <f t="shared" ref="AB108:AH108" si="222">AI108*$E108</f>
        <v>0</v>
      </c>
      <c r="AC108" s="164">
        <f t="shared" si="222"/>
        <v>0</v>
      </c>
      <c r="AD108" s="164">
        <f t="shared" si="222"/>
        <v>0</v>
      </c>
      <c r="AE108" s="164">
        <f t="shared" si="222"/>
        <v>0</v>
      </c>
      <c r="AF108" s="164">
        <f t="shared" si="222"/>
        <v>0</v>
      </c>
      <c r="AG108" s="164">
        <f t="shared" si="222"/>
        <v>0</v>
      </c>
      <c r="AH108" s="164">
        <f t="shared" si="222"/>
        <v>0</v>
      </c>
      <c r="AI108" s="165"/>
      <c r="AJ108" s="165"/>
      <c r="AK108" s="165"/>
      <c r="AL108" s="165"/>
      <c r="AM108" s="165"/>
      <c r="AN108" s="165"/>
      <c r="AO108" s="165">
        <v>1.0</v>
      </c>
      <c r="AP108" s="164">
        <f t="shared" ref="AP108:BB108" si="223">BC108*$E108</f>
        <v>0</v>
      </c>
      <c r="AQ108" s="164">
        <f t="shared" si="223"/>
        <v>0</v>
      </c>
      <c r="AR108" s="164">
        <f t="shared" si="223"/>
        <v>0</v>
      </c>
      <c r="AS108" s="164">
        <f t="shared" si="223"/>
        <v>0</v>
      </c>
      <c r="AT108" s="164">
        <f t="shared" si="223"/>
        <v>0</v>
      </c>
      <c r="AU108" s="164">
        <f t="shared" si="223"/>
        <v>0</v>
      </c>
      <c r="AV108" s="164">
        <f t="shared" si="223"/>
        <v>0</v>
      </c>
      <c r="AW108" s="164">
        <f t="shared" si="223"/>
        <v>0</v>
      </c>
      <c r="AX108" s="164">
        <f t="shared" si="223"/>
        <v>0</v>
      </c>
      <c r="AY108" s="164">
        <f t="shared" si="223"/>
        <v>0</v>
      </c>
      <c r="AZ108" s="164">
        <f t="shared" si="223"/>
        <v>0</v>
      </c>
      <c r="BA108" s="164">
        <f t="shared" si="223"/>
        <v>0</v>
      </c>
      <c r="BB108" s="164">
        <f t="shared" si="223"/>
        <v>0</v>
      </c>
      <c r="BC108" s="165"/>
      <c r="BD108" s="165"/>
      <c r="BE108" s="165">
        <v>1.0</v>
      </c>
      <c r="BF108" s="165"/>
      <c r="BG108" s="165"/>
      <c r="BH108" s="165"/>
      <c r="BI108" s="165"/>
      <c r="BJ108" s="165"/>
      <c r="BK108" s="165"/>
      <c r="BL108" s="165"/>
      <c r="BM108" s="165"/>
      <c r="BN108" s="166"/>
      <c r="BO108" s="165"/>
      <c r="BP108" s="6"/>
      <c r="BQ108" s="164">
        <v>5.0</v>
      </c>
      <c r="BR108" s="164"/>
      <c r="BS108" s="167">
        <f t="shared" ref="BS108:BT108" si="224">$E108*BQ108</f>
        <v>0</v>
      </c>
      <c r="BT108" s="167">
        <f t="shared" si="224"/>
        <v>0</v>
      </c>
      <c r="BU108" s="6"/>
      <c r="BV108" s="748">
        <v>1.5</v>
      </c>
      <c r="BW108" s="164">
        <f t="shared" si="187"/>
        <v>0</v>
      </c>
      <c r="BX108" s="164">
        <f t="shared" si="188"/>
        <v>0</v>
      </c>
      <c r="CC108" s="6"/>
    </row>
    <row r="109" ht="18.0" customHeight="1">
      <c r="A109" s="145" t="s">
        <v>113</v>
      </c>
      <c r="B109" s="145" t="s">
        <v>2468</v>
      </c>
      <c r="C109" s="146" t="s">
        <v>114</v>
      </c>
      <c r="D109" s="147">
        <v>1.0</v>
      </c>
      <c r="E109" s="76">
        <f t="shared" si="180"/>
        <v>0</v>
      </c>
      <c r="F109" s="752">
        <v>185.0</v>
      </c>
      <c r="G109" s="76" t="str">
        <f t="shared" si="181"/>
        <v/>
      </c>
      <c r="H109" s="148">
        <f t="shared" si="182"/>
        <v>185</v>
      </c>
      <c r="I109" s="149">
        <f t="shared" si="183"/>
        <v>0</v>
      </c>
      <c r="J109" s="324"/>
      <c r="K109" s="157"/>
      <c r="L109" s="151"/>
      <c r="M109" s="152"/>
      <c r="N109" s="154"/>
      <c r="O109" s="161"/>
      <c r="P109" s="159"/>
      <c r="Q109" s="742"/>
      <c r="R109" s="150"/>
      <c r="S109" s="743"/>
      <c r="T109" s="163"/>
      <c r="U109" s="272"/>
      <c r="V109" s="272"/>
      <c r="W109" s="272"/>
      <c r="X109" s="272"/>
      <c r="Y109" s="272"/>
      <c r="AB109" s="164">
        <f t="shared" ref="AB109:AH109" si="225">AI109*$E109</f>
        <v>0</v>
      </c>
      <c r="AC109" s="164">
        <f t="shared" si="225"/>
        <v>0</v>
      </c>
      <c r="AD109" s="164">
        <f t="shared" si="225"/>
        <v>0</v>
      </c>
      <c r="AE109" s="164">
        <f t="shared" si="225"/>
        <v>0</v>
      </c>
      <c r="AF109" s="164">
        <f t="shared" si="225"/>
        <v>0</v>
      </c>
      <c r="AG109" s="164">
        <f t="shared" si="225"/>
        <v>0</v>
      </c>
      <c r="AH109" s="164">
        <f t="shared" si="225"/>
        <v>0</v>
      </c>
      <c r="AI109" s="165"/>
      <c r="AJ109" s="165"/>
      <c r="AK109" s="165"/>
      <c r="AL109" s="165"/>
      <c r="AM109" s="165"/>
      <c r="AN109" s="165"/>
      <c r="AO109" s="165">
        <v>1.0</v>
      </c>
      <c r="AP109" s="164">
        <f t="shared" ref="AP109:BB109" si="226">BC109*$E109</f>
        <v>0</v>
      </c>
      <c r="AQ109" s="164">
        <f t="shared" si="226"/>
        <v>0</v>
      </c>
      <c r="AR109" s="164">
        <f t="shared" si="226"/>
        <v>0</v>
      </c>
      <c r="AS109" s="164">
        <f t="shared" si="226"/>
        <v>0</v>
      </c>
      <c r="AT109" s="164">
        <f t="shared" si="226"/>
        <v>0</v>
      </c>
      <c r="AU109" s="164">
        <f t="shared" si="226"/>
        <v>0</v>
      </c>
      <c r="AV109" s="164">
        <f t="shared" si="226"/>
        <v>0</v>
      </c>
      <c r="AW109" s="164">
        <f t="shared" si="226"/>
        <v>0</v>
      </c>
      <c r="AX109" s="164">
        <f t="shared" si="226"/>
        <v>0</v>
      </c>
      <c r="AY109" s="164">
        <f t="shared" si="226"/>
        <v>0</v>
      </c>
      <c r="AZ109" s="164">
        <f t="shared" si="226"/>
        <v>0</v>
      </c>
      <c r="BA109" s="164">
        <f t="shared" si="226"/>
        <v>0</v>
      </c>
      <c r="BB109" s="164">
        <f t="shared" si="226"/>
        <v>0</v>
      </c>
      <c r="BC109" s="165"/>
      <c r="BD109" s="165"/>
      <c r="BE109" s="165"/>
      <c r="BF109" s="165"/>
      <c r="BG109" s="165">
        <v>1.0</v>
      </c>
      <c r="BH109" s="165"/>
      <c r="BI109" s="165"/>
      <c r="BJ109" s="165"/>
      <c r="BK109" s="165"/>
      <c r="BL109" s="165"/>
      <c r="BM109" s="165"/>
      <c r="BN109" s="166"/>
      <c r="BO109" s="165"/>
      <c r="BP109" s="6"/>
      <c r="BQ109" s="164">
        <v>5.0</v>
      </c>
      <c r="BR109" s="164"/>
      <c r="BS109" s="167">
        <f t="shared" ref="BS109:BT109" si="227">$E109*BQ109</f>
        <v>0</v>
      </c>
      <c r="BT109" s="167">
        <f t="shared" si="227"/>
        <v>0</v>
      </c>
      <c r="BU109" s="6"/>
      <c r="BV109" s="748">
        <v>1.9</v>
      </c>
      <c r="BW109" s="164">
        <f t="shared" si="187"/>
        <v>0</v>
      </c>
      <c r="BX109" s="164">
        <f t="shared" si="188"/>
        <v>0</v>
      </c>
      <c r="CC109" s="6"/>
    </row>
    <row r="110" ht="18.0" customHeight="1">
      <c r="A110" s="145" t="s">
        <v>115</v>
      </c>
      <c r="B110" s="145" t="s">
        <v>2469</v>
      </c>
      <c r="C110" s="146" t="s">
        <v>116</v>
      </c>
      <c r="D110" s="147">
        <v>5.0</v>
      </c>
      <c r="E110" s="76">
        <f t="shared" si="180"/>
        <v>0</v>
      </c>
      <c r="F110" s="752">
        <v>450.0</v>
      </c>
      <c r="G110" s="76" t="str">
        <f t="shared" si="181"/>
        <v/>
      </c>
      <c r="H110" s="148">
        <f t="shared" si="182"/>
        <v>450</v>
      </c>
      <c r="I110" s="149">
        <f t="shared" si="183"/>
        <v>0</v>
      </c>
      <c r="J110" s="324"/>
      <c r="K110" s="157"/>
      <c r="L110" s="151"/>
      <c r="M110" s="152"/>
      <c r="N110" s="154"/>
      <c r="O110" s="161"/>
      <c r="P110" s="159"/>
      <c r="Q110" s="742"/>
      <c r="R110" s="150"/>
      <c r="S110" s="743"/>
      <c r="T110" s="163"/>
      <c r="U110" s="272"/>
      <c r="V110" s="272"/>
      <c r="W110" s="272"/>
      <c r="X110" s="272"/>
      <c r="Y110" s="272"/>
      <c r="AB110" s="164">
        <f t="shared" ref="AB110:AH110" si="228">AI110*$E110</f>
        <v>0</v>
      </c>
      <c r="AC110" s="164">
        <f t="shared" si="228"/>
        <v>0</v>
      </c>
      <c r="AD110" s="164">
        <f t="shared" si="228"/>
        <v>0</v>
      </c>
      <c r="AE110" s="164">
        <f t="shared" si="228"/>
        <v>0</v>
      </c>
      <c r="AF110" s="164">
        <f t="shared" si="228"/>
        <v>0</v>
      </c>
      <c r="AG110" s="164">
        <f t="shared" si="228"/>
        <v>0</v>
      </c>
      <c r="AH110" s="164">
        <f t="shared" si="228"/>
        <v>0</v>
      </c>
      <c r="AI110" s="165"/>
      <c r="AJ110" s="165"/>
      <c r="AK110" s="165"/>
      <c r="AL110" s="165"/>
      <c r="AM110" s="165"/>
      <c r="AN110" s="165">
        <v>5.0</v>
      </c>
      <c r="AO110" s="165"/>
      <c r="AP110" s="164">
        <f t="shared" ref="AP110:BB110" si="229">BC110*$E110</f>
        <v>0</v>
      </c>
      <c r="AQ110" s="164">
        <f t="shared" si="229"/>
        <v>0</v>
      </c>
      <c r="AR110" s="164">
        <f t="shared" si="229"/>
        <v>0</v>
      </c>
      <c r="AS110" s="164">
        <f t="shared" si="229"/>
        <v>0</v>
      </c>
      <c r="AT110" s="164">
        <f t="shared" si="229"/>
        <v>0</v>
      </c>
      <c r="AU110" s="164">
        <f t="shared" si="229"/>
        <v>0</v>
      </c>
      <c r="AV110" s="164">
        <f t="shared" si="229"/>
        <v>0</v>
      </c>
      <c r="AW110" s="164">
        <f t="shared" si="229"/>
        <v>0</v>
      </c>
      <c r="AX110" s="164">
        <f t="shared" si="229"/>
        <v>0</v>
      </c>
      <c r="AY110" s="164">
        <f t="shared" si="229"/>
        <v>0</v>
      </c>
      <c r="AZ110" s="164">
        <f t="shared" si="229"/>
        <v>0</v>
      </c>
      <c r="BA110" s="164">
        <f t="shared" si="229"/>
        <v>0</v>
      </c>
      <c r="BB110" s="164">
        <f t="shared" si="229"/>
        <v>0</v>
      </c>
      <c r="BC110" s="165"/>
      <c r="BD110" s="165"/>
      <c r="BE110" s="165"/>
      <c r="BF110" s="165"/>
      <c r="BG110" s="165"/>
      <c r="BH110" s="165">
        <v>3.0</v>
      </c>
      <c r="BI110" s="165">
        <v>1.0</v>
      </c>
      <c r="BJ110" s="165"/>
      <c r="BK110" s="165"/>
      <c r="BL110" s="165">
        <v>1.0</v>
      </c>
      <c r="BM110" s="165"/>
      <c r="BN110" s="166"/>
      <c r="BO110" s="165"/>
      <c r="BP110" s="6"/>
      <c r="BQ110" s="164">
        <v>21.0</v>
      </c>
      <c r="BR110" s="164"/>
      <c r="BS110" s="167">
        <f t="shared" ref="BS110:BT110" si="230">$E110*BQ110</f>
        <v>0</v>
      </c>
      <c r="BT110" s="167">
        <f t="shared" si="230"/>
        <v>0</v>
      </c>
      <c r="BU110" s="6"/>
      <c r="BV110" s="748">
        <v>6.7</v>
      </c>
      <c r="BW110" s="164">
        <f t="shared" si="187"/>
        <v>0</v>
      </c>
      <c r="BX110" s="164">
        <f t="shared" si="188"/>
        <v>0</v>
      </c>
      <c r="CC110" s="6"/>
    </row>
    <row r="111" ht="18.0" customHeight="1">
      <c r="A111" s="145" t="s">
        <v>117</v>
      </c>
      <c r="B111" s="145" t="s">
        <v>2470</v>
      </c>
      <c r="C111" s="146" t="s">
        <v>118</v>
      </c>
      <c r="D111" s="147">
        <v>5.0</v>
      </c>
      <c r="E111" s="76">
        <f t="shared" si="180"/>
        <v>0</v>
      </c>
      <c r="F111" s="752">
        <v>370.0</v>
      </c>
      <c r="G111" s="76" t="str">
        <f t="shared" si="181"/>
        <v/>
      </c>
      <c r="H111" s="148">
        <f t="shared" si="182"/>
        <v>370</v>
      </c>
      <c r="I111" s="149">
        <f t="shared" si="183"/>
        <v>0</v>
      </c>
      <c r="J111" s="324"/>
      <c r="K111" s="157"/>
      <c r="L111" s="151"/>
      <c r="M111" s="152"/>
      <c r="N111" s="154"/>
      <c r="O111" s="161"/>
      <c r="P111" s="159"/>
      <c r="Q111" s="742"/>
      <c r="R111" s="150"/>
      <c r="S111" s="743"/>
      <c r="T111" s="163"/>
      <c r="U111" s="272"/>
      <c r="V111" s="272"/>
      <c r="W111" s="272"/>
      <c r="X111" s="272"/>
      <c r="Y111" s="272"/>
      <c r="AB111" s="164">
        <f t="shared" ref="AB111:AH111" si="231">AI111*$E111</f>
        <v>0</v>
      </c>
      <c r="AC111" s="164">
        <f t="shared" si="231"/>
        <v>0</v>
      </c>
      <c r="AD111" s="164">
        <f t="shared" si="231"/>
        <v>0</v>
      </c>
      <c r="AE111" s="164">
        <f t="shared" si="231"/>
        <v>0</v>
      </c>
      <c r="AF111" s="164">
        <f t="shared" si="231"/>
        <v>0</v>
      </c>
      <c r="AG111" s="164">
        <f t="shared" si="231"/>
        <v>0</v>
      </c>
      <c r="AH111" s="164">
        <f t="shared" si="231"/>
        <v>0</v>
      </c>
      <c r="AI111" s="165"/>
      <c r="AJ111" s="165"/>
      <c r="AK111" s="165"/>
      <c r="AL111" s="165"/>
      <c r="AM111" s="165"/>
      <c r="AN111" s="165">
        <v>5.0</v>
      </c>
      <c r="AO111" s="165"/>
      <c r="AP111" s="164">
        <f t="shared" ref="AP111:BB111" si="232">BC111*$E111</f>
        <v>0</v>
      </c>
      <c r="AQ111" s="164">
        <f t="shared" si="232"/>
        <v>0</v>
      </c>
      <c r="AR111" s="164">
        <f t="shared" si="232"/>
        <v>0</v>
      </c>
      <c r="AS111" s="164">
        <f t="shared" si="232"/>
        <v>0</v>
      </c>
      <c r="AT111" s="164">
        <f t="shared" si="232"/>
        <v>0</v>
      </c>
      <c r="AU111" s="164">
        <f t="shared" si="232"/>
        <v>0</v>
      </c>
      <c r="AV111" s="164">
        <f t="shared" si="232"/>
        <v>0</v>
      </c>
      <c r="AW111" s="164">
        <f t="shared" si="232"/>
        <v>0</v>
      </c>
      <c r="AX111" s="164">
        <f t="shared" si="232"/>
        <v>0</v>
      </c>
      <c r="AY111" s="164">
        <f t="shared" si="232"/>
        <v>0</v>
      </c>
      <c r="AZ111" s="164">
        <f t="shared" si="232"/>
        <v>0</v>
      </c>
      <c r="BA111" s="164">
        <f t="shared" si="232"/>
        <v>0</v>
      </c>
      <c r="BB111" s="164">
        <f t="shared" si="232"/>
        <v>0</v>
      </c>
      <c r="BC111" s="165"/>
      <c r="BD111" s="165"/>
      <c r="BE111" s="165"/>
      <c r="BF111" s="165"/>
      <c r="BG111" s="165">
        <v>2.0</v>
      </c>
      <c r="BH111" s="165">
        <v>3.0</v>
      </c>
      <c r="BI111" s="165"/>
      <c r="BJ111" s="165"/>
      <c r="BK111" s="165"/>
      <c r="BL111" s="165"/>
      <c r="BM111" s="165"/>
      <c r="BN111" s="166"/>
      <c r="BO111" s="165"/>
      <c r="BP111" s="6"/>
      <c r="BQ111" s="164">
        <v>18.0</v>
      </c>
      <c r="BR111" s="164"/>
      <c r="BS111" s="167">
        <f t="shared" ref="BS111:BT111" si="233">$E111*BQ111</f>
        <v>0</v>
      </c>
      <c r="BT111" s="167">
        <f t="shared" si="233"/>
        <v>0</v>
      </c>
      <c r="BU111" s="6"/>
      <c r="BV111" s="748">
        <v>4.7</v>
      </c>
      <c r="BW111" s="164">
        <f t="shared" si="187"/>
        <v>0</v>
      </c>
      <c r="BX111" s="164">
        <f t="shared" si="188"/>
        <v>0</v>
      </c>
      <c r="CC111" s="6"/>
    </row>
    <row r="112" ht="18.0" customHeight="1">
      <c r="A112" s="145" t="s">
        <v>119</v>
      </c>
      <c r="B112" s="145" t="s">
        <v>2471</v>
      </c>
      <c r="C112" s="146" t="s">
        <v>120</v>
      </c>
      <c r="D112" s="147">
        <v>5.0</v>
      </c>
      <c r="E112" s="76">
        <f t="shared" si="180"/>
        <v>0</v>
      </c>
      <c r="F112" s="752">
        <v>165.0</v>
      </c>
      <c r="G112" s="76" t="str">
        <f t="shared" si="181"/>
        <v/>
      </c>
      <c r="H112" s="148">
        <f t="shared" si="182"/>
        <v>165</v>
      </c>
      <c r="I112" s="149">
        <f t="shared" si="183"/>
        <v>0</v>
      </c>
      <c r="J112" s="324"/>
      <c r="K112" s="157"/>
      <c r="L112" s="151"/>
      <c r="M112" s="152"/>
      <c r="N112" s="154"/>
      <c r="O112" s="161"/>
      <c r="P112" s="159"/>
      <c r="Q112" s="742"/>
      <c r="R112" s="150"/>
      <c r="S112" s="743"/>
      <c r="T112" s="163"/>
      <c r="U112" s="272"/>
      <c r="V112" s="272"/>
      <c r="W112" s="272"/>
      <c r="X112" s="272"/>
      <c r="Y112" s="272"/>
      <c r="AB112" s="164">
        <f t="shared" ref="AB112:AH112" si="234">AI112*$E112</f>
        <v>0</v>
      </c>
      <c r="AC112" s="164">
        <f t="shared" si="234"/>
        <v>0</v>
      </c>
      <c r="AD112" s="164">
        <f t="shared" si="234"/>
        <v>0</v>
      </c>
      <c r="AE112" s="164">
        <f t="shared" si="234"/>
        <v>0</v>
      </c>
      <c r="AF112" s="164">
        <f t="shared" si="234"/>
        <v>0</v>
      </c>
      <c r="AG112" s="164">
        <f t="shared" si="234"/>
        <v>0</v>
      </c>
      <c r="AH112" s="164">
        <f t="shared" si="234"/>
        <v>0</v>
      </c>
      <c r="AI112" s="165"/>
      <c r="AJ112" s="165"/>
      <c r="AK112" s="165"/>
      <c r="AL112" s="165">
        <v>5.0</v>
      </c>
      <c r="AM112" s="165"/>
      <c r="AN112" s="165"/>
      <c r="AO112" s="165"/>
      <c r="AP112" s="164">
        <f t="shared" ref="AP112:BB112" si="235">BC112*$E112</f>
        <v>0</v>
      </c>
      <c r="AQ112" s="164">
        <f t="shared" si="235"/>
        <v>0</v>
      </c>
      <c r="AR112" s="164">
        <f t="shared" si="235"/>
        <v>0</v>
      </c>
      <c r="AS112" s="164">
        <f t="shared" si="235"/>
        <v>0</v>
      </c>
      <c r="AT112" s="164">
        <f t="shared" si="235"/>
        <v>0</v>
      </c>
      <c r="AU112" s="164">
        <f t="shared" si="235"/>
        <v>0</v>
      </c>
      <c r="AV112" s="164">
        <f t="shared" si="235"/>
        <v>0</v>
      </c>
      <c r="AW112" s="164">
        <f t="shared" si="235"/>
        <v>0</v>
      </c>
      <c r="AX112" s="164">
        <f t="shared" si="235"/>
        <v>0</v>
      </c>
      <c r="AY112" s="164">
        <f t="shared" si="235"/>
        <v>0</v>
      </c>
      <c r="AZ112" s="164">
        <f t="shared" si="235"/>
        <v>0</v>
      </c>
      <c r="BA112" s="164">
        <f t="shared" si="235"/>
        <v>0</v>
      </c>
      <c r="BB112" s="164">
        <f t="shared" si="235"/>
        <v>0</v>
      </c>
      <c r="BC112" s="165"/>
      <c r="BD112" s="165">
        <v>2.0</v>
      </c>
      <c r="BE112" s="165">
        <v>3.0</v>
      </c>
      <c r="BF112" s="165"/>
      <c r="BG112" s="165"/>
      <c r="BH112" s="165"/>
      <c r="BI112" s="165"/>
      <c r="BJ112" s="165"/>
      <c r="BK112" s="165"/>
      <c r="BL112" s="165"/>
      <c r="BM112" s="165"/>
      <c r="BN112" s="166"/>
      <c r="BO112" s="165"/>
      <c r="BP112" s="6"/>
      <c r="BQ112" s="164">
        <v>15.0</v>
      </c>
      <c r="BR112" s="164"/>
      <c r="BS112" s="167">
        <f t="shared" ref="BS112:BT112" si="236">$E112*BQ112</f>
        <v>0</v>
      </c>
      <c r="BT112" s="167">
        <f t="shared" si="236"/>
        <v>0</v>
      </c>
      <c r="BU112" s="6"/>
      <c r="BV112" s="748">
        <v>1.9</v>
      </c>
      <c r="BW112" s="164">
        <f t="shared" si="187"/>
        <v>0</v>
      </c>
      <c r="BX112" s="164">
        <f t="shared" si="188"/>
        <v>0</v>
      </c>
      <c r="CC112" s="6"/>
    </row>
    <row r="113" ht="18.0" customHeight="1">
      <c r="A113" s="145" t="s">
        <v>121</v>
      </c>
      <c r="B113" s="145" t="s">
        <v>2472</v>
      </c>
      <c r="C113" s="146" t="s">
        <v>122</v>
      </c>
      <c r="D113" s="147">
        <v>5.0</v>
      </c>
      <c r="E113" s="76">
        <f t="shared" si="180"/>
        <v>0</v>
      </c>
      <c r="F113" s="752">
        <v>210.0</v>
      </c>
      <c r="G113" s="76" t="str">
        <f t="shared" si="181"/>
        <v/>
      </c>
      <c r="H113" s="148">
        <f t="shared" si="182"/>
        <v>210</v>
      </c>
      <c r="I113" s="149">
        <f t="shared" si="183"/>
        <v>0</v>
      </c>
      <c r="J113" s="324"/>
      <c r="K113" s="157"/>
      <c r="L113" s="151"/>
      <c r="M113" s="152"/>
      <c r="N113" s="154"/>
      <c r="O113" s="161"/>
      <c r="P113" s="159"/>
      <c r="Q113" s="742"/>
      <c r="R113" s="150"/>
      <c r="S113" s="743"/>
      <c r="T113" s="163"/>
      <c r="U113" s="272"/>
      <c r="V113" s="272"/>
      <c r="W113" s="272"/>
      <c r="X113" s="272"/>
      <c r="Y113" s="272"/>
      <c r="AB113" s="164">
        <f t="shared" ref="AB113:AH113" si="237">AI113*$E113</f>
        <v>0</v>
      </c>
      <c r="AC113" s="164">
        <f t="shared" si="237"/>
        <v>0</v>
      </c>
      <c r="AD113" s="164">
        <f t="shared" si="237"/>
        <v>0</v>
      </c>
      <c r="AE113" s="164">
        <f t="shared" si="237"/>
        <v>0</v>
      </c>
      <c r="AF113" s="164">
        <f t="shared" si="237"/>
        <v>0</v>
      </c>
      <c r="AG113" s="164">
        <f t="shared" si="237"/>
        <v>0</v>
      </c>
      <c r="AH113" s="164">
        <f t="shared" si="237"/>
        <v>0</v>
      </c>
      <c r="AI113" s="165"/>
      <c r="AJ113" s="165"/>
      <c r="AK113" s="165"/>
      <c r="AL113" s="165">
        <v>5.0</v>
      </c>
      <c r="AM113" s="165"/>
      <c r="AN113" s="165"/>
      <c r="AO113" s="165"/>
      <c r="AP113" s="164">
        <f t="shared" ref="AP113:BB113" si="238">BC113*$E113</f>
        <v>0</v>
      </c>
      <c r="AQ113" s="164">
        <f t="shared" si="238"/>
        <v>0</v>
      </c>
      <c r="AR113" s="164">
        <f t="shared" si="238"/>
        <v>0</v>
      </c>
      <c r="AS113" s="164">
        <f t="shared" si="238"/>
        <v>0</v>
      </c>
      <c r="AT113" s="164">
        <f t="shared" si="238"/>
        <v>0</v>
      </c>
      <c r="AU113" s="164">
        <f t="shared" si="238"/>
        <v>0</v>
      </c>
      <c r="AV113" s="164">
        <f t="shared" si="238"/>
        <v>0</v>
      </c>
      <c r="AW113" s="164">
        <f t="shared" si="238"/>
        <v>0</v>
      </c>
      <c r="AX113" s="164">
        <f t="shared" si="238"/>
        <v>0</v>
      </c>
      <c r="AY113" s="164">
        <f t="shared" si="238"/>
        <v>0</v>
      </c>
      <c r="AZ113" s="164">
        <f t="shared" si="238"/>
        <v>0</v>
      </c>
      <c r="BA113" s="164">
        <f t="shared" si="238"/>
        <v>0</v>
      </c>
      <c r="BB113" s="164">
        <f t="shared" si="238"/>
        <v>0</v>
      </c>
      <c r="BC113" s="165"/>
      <c r="BD113" s="165">
        <v>1.0</v>
      </c>
      <c r="BE113" s="165">
        <v>3.0</v>
      </c>
      <c r="BF113" s="165">
        <v>1.0</v>
      </c>
      <c r="BG113" s="165"/>
      <c r="BH113" s="165"/>
      <c r="BI113" s="165"/>
      <c r="BJ113" s="165"/>
      <c r="BK113" s="165"/>
      <c r="BL113" s="165"/>
      <c r="BM113" s="165"/>
      <c r="BN113" s="166"/>
      <c r="BO113" s="165"/>
      <c r="BP113" s="6"/>
      <c r="BQ113" s="164">
        <v>15.0</v>
      </c>
      <c r="BR113" s="164"/>
      <c r="BS113" s="167">
        <f t="shared" ref="BS113:BT113" si="239">$E113*BQ113</f>
        <v>0</v>
      </c>
      <c r="BT113" s="167">
        <f t="shared" si="239"/>
        <v>0</v>
      </c>
      <c r="BU113" s="6"/>
      <c r="BV113" s="748">
        <v>2.6</v>
      </c>
      <c r="BW113" s="164">
        <f t="shared" si="187"/>
        <v>0</v>
      </c>
      <c r="BX113" s="164">
        <f t="shared" si="188"/>
        <v>0</v>
      </c>
      <c r="CC113" s="6"/>
    </row>
    <row r="114" ht="18.0" customHeight="1">
      <c r="A114" s="145" t="s">
        <v>123</v>
      </c>
      <c r="B114" s="145" t="s">
        <v>2473</v>
      </c>
      <c r="C114" s="146" t="s">
        <v>124</v>
      </c>
      <c r="D114" s="147">
        <v>5.0</v>
      </c>
      <c r="E114" s="76">
        <f t="shared" si="180"/>
        <v>0</v>
      </c>
      <c r="F114" s="752">
        <v>210.0</v>
      </c>
      <c r="G114" s="76" t="str">
        <f t="shared" si="181"/>
        <v/>
      </c>
      <c r="H114" s="148">
        <f t="shared" si="182"/>
        <v>210</v>
      </c>
      <c r="I114" s="149">
        <f t="shared" si="183"/>
        <v>0</v>
      </c>
      <c r="J114" s="324"/>
      <c r="K114" s="157"/>
      <c r="L114" s="151"/>
      <c r="M114" s="152"/>
      <c r="N114" s="154"/>
      <c r="O114" s="161"/>
      <c r="P114" s="159"/>
      <c r="Q114" s="742"/>
      <c r="R114" s="150"/>
      <c r="S114" s="743"/>
      <c r="T114" s="163"/>
      <c r="U114" s="272"/>
      <c r="V114" s="272"/>
      <c r="W114" s="272"/>
      <c r="X114" s="272"/>
      <c r="Y114" s="272"/>
      <c r="AB114" s="164">
        <f t="shared" ref="AB114:AH114" si="240">AI114*$E114</f>
        <v>0</v>
      </c>
      <c r="AC114" s="164">
        <f t="shared" si="240"/>
        <v>0</v>
      </c>
      <c r="AD114" s="164">
        <f t="shared" si="240"/>
        <v>0</v>
      </c>
      <c r="AE114" s="164">
        <f t="shared" si="240"/>
        <v>0</v>
      </c>
      <c r="AF114" s="164">
        <f t="shared" si="240"/>
        <v>0</v>
      </c>
      <c r="AG114" s="164">
        <f t="shared" si="240"/>
        <v>0</v>
      </c>
      <c r="AH114" s="164">
        <f t="shared" si="240"/>
        <v>0</v>
      </c>
      <c r="AI114" s="165"/>
      <c r="AJ114" s="165"/>
      <c r="AK114" s="165"/>
      <c r="AL114" s="165">
        <v>5.0</v>
      </c>
      <c r="AM114" s="165"/>
      <c r="AN114" s="165"/>
      <c r="AO114" s="165"/>
      <c r="AP114" s="164">
        <f t="shared" ref="AP114:BB114" si="241">BC114*$E114</f>
        <v>0</v>
      </c>
      <c r="AQ114" s="164">
        <f t="shared" si="241"/>
        <v>0</v>
      </c>
      <c r="AR114" s="164">
        <f t="shared" si="241"/>
        <v>0</v>
      </c>
      <c r="AS114" s="164">
        <f t="shared" si="241"/>
        <v>0</v>
      </c>
      <c r="AT114" s="164">
        <f t="shared" si="241"/>
        <v>0</v>
      </c>
      <c r="AU114" s="164">
        <f t="shared" si="241"/>
        <v>0</v>
      </c>
      <c r="AV114" s="164">
        <f t="shared" si="241"/>
        <v>0</v>
      </c>
      <c r="AW114" s="164">
        <f t="shared" si="241"/>
        <v>0</v>
      </c>
      <c r="AX114" s="164">
        <f t="shared" si="241"/>
        <v>0</v>
      </c>
      <c r="AY114" s="164">
        <f t="shared" si="241"/>
        <v>0</v>
      </c>
      <c r="AZ114" s="164">
        <f t="shared" si="241"/>
        <v>0</v>
      </c>
      <c r="BA114" s="164">
        <f t="shared" si="241"/>
        <v>0</v>
      </c>
      <c r="BB114" s="164">
        <f t="shared" si="241"/>
        <v>0</v>
      </c>
      <c r="BC114" s="165"/>
      <c r="BD114" s="165">
        <v>2.0</v>
      </c>
      <c r="BE114" s="165">
        <v>2.0</v>
      </c>
      <c r="BF114" s="165"/>
      <c r="BG114" s="165"/>
      <c r="BH114" s="165"/>
      <c r="BI114" s="165"/>
      <c r="BJ114" s="165"/>
      <c r="BK114" s="165"/>
      <c r="BL114" s="165"/>
      <c r="BM114" s="165"/>
      <c r="BN114" s="166"/>
      <c r="BO114" s="165"/>
      <c r="BP114" s="6"/>
      <c r="BQ114" s="164">
        <v>15.0</v>
      </c>
      <c r="BR114" s="164"/>
      <c r="BS114" s="167">
        <f t="shared" ref="BS114:BT114" si="242">$E114*BQ114</f>
        <v>0</v>
      </c>
      <c r="BT114" s="167">
        <f t="shared" si="242"/>
        <v>0</v>
      </c>
      <c r="BU114" s="6"/>
      <c r="BV114" s="748">
        <v>2.0</v>
      </c>
      <c r="BW114" s="164">
        <f t="shared" si="187"/>
        <v>0</v>
      </c>
      <c r="BX114" s="164">
        <f t="shared" si="188"/>
        <v>0</v>
      </c>
      <c r="CC114" s="6"/>
    </row>
    <row r="115" ht="18.0" customHeight="1">
      <c r="A115" s="145" t="s">
        <v>125</v>
      </c>
      <c r="B115" s="145" t="s">
        <v>2474</v>
      </c>
      <c r="C115" s="146" t="s">
        <v>126</v>
      </c>
      <c r="D115" s="147">
        <v>5.0</v>
      </c>
      <c r="E115" s="76">
        <f t="shared" si="180"/>
        <v>0</v>
      </c>
      <c r="F115" s="752">
        <v>240.0</v>
      </c>
      <c r="G115" s="76" t="str">
        <f t="shared" si="181"/>
        <v/>
      </c>
      <c r="H115" s="148">
        <f t="shared" si="182"/>
        <v>240</v>
      </c>
      <c r="I115" s="149">
        <f t="shared" si="183"/>
        <v>0</v>
      </c>
      <c r="J115" s="324"/>
      <c r="K115" s="157"/>
      <c r="L115" s="151"/>
      <c r="M115" s="152"/>
      <c r="N115" s="154"/>
      <c r="O115" s="161"/>
      <c r="P115" s="159"/>
      <c r="Q115" s="742"/>
      <c r="R115" s="150"/>
      <c r="S115" s="743"/>
      <c r="T115" s="163"/>
      <c r="U115" s="272"/>
      <c r="V115" s="272"/>
      <c r="W115" s="272"/>
      <c r="X115" s="272"/>
      <c r="Y115" s="272"/>
      <c r="AB115" s="164">
        <f t="shared" ref="AB115:AH115" si="243">AI115*$E115</f>
        <v>0</v>
      </c>
      <c r="AC115" s="164">
        <f t="shared" si="243"/>
        <v>0</v>
      </c>
      <c r="AD115" s="164">
        <f t="shared" si="243"/>
        <v>0</v>
      </c>
      <c r="AE115" s="164">
        <f t="shared" si="243"/>
        <v>0</v>
      </c>
      <c r="AF115" s="164">
        <f t="shared" si="243"/>
        <v>0</v>
      </c>
      <c r="AG115" s="164">
        <f t="shared" si="243"/>
        <v>0</v>
      </c>
      <c r="AH115" s="164">
        <f t="shared" si="243"/>
        <v>0</v>
      </c>
      <c r="AI115" s="165"/>
      <c r="AJ115" s="165"/>
      <c r="AK115" s="165"/>
      <c r="AL115" s="165">
        <v>5.0</v>
      </c>
      <c r="AM115" s="165"/>
      <c r="AN115" s="165"/>
      <c r="AO115" s="165"/>
      <c r="AP115" s="164">
        <f t="shared" ref="AP115:BB115" si="244">BC115*$E115</f>
        <v>0</v>
      </c>
      <c r="AQ115" s="164">
        <f t="shared" si="244"/>
        <v>0</v>
      </c>
      <c r="AR115" s="164">
        <f t="shared" si="244"/>
        <v>0</v>
      </c>
      <c r="AS115" s="164">
        <f t="shared" si="244"/>
        <v>0</v>
      </c>
      <c r="AT115" s="164">
        <f t="shared" si="244"/>
        <v>0</v>
      </c>
      <c r="AU115" s="164">
        <f t="shared" si="244"/>
        <v>0</v>
      </c>
      <c r="AV115" s="164">
        <f t="shared" si="244"/>
        <v>0</v>
      </c>
      <c r="AW115" s="164">
        <f t="shared" si="244"/>
        <v>0</v>
      </c>
      <c r="AX115" s="164">
        <f t="shared" si="244"/>
        <v>0</v>
      </c>
      <c r="AY115" s="164">
        <f t="shared" si="244"/>
        <v>0</v>
      </c>
      <c r="AZ115" s="164">
        <f t="shared" si="244"/>
        <v>0</v>
      </c>
      <c r="BA115" s="164">
        <f t="shared" si="244"/>
        <v>0</v>
      </c>
      <c r="BB115" s="164">
        <f t="shared" si="244"/>
        <v>0</v>
      </c>
      <c r="BC115" s="165"/>
      <c r="BD115" s="165">
        <v>2.0</v>
      </c>
      <c r="BE115" s="165">
        <v>3.0</v>
      </c>
      <c r="BF115" s="165"/>
      <c r="BG115" s="165"/>
      <c r="BH115" s="165"/>
      <c r="BI115" s="165"/>
      <c r="BJ115" s="165"/>
      <c r="BK115" s="165"/>
      <c r="BL115" s="165"/>
      <c r="BM115" s="165"/>
      <c r="BN115" s="166"/>
      <c r="BO115" s="165"/>
      <c r="BP115" s="6"/>
      <c r="BQ115" s="164">
        <v>15.0</v>
      </c>
      <c r="BR115" s="164"/>
      <c r="BS115" s="167">
        <f t="shared" ref="BS115:BT115" si="245">$E115*BQ115</f>
        <v>0</v>
      </c>
      <c r="BT115" s="167">
        <f t="shared" si="245"/>
        <v>0</v>
      </c>
      <c r="BU115" s="6"/>
      <c r="BV115" s="748">
        <v>2.0</v>
      </c>
      <c r="BW115" s="164">
        <f t="shared" si="187"/>
        <v>0</v>
      </c>
      <c r="BX115" s="164">
        <f t="shared" si="188"/>
        <v>0</v>
      </c>
      <c r="CC115" s="6"/>
    </row>
    <row r="116" ht="18.0" customHeight="1">
      <c r="A116" s="145" t="s">
        <v>127</v>
      </c>
      <c r="B116" s="145" t="s">
        <v>2475</v>
      </c>
      <c r="C116" s="146" t="s">
        <v>128</v>
      </c>
      <c r="D116" s="147">
        <v>5.0</v>
      </c>
      <c r="E116" s="76">
        <f t="shared" si="180"/>
        <v>0</v>
      </c>
      <c r="F116" s="752">
        <v>300.0</v>
      </c>
      <c r="G116" s="76" t="str">
        <f t="shared" si="181"/>
        <v/>
      </c>
      <c r="H116" s="148">
        <f t="shared" si="182"/>
        <v>300</v>
      </c>
      <c r="I116" s="149">
        <f t="shared" si="183"/>
        <v>0</v>
      </c>
      <c r="J116" s="324"/>
      <c r="K116" s="157"/>
      <c r="L116" s="151"/>
      <c r="M116" s="152"/>
      <c r="N116" s="154"/>
      <c r="O116" s="161"/>
      <c r="P116" s="159"/>
      <c r="Q116" s="742"/>
      <c r="R116" s="150"/>
      <c r="S116" s="743"/>
      <c r="T116" s="163"/>
      <c r="U116" s="272"/>
      <c r="V116" s="272"/>
      <c r="W116" s="272"/>
      <c r="X116" s="272"/>
      <c r="Y116" s="272"/>
      <c r="AB116" s="164">
        <f t="shared" ref="AB116:AH116" si="246">AI116*$E116</f>
        <v>0</v>
      </c>
      <c r="AC116" s="164">
        <f t="shared" si="246"/>
        <v>0</v>
      </c>
      <c r="AD116" s="164">
        <f t="shared" si="246"/>
        <v>0</v>
      </c>
      <c r="AE116" s="164">
        <f t="shared" si="246"/>
        <v>0</v>
      </c>
      <c r="AF116" s="164">
        <f t="shared" si="246"/>
        <v>0</v>
      </c>
      <c r="AG116" s="164">
        <f t="shared" si="246"/>
        <v>0</v>
      </c>
      <c r="AH116" s="164">
        <f t="shared" si="246"/>
        <v>0</v>
      </c>
      <c r="AI116" s="165"/>
      <c r="AJ116" s="165"/>
      <c r="AK116" s="165"/>
      <c r="AL116" s="165"/>
      <c r="AM116" s="165">
        <v>5.0</v>
      </c>
      <c r="AN116" s="165"/>
      <c r="AO116" s="165"/>
      <c r="AP116" s="164">
        <f t="shared" ref="AP116:BB116" si="247">BC116*$E116</f>
        <v>0</v>
      </c>
      <c r="AQ116" s="164">
        <f t="shared" si="247"/>
        <v>0</v>
      </c>
      <c r="AR116" s="164">
        <f t="shared" si="247"/>
        <v>0</v>
      </c>
      <c r="AS116" s="164">
        <f t="shared" si="247"/>
        <v>0</v>
      </c>
      <c r="AT116" s="164">
        <f t="shared" si="247"/>
        <v>0</v>
      </c>
      <c r="AU116" s="164">
        <f t="shared" si="247"/>
        <v>0</v>
      </c>
      <c r="AV116" s="164">
        <f t="shared" si="247"/>
        <v>0</v>
      </c>
      <c r="AW116" s="164">
        <f t="shared" si="247"/>
        <v>0</v>
      </c>
      <c r="AX116" s="164">
        <f t="shared" si="247"/>
        <v>0</v>
      </c>
      <c r="AY116" s="164">
        <f t="shared" si="247"/>
        <v>0</v>
      </c>
      <c r="AZ116" s="164">
        <f t="shared" si="247"/>
        <v>0</v>
      </c>
      <c r="BA116" s="164">
        <f t="shared" si="247"/>
        <v>0</v>
      </c>
      <c r="BB116" s="164">
        <f t="shared" si="247"/>
        <v>0</v>
      </c>
      <c r="BC116" s="165"/>
      <c r="BD116" s="165">
        <v>2.0</v>
      </c>
      <c r="BE116" s="165">
        <v>1.0</v>
      </c>
      <c r="BF116" s="165">
        <v>1.0</v>
      </c>
      <c r="BG116" s="165">
        <v>1.0</v>
      </c>
      <c r="BH116" s="165"/>
      <c r="BI116" s="165"/>
      <c r="BJ116" s="165"/>
      <c r="BK116" s="165"/>
      <c r="BL116" s="165"/>
      <c r="BM116" s="165"/>
      <c r="BN116" s="166"/>
      <c r="BO116" s="165"/>
      <c r="BP116" s="6"/>
      <c r="BQ116" s="164">
        <v>19.0</v>
      </c>
      <c r="BR116" s="164"/>
      <c r="BS116" s="167">
        <f t="shared" ref="BS116:BT116" si="248">$E116*BQ116</f>
        <v>0</v>
      </c>
      <c r="BT116" s="167">
        <f t="shared" si="248"/>
        <v>0</v>
      </c>
      <c r="BU116" s="6"/>
      <c r="BV116" s="748">
        <v>3.0</v>
      </c>
      <c r="BW116" s="164">
        <f t="shared" si="187"/>
        <v>0</v>
      </c>
      <c r="BX116" s="164">
        <f t="shared" si="188"/>
        <v>0</v>
      </c>
      <c r="CC116" s="6"/>
    </row>
    <row r="117" ht="18.0" customHeight="1">
      <c r="A117" s="145" t="s">
        <v>129</v>
      </c>
      <c r="B117" s="145" t="s">
        <v>2476</v>
      </c>
      <c r="C117" s="146" t="s">
        <v>130</v>
      </c>
      <c r="D117" s="147">
        <v>5.0</v>
      </c>
      <c r="E117" s="76">
        <f t="shared" si="180"/>
        <v>0</v>
      </c>
      <c r="F117" s="752">
        <v>290.0</v>
      </c>
      <c r="G117" s="76" t="str">
        <f t="shared" si="181"/>
        <v/>
      </c>
      <c r="H117" s="148">
        <f t="shared" si="182"/>
        <v>290</v>
      </c>
      <c r="I117" s="149">
        <f t="shared" si="183"/>
        <v>0</v>
      </c>
      <c r="J117" s="324"/>
      <c r="K117" s="157"/>
      <c r="L117" s="151"/>
      <c r="M117" s="152"/>
      <c r="N117" s="154"/>
      <c r="O117" s="161"/>
      <c r="P117" s="159"/>
      <c r="Q117" s="742"/>
      <c r="R117" s="150"/>
      <c r="S117" s="743"/>
      <c r="T117" s="163"/>
      <c r="U117" s="272"/>
      <c r="V117" s="272"/>
      <c r="W117" s="272"/>
      <c r="X117" s="272"/>
      <c r="Y117" s="272"/>
      <c r="AB117" s="164">
        <f t="shared" ref="AB117:AH117" si="249">AI117*$E117</f>
        <v>0</v>
      </c>
      <c r="AC117" s="164">
        <f t="shared" si="249"/>
        <v>0</v>
      </c>
      <c r="AD117" s="164">
        <f t="shared" si="249"/>
        <v>0</v>
      </c>
      <c r="AE117" s="164">
        <f t="shared" si="249"/>
        <v>0</v>
      </c>
      <c r="AF117" s="164">
        <f t="shared" si="249"/>
        <v>0</v>
      </c>
      <c r="AG117" s="164">
        <f t="shared" si="249"/>
        <v>0</v>
      </c>
      <c r="AH117" s="164">
        <f t="shared" si="249"/>
        <v>0</v>
      </c>
      <c r="AI117" s="165"/>
      <c r="AJ117" s="165"/>
      <c r="AK117" s="165"/>
      <c r="AL117" s="165"/>
      <c r="AM117" s="165">
        <v>5.0</v>
      </c>
      <c r="AN117" s="165"/>
      <c r="AO117" s="165"/>
      <c r="AP117" s="164">
        <f t="shared" ref="AP117:BB117" si="250">BC117*$E117</f>
        <v>0</v>
      </c>
      <c r="AQ117" s="164">
        <f t="shared" si="250"/>
        <v>0</v>
      </c>
      <c r="AR117" s="164">
        <f t="shared" si="250"/>
        <v>0</v>
      </c>
      <c r="AS117" s="164">
        <f t="shared" si="250"/>
        <v>0</v>
      </c>
      <c r="AT117" s="164">
        <f t="shared" si="250"/>
        <v>0</v>
      </c>
      <c r="AU117" s="164">
        <f t="shared" si="250"/>
        <v>0</v>
      </c>
      <c r="AV117" s="164">
        <f t="shared" si="250"/>
        <v>0</v>
      </c>
      <c r="AW117" s="164">
        <f t="shared" si="250"/>
        <v>0</v>
      </c>
      <c r="AX117" s="164">
        <f t="shared" si="250"/>
        <v>0</v>
      </c>
      <c r="AY117" s="164">
        <f t="shared" si="250"/>
        <v>0</v>
      </c>
      <c r="AZ117" s="164">
        <f t="shared" si="250"/>
        <v>0</v>
      </c>
      <c r="BA117" s="164">
        <f t="shared" si="250"/>
        <v>0</v>
      </c>
      <c r="BB117" s="164">
        <f t="shared" si="250"/>
        <v>0</v>
      </c>
      <c r="BC117" s="165"/>
      <c r="BD117" s="165"/>
      <c r="BE117" s="165">
        <v>2.0</v>
      </c>
      <c r="BF117" s="165">
        <v>3.0</v>
      </c>
      <c r="BG117" s="165"/>
      <c r="BH117" s="165"/>
      <c r="BI117" s="165"/>
      <c r="BJ117" s="165"/>
      <c r="BK117" s="165"/>
      <c r="BL117" s="165"/>
      <c r="BM117" s="165"/>
      <c r="BN117" s="166"/>
      <c r="BO117" s="165"/>
      <c r="BP117" s="6"/>
      <c r="BQ117" s="164">
        <v>20.0</v>
      </c>
      <c r="BR117" s="164"/>
      <c r="BS117" s="167">
        <f t="shared" ref="BS117:BT117" si="251">$E117*BQ117</f>
        <v>0</v>
      </c>
      <c r="BT117" s="167">
        <f t="shared" si="251"/>
        <v>0</v>
      </c>
      <c r="BU117" s="6"/>
      <c r="BV117" s="748">
        <v>2.9</v>
      </c>
      <c r="BW117" s="164">
        <f t="shared" si="187"/>
        <v>0</v>
      </c>
      <c r="BX117" s="164">
        <f t="shared" si="188"/>
        <v>0</v>
      </c>
      <c r="CC117" s="6"/>
    </row>
    <row r="118" ht="18.0" customHeight="1">
      <c r="A118" s="145" t="s">
        <v>131</v>
      </c>
      <c r="B118" s="145" t="s">
        <v>2477</v>
      </c>
      <c r="C118" s="146" t="s">
        <v>132</v>
      </c>
      <c r="D118" s="147">
        <v>5.0</v>
      </c>
      <c r="E118" s="76">
        <f t="shared" si="180"/>
        <v>0</v>
      </c>
      <c r="F118" s="752">
        <v>315.0</v>
      </c>
      <c r="G118" s="76" t="str">
        <f t="shared" si="181"/>
        <v/>
      </c>
      <c r="H118" s="148">
        <f t="shared" si="182"/>
        <v>315</v>
      </c>
      <c r="I118" s="149">
        <f t="shared" si="183"/>
        <v>0</v>
      </c>
      <c r="J118" s="324"/>
      <c r="K118" s="157"/>
      <c r="L118" s="151"/>
      <c r="M118" s="152"/>
      <c r="N118" s="154"/>
      <c r="O118" s="161"/>
      <c r="P118" s="159"/>
      <c r="Q118" s="742"/>
      <c r="R118" s="150"/>
      <c r="S118" s="743"/>
      <c r="T118" s="163"/>
      <c r="U118" s="272"/>
      <c r="V118" s="272"/>
      <c r="W118" s="272"/>
      <c r="X118" s="272"/>
      <c r="Y118" s="272"/>
      <c r="AB118" s="164">
        <f t="shared" ref="AB118:AH118" si="252">AI118*$E118</f>
        <v>0</v>
      </c>
      <c r="AC118" s="164">
        <f t="shared" si="252"/>
        <v>0</v>
      </c>
      <c r="AD118" s="164">
        <f t="shared" si="252"/>
        <v>0</v>
      </c>
      <c r="AE118" s="164">
        <f t="shared" si="252"/>
        <v>0</v>
      </c>
      <c r="AF118" s="164">
        <f t="shared" si="252"/>
        <v>0</v>
      </c>
      <c r="AG118" s="164">
        <f t="shared" si="252"/>
        <v>0</v>
      </c>
      <c r="AH118" s="164">
        <f t="shared" si="252"/>
        <v>0</v>
      </c>
      <c r="AI118" s="165"/>
      <c r="AJ118" s="165"/>
      <c r="AK118" s="165"/>
      <c r="AL118" s="165"/>
      <c r="AM118" s="165">
        <v>5.0</v>
      </c>
      <c r="AN118" s="165"/>
      <c r="AO118" s="165"/>
      <c r="AP118" s="164">
        <f t="shared" ref="AP118:BB118" si="253">BC118*$E118</f>
        <v>0</v>
      </c>
      <c r="AQ118" s="164">
        <f t="shared" si="253"/>
        <v>0</v>
      </c>
      <c r="AR118" s="164">
        <f t="shared" si="253"/>
        <v>0</v>
      </c>
      <c r="AS118" s="164">
        <f t="shared" si="253"/>
        <v>0</v>
      </c>
      <c r="AT118" s="164">
        <f t="shared" si="253"/>
        <v>0</v>
      </c>
      <c r="AU118" s="164">
        <f t="shared" si="253"/>
        <v>0</v>
      </c>
      <c r="AV118" s="164">
        <f t="shared" si="253"/>
        <v>0</v>
      </c>
      <c r="AW118" s="164">
        <f t="shared" si="253"/>
        <v>0</v>
      </c>
      <c r="AX118" s="164">
        <f t="shared" si="253"/>
        <v>0</v>
      </c>
      <c r="AY118" s="164">
        <f t="shared" si="253"/>
        <v>0</v>
      </c>
      <c r="AZ118" s="164">
        <f t="shared" si="253"/>
        <v>0</v>
      </c>
      <c r="BA118" s="164">
        <f t="shared" si="253"/>
        <v>0</v>
      </c>
      <c r="BB118" s="164">
        <f t="shared" si="253"/>
        <v>0</v>
      </c>
      <c r="BC118" s="165"/>
      <c r="BD118" s="165"/>
      <c r="BE118" s="165">
        <v>3.0</v>
      </c>
      <c r="BF118" s="165">
        <v>1.0</v>
      </c>
      <c r="BG118" s="165"/>
      <c r="BH118" s="165"/>
      <c r="BI118" s="165"/>
      <c r="BJ118" s="165"/>
      <c r="BK118" s="165"/>
      <c r="BL118" s="165">
        <v>1.0</v>
      </c>
      <c r="BM118" s="165"/>
      <c r="BN118" s="166"/>
      <c r="BO118" s="165"/>
      <c r="BP118" s="6"/>
      <c r="BQ118" s="164">
        <v>18.0</v>
      </c>
      <c r="BR118" s="164"/>
      <c r="BS118" s="167">
        <f t="shared" ref="BS118:BT118" si="254">$E118*BQ118</f>
        <v>0</v>
      </c>
      <c r="BT118" s="167">
        <f t="shared" si="254"/>
        <v>0</v>
      </c>
      <c r="BU118" s="6"/>
      <c r="BV118" s="748">
        <v>3.4</v>
      </c>
      <c r="BW118" s="164">
        <f t="shared" si="187"/>
        <v>0</v>
      </c>
      <c r="BX118" s="164">
        <f t="shared" si="188"/>
        <v>0</v>
      </c>
      <c r="CC118" s="6"/>
    </row>
    <row r="119" ht="18.0" customHeight="1">
      <c r="A119" s="145" t="s">
        <v>133</v>
      </c>
      <c r="B119" s="145" t="s">
        <v>2478</v>
      </c>
      <c r="C119" s="146" t="s">
        <v>134</v>
      </c>
      <c r="D119" s="147">
        <v>5.0</v>
      </c>
      <c r="E119" s="76">
        <f t="shared" si="180"/>
        <v>0</v>
      </c>
      <c r="F119" s="752">
        <v>400.0</v>
      </c>
      <c r="G119" s="76" t="str">
        <f t="shared" si="181"/>
        <v/>
      </c>
      <c r="H119" s="148">
        <f t="shared" si="182"/>
        <v>400</v>
      </c>
      <c r="I119" s="149">
        <f t="shared" si="183"/>
        <v>0</v>
      </c>
      <c r="J119" s="324"/>
      <c r="K119" s="157"/>
      <c r="L119" s="151"/>
      <c r="M119" s="152"/>
      <c r="N119" s="154"/>
      <c r="O119" s="161"/>
      <c r="P119" s="159"/>
      <c r="Q119" s="742"/>
      <c r="R119" s="150"/>
      <c r="S119" s="743"/>
      <c r="T119" s="163"/>
      <c r="U119" s="272"/>
      <c r="V119" s="272"/>
      <c r="W119" s="272"/>
      <c r="X119" s="272"/>
      <c r="Y119" s="272"/>
      <c r="AB119" s="164">
        <f t="shared" ref="AB119:AH119" si="255">AI119*$E119</f>
        <v>0</v>
      </c>
      <c r="AC119" s="164">
        <f t="shared" si="255"/>
        <v>0</v>
      </c>
      <c r="AD119" s="164">
        <f t="shared" si="255"/>
        <v>0</v>
      </c>
      <c r="AE119" s="164">
        <f t="shared" si="255"/>
        <v>0</v>
      </c>
      <c r="AF119" s="164">
        <f t="shared" si="255"/>
        <v>0</v>
      </c>
      <c r="AG119" s="164">
        <f t="shared" si="255"/>
        <v>0</v>
      </c>
      <c r="AH119" s="164">
        <f t="shared" si="255"/>
        <v>0</v>
      </c>
      <c r="AI119" s="165"/>
      <c r="AJ119" s="165"/>
      <c r="AK119" s="165"/>
      <c r="AL119" s="165"/>
      <c r="AM119" s="165"/>
      <c r="AN119" s="165">
        <v>5.0</v>
      </c>
      <c r="AO119" s="165"/>
      <c r="AP119" s="164">
        <f t="shared" ref="AP119:BB119" si="256">BC119*$E119</f>
        <v>0</v>
      </c>
      <c r="AQ119" s="164">
        <f t="shared" si="256"/>
        <v>0</v>
      </c>
      <c r="AR119" s="164">
        <f t="shared" si="256"/>
        <v>0</v>
      </c>
      <c r="AS119" s="164">
        <f t="shared" si="256"/>
        <v>0</v>
      </c>
      <c r="AT119" s="164">
        <f t="shared" si="256"/>
        <v>0</v>
      </c>
      <c r="AU119" s="164">
        <f t="shared" si="256"/>
        <v>0</v>
      </c>
      <c r="AV119" s="164">
        <f t="shared" si="256"/>
        <v>0</v>
      </c>
      <c r="AW119" s="164">
        <f t="shared" si="256"/>
        <v>0</v>
      </c>
      <c r="AX119" s="164">
        <f t="shared" si="256"/>
        <v>0</v>
      </c>
      <c r="AY119" s="164">
        <f t="shared" si="256"/>
        <v>0</v>
      </c>
      <c r="AZ119" s="164">
        <f t="shared" si="256"/>
        <v>0</v>
      </c>
      <c r="BA119" s="164">
        <f t="shared" si="256"/>
        <v>0</v>
      </c>
      <c r="BB119" s="164">
        <f t="shared" si="256"/>
        <v>0</v>
      </c>
      <c r="BC119" s="165"/>
      <c r="BD119" s="165"/>
      <c r="BE119" s="165"/>
      <c r="BF119" s="165"/>
      <c r="BG119" s="165">
        <v>3.0</v>
      </c>
      <c r="BH119" s="165">
        <v>1.0</v>
      </c>
      <c r="BI119" s="165">
        <v>1.0</v>
      </c>
      <c r="BJ119" s="165"/>
      <c r="BK119" s="165"/>
      <c r="BL119" s="165"/>
      <c r="BM119" s="165"/>
      <c r="BN119" s="166"/>
      <c r="BO119" s="165"/>
      <c r="BP119" s="6"/>
      <c r="BQ119" s="164">
        <v>20.0</v>
      </c>
      <c r="BR119" s="164"/>
      <c r="BS119" s="167">
        <f t="shared" ref="BS119:BT119" si="257">$E119*BQ119</f>
        <v>0</v>
      </c>
      <c r="BT119" s="167">
        <f t="shared" si="257"/>
        <v>0</v>
      </c>
      <c r="BU119" s="6"/>
      <c r="BV119" s="748">
        <v>4.7</v>
      </c>
      <c r="BW119" s="164">
        <f t="shared" si="187"/>
        <v>0</v>
      </c>
      <c r="BX119" s="164">
        <f t="shared" si="188"/>
        <v>0</v>
      </c>
      <c r="CC119" s="6"/>
    </row>
    <row r="120" ht="18.0" customHeight="1">
      <c r="A120" s="145" t="s">
        <v>135</v>
      </c>
      <c r="B120" s="145" t="s">
        <v>2479</v>
      </c>
      <c r="C120" s="146" t="s">
        <v>136</v>
      </c>
      <c r="D120" s="147">
        <v>5.0</v>
      </c>
      <c r="E120" s="76">
        <f t="shared" si="180"/>
        <v>0</v>
      </c>
      <c r="F120" s="752">
        <v>435.0</v>
      </c>
      <c r="G120" s="76" t="str">
        <f t="shared" si="181"/>
        <v/>
      </c>
      <c r="H120" s="148">
        <f t="shared" si="182"/>
        <v>435</v>
      </c>
      <c r="I120" s="149">
        <f t="shared" si="183"/>
        <v>0</v>
      </c>
      <c r="J120" s="324"/>
      <c r="K120" s="157"/>
      <c r="L120" s="151"/>
      <c r="M120" s="152"/>
      <c r="N120" s="154"/>
      <c r="O120" s="161"/>
      <c r="P120" s="159"/>
      <c r="Q120" s="742"/>
      <c r="R120" s="150"/>
      <c r="S120" s="743"/>
      <c r="T120" s="163"/>
      <c r="U120" s="272"/>
      <c r="V120" s="272"/>
      <c r="W120" s="272"/>
      <c r="X120" s="272"/>
      <c r="Y120" s="272"/>
      <c r="AB120" s="164">
        <f t="shared" ref="AB120:AH120" si="258">AI120*$E120</f>
        <v>0</v>
      </c>
      <c r="AC120" s="164">
        <f t="shared" si="258"/>
        <v>0</v>
      </c>
      <c r="AD120" s="164">
        <f t="shared" si="258"/>
        <v>0</v>
      </c>
      <c r="AE120" s="164">
        <f t="shared" si="258"/>
        <v>0</v>
      </c>
      <c r="AF120" s="164">
        <f t="shared" si="258"/>
        <v>0</v>
      </c>
      <c r="AG120" s="164">
        <f t="shared" si="258"/>
        <v>0</v>
      </c>
      <c r="AH120" s="164">
        <f t="shared" si="258"/>
        <v>0</v>
      </c>
      <c r="AI120" s="165"/>
      <c r="AJ120" s="165"/>
      <c r="AK120" s="165"/>
      <c r="AL120" s="165"/>
      <c r="AM120" s="165"/>
      <c r="AN120" s="165">
        <v>5.0</v>
      </c>
      <c r="AO120" s="165"/>
      <c r="AP120" s="164">
        <f t="shared" ref="AP120:BB120" si="259">BC120*$E120</f>
        <v>0</v>
      </c>
      <c r="AQ120" s="164">
        <f t="shared" si="259"/>
        <v>0</v>
      </c>
      <c r="AR120" s="164">
        <f t="shared" si="259"/>
        <v>0</v>
      </c>
      <c r="AS120" s="164">
        <f t="shared" si="259"/>
        <v>0</v>
      </c>
      <c r="AT120" s="164">
        <f t="shared" si="259"/>
        <v>0</v>
      </c>
      <c r="AU120" s="164">
        <f t="shared" si="259"/>
        <v>0</v>
      </c>
      <c r="AV120" s="164">
        <f t="shared" si="259"/>
        <v>0</v>
      </c>
      <c r="AW120" s="164">
        <f t="shared" si="259"/>
        <v>0</v>
      </c>
      <c r="AX120" s="164">
        <f t="shared" si="259"/>
        <v>0</v>
      </c>
      <c r="AY120" s="164">
        <f t="shared" si="259"/>
        <v>0</v>
      </c>
      <c r="AZ120" s="164">
        <f t="shared" si="259"/>
        <v>0</v>
      </c>
      <c r="BA120" s="164">
        <f t="shared" si="259"/>
        <v>0</v>
      </c>
      <c r="BB120" s="164">
        <f t="shared" si="259"/>
        <v>0</v>
      </c>
      <c r="BC120" s="165"/>
      <c r="BD120" s="165"/>
      <c r="BE120" s="165">
        <v>1.0</v>
      </c>
      <c r="BF120" s="165">
        <v>1.0</v>
      </c>
      <c r="BG120" s="165">
        <v>3.0</v>
      </c>
      <c r="BH120" s="165"/>
      <c r="BI120" s="165"/>
      <c r="BJ120" s="165"/>
      <c r="BK120" s="165"/>
      <c r="BL120" s="165"/>
      <c r="BM120" s="165"/>
      <c r="BN120" s="166"/>
      <c r="BO120" s="165"/>
      <c r="BP120" s="6"/>
      <c r="BQ120" s="164">
        <v>20.0</v>
      </c>
      <c r="BR120" s="164"/>
      <c r="BS120" s="167">
        <f t="shared" ref="BS120:BT120" si="260">$E120*BQ120</f>
        <v>0</v>
      </c>
      <c r="BT120" s="167">
        <f t="shared" si="260"/>
        <v>0</v>
      </c>
      <c r="BU120" s="6"/>
      <c r="BV120" s="748">
        <v>5.2</v>
      </c>
      <c r="BW120" s="164">
        <f t="shared" si="187"/>
        <v>0</v>
      </c>
      <c r="BX120" s="164">
        <f t="shared" si="188"/>
        <v>0</v>
      </c>
      <c r="CC120" s="6"/>
    </row>
    <row r="121" ht="18.0" customHeight="1">
      <c r="A121" s="145" t="s">
        <v>137</v>
      </c>
      <c r="B121" s="145" t="s">
        <v>2480</v>
      </c>
      <c r="C121" s="146" t="s">
        <v>138</v>
      </c>
      <c r="D121" s="147">
        <v>5.0</v>
      </c>
      <c r="E121" s="76">
        <f t="shared" si="180"/>
        <v>0</v>
      </c>
      <c r="F121" s="752">
        <v>330.0</v>
      </c>
      <c r="G121" s="76" t="str">
        <f t="shared" si="181"/>
        <v/>
      </c>
      <c r="H121" s="148">
        <f t="shared" si="182"/>
        <v>330</v>
      </c>
      <c r="I121" s="149">
        <f t="shared" si="183"/>
        <v>0</v>
      </c>
      <c r="J121" s="324"/>
      <c r="K121" s="157"/>
      <c r="L121" s="151"/>
      <c r="M121" s="152"/>
      <c r="N121" s="154"/>
      <c r="O121" s="161"/>
      <c r="P121" s="159"/>
      <c r="Q121" s="742"/>
      <c r="R121" s="150"/>
      <c r="S121" s="743"/>
      <c r="T121" s="163"/>
      <c r="U121" s="272"/>
      <c r="V121" s="272"/>
      <c r="W121" s="272"/>
      <c r="X121" s="272"/>
      <c r="Y121" s="272"/>
      <c r="AB121" s="164">
        <f t="shared" ref="AB121:AH121" si="261">AI121*$E121</f>
        <v>0</v>
      </c>
      <c r="AC121" s="164">
        <f t="shared" si="261"/>
        <v>0</v>
      </c>
      <c r="AD121" s="164">
        <f t="shared" si="261"/>
        <v>0</v>
      </c>
      <c r="AE121" s="164">
        <f t="shared" si="261"/>
        <v>0</v>
      </c>
      <c r="AF121" s="164">
        <f t="shared" si="261"/>
        <v>0</v>
      </c>
      <c r="AG121" s="164">
        <f t="shared" si="261"/>
        <v>0</v>
      </c>
      <c r="AH121" s="164">
        <f t="shared" si="261"/>
        <v>0</v>
      </c>
      <c r="AI121" s="165"/>
      <c r="AJ121" s="165"/>
      <c r="AK121" s="165"/>
      <c r="AL121" s="165"/>
      <c r="AM121" s="165"/>
      <c r="AN121" s="165">
        <v>5.0</v>
      </c>
      <c r="AO121" s="165"/>
      <c r="AP121" s="164">
        <f t="shared" ref="AP121:BB121" si="262">BC121*$E121</f>
        <v>0</v>
      </c>
      <c r="AQ121" s="164">
        <f t="shared" si="262"/>
        <v>0</v>
      </c>
      <c r="AR121" s="164">
        <f t="shared" si="262"/>
        <v>0</v>
      </c>
      <c r="AS121" s="164">
        <f t="shared" si="262"/>
        <v>0</v>
      </c>
      <c r="AT121" s="164">
        <f t="shared" si="262"/>
        <v>0</v>
      </c>
      <c r="AU121" s="164">
        <f t="shared" si="262"/>
        <v>0</v>
      </c>
      <c r="AV121" s="164">
        <f t="shared" si="262"/>
        <v>0</v>
      </c>
      <c r="AW121" s="164">
        <f t="shared" si="262"/>
        <v>0</v>
      </c>
      <c r="AX121" s="164">
        <f t="shared" si="262"/>
        <v>0</v>
      </c>
      <c r="AY121" s="164">
        <f t="shared" si="262"/>
        <v>0</v>
      </c>
      <c r="AZ121" s="164">
        <f t="shared" si="262"/>
        <v>0</v>
      </c>
      <c r="BA121" s="164">
        <f t="shared" si="262"/>
        <v>0</v>
      </c>
      <c r="BB121" s="164">
        <f t="shared" si="262"/>
        <v>0</v>
      </c>
      <c r="BC121" s="165"/>
      <c r="BD121" s="165"/>
      <c r="BE121" s="165"/>
      <c r="BF121" s="165">
        <v>2.0</v>
      </c>
      <c r="BG121" s="165">
        <v>1.0</v>
      </c>
      <c r="BH121" s="165">
        <v>1.0</v>
      </c>
      <c r="BI121" s="165">
        <v>1.0</v>
      </c>
      <c r="BJ121" s="165"/>
      <c r="BK121" s="165"/>
      <c r="BL121" s="165"/>
      <c r="BM121" s="165"/>
      <c r="BN121" s="166"/>
      <c r="BO121" s="165"/>
      <c r="BP121" s="6"/>
      <c r="BQ121" s="164">
        <v>20.0</v>
      </c>
      <c r="BR121" s="164"/>
      <c r="BS121" s="167">
        <f t="shared" ref="BS121:BT121" si="263">$E121*BQ121</f>
        <v>0</v>
      </c>
      <c r="BT121" s="167">
        <f t="shared" si="263"/>
        <v>0</v>
      </c>
      <c r="BU121" s="6"/>
      <c r="BV121" s="748">
        <v>4.5</v>
      </c>
      <c r="BW121" s="164">
        <f t="shared" si="187"/>
        <v>0</v>
      </c>
      <c r="BX121" s="164">
        <f t="shared" si="188"/>
        <v>0</v>
      </c>
      <c r="CC121" s="6"/>
    </row>
    <row r="122" ht="18.0" customHeight="1">
      <c r="A122" s="145" t="s">
        <v>139</v>
      </c>
      <c r="B122" s="145" t="s">
        <v>2481</v>
      </c>
      <c r="C122" s="146" t="s">
        <v>140</v>
      </c>
      <c r="D122" s="147">
        <v>5.0</v>
      </c>
      <c r="E122" s="76">
        <f t="shared" si="180"/>
        <v>0</v>
      </c>
      <c r="F122" s="752">
        <v>400.0</v>
      </c>
      <c r="G122" s="76" t="str">
        <f t="shared" si="181"/>
        <v/>
      </c>
      <c r="H122" s="148">
        <f t="shared" si="182"/>
        <v>400</v>
      </c>
      <c r="I122" s="149">
        <f t="shared" si="183"/>
        <v>0</v>
      </c>
      <c r="J122" s="324"/>
      <c r="K122" s="157"/>
      <c r="L122" s="151"/>
      <c r="M122" s="152"/>
      <c r="N122" s="154"/>
      <c r="O122" s="161"/>
      <c r="P122" s="159"/>
      <c r="Q122" s="742"/>
      <c r="R122" s="150"/>
      <c r="S122" s="743"/>
      <c r="T122" s="163"/>
      <c r="U122" s="272"/>
      <c r="V122" s="272"/>
      <c r="W122" s="272"/>
      <c r="X122" s="272"/>
      <c r="Y122" s="272"/>
      <c r="AB122" s="164">
        <f t="shared" ref="AB122:AH122" si="264">AI122*$E122</f>
        <v>0</v>
      </c>
      <c r="AC122" s="164">
        <f t="shared" si="264"/>
        <v>0</v>
      </c>
      <c r="AD122" s="164">
        <f t="shared" si="264"/>
        <v>0</v>
      </c>
      <c r="AE122" s="164">
        <f t="shared" si="264"/>
        <v>0</v>
      </c>
      <c r="AF122" s="164">
        <f t="shared" si="264"/>
        <v>0</v>
      </c>
      <c r="AG122" s="164">
        <f t="shared" si="264"/>
        <v>0</v>
      </c>
      <c r="AH122" s="164">
        <f t="shared" si="264"/>
        <v>0</v>
      </c>
      <c r="AI122" s="165"/>
      <c r="AJ122" s="165"/>
      <c r="AK122" s="165"/>
      <c r="AL122" s="165"/>
      <c r="AM122" s="165"/>
      <c r="AN122" s="165">
        <v>5.0</v>
      </c>
      <c r="AO122" s="165"/>
      <c r="AP122" s="164">
        <f t="shared" ref="AP122:BB122" si="265">BC122*$E122</f>
        <v>0</v>
      </c>
      <c r="AQ122" s="164">
        <f t="shared" si="265"/>
        <v>0</v>
      </c>
      <c r="AR122" s="164">
        <f t="shared" si="265"/>
        <v>0</v>
      </c>
      <c r="AS122" s="164">
        <f t="shared" si="265"/>
        <v>0</v>
      </c>
      <c r="AT122" s="164">
        <f t="shared" si="265"/>
        <v>0</v>
      </c>
      <c r="AU122" s="164">
        <f t="shared" si="265"/>
        <v>0</v>
      </c>
      <c r="AV122" s="164">
        <f t="shared" si="265"/>
        <v>0</v>
      </c>
      <c r="AW122" s="164">
        <f t="shared" si="265"/>
        <v>0</v>
      </c>
      <c r="AX122" s="164">
        <f t="shared" si="265"/>
        <v>0</v>
      </c>
      <c r="AY122" s="164">
        <f t="shared" si="265"/>
        <v>0</v>
      </c>
      <c r="AZ122" s="164">
        <f t="shared" si="265"/>
        <v>0</v>
      </c>
      <c r="BA122" s="164">
        <f t="shared" si="265"/>
        <v>0</v>
      </c>
      <c r="BB122" s="164">
        <f t="shared" si="265"/>
        <v>0</v>
      </c>
      <c r="BC122" s="165"/>
      <c r="BD122" s="165">
        <v>1.0</v>
      </c>
      <c r="BE122" s="165"/>
      <c r="BF122" s="165"/>
      <c r="BG122" s="165">
        <v>1.0</v>
      </c>
      <c r="BH122" s="165">
        <v>2.0</v>
      </c>
      <c r="BI122" s="165">
        <v>1.0</v>
      </c>
      <c r="BJ122" s="165"/>
      <c r="BK122" s="165"/>
      <c r="BL122" s="165"/>
      <c r="BM122" s="165"/>
      <c r="BN122" s="166"/>
      <c r="BO122" s="165"/>
      <c r="BP122" s="6"/>
      <c r="BQ122" s="164">
        <v>20.0</v>
      </c>
      <c r="BR122" s="164"/>
      <c r="BS122" s="167">
        <f t="shared" ref="BS122:BT122" si="266">$E122*BQ122</f>
        <v>0</v>
      </c>
      <c r="BT122" s="167">
        <f t="shared" si="266"/>
        <v>0</v>
      </c>
      <c r="BU122" s="6"/>
      <c r="BV122" s="748">
        <v>4.8</v>
      </c>
      <c r="BW122" s="164">
        <f t="shared" si="187"/>
        <v>0</v>
      </c>
      <c r="BX122" s="164">
        <f t="shared" si="188"/>
        <v>0</v>
      </c>
      <c r="CC122" s="6"/>
    </row>
    <row r="123" ht="18.0" customHeight="1">
      <c r="A123" s="145" t="s">
        <v>141</v>
      </c>
      <c r="B123" s="145" t="s">
        <v>2482</v>
      </c>
      <c r="C123" s="146" t="s">
        <v>142</v>
      </c>
      <c r="D123" s="147">
        <v>1.0</v>
      </c>
      <c r="E123" s="76">
        <f t="shared" si="180"/>
        <v>0</v>
      </c>
      <c r="F123" s="752">
        <v>150.0</v>
      </c>
      <c r="G123" s="76" t="str">
        <f t="shared" si="181"/>
        <v/>
      </c>
      <c r="H123" s="148">
        <f t="shared" si="182"/>
        <v>150</v>
      </c>
      <c r="I123" s="149">
        <f t="shared" si="183"/>
        <v>0</v>
      </c>
      <c r="J123" s="324"/>
      <c r="K123" s="157"/>
      <c r="L123" s="151"/>
      <c r="M123" s="152"/>
      <c r="N123" s="154"/>
      <c r="O123" s="161"/>
      <c r="P123" s="159"/>
      <c r="Q123" s="742"/>
      <c r="R123" s="150"/>
      <c r="S123" s="743"/>
      <c r="T123" s="163"/>
      <c r="U123" s="272"/>
      <c r="V123" s="272"/>
      <c r="W123" s="272"/>
      <c r="X123" s="272"/>
      <c r="Y123" s="272"/>
      <c r="AB123" s="164">
        <f t="shared" ref="AB123:AH123" si="267">AI123*$E123</f>
        <v>0</v>
      </c>
      <c r="AC123" s="164">
        <f t="shared" si="267"/>
        <v>0</v>
      </c>
      <c r="AD123" s="164">
        <f t="shared" si="267"/>
        <v>0</v>
      </c>
      <c r="AE123" s="164">
        <f t="shared" si="267"/>
        <v>0</v>
      </c>
      <c r="AF123" s="164">
        <f t="shared" si="267"/>
        <v>0</v>
      </c>
      <c r="AG123" s="164">
        <f t="shared" si="267"/>
        <v>0</v>
      </c>
      <c r="AH123" s="164">
        <f t="shared" si="267"/>
        <v>0</v>
      </c>
      <c r="AI123" s="165"/>
      <c r="AJ123" s="165"/>
      <c r="AK123" s="165"/>
      <c r="AL123" s="165"/>
      <c r="AM123" s="165"/>
      <c r="AN123" s="165"/>
      <c r="AO123" s="165">
        <v>1.0</v>
      </c>
      <c r="AP123" s="164">
        <f t="shared" ref="AP123:BB123" si="268">BC123*$E123</f>
        <v>0</v>
      </c>
      <c r="AQ123" s="164">
        <f t="shared" si="268"/>
        <v>0</v>
      </c>
      <c r="AR123" s="164">
        <f t="shared" si="268"/>
        <v>0</v>
      </c>
      <c r="AS123" s="164">
        <f t="shared" si="268"/>
        <v>0</v>
      </c>
      <c r="AT123" s="164">
        <f t="shared" si="268"/>
        <v>0</v>
      </c>
      <c r="AU123" s="164">
        <f t="shared" si="268"/>
        <v>0</v>
      </c>
      <c r="AV123" s="164">
        <f t="shared" si="268"/>
        <v>0</v>
      </c>
      <c r="AW123" s="164">
        <f t="shared" si="268"/>
        <v>0</v>
      </c>
      <c r="AX123" s="164">
        <f t="shared" si="268"/>
        <v>0</v>
      </c>
      <c r="AY123" s="164">
        <f t="shared" si="268"/>
        <v>0</v>
      </c>
      <c r="AZ123" s="164">
        <f t="shared" si="268"/>
        <v>0</v>
      </c>
      <c r="BA123" s="164">
        <f t="shared" si="268"/>
        <v>0</v>
      </c>
      <c r="BB123" s="164">
        <f t="shared" si="268"/>
        <v>0</v>
      </c>
      <c r="BC123" s="165"/>
      <c r="BD123" s="165"/>
      <c r="BE123" s="165"/>
      <c r="BF123" s="165"/>
      <c r="BG123" s="165">
        <v>1.0</v>
      </c>
      <c r="BH123" s="165"/>
      <c r="BI123" s="165"/>
      <c r="BJ123" s="165"/>
      <c r="BK123" s="165"/>
      <c r="BL123" s="165"/>
      <c r="BM123" s="165"/>
      <c r="BN123" s="166"/>
      <c r="BO123" s="165"/>
      <c r="BP123" s="6"/>
      <c r="BQ123" s="164">
        <v>5.0</v>
      </c>
      <c r="BR123" s="164"/>
      <c r="BS123" s="167">
        <f t="shared" ref="BS123:BT123" si="269">$E123*BQ123</f>
        <v>0</v>
      </c>
      <c r="BT123" s="167">
        <f t="shared" si="269"/>
        <v>0</v>
      </c>
      <c r="BU123" s="6"/>
      <c r="BV123" s="748">
        <v>1.45</v>
      </c>
      <c r="BW123" s="164">
        <f t="shared" si="187"/>
        <v>0</v>
      </c>
      <c r="BX123" s="164">
        <f t="shared" si="188"/>
        <v>0</v>
      </c>
      <c r="CC123" s="6"/>
    </row>
    <row r="124" ht="18.0" customHeight="1">
      <c r="A124" s="145" t="s">
        <v>143</v>
      </c>
      <c r="B124" s="145" t="s">
        <v>2483</v>
      </c>
      <c r="C124" s="146" t="s">
        <v>144</v>
      </c>
      <c r="D124" s="147">
        <v>1.0</v>
      </c>
      <c r="E124" s="76">
        <f t="shared" si="180"/>
        <v>0</v>
      </c>
      <c r="F124" s="752">
        <v>175.0</v>
      </c>
      <c r="G124" s="76" t="str">
        <f t="shared" si="181"/>
        <v/>
      </c>
      <c r="H124" s="148">
        <f t="shared" si="182"/>
        <v>175</v>
      </c>
      <c r="I124" s="149">
        <f t="shared" si="183"/>
        <v>0</v>
      </c>
      <c r="J124" s="324"/>
      <c r="K124" s="157"/>
      <c r="L124" s="151"/>
      <c r="M124" s="152"/>
      <c r="N124" s="154"/>
      <c r="O124" s="161"/>
      <c r="P124" s="159"/>
      <c r="Q124" s="742"/>
      <c r="R124" s="150"/>
      <c r="S124" s="743"/>
      <c r="T124" s="163"/>
      <c r="U124" s="272"/>
      <c r="V124" s="272"/>
      <c r="W124" s="272"/>
      <c r="X124" s="272"/>
      <c r="Y124" s="272"/>
      <c r="AB124" s="164">
        <f t="shared" ref="AB124:AH124" si="270">AI124*$E124</f>
        <v>0</v>
      </c>
      <c r="AC124" s="164">
        <f t="shared" si="270"/>
        <v>0</v>
      </c>
      <c r="AD124" s="164">
        <f t="shared" si="270"/>
        <v>0</v>
      </c>
      <c r="AE124" s="164">
        <f t="shared" si="270"/>
        <v>0</v>
      </c>
      <c r="AF124" s="164">
        <f t="shared" si="270"/>
        <v>0</v>
      </c>
      <c r="AG124" s="164">
        <f t="shared" si="270"/>
        <v>0</v>
      </c>
      <c r="AH124" s="164">
        <f t="shared" si="270"/>
        <v>0</v>
      </c>
      <c r="AI124" s="165"/>
      <c r="AJ124" s="165"/>
      <c r="AK124" s="165"/>
      <c r="AL124" s="165"/>
      <c r="AM124" s="165"/>
      <c r="AN124" s="165"/>
      <c r="AO124" s="165">
        <v>1.0</v>
      </c>
      <c r="AP124" s="164">
        <f t="shared" ref="AP124:BB124" si="271">BC124*$E124</f>
        <v>0</v>
      </c>
      <c r="AQ124" s="164">
        <f t="shared" si="271"/>
        <v>0</v>
      </c>
      <c r="AR124" s="164">
        <f t="shared" si="271"/>
        <v>0</v>
      </c>
      <c r="AS124" s="164">
        <f t="shared" si="271"/>
        <v>0</v>
      </c>
      <c r="AT124" s="164">
        <f t="shared" si="271"/>
        <v>0</v>
      </c>
      <c r="AU124" s="164">
        <f t="shared" si="271"/>
        <v>0</v>
      </c>
      <c r="AV124" s="164">
        <f t="shared" si="271"/>
        <v>0</v>
      </c>
      <c r="AW124" s="164">
        <f t="shared" si="271"/>
        <v>0</v>
      </c>
      <c r="AX124" s="164">
        <f t="shared" si="271"/>
        <v>0</v>
      </c>
      <c r="AY124" s="164">
        <f t="shared" si="271"/>
        <v>0</v>
      </c>
      <c r="AZ124" s="164">
        <f t="shared" si="271"/>
        <v>0</v>
      </c>
      <c r="BA124" s="164">
        <f t="shared" si="271"/>
        <v>0</v>
      </c>
      <c r="BB124" s="164">
        <f t="shared" si="271"/>
        <v>0</v>
      </c>
      <c r="BC124" s="165"/>
      <c r="BD124" s="165"/>
      <c r="BE124" s="165"/>
      <c r="BF124" s="165"/>
      <c r="BG124" s="165"/>
      <c r="BH124" s="165"/>
      <c r="BI124" s="165">
        <v>1.0</v>
      </c>
      <c r="BJ124" s="165"/>
      <c r="BK124" s="165"/>
      <c r="BL124" s="165"/>
      <c r="BM124" s="165"/>
      <c r="BN124" s="166"/>
      <c r="BO124" s="165"/>
      <c r="BP124" s="6"/>
      <c r="BQ124" s="164">
        <v>5.0</v>
      </c>
      <c r="BR124" s="164"/>
      <c r="BS124" s="167">
        <f t="shared" ref="BS124:BT124" si="272">$E124*BQ124</f>
        <v>0</v>
      </c>
      <c r="BT124" s="167">
        <f t="shared" si="272"/>
        <v>0</v>
      </c>
      <c r="BU124" s="6"/>
      <c r="BV124" s="748">
        <v>1.6</v>
      </c>
      <c r="BW124" s="164">
        <f t="shared" si="187"/>
        <v>0</v>
      </c>
      <c r="BX124" s="164">
        <f t="shared" si="188"/>
        <v>0</v>
      </c>
      <c r="CC124" s="6"/>
    </row>
    <row r="125" ht="18.0" customHeight="1">
      <c r="A125" s="145" t="s">
        <v>145</v>
      </c>
      <c r="B125" s="145" t="s">
        <v>2484</v>
      </c>
      <c r="C125" s="146" t="s">
        <v>146</v>
      </c>
      <c r="D125" s="147">
        <v>1.0</v>
      </c>
      <c r="E125" s="76">
        <f t="shared" si="180"/>
        <v>0</v>
      </c>
      <c r="F125" s="752">
        <v>165.0</v>
      </c>
      <c r="G125" s="76" t="str">
        <f t="shared" si="181"/>
        <v/>
      </c>
      <c r="H125" s="148">
        <f t="shared" si="182"/>
        <v>165</v>
      </c>
      <c r="I125" s="149">
        <f t="shared" si="183"/>
        <v>0</v>
      </c>
      <c r="J125" s="324"/>
      <c r="K125" s="157"/>
      <c r="L125" s="151"/>
      <c r="M125" s="152"/>
      <c r="N125" s="154"/>
      <c r="O125" s="161"/>
      <c r="P125" s="159"/>
      <c r="Q125" s="742"/>
      <c r="R125" s="150"/>
      <c r="S125" s="743"/>
      <c r="T125" s="163"/>
      <c r="U125" s="272"/>
      <c r="V125" s="272"/>
      <c r="W125" s="272"/>
      <c r="X125" s="272"/>
      <c r="Y125" s="272"/>
      <c r="AB125" s="164">
        <f t="shared" ref="AB125:AH125" si="273">AI125*$E125</f>
        <v>0</v>
      </c>
      <c r="AC125" s="164">
        <f t="shared" si="273"/>
        <v>0</v>
      </c>
      <c r="AD125" s="164">
        <f t="shared" si="273"/>
        <v>0</v>
      </c>
      <c r="AE125" s="164">
        <f t="shared" si="273"/>
        <v>0</v>
      </c>
      <c r="AF125" s="164">
        <f t="shared" si="273"/>
        <v>0</v>
      </c>
      <c r="AG125" s="164">
        <f t="shared" si="273"/>
        <v>0</v>
      </c>
      <c r="AH125" s="164">
        <f t="shared" si="273"/>
        <v>0</v>
      </c>
      <c r="AI125" s="165"/>
      <c r="AJ125" s="165"/>
      <c r="AK125" s="165"/>
      <c r="AL125" s="165"/>
      <c r="AM125" s="165"/>
      <c r="AN125" s="165"/>
      <c r="AO125" s="165">
        <v>1.0</v>
      </c>
      <c r="AP125" s="164">
        <f t="shared" ref="AP125:BB125" si="274">BC125*$E125</f>
        <v>0</v>
      </c>
      <c r="AQ125" s="164">
        <f t="shared" si="274"/>
        <v>0</v>
      </c>
      <c r="AR125" s="164">
        <f t="shared" si="274"/>
        <v>0</v>
      </c>
      <c r="AS125" s="164">
        <f t="shared" si="274"/>
        <v>0</v>
      </c>
      <c r="AT125" s="164">
        <f t="shared" si="274"/>
        <v>0</v>
      </c>
      <c r="AU125" s="164">
        <f t="shared" si="274"/>
        <v>0</v>
      </c>
      <c r="AV125" s="164">
        <f t="shared" si="274"/>
        <v>0</v>
      </c>
      <c r="AW125" s="164">
        <f t="shared" si="274"/>
        <v>0</v>
      </c>
      <c r="AX125" s="164">
        <f t="shared" si="274"/>
        <v>0</v>
      </c>
      <c r="AY125" s="164">
        <f t="shared" si="274"/>
        <v>0</v>
      </c>
      <c r="AZ125" s="164">
        <f t="shared" si="274"/>
        <v>0</v>
      </c>
      <c r="BA125" s="164">
        <f t="shared" si="274"/>
        <v>0</v>
      </c>
      <c r="BB125" s="164">
        <f t="shared" si="274"/>
        <v>0</v>
      </c>
      <c r="BC125" s="165"/>
      <c r="BD125" s="165"/>
      <c r="BE125" s="165"/>
      <c r="BF125" s="165"/>
      <c r="BG125" s="165">
        <v>1.0</v>
      </c>
      <c r="BH125" s="165"/>
      <c r="BI125" s="165"/>
      <c r="BJ125" s="165"/>
      <c r="BK125" s="165"/>
      <c r="BL125" s="165"/>
      <c r="BM125" s="165"/>
      <c r="BN125" s="166"/>
      <c r="BO125" s="165"/>
      <c r="BP125" s="6"/>
      <c r="BQ125" s="164">
        <v>5.0</v>
      </c>
      <c r="BR125" s="164"/>
      <c r="BS125" s="167">
        <f t="shared" ref="BS125:BT125" si="275">$E125*BQ125</f>
        <v>0</v>
      </c>
      <c r="BT125" s="167">
        <f t="shared" si="275"/>
        <v>0</v>
      </c>
      <c r="BU125" s="6"/>
      <c r="BV125" s="748">
        <v>1.45</v>
      </c>
      <c r="BW125" s="164">
        <f t="shared" si="187"/>
        <v>0</v>
      </c>
      <c r="BX125" s="164">
        <f t="shared" si="188"/>
        <v>0</v>
      </c>
      <c r="CC125" s="6"/>
    </row>
    <row r="126" ht="18.0" customHeight="1">
      <c r="A126" s="145" t="s">
        <v>147</v>
      </c>
      <c r="B126" s="145" t="s">
        <v>2485</v>
      </c>
      <c r="C126" s="146" t="s">
        <v>148</v>
      </c>
      <c r="D126" s="147">
        <v>1.0</v>
      </c>
      <c r="E126" s="76">
        <f t="shared" si="180"/>
        <v>0</v>
      </c>
      <c r="F126" s="752">
        <v>165.0</v>
      </c>
      <c r="G126" s="76" t="str">
        <f t="shared" si="181"/>
        <v/>
      </c>
      <c r="H126" s="148">
        <f t="shared" si="182"/>
        <v>165</v>
      </c>
      <c r="I126" s="149">
        <f t="shared" si="183"/>
        <v>0</v>
      </c>
      <c r="J126" s="324"/>
      <c r="K126" s="157"/>
      <c r="L126" s="151"/>
      <c r="M126" s="152"/>
      <c r="N126" s="154"/>
      <c r="O126" s="161"/>
      <c r="P126" s="159"/>
      <c r="Q126" s="742"/>
      <c r="R126" s="150"/>
      <c r="S126" s="743"/>
      <c r="T126" s="163"/>
      <c r="U126" s="272"/>
      <c r="V126" s="272"/>
      <c r="W126" s="272"/>
      <c r="X126" s="272"/>
      <c r="Y126" s="272"/>
      <c r="AB126" s="164">
        <f t="shared" ref="AB126:AH126" si="276">AI126*$E126</f>
        <v>0</v>
      </c>
      <c r="AC126" s="164">
        <f t="shared" si="276"/>
        <v>0</v>
      </c>
      <c r="AD126" s="164">
        <f t="shared" si="276"/>
        <v>0</v>
      </c>
      <c r="AE126" s="164">
        <f t="shared" si="276"/>
        <v>0</v>
      </c>
      <c r="AF126" s="164">
        <f t="shared" si="276"/>
        <v>0</v>
      </c>
      <c r="AG126" s="164">
        <f t="shared" si="276"/>
        <v>0</v>
      </c>
      <c r="AH126" s="164">
        <f t="shared" si="276"/>
        <v>0</v>
      </c>
      <c r="AI126" s="165"/>
      <c r="AJ126" s="165"/>
      <c r="AK126" s="165"/>
      <c r="AL126" s="165"/>
      <c r="AM126" s="165"/>
      <c r="AN126" s="165"/>
      <c r="AO126" s="165">
        <v>1.0</v>
      </c>
      <c r="AP126" s="164">
        <f t="shared" ref="AP126:BB126" si="277">BC126*$E126</f>
        <v>0</v>
      </c>
      <c r="AQ126" s="164">
        <f t="shared" si="277"/>
        <v>0</v>
      </c>
      <c r="AR126" s="164">
        <f t="shared" si="277"/>
        <v>0</v>
      </c>
      <c r="AS126" s="164">
        <f t="shared" si="277"/>
        <v>0</v>
      </c>
      <c r="AT126" s="164">
        <f t="shared" si="277"/>
        <v>0</v>
      </c>
      <c r="AU126" s="164">
        <f t="shared" si="277"/>
        <v>0</v>
      </c>
      <c r="AV126" s="164">
        <f t="shared" si="277"/>
        <v>0</v>
      </c>
      <c r="AW126" s="164">
        <f t="shared" si="277"/>
        <v>0</v>
      </c>
      <c r="AX126" s="164">
        <f t="shared" si="277"/>
        <v>0</v>
      </c>
      <c r="AY126" s="164">
        <f t="shared" si="277"/>
        <v>0</v>
      </c>
      <c r="AZ126" s="164">
        <f t="shared" si="277"/>
        <v>0</v>
      </c>
      <c r="BA126" s="164">
        <f t="shared" si="277"/>
        <v>0</v>
      </c>
      <c r="BB126" s="164">
        <f t="shared" si="277"/>
        <v>0</v>
      </c>
      <c r="BC126" s="165"/>
      <c r="BD126" s="165"/>
      <c r="BE126" s="165"/>
      <c r="BF126" s="165"/>
      <c r="BG126" s="165">
        <v>1.0</v>
      </c>
      <c r="BH126" s="165"/>
      <c r="BI126" s="165"/>
      <c r="BJ126" s="165"/>
      <c r="BK126" s="165"/>
      <c r="BL126" s="165"/>
      <c r="BM126" s="165"/>
      <c r="BN126" s="166"/>
      <c r="BO126" s="165"/>
      <c r="BP126" s="6"/>
      <c r="BQ126" s="164">
        <v>5.0</v>
      </c>
      <c r="BR126" s="164"/>
      <c r="BS126" s="167">
        <f t="shared" ref="BS126:BT126" si="278">$E126*BQ126</f>
        <v>0</v>
      </c>
      <c r="BT126" s="167">
        <f t="shared" si="278"/>
        <v>0</v>
      </c>
      <c r="BU126" s="6"/>
      <c r="BV126" s="748">
        <v>1.9</v>
      </c>
      <c r="BW126" s="164">
        <f t="shared" si="187"/>
        <v>0</v>
      </c>
      <c r="BX126" s="164">
        <f t="shared" si="188"/>
        <v>0</v>
      </c>
      <c r="CC126" s="6"/>
    </row>
    <row r="127" ht="18.0" customHeight="1">
      <c r="A127" s="145" t="s">
        <v>149</v>
      </c>
      <c r="B127" s="145" t="s">
        <v>2486</v>
      </c>
      <c r="C127" s="146" t="s">
        <v>150</v>
      </c>
      <c r="D127" s="147">
        <v>1.0</v>
      </c>
      <c r="E127" s="76">
        <f t="shared" si="180"/>
        <v>0</v>
      </c>
      <c r="F127" s="752">
        <v>165.0</v>
      </c>
      <c r="G127" s="76" t="str">
        <f t="shared" si="181"/>
        <v/>
      </c>
      <c r="H127" s="148">
        <f t="shared" si="182"/>
        <v>165</v>
      </c>
      <c r="I127" s="149">
        <f t="shared" si="183"/>
        <v>0</v>
      </c>
      <c r="J127" s="324"/>
      <c r="K127" s="157"/>
      <c r="L127" s="151"/>
      <c r="M127" s="152"/>
      <c r="N127" s="154"/>
      <c r="O127" s="161"/>
      <c r="P127" s="159"/>
      <c r="Q127" s="742"/>
      <c r="R127" s="150"/>
      <c r="S127" s="743"/>
      <c r="T127" s="163"/>
      <c r="U127" s="272"/>
      <c r="V127" s="272"/>
      <c r="W127" s="272"/>
      <c r="X127" s="272"/>
      <c r="Y127" s="272"/>
      <c r="AB127" s="164">
        <f t="shared" ref="AB127:AH127" si="279">AI127*$E127</f>
        <v>0</v>
      </c>
      <c r="AC127" s="164">
        <f t="shared" si="279"/>
        <v>0</v>
      </c>
      <c r="AD127" s="164">
        <f t="shared" si="279"/>
        <v>0</v>
      </c>
      <c r="AE127" s="164">
        <f t="shared" si="279"/>
        <v>0</v>
      </c>
      <c r="AF127" s="164">
        <f t="shared" si="279"/>
        <v>0</v>
      </c>
      <c r="AG127" s="164">
        <f t="shared" si="279"/>
        <v>0</v>
      </c>
      <c r="AH127" s="164">
        <f t="shared" si="279"/>
        <v>0</v>
      </c>
      <c r="AI127" s="165"/>
      <c r="AJ127" s="165"/>
      <c r="AK127" s="165"/>
      <c r="AL127" s="165"/>
      <c r="AM127" s="165"/>
      <c r="AN127" s="165"/>
      <c r="AO127" s="165">
        <v>1.0</v>
      </c>
      <c r="AP127" s="164">
        <f t="shared" ref="AP127:BB127" si="280">BC127*$E127</f>
        <v>0</v>
      </c>
      <c r="AQ127" s="164">
        <f t="shared" si="280"/>
        <v>0</v>
      </c>
      <c r="AR127" s="164">
        <f t="shared" si="280"/>
        <v>0</v>
      </c>
      <c r="AS127" s="164">
        <f t="shared" si="280"/>
        <v>0</v>
      </c>
      <c r="AT127" s="164">
        <f t="shared" si="280"/>
        <v>0</v>
      </c>
      <c r="AU127" s="164">
        <f t="shared" si="280"/>
        <v>0</v>
      </c>
      <c r="AV127" s="164">
        <f t="shared" si="280"/>
        <v>0</v>
      </c>
      <c r="AW127" s="164">
        <f t="shared" si="280"/>
        <v>0</v>
      </c>
      <c r="AX127" s="164">
        <f t="shared" si="280"/>
        <v>0</v>
      </c>
      <c r="AY127" s="164">
        <f t="shared" si="280"/>
        <v>0</v>
      </c>
      <c r="AZ127" s="164">
        <f t="shared" si="280"/>
        <v>0</v>
      </c>
      <c r="BA127" s="164">
        <f t="shared" si="280"/>
        <v>0</v>
      </c>
      <c r="BB127" s="164">
        <f t="shared" si="280"/>
        <v>0</v>
      </c>
      <c r="BC127" s="165"/>
      <c r="BD127" s="165"/>
      <c r="BE127" s="165"/>
      <c r="BF127" s="165"/>
      <c r="BG127" s="165"/>
      <c r="BH127" s="165">
        <v>1.0</v>
      </c>
      <c r="BI127" s="165"/>
      <c r="BJ127" s="165"/>
      <c r="BK127" s="165"/>
      <c r="BL127" s="165"/>
      <c r="BM127" s="165"/>
      <c r="BN127" s="166"/>
      <c r="BO127" s="165"/>
      <c r="BP127" s="6"/>
      <c r="BQ127" s="164">
        <v>5.0</v>
      </c>
      <c r="BR127" s="164"/>
      <c r="BS127" s="167">
        <f t="shared" ref="BS127:BT127" si="281">$E127*BQ127</f>
        <v>0</v>
      </c>
      <c r="BT127" s="167">
        <f t="shared" si="281"/>
        <v>0</v>
      </c>
      <c r="BU127" s="6"/>
      <c r="BV127" s="748">
        <v>1.6</v>
      </c>
      <c r="BW127" s="164">
        <f t="shared" si="187"/>
        <v>0</v>
      </c>
      <c r="BX127" s="164">
        <f t="shared" si="188"/>
        <v>0</v>
      </c>
      <c r="CC127" s="6"/>
    </row>
    <row r="128" ht="18.0" customHeight="1">
      <c r="A128" s="145" t="s">
        <v>151</v>
      </c>
      <c r="B128" s="145" t="s">
        <v>2487</v>
      </c>
      <c r="C128" s="146" t="s">
        <v>152</v>
      </c>
      <c r="D128" s="147">
        <v>10.0</v>
      </c>
      <c r="E128" s="76">
        <f t="shared" si="180"/>
        <v>0</v>
      </c>
      <c r="F128" s="752">
        <v>110.0</v>
      </c>
      <c r="G128" s="76" t="str">
        <f t="shared" si="181"/>
        <v/>
      </c>
      <c r="H128" s="148">
        <f t="shared" si="182"/>
        <v>110</v>
      </c>
      <c r="I128" s="149">
        <f t="shared" si="183"/>
        <v>0</v>
      </c>
      <c r="J128" s="324"/>
      <c r="K128" s="157"/>
      <c r="L128" s="151"/>
      <c r="M128" s="152"/>
      <c r="N128" s="154"/>
      <c r="O128" s="161"/>
      <c r="P128" s="159"/>
      <c r="Q128" s="742"/>
      <c r="R128" s="150"/>
      <c r="S128" s="743"/>
      <c r="T128" s="163"/>
      <c r="U128" s="272"/>
      <c r="V128" s="272"/>
      <c r="W128" s="272"/>
      <c r="X128" s="272"/>
      <c r="Y128" s="272"/>
      <c r="AB128" s="164">
        <f t="shared" ref="AB128:AH128" si="282">AI128*$E128</f>
        <v>0</v>
      </c>
      <c r="AC128" s="164">
        <f t="shared" si="282"/>
        <v>0</v>
      </c>
      <c r="AD128" s="164">
        <f t="shared" si="282"/>
        <v>0</v>
      </c>
      <c r="AE128" s="164">
        <f t="shared" si="282"/>
        <v>0</v>
      </c>
      <c r="AF128" s="164">
        <f t="shared" si="282"/>
        <v>0</v>
      </c>
      <c r="AG128" s="164">
        <f t="shared" si="282"/>
        <v>0</v>
      </c>
      <c r="AH128" s="164">
        <f t="shared" si="282"/>
        <v>0</v>
      </c>
      <c r="AI128" s="165">
        <v>10.0</v>
      </c>
      <c r="AJ128" s="165"/>
      <c r="AK128" s="165"/>
      <c r="AL128" s="165"/>
      <c r="AM128" s="165"/>
      <c r="AN128" s="165"/>
      <c r="AO128" s="165"/>
      <c r="AP128" s="164">
        <f t="shared" ref="AP128:BB128" si="283">BC128*$E128</f>
        <v>0</v>
      </c>
      <c r="AQ128" s="164">
        <f t="shared" si="283"/>
        <v>0</v>
      </c>
      <c r="AR128" s="164">
        <f t="shared" si="283"/>
        <v>0</v>
      </c>
      <c r="AS128" s="164">
        <f t="shared" si="283"/>
        <v>0</v>
      </c>
      <c r="AT128" s="164">
        <f t="shared" si="283"/>
        <v>0</v>
      </c>
      <c r="AU128" s="164">
        <f t="shared" si="283"/>
        <v>0</v>
      </c>
      <c r="AV128" s="164">
        <f t="shared" si="283"/>
        <v>0</v>
      </c>
      <c r="AW128" s="164">
        <f t="shared" si="283"/>
        <v>0</v>
      </c>
      <c r="AX128" s="164">
        <f t="shared" si="283"/>
        <v>0</v>
      </c>
      <c r="AY128" s="164">
        <f t="shared" si="283"/>
        <v>0</v>
      </c>
      <c r="AZ128" s="164">
        <f t="shared" si="283"/>
        <v>0</v>
      </c>
      <c r="BA128" s="164">
        <f t="shared" si="283"/>
        <v>0</v>
      </c>
      <c r="BB128" s="164">
        <f t="shared" si="283"/>
        <v>0</v>
      </c>
      <c r="BC128" s="165"/>
      <c r="BD128" s="165"/>
      <c r="BE128" s="165"/>
      <c r="BF128" s="165"/>
      <c r="BG128" s="165"/>
      <c r="BH128" s="165"/>
      <c r="BI128" s="165"/>
      <c r="BJ128" s="165"/>
      <c r="BK128" s="165"/>
      <c r="BL128" s="165"/>
      <c r="BM128" s="165"/>
      <c r="BN128" s="166"/>
      <c r="BO128" s="165"/>
      <c r="BP128" s="6"/>
      <c r="BQ128" s="164">
        <v>20.0</v>
      </c>
      <c r="BR128" s="164"/>
      <c r="BS128" s="167">
        <f t="shared" ref="BS128:BT128" si="284">$E128*BQ128</f>
        <v>0</v>
      </c>
      <c r="BT128" s="167">
        <f t="shared" si="284"/>
        <v>0</v>
      </c>
      <c r="BU128" s="6"/>
      <c r="BV128" s="748">
        <v>0.2</v>
      </c>
      <c r="BW128" s="164">
        <f t="shared" si="187"/>
        <v>0</v>
      </c>
      <c r="BX128" s="164">
        <f t="shared" si="188"/>
        <v>0</v>
      </c>
      <c r="CC128" s="6"/>
    </row>
    <row r="129" ht="18.0" customHeight="1">
      <c r="A129" s="145" t="s">
        <v>153</v>
      </c>
      <c r="B129" s="145" t="s">
        <v>2488</v>
      </c>
      <c r="C129" s="146" t="s">
        <v>154</v>
      </c>
      <c r="D129" s="147">
        <v>10.0</v>
      </c>
      <c r="E129" s="76">
        <f t="shared" si="180"/>
        <v>0</v>
      </c>
      <c r="F129" s="752">
        <v>110.0</v>
      </c>
      <c r="G129" s="76" t="str">
        <f t="shared" si="181"/>
        <v/>
      </c>
      <c r="H129" s="148">
        <f t="shared" si="182"/>
        <v>110</v>
      </c>
      <c r="I129" s="149">
        <f t="shared" si="183"/>
        <v>0</v>
      </c>
      <c r="J129" s="324"/>
      <c r="K129" s="157"/>
      <c r="L129" s="151"/>
      <c r="M129" s="152"/>
      <c r="N129" s="154"/>
      <c r="O129" s="161"/>
      <c r="P129" s="159"/>
      <c r="Q129" s="742"/>
      <c r="R129" s="150"/>
      <c r="S129" s="743"/>
      <c r="T129" s="163"/>
      <c r="U129" s="272"/>
      <c r="V129" s="272"/>
      <c r="W129" s="272"/>
      <c r="X129" s="272"/>
      <c r="Y129" s="272"/>
      <c r="AB129" s="164">
        <f t="shared" ref="AB129:AH129" si="285">AI129*$E129</f>
        <v>0</v>
      </c>
      <c r="AC129" s="164">
        <f t="shared" si="285"/>
        <v>0</v>
      </c>
      <c r="AD129" s="164">
        <f t="shared" si="285"/>
        <v>0</v>
      </c>
      <c r="AE129" s="164">
        <f t="shared" si="285"/>
        <v>0</v>
      </c>
      <c r="AF129" s="164">
        <f t="shared" si="285"/>
        <v>0</v>
      </c>
      <c r="AG129" s="164">
        <f t="shared" si="285"/>
        <v>0</v>
      </c>
      <c r="AH129" s="164">
        <f t="shared" si="285"/>
        <v>0</v>
      </c>
      <c r="AI129" s="165">
        <v>10.0</v>
      </c>
      <c r="AJ129" s="165"/>
      <c r="AK129" s="165"/>
      <c r="AL129" s="165"/>
      <c r="AM129" s="165"/>
      <c r="AN129" s="165"/>
      <c r="AO129" s="165"/>
      <c r="AP129" s="164">
        <f t="shared" ref="AP129:BB129" si="286">BC129*$E129</f>
        <v>0</v>
      </c>
      <c r="AQ129" s="164">
        <f t="shared" si="286"/>
        <v>0</v>
      </c>
      <c r="AR129" s="164">
        <f t="shared" si="286"/>
        <v>0</v>
      </c>
      <c r="AS129" s="164">
        <f t="shared" si="286"/>
        <v>0</v>
      </c>
      <c r="AT129" s="164">
        <f t="shared" si="286"/>
        <v>0</v>
      </c>
      <c r="AU129" s="164">
        <f t="shared" si="286"/>
        <v>0</v>
      </c>
      <c r="AV129" s="164">
        <f t="shared" si="286"/>
        <v>0</v>
      </c>
      <c r="AW129" s="164">
        <f t="shared" si="286"/>
        <v>0</v>
      </c>
      <c r="AX129" s="164">
        <f t="shared" si="286"/>
        <v>0</v>
      </c>
      <c r="AY129" s="164">
        <f t="shared" si="286"/>
        <v>0</v>
      </c>
      <c r="AZ129" s="164">
        <f t="shared" si="286"/>
        <v>0</v>
      </c>
      <c r="BA129" s="164">
        <f t="shared" si="286"/>
        <v>0</v>
      </c>
      <c r="BB129" s="164">
        <f t="shared" si="286"/>
        <v>0</v>
      </c>
      <c r="BC129" s="165"/>
      <c r="BD129" s="165"/>
      <c r="BE129" s="165"/>
      <c r="BF129" s="165"/>
      <c r="BG129" s="165"/>
      <c r="BH129" s="165"/>
      <c r="BI129" s="165"/>
      <c r="BJ129" s="165"/>
      <c r="BK129" s="165"/>
      <c r="BL129" s="165"/>
      <c r="BM129" s="165"/>
      <c r="BN129" s="166"/>
      <c r="BO129" s="165"/>
      <c r="BP129" s="6"/>
      <c r="BQ129" s="164">
        <v>20.0</v>
      </c>
      <c r="BR129" s="164"/>
      <c r="BS129" s="167">
        <f t="shared" ref="BS129:BT129" si="287">$E129*BQ129</f>
        <v>0</v>
      </c>
      <c r="BT129" s="167">
        <f t="shared" si="287"/>
        <v>0</v>
      </c>
      <c r="BU129" s="6"/>
      <c r="BV129" s="748">
        <v>0.25</v>
      </c>
      <c r="BW129" s="164">
        <f t="shared" si="187"/>
        <v>0</v>
      </c>
      <c r="BX129" s="164">
        <f t="shared" si="188"/>
        <v>0</v>
      </c>
      <c r="CC129" s="6"/>
    </row>
    <row r="130" ht="18.0" customHeight="1">
      <c r="A130" s="145" t="s">
        <v>155</v>
      </c>
      <c r="B130" s="145" t="s">
        <v>2489</v>
      </c>
      <c r="C130" s="146" t="s">
        <v>156</v>
      </c>
      <c r="D130" s="147">
        <v>10.0</v>
      </c>
      <c r="E130" s="76">
        <f t="shared" si="180"/>
        <v>0</v>
      </c>
      <c r="F130" s="752">
        <v>130.0</v>
      </c>
      <c r="G130" s="76" t="str">
        <f t="shared" si="181"/>
        <v/>
      </c>
      <c r="H130" s="148">
        <f t="shared" si="182"/>
        <v>130</v>
      </c>
      <c r="I130" s="149">
        <f t="shared" si="183"/>
        <v>0</v>
      </c>
      <c r="J130" s="324"/>
      <c r="K130" s="157"/>
      <c r="L130" s="151"/>
      <c r="M130" s="152"/>
      <c r="N130" s="154"/>
      <c r="O130" s="161"/>
      <c r="P130" s="159"/>
      <c r="Q130" s="742"/>
      <c r="R130" s="150"/>
      <c r="S130" s="743"/>
      <c r="T130" s="163"/>
      <c r="U130" s="272"/>
      <c r="V130" s="272"/>
      <c r="W130" s="272"/>
      <c r="X130" s="272"/>
      <c r="Y130" s="272"/>
      <c r="AB130" s="164">
        <f t="shared" ref="AB130:AH130" si="288">AI130*$E130</f>
        <v>0</v>
      </c>
      <c r="AC130" s="164">
        <f t="shared" si="288"/>
        <v>0</v>
      </c>
      <c r="AD130" s="164">
        <f t="shared" si="288"/>
        <v>0</v>
      </c>
      <c r="AE130" s="164">
        <f t="shared" si="288"/>
        <v>0</v>
      </c>
      <c r="AF130" s="164">
        <f t="shared" si="288"/>
        <v>0</v>
      </c>
      <c r="AG130" s="164">
        <f t="shared" si="288"/>
        <v>0</v>
      </c>
      <c r="AH130" s="164">
        <f t="shared" si="288"/>
        <v>0</v>
      </c>
      <c r="AI130" s="165">
        <v>10.0</v>
      </c>
      <c r="AJ130" s="165"/>
      <c r="AK130" s="165"/>
      <c r="AL130" s="165"/>
      <c r="AM130" s="165"/>
      <c r="AN130" s="165"/>
      <c r="AO130" s="165"/>
      <c r="AP130" s="164">
        <f t="shared" ref="AP130:BB130" si="289">BC130*$E130</f>
        <v>0</v>
      </c>
      <c r="AQ130" s="164">
        <f t="shared" si="289"/>
        <v>0</v>
      </c>
      <c r="AR130" s="164">
        <f t="shared" si="289"/>
        <v>0</v>
      </c>
      <c r="AS130" s="164">
        <f t="shared" si="289"/>
        <v>0</v>
      </c>
      <c r="AT130" s="164">
        <f t="shared" si="289"/>
        <v>0</v>
      </c>
      <c r="AU130" s="164">
        <f t="shared" si="289"/>
        <v>0</v>
      </c>
      <c r="AV130" s="164">
        <f t="shared" si="289"/>
        <v>0</v>
      </c>
      <c r="AW130" s="164">
        <f t="shared" si="289"/>
        <v>0</v>
      </c>
      <c r="AX130" s="164">
        <f t="shared" si="289"/>
        <v>0</v>
      </c>
      <c r="AY130" s="164">
        <f t="shared" si="289"/>
        <v>0</v>
      </c>
      <c r="AZ130" s="164">
        <f t="shared" si="289"/>
        <v>0</v>
      </c>
      <c r="BA130" s="164">
        <f t="shared" si="289"/>
        <v>0</v>
      </c>
      <c r="BB130" s="164">
        <f t="shared" si="289"/>
        <v>0</v>
      </c>
      <c r="BC130" s="165"/>
      <c r="BD130" s="165"/>
      <c r="BE130" s="165"/>
      <c r="BF130" s="165"/>
      <c r="BG130" s="165"/>
      <c r="BH130" s="165"/>
      <c r="BI130" s="165"/>
      <c r="BJ130" s="165"/>
      <c r="BK130" s="165"/>
      <c r="BL130" s="165"/>
      <c r="BM130" s="165"/>
      <c r="BN130" s="166"/>
      <c r="BO130" s="165"/>
      <c r="BP130" s="6"/>
      <c r="BQ130" s="164">
        <v>20.0</v>
      </c>
      <c r="BR130" s="164"/>
      <c r="BS130" s="167">
        <f t="shared" ref="BS130:BT130" si="290">$E130*BQ130</f>
        <v>0</v>
      </c>
      <c r="BT130" s="167">
        <f t="shared" si="290"/>
        <v>0</v>
      </c>
      <c r="BU130" s="6"/>
      <c r="BV130" s="748">
        <v>0.4</v>
      </c>
      <c r="BW130" s="164">
        <f t="shared" si="187"/>
        <v>0</v>
      </c>
      <c r="BX130" s="164">
        <f t="shared" si="188"/>
        <v>0</v>
      </c>
      <c r="CC130" s="6"/>
    </row>
    <row r="131" ht="18.0" customHeight="1">
      <c r="A131" s="145" t="s">
        <v>157</v>
      </c>
      <c r="B131" s="145" t="s">
        <v>2490</v>
      </c>
      <c r="C131" s="146" t="s">
        <v>158</v>
      </c>
      <c r="D131" s="147">
        <v>10.0</v>
      </c>
      <c r="E131" s="76">
        <f t="shared" si="180"/>
        <v>0</v>
      </c>
      <c r="F131" s="752">
        <v>150.0</v>
      </c>
      <c r="G131" s="76" t="str">
        <f t="shared" si="181"/>
        <v/>
      </c>
      <c r="H131" s="148">
        <f t="shared" si="182"/>
        <v>150</v>
      </c>
      <c r="I131" s="149">
        <f t="shared" si="183"/>
        <v>0</v>
      </c>
      <c r="J131" s="324"/>
      <c r="K131" s="157"/>
      <c r="L131" s="151"/>
      <c r="M131" s="152"/>
      <c r="N131" s="154"/>
      <c r="O131" s="161"/>
      <c r="P131" s="159"/>
      <c r="Q131" s="742"/>
      <c r="R131" s="150"/>
      <c r="S131" s="743"/>
      <c r="T131" s="163"/>
      <c r="U131" s="272"/>
      <c r="V131" s="272"/>
      <c r="W131" s="272"/>
      <c r="X131" s="272"/>
      <c r="Y131" s="272"/>
      <c r="AB131" s="164">
        <f t="shared" ref="AB131:AH131" si="291">AI131*$E131</f>
        <v>0</v>
      </c>
      <c r="AC131" s="164">
        <f t="shared" si="291"/>
        <v>0</v>
      </c>
      <c r="AD131" s="164">
        <f t="shared" si="291"/>
        <v>0</v>
      </c>
      <c r="AE131" s="164">
        <f t="shared" si="291"/>
        <v>0</v>
      </c>
      <c r="AF131" s="164">
        <f t="shared" si="291"/>
        <v>0</v>
      </c>
      <c r="AG131" s="164">
        <f t="shared" si="291"/>
        <v>0</v>
      </c>
      <c r="AH131" s="164">
        <f t="shared" si="291"/>
        <v>0</v>
      </c>
      <c r="AI131" s="165">
        <v>10.0</v>
      </c>
      <c r="AJ131" s="165"/>
      <c r="AK131" s="165"/>
      <c r="AL131" s="165"/>
      <c r="AM131" s="165"/>
      <c r="AN131" s="165"/>
      <c r="AO131" s="165"/>
      <c r="AP131" s="164">
        <f t="shared" ref="AP131:BB131" si="292">BC131*$E131</f>
        <v>0</v>
      </c>
      <c r="AQ131" s="164">
        <f t="shared" si="292"/>
        <v>0</v>
      </c>
      <c r="AR131" s="164">
        <f t="shared" si="292"/>
        <v>0</v>
      </c>
      <c r="AS131" s="164">
        <f t="shared" si="292"/>
        <v>0</v>
      </c>
      <c r="AT131" s="164">
        <f t="shared" si="292"/>
        <v>0</v>
      </c>
      <c r="AU131" s="164">
        <f t="shared" si="292"/>
        <v>0</v>
      </c>
      <c r="AV131" s="164">
        <f t="shared" si="292"/>
        <v>0</v>
      </c>
      <c r="AW131" s="164">
        <f t="shared" si="292"/>
        <v>0</v>
      </c>
      <c r="AX131" s="164">
        <f t="shared" si="292"/>
        <v>0</v>
      </c>
      <c r="AY131" s="164">
        <f t="shared" si="292"/>
        <v>0</v>
      </c>
      <c r="AZ131" s="164">
        <f t="shared" si="292"/>
        <v>0</v>
      </c>
      <c r="BA131" s="164">
        <f t="shared" si="292"/>
        <v>0</v>
      </c>
      <c r="BB131" s="164">
        <f t="shared" si="292"/>
        <v>0</v>
      </c>
      <c r="BC131" s="165"/>
      <c r="BD131" s="165"/>
      <c r="BE131" s="165"/>
      <c r="BF131" s="165"/>
      <c r="BG131" s="165"/>
      <c r="BH131" s="165"/>
      <c r="BI131" s="165"/>
      <c r="BJ131" s="165"/>
      <c r="BK131" s="165"/>
      <c r="BL131" s="165"/>
      <c r="BM131" s="165"/>
      <c r="BN131" s="166"/>
      <c r="BO131" s="165"/>
      <c r="BP131" s="6"/>
      <c r="BQ131" s="164">
        <v>20.0</v>
      </c>
      <c r="BR131" s="164"/>
      <c r="BS131" s="167">
        <f t="shared" ref="BS131:BT131" si="293">$E131*BQ131</f>
        <v>0</v>
      </c>
      <c r="BT131" s="167">
        <f t="shared" si="293"/>
        <v>0</v>
      </c>
      <c r="BU131" s="6"/>
      <c r="BV131" s="748">
        <v>0.9</v>
      </c>
      <c r="BW131" s="164">
        <f t="shared" si="187"/>
        <v>0</v>
      </c>
      <c r="BX131" s="164">
        <f t="shared" si="188"/>
        <v>0</v>
      </c>
      <c r="CC131" s="6"/>
    </row>
    <row r="132" ht="18.0" customHeight="1">
      <c r="A132" s="145" t="s">
        <v>159</v>
      </c>
      <c r="B132" s="145" t="s">
        <v>2491</v>
      </c>
      <c r="C132" s="146" t="s">
        <v>160</v>
      </c>
      <c r="D132" s="147">
        <v>5.0</v>
      </c>
      <c r="E132" s="76">
        <f t="shared" si="180"/>
        <v>0</v>
      </c>
      <c r="F132" s="752">
        <v>100.0</v>
      </c>
      <c r="G132" s="76" t="str">
        <f t="shared" si="181"/>
        <v/>
      </c>
      <c r="H132" s="148">
        <f t="shared" si="182"/>
        <v>100</v>
      </c>
      <c r="I132" s="149">
        <f t="shared" si="183"/>
        <v>0</v>
      </c>
      <c r="J132" s="324"/>
      <c r="K132" s="157"/>
      <c r="L132" s="151"/>
      <c r="M132" s="152"/>
      <c r="N132" s="154"/>
      <c r="O132" s="161"/>
      <c r="P132" s="159"/>
      <c r="Q132" s="742"/>
      <c r="R132" s="150"/>
      <c r="S132" s="743"/>
      <c r="T132" s="163"/>
      <c r="U132" s="272"/>
      <c r="V132" s="272"/>
      <c r="W132" s="272"/>
      <c r="X132" s="272"/>
      <c r="Y132" s="272"/>
      <c r="AB132" s="164">
        <f t="shared" ref="AB132:AH132" si="294">AI132*$E132</f>
        <v>0</v>
      </c>
      <c r="AC132" s="164">
        <f t="shared" si="294"/>
        <v>0</v>
      </c>
      <c r="AD132" s="164">
        <f t="shared" si="294"/>
        <v>0</v>
      </c>
      <c r="AE132" s="164">
        <f t="shared" si="294"/>
        <v>0</v>
      </c>
      <c r="AF132" s="164">
        <f t="shared" si="294"/>
        <v>0</v>
      </c>
      <c r="AG132" s="164">
        <f t="shared" si="294"/>
        <v>0</v>
      </c>
      <c r="AH132" s="164">
        <f t="shared" si="294"/>
        <v>0</v>
      </c>
      <c r="AI132" s="165"/>
      <c r="AJ132" s="165">
        <v>5.0</v>
      </c>
      <c r="AK132" s="165"/>
      <c r="AL132" s="165"/>
      <c r="AM132" s="165"/>
      <c r="AN132" s="165"/>
      <c r="AO132" s="165"/>
      <c r="AP132" s="164">
        <f t="shared" ref="AP132:BB132" si="295">BC132*$E132</f>
        <v>0</v>
      </c>
      <c r="AQ132" s="164">
        <f t="shared" si="295"/>
        <v>0</v>
      </c>
      <c r="AR132" s="164">
        <f t="shared" si="295"/>
        <v>0</v>
      </c>
      <c r="AS132" s="164">
        <f t="shared" si="295"/>
        <v>0</v>
      </c>
      <c r="AT132" s="164">
        <f t="shared" si="295"/>
        <v>0</v>
      </c>
      <c r="AU132" s="164">
        <f t="shared" si="295"/>
        <v>0</v>
      </c>
      <c r="AV132" s="164">
        <f t="shared" si="295"/>
        <v>0</v>
      </c>
      <c r="AW132" s="164">
        <f t="shared" si="295"/>
        <v>0</v>
      </c>
      <c r="AX132" s="164">
        <f t="shared" si="295"/>
        <v>0</v>
      </c>
      <c r="AY132" s="164">
        <f t="shared" si="295"/>
        <v>0</v>
      </c>
      <c r="AZ132" s="164">
        <f t="shared" si="295"/>
        <v>0</v>
      </c>
      <c r="BA132" s="164">
        <f t="shared" si="295"/>
        <v>0</v>
      </c>
      <c r="BB132" s="164">
        <f t="shared" si="295"/>
        <v>0</v>
      </c>
      <c r="BC132" s="165"/>
      <c r="BD132" s="165"/>
      <c r="BE132" s="165"/>
      <c r="BF132" s="165"/>
      <c r="BG132" s="165"/>
      <c r="BH132" s="165"/>
      <c r="BI132" s="165"/>
      <c r="BJ132" s="165"/>
      <c r="BK132" s="165"/>
      <c r="BL132" s="165"/>
      <c r="BM132" s="165"/>
      <c r="BN132" s="166"/>
      <c r="BO132" s="165"/>
      <c r="BP132" s="6"/>
      <c r="BQ132" s="164">
        <v>10.0</v>
      </c>
      <c r="BR132" s="164"/>
      <c r="BS132" s="167">
        <f t="shared" ref="BS132:BT132" si="296">$E132*BQ132</f>
        <v>0</v>
      </c>
      <c r="BT132" s="167">
        <f t="shared" si="296"/>
        <v>0</v>
      </c>
      <c r="BU132" s="6"/>
      <c r="BV132" s="748">
        <v>0.4</v>
      </c>
      <c r="BW132" s="164">
        <f t="shared" si="187"/>
        <v>0</v>
      </c>
      <c r="BX132" s="164">
        <f t="shared" si="188"/>
        <v>0</v>
      </c>
      <c r="CC132" s="6"/>
    </row>
    <row r="133" ht="18.0" customHeight="1">
      <c r="A133" s="145" t="s">
        <v>161</v>
      </c>
      <c r="B133" s="145" t="s">
        <v>2492</v>
      </c>
      <c r="C133" s="146" t="s">
        <v>162</v>
      </c>
      <c r="D133" s="147">
        <v>5.0</v>
      </c>
      <c r="E133" s="76">
        <f t="shared" si="180"/>
        <v>0</v>
      </c>
      <c r="F133" s="752">
        <v>110.0</v>
      </c>
      <c r="G133" s="76" t="str">
        <f t="shared" si="181"/>
        <v/>
      </c>
      <c r="H133" s="148">
        <f t="shared" si="182"/>
        <v>110</v>
      </c>
      <c r="I133" s="149">
        <f t="shared" si="183"/>
        <v>0</v>
      </c>
      <c r="J133" s="324"/>
      <c r="K133" s="157"/>
      <c r="L133" s="151"/>
      <c r="M133" s="152"/>
      <c r="N133" s="154"/>
      <c r="O133" s="161"/>
      <c r="P133" s="159"/>
      <c r="Q133" s="742"/>
      <c r="R133" s="150"/>
      <c r="S133" s="743"/>
      <c r="T133" s="163"/>
      <c r="U133" s="272"/>
      <c r="V133" s="272"/>
      <c r="W133" s="272"/>
      <c r="X133" s="272"/>
      <c r="Y133" s="272"/>
      <c r="AB133" s="164">
        <f t="shared" ref="AB133:AH133" si="297">AI133*$E133</f>
        <v>0</v>
      </c>
      <c r="AC133" s="164">
        <f t="shared" si="297"/>
        <v>0</v>
      </c>
      <c r="AD133" s="164">
        <f t="shared" si="297"/>
        <v>0</v>
      </c>
      <c r="AE133" s="164">
        <f t="shared" si="297"/>
        <v>0</v>
      </c>
      <c r="AF133" s="164">
        <f t="shared" si="297"/>
        <v>0</v>
      </c>
      <c r="AG133" s="164">
        <f t="shared" si="297"/>
        <v>0</v>
      </c>
      <c r="AH133" s="164">
        <f t="shared" si="297"/>
        <v>0</v>
      </c>
      <c r="AI133" s="165"/>
      <c r="AJ133" s="165">
        <v>5.0</v>
      </c>
      <c r="AK133" s="165"/>
      <c r="AL133" s="165"/>
      <c r="AM133" s="165"/>
      <c r="AN133" s="165"/>
      <c r="AO133" s="165"/>
      <c r="AP133" s="164">
        <f t="shared" ref="AP133:BB133" si="298">BC133*$E133</f>
        <v>0</v>
      </c>
      <c r="AQ133" s="164">
        <f t="shared" si="298"/>
        <v>0</v>
      </c>
      <c r="AR133" s="164">
        <f t="shared" si="298"/>
        <v>0</v>
      </c>
      <c r="AS133" s="164">
        <f t="shared" si="298"/>
        <v>0</v>
      </c>
      <c r="AT133" s="164">
        <f t="shared" si="298"/>
        <v>0</v>
      </c>
      <c r="AU133" s="164">
        <f t="shared" si="298"/>
        <v>0</v>
      </c>
      <c r="AV133" s="164">
        <f t="shared" si="298"/>
        <v>0</v>
      </c>
      <c r="AW133" s="164">
        <f t="shared" si="298"/>
        <v>0</v>
      </c>
      <c r="AX133" s="164">
        <f t="shared" si="298"/>
        <v>0</v>
      </c>
      <c r="AY133" s="164">
        <f t="shared" si="298"/>
        <v>0</v>
      </c>
      <c r="AZ133" s="164">
        <f t="shared" si="298"/>
        <v>0</v>
      </c>
      <c r="BA133" s="164">
        <f t="shared" si="298"/>
        <v>0</v>
      </c>
      <c r="BB133" s="164">
        <f t="shared" si="298"/>
        <v>0</v>
      </c>
      <c r="BC133" s="165"/>
      <c r="BD133" s="165"/>
      <c r="BE133" s="165"/>
      <c r="BF133" s="165"/>
      <c r="BG133" s="165"/>
      <c r="BH133" s="165"/>
      <c r="BI133" s="165"/>
      <c r="BJ133" s="165"/>
      <c r="BK133" s="165"/>
      <c r="BL133" s="165"/>
      <c r="BM133" s="165"/>
      <c r="BN133" s="166"/>
      <c r="BO133" s="165"/>
      <c r="BP133" s="6"/>
      <c r="BQ133" s="164">
        <v>10.0</v>
      </c>
      <c r="BR133" s="164"/>
      <c r="BS133" s="167">
        <f t="shared" ref="BS133:BT133" si="299">$E133*BQ133</f>
        <v>0</v>
      </c>
      <c r="BT133" s="167">
        <f t="shared" si="299"/>
        <v>0</v>
      </c>
      <c r="BU133" s="6"/>
      <c r="BV133" s="748">
        <v>0.45</v>
      </c>
      <c r="BW133" s="164">
        <f t="shared" si="187"/>
        <v>0</v>
      </c>
      <c r="BX133" s="164">
        <f t="shared" si="188"/>
        <v>0</v>
      </c>
      <c r="CC133" s="6"/>
    </row>
    <row r="134" ht="18.0" customHeight="1">
      <c r="A134" s="145" t="s">
        <v>163</v>
      </c>
      <c r="B134" s="145" t="s">
        <v>2493</v>
      </c>
      <c r="C134" s="146" t="s">
        <v>164</v>
      </c>
      <c r="D134" s="147">
        <v>5.0</v>
      </c>
      <c r="E134" s="76">
        <f t="shared" si="180"/>
        <v>0</v>
      </c>
      <c r="F134" s="752">
        <v>110.0</v>
      </c>
      <c r="G134" s="76" t="str">
        <f t="shared" si="181"/>
        <v/>
      </c>
      <c r="H134" s="148">
        <f t="shared" si="182"/>
        <v>110</v>
      </c>
      <c r="I134" s="149">
        <f t="shared" si="183"/>
        <v>0</v>
      </c>
      <c r="J134" s="324"/>
      <c r="K134" s="157"/>
      <c r="L134" s="151"/>
      <c r="M134" s="152"/>
      <c r="N134" s="154"/>
      <c r="O134" s="161"/>
      <c r="P134" s="159"/>
      <c r="Q134" s="742"/>
      <c r="R134" s="150"/>
      <c r="S134" s="743"/>
      <c r="T134" s="163"/>
      <c r="U134" s="272"/>
      <c r="V134" s="272"/>
      <c r="W134" s="272"/>
      <c r="X134" s="272"/>
      <c r="Y134" s="272"/>
      <c r="AB134" s="164">
        <f t="shared" ref="AB134:AH134" si="300">AI134*$E134</f>
        <v>0</v>
      </c>
      <c r="AC134" s="164">
        <f t="shared" si="300"/>
        <v>0</v>
      </c>
      <c r="AD134" s="164">
        <f t="shared" si="300"/>
        <v>0</v>
      </c>
      <c r="AE134" s="164">
        <f t="shared" si="300"/>
        <v>0</v>
      </c>
      <c r="AF134" s="164">
        <f t="shared" si="300"/>
        <v>0</v>
      </c>
      <c r="AG134" s="164">
        <f t="shared" si="300"/>
        <v>0</v>
      </c>
      <c r="AH134" s="164">
        <f t="shared" si="300"/>
        <v>0</v>
      </c>
      <c r="AI134" s="165"/>
      <c r="AJ134" s="165">
        <v>5.0</v>
      </c>
      <c r="AK134" s="165"/>
      <c r="AL134" s="165"/>
      <c r="AM134" s="165"/>
      <c r="AN134" s="165"/>
      <c r="AO134" s="165"/>
      <c r="AP134" s="164">
        <f t="shared" ref="AP134:BB134" si="301">BC134*$E134</f>
        <v>0</v>
      </c>
      <c r="AQ134" s="164">
        <f t="shared" si="301"/>
        <v>0</v>
      </c>
      <c r="AR134" s="164">
        <f t="shared" si="301"/>
        <v>0</v>
      </c>
      <c r="AS134" s="164">
        <f t="shared" si="301"/>
        <v>0</v>
      </c>
      <c r="AT134" s="164">
        <f t="shared" si="301"/>
        <v>0</v>
      </c>
      <c r="AU134" s="164">
        <f t="shared" si="301"/>
        <v>0</v>
      </c>
      <c r="AV134" s="164">
        <f t="shared" si="301"/>
        <v>0</v>
      </c>
      <c r="AW134" s="164">
        <f t="shared" si="301"/>
        <v>0</v>
      </c>
      <c r="AX134" s="164">
        <f t="shared" si="301"/>
        <v>0</v>
      </c>
      <c r="AY134" s="164">
        <f t="shared" si="301"/>
        <v>0</v>
      </c>
      <c r="AZ134" s="164">
        <f t="shared" si="301"/>
        <v>0</v>
      </c>
      <c r="BA134" s="164">
        <f t="shared" si="301"/>
        <v>0</v>
      </c>
      <c r="BB134" s="164">
        <f t="shared" si="301"/>
        <v>0</v>
      </c>
      <c r="BC134" s="165"/>
      <c r="BD134" s="165"/>
      <c r="BE134" s="165"/>
      <c r="BF134" s="165"/>
      <c r="BG134" s="165"/>
      <c r="BH134" s="165"/>
      <c r="BI134" s="165"/>
      <c r="BJ134" s="165"/>
      <c r="BK134" s="165"/>
      <c r="BL134" s="165"/>
      <c r="BM134" s="165"/>
      <c r="BN134" s="166"/>
      <c r="BO134" s="165"/>
      <c r="BP134" s="6"/>
      <c r="BQ134" s="164">
        <v>10.0</v>
      </c>
      <c r="BR134" s="164"/>
      <c r="BS134" s="167">
        <f t="shared" ref="BS134:BT134" si="302">$E134*BQ134</f>
        <v>0</v>
      </c>
      <c r="BT134" s="167">
        <f t="shared" si="302"/>
        <v>0</v>
      </c>
      <c r="BU134" s="6"/>
      <c r="BV134" s="748">
        <v>0.5</v>
      </c>
      <c r="BW134" s="164">
        <f t="shared" si="187"/>
        <v>0</v>
      </c>
      <c r="BX134" s="164">
        <f t="shared" si="188"/>
        <v>0</v>
      </c>
      <c r="CC134" s="6"/>
    </row>
    <row r="135" ht="18.0" customHeight="1">
      <c r="A135" s="145" t="s">
        <v>165</v>
      </c>
      <c r="B135" s="145" t="s">
        <v>2494</v>
      </c>
      <c r="C135" s="146" t="s">
        <v>166</v>
      </c>
      <c r="D135" s="147">
        <v>5.0</v>
      </c>
      <c r="E135" s="76">
        <f t="shared" si="180"/>
        <v>0</v>
      </c>
      <c r="F135" s="752">
        <v>115.0</v>
      </c>
      <c r="G135" s="76" t="str">
        <f t="shared" si="181"/>
        <v/>
      </c>
      <c r="H135" s="148">
        <f t="shared" si="182"/>
        <v>115</v>
      </c>
      <c r="I135" s="149">
        <f t="shared" si="183"/>
        <v>0</v>
      </c>
      <c r="J135" s="324"/>
      <c r="K135" s="157"/>
      <c r="L135" s="151"/>
      <c r="M135" s="152"/>
      <c r="N135" s="154"/>
      <c r="O135" s="161"/>
      <c r="P135" s="159"/>
      <c r="Q135" s="742"/>
      <c r="R135" s="150"/>
      <c r="S135" s="743"/>
      <c r="T135" s="163"/>
      <c r="U135" s="272"/>
      <c r="V135" s="272"/>
      <c r="W135" s="272"/>
      <c r="X135" s="272"/>
      <c r="Y135" s="272"/>
      <c r="AB135" s="164">
        <f t="shared" ref="AB135:AH135" si="303">AI135*$E135</f>
        <v>0</v>
      </c>
      <c r="AC135" s="164">
        <f t="shared" si="303"/>
        <v>0</v>
      </c>
      <c r="AD135" s="164">
        <f t="shared" si="303"/>
        <v>0</v>
      </c>
      <c r="AE135" s="164">
        <f t="shared" si="303"/>
        <v>0</v>
      </c>
      <c r="AF135" s="164">
        <f t="shared" si="303"/>
        <v>0</v>
      </c>
      <c r="AG135" s="164">
        <f t="shared" si="303"/>
        <v>0</v>
      </c>
      <c r="AH135" s="164">
        <f t="shared" si="303"/>
        <v>0</v>
      </c>
      <c r="AI135" s="165"/>
      <c r="AJ135" s="165">
        <v>5.0</v>
      </c>
      <c r="AK135" s="165"/>
      <c r="AL135" s="165"/>
      <c r="AM135" s="165"/>
      <c r="AN135" s="165"/>
      <c r="AO135" s="165"/>
      <c r="AP135" s="164">
        <f t="shared" ref="AP135:BB135" si="304">BC135*$E135</f>
        <v>0</v>
      </c>
      <c r="AQ135" s="164">
        <f t="shared" si="304"/>
        <v>0</v>
      </c>
      <c r="AR135" s="164">
        <f t="shared" si="304"/>
        <v>0</v>
      </c>
      <c r="AS135" s="164">
        <f t="shared" si="304"/>
        <v>0</v>
      </c>
      <c r="AT135" s="164">
        <f t="shared" si="304"/>
        <v>0</v>
      </c>
      <c r="AU135" s="164">
        <f t="shared" si="304"/>
        <v>0</v>
      </c>
      <c r="AV135" s="164">
        <f t="shared" si="304"/>
        <v>0</v>
      </c>
      <c r="AW135" s="164">
        <f t="shared" si="304"/>
        <v>0</v>
      </c>
      <c r="AX135" s="164">
        <f t="shared" si="304"/>
        <v>0</v>
      </c>
      <c r="AY135" s="164">
        <f t="shared" si="304"/>
        <v>0</v>
      </c>
      <c r="AZ135" s="164">
        <f t="shared" si="304"/>
        <v>0</v>
      </c>
      <c r="BA135" s="164">
        <f t="shared" si="304"/>
        <v>0</v>
      </c>
      <c r="BB135" s="164">
        <f t="shared" si="304"/>
        <v>0</v>
      </c>
      <c r="BC135" s="165"/>
      <c r="BD135" s="165"/>
      <c r="BE135" s="165"/>
      <c r="BF135" s="165"/>
      <c r="BG135" s="165"/>
      <c r="BH135" s="165"/>
      <c r="BI135" s="165"/>
      <c r="BJ135" s="165"/>
      <c r="BK135" s="165"/>
      <c r="BL135" s="165"/>
      <c r="BM135" s="165"/>
      <c r="BN135" s="166"/>
      <c r="BO135" s="165"/>
      <c r="BP135" s="6"/>
      <c r="BQ135" s="164">
        <v>10.0</v>
      </c>
      <c r="BR135" s="164"/>
      <c r="BS135" s="167">
        <f t="shared" ref="BS135:BT135" si="305">$E135*BQ135</f>
        <v>0</v>
      </c>
      <c r="BT135" s="167">
        <f t="shared" si="305"/>
        <v>0</v>
      </c>
      <c r="BU135" s="6"/>
      <c r="BV135" s="748">
        <v>0.6</v>
      </c>
      <c r="BW135" s="164">
        <f t="shared" si="187"/>
        <v>0</v>
      </c>
      <c r="BX135" s="164">
        <f t="shared" si="188"/>
        <v>0</v>
      </c>
      <c r="CC135" s="6"/>
    </row>
    <row r="136" ht="18.0" customHeight="1">
      <c r="A136" s="145" t="s">
        <v>167</v>
      </c>
      <c r="B136" s="145" t="s">
        <v>2495</v>
      </c>
      <c r="C136" s="146" t="s">
        <v>168</v>
      </c>
      <c r="D136" s="147">
        <v>5.0</v>
      </c>
      <c r="E136" s="76">
        <f t="shared" si="180"/>
        <v>0</v>
      </c>
      <c r="F136" s="752">
        <v>400.0</v>
      </c>
      <c r="G136" s="76" t="str">
        <f t="shared" si="181"/>
        <v/>
      </c>
      <c r="H136" s="148">
        <f t="shared" si="182"/>
        <v>400</v>
      </c>
      <c r="I136" s="149">
        <f t="shared" si="183"/>
        <v>0</v>
      </c>
      <c r="J136" s="324"/>
      <c r="K136" s="157"/>
      <c r="L136" s="151"/>
      <c r="M136" s="152"/>
      <c r="N136" s="154"/>
      <c r="O136" s="161"/>
      <c r="P136" s="159"/>
      <c r="Q136" s="742"/>
      <c r="R136" s="150"/>
      <c r="S136" s="743"/>
      <c r="T136" s="163"/>
      <c r="U136" s="272"/>
      <c r="V136" s="272"/>
      <c r="W136" s="272"/>
      <c r="X136" s="272"/>
      <c r="Y136" s="272"/>
      <c r="AB136" s="164">
        <f t="shared" ref="AB136:AH136" si="306">AI136*$E136</f>
        <v>0</v>
      </c>
      <c r="AC136" s="164">
        <f t="shared" si="306"/>
        <v>0</v>
      </c>
      <c r="AD136" s="164">
        <f t="shared" si="306"/>
        <v>0</v>
      </c>
      <c r="AE136" s="164">
        <f t="shared" si="306"/>
        <v>0</v>
      </c>
      <c r="AF136" s="164">
        <f t="shared" si="306"/>
        <v>0</v>
      </c>
      <c r="AG136" s="164">
        <f t="shared" si="306"/>
        <v>0</v>
      </c>
      <c r="AH136" s="164">
        <f t="shared" si="306"/>
        <v>0</v>
      </c>
      <c r="AI136" s="165"/>
      <c r="AJ136" s="165"/>
      <c r="AK136" s="165"/>
      <c r="AL136" s="165"/>
      <c r="AM136" s="165"/>
      <c r="AN136" s="165">
        <v>5.0</v>
      </c>
      <c r="AO136" s="165"/>
      <c r="AP136" s="164">
        <f t="shared" ref="AP136:BB136" si="307">BC136*$E136</f>
        <v>0</v>
      </c>
      <c r="AQ136" s="164">
        <f t="shared" si="307"/>
        <v>0</v>
      </c>
      <c r="AR136" s="164">
        <f t="shared" si="307"/>
        <v>0</v>
      </c>
      <c r="AS136" s="164">
        <f t="shared" si="307"/>
        <v>0</v>
      </c>
      <c r="AT136" s="164">
        <f t="shared" si="307"/>
        <v>0</v>
      </c>
      <c r="AU136" s="164">
        <f t="shared" si="307"/>
        <v>0</v>
      </c>
      <c r="AV136" s="164">
        <f t="shared" si="307"/>
        <v>0</v>
      </c>
      <c r="AW136" s="164">
        <f t="shared" si="307"/>
        <v>0</v>
      </c>
      <c r="AX136" s="164">
        <f t="shared" si="307"/>
        <v>0</v>
      </c>
      <c r="AY136" s="164">
        <f t="shared" si="307"/>
        <v>0</v>
      </c>
      <c r="AZ136" s="164">
        <f t="shared" si="307"/>
        <v>0</v>
      </c>
      <c r="BA136" s="164">
        <f t="shared" si="307"/>
        <v>0</v>
      </c>
      <c r="BB136" s="164">
        <f t="shared" si="307"/>
        <v>0</v>
      </c>
      <c r="BC136" s="165"/>
      <c r="BD136" s="165"/>
      <c r="BE136" s="165"/>
      <c r="BF136" s="165"/>
      <c r="BG136" s="165"/>
      <c r="BH136" s="165">
        <v>1.0</v>
      </c>
      <c r="BI136" s="165">
        <v>3.0</v>
      </c>
      <c r="BJ136" s="165">
        <v>1.0</v>
      </c>
      <c r="BK136" s="165"/>
      <c r="BL136" s="165"/>
      <c r="BM136" s="165"/>
      <c r="BN136" s="166"/>
      <c r="BO136" s="165"/>
      <c r="BP136" s="6"/>
      <c r="BQ136" s="164">
        <v>18.0</v>
      </c>
      <c r="BR136" s="164"/>
      <c r="BS136" s="167">
        <f t="shared" ref="BS136:BT136" si="308">$E136*BQ136</f>
        <v>0</v>
      </c>
      <c r="BT136" s="167">
        <f t="shared" si="308"/>
        <v>0</v>
      </c>
      <c r="BU136" s="6"/>
      <c r="BV136" s="748">
        <v>5.8</v>
      </c>
      <c r="BW136" s="164">
        <f t="shared" si="187"/>
        <v>0</v>
      </c>
      <c r="BX136" s="164">
        <f t="shared" si="188"/>
        <v>0</v>
      </c>
      <c r="CC136" s="6"/>
    </row>
    <row r="137" ht="18.0" customHeight="1">
      <c r="A137" s="145" t="s">
        <v>169</v>
      </c>
      <c r="B137" s="145" t="s">
        <v>2496</v>
      </c>
      <c r="C137" s="146" t="s">
        <v>170</v>
      </c>
      <c r="D137" s="147">
        <v>5.0</v>
      </c>
      <c r="E137" s="76">
        <f t="shared" si="180"/>
        <v>0</v>
      </c>
      <c r="F137" s="752">
        <v>460.0</v>
      </c>
      <c r="G137" s="76" t="str">
        <f t="shared" si="181"/>
        <v/>
      </c>
      <c r="H137" s="148">
        <f t="shared" si="182"/>
        <v>460</v>
      </c>
      <c r="I137" s="149">
        <f t="shared" si="183"/>
        <v>0</v>
      </c>
      <c r="J137" s="324"/>
      <c r="K137" s="157"/>
      <c r="L137" s="151"/>
      <c r="M137" s="152"/>
      <c r="N137" s="154"/>
      <c r="O137" s="161"/>
      <c r="P137" s="159"/>
      <c r="Q137" s="742"/>
      <c r="R137" s="150"/>
      <c r="S137" s="743"/>
      <c r="T137" s="163"/>
      <c r="U137" s="272"/>
      <c r="V137" s="272"/>
      <c r="W137" s="272"/>
      <c r="X137" s="272"/>
      <c r="Y137" s="272"/>
      <c r="AB137" s="164">
        <f t="shared" ref="AB137:AH137" si="309">AI137*$E137</f>
        <v>0</v>
      </c>
      <c r="AC137" s="164">
        <f t="shared" si="309"/>
        <v>0</v>
      </c>
      <c r="AD137" s="164">
        <f t="shared" si="309"/>
        <v>0</v>
      </c>
      <c r="AE137" s="164">
        <f t="shared" si="309"/>
        <v>0</v>
      </c>
      <c r="AF137" s="164">
        <f t="shared" si="309"/>
        <v>0</v>
      </c>
      <c r="AG137" s="164">
        <f t="shared" si="309"/>
        <v>0</v>
      </c>
      <c r="AH137" s="164">
        <f t="shared" si="309"/>
        <v>0</v>
      </c>
      <c r="AI137" s="165"/>
      <c r="AJ137" s="165"/>
      <c r="AK137" s="165"/>
      <c r="AL137" s="165"/>
      <c r="AM137" s="165"/>
      <c r="AN137" s="165">
        <v>5.0</v>
      </c>
      <c r="AO137" s="165"/>
      <c r="AP137" s="164">
        <f t="shared" ref="AP137:BB137" si="310">BC137*$E137</f>
        <v>0</v>
      </c>
      <c r="AQ137" s="164">
        <f t="shared" si="310"/>
        <v>0</v>
      </c>
      <c r="AR137" s="164">
        <f t="shared" si="310"/>
        <v>0</v>
      </c>
      <c r="AS137" s="164">
        <f t="shared" si="310"/>
        <v>0</v>
      </c>
      <c r="AT137" s="164">
        <f t="shared" si="310"/>
        <v>0</v>
      </c>
      <c r="AU137" s="164">
        <f t="shared" si="310"/>
        <v>0</v>
      </c>
      <c r="AV137" s="164">
        <f t="shared" si="310"/>
        <v>0</v>
      </c>
      <c r="AW137" s="164">
        <f t="shared" si="310"/>
        <v>0</v>
      </c>
      <c r="AX137" s="164">
        <f t="shared" si="310"/>
        <v>0</v>
      </c>
      <c r="AY137" s="164">
        <f t="shared" si="310"/>
        <v>0</v>
      </c>
      <c r="AZ137" s="164">
        <f t="shared" si="310"/>
        <v>0</v>
      </c>
      <c r="BA137" s="164">
        <f t="shared" si="310"/>
        <v>0</v>
      </c>
      <c r="BB137" s="164">
        <f t="shared" si="310"/>
        <v>0</v>
      </c>
      <c r="BC137" s="165"/>
      <c r="BD137" s="165"/>
      <c r="BE137" s="165"/>
      <c r="BF137" s="165">
        <v>1.0</v>
      </c>
      <c r="BG137" s="165">
        <v>2.0</v>
      </c>
      <c r="BH137" s="165">
        <v>2.0</v>
      </c>
      <c r="BI137" s="165"/>
      <c r="BJ137" s="165"/>
      <c r="BK137" s="165"/>
      <c r="BL137" s="165"/>
      <c r="BM137" s="165"/>
      <c r="BN137" s="166"/>
      <c r="BO137" s="165"/>
      <c r="BP137" s="6"/>
      <c r="BQ137" s="164">
        <v>20.0</v>
      </c>
      <c r="BR137" s="164"/>
      <c r="BS137" s="167">
        <f t="shared" ref="BS137:BT137" si="311">$E137*BQ137</f>
        <v>0</v>
      </c>
      <c r="BT137" s="167">
        <f t="shared" si="311"/>
        <v>0</v>
      </c>
      <c r="BU137" s="6"/>
      <c r="BV137" s="748">
        <v>5.5</v>
      </c>
      <c r="BW137" s="164">
        <f t="shared" si="187"/>
        <v>0</v>
      </c>
      <c r="BX137" s="164">
        <f t="shared" si="188"/>
        <v>0</v>
      </c>
      <c r="CC137" s="6"/>
    </row>
    <row r="138" ht="18.0" customHeight="1">
      <c r="A138" s="145" t="s">
        <v>171</v>
      </c>
      <c r="B138" s="145" t="s">
        <v>2497</v>
      </c>
      <c r="C138" s="146" t="s">
        <v>172</v>
      </c>
      <c r="D138" s="147">
        <v>1.0</v>
      </c>
      <c r="E138" s="76">
        <f t="shared" si="180"/>
        <v>0</v>
      </c>
      <c r="F138" s="752">
        <v>160.0</v>
      </c>
      <c r="G138" s="76" t="str">
        <f t="shared" si="181"/>
        <v/>
      </c>
      <c r="H138" s="148">
        <f t="shared" si="182"/>
        <v>160</v>
      </c>
      <c r="I138" s="149">
        <f t="shared" si="183"/>
        <v>0</v>
      </c>
      <c r="J138" s="324"/>
      <c r="K138" s="157"/>
      <c r="L138" s="151"/>
      <c r="M138" s="152"/>
      <c r="N138" s="154"/>
      <c r="O138" s="161"/>
      <c r="P138" s="159"/>
      <c r="Q138" s="742"/>
      <c r="R138" s="150"/>
      <c r="S138" s="743"/>
      <c r="T138" s="163"/>
      <c r="U138" s="272"/>
      <c r="V138" s="272"/>
      <c r="W138" s="272"/>
      <c r="X138" s="272"/>
      <c r="Y138" s="272"/>
      <c r="AB138" s="164">
        <f t="shared" ref="AB138:AH138" si="312">AI138*$E138</f>
        <v>0</v>
      </c>
      <c r="AC138" s="164">
        <f t="shared" si="312"/>
        <v>0</v>
      </c>
      <c r="AD138" s="164">
        <f t="shared" si="312"/>
        <v>0</v>
      </c>
      <c r="AE138" s="164">
        <f t="shared" si="312"/>
        <v>0</v>
      </c>
      <c r="AF138" s="164">
        <f t="shared" si="312"/>
        <v>0</v>
      </c>
      <c r="AG138" s="164">
        <f t="shared" si="312"/>
        <v>0</v>
      </c>
      <c r="AH138" s="164">
        <f t="shared" si="312"/>
        <v>0</v>
      </c>
      <c r="AI138" s="165"/>
      <c r="AJ138" s="165"/>
      <c r="AK138" s="165"/>
      <c r="AL138" s="165"/>
      <c r="AM138" s="165"/>
      <c r="AN138" s="165"/>
      <c r="AO138" s="165">
        <v>1.0</v>
      </c>
      <c r="AP138" s="164">
        <f t="shared" ref="AP138:BB138" si="313">BC138*$E138</f>
        <v>0</v>
      </c>
      <c r="AQ138" s="164">
        <f t="shared" si="313"/>
        <v>0</v>
      </c>
      <c r="AR138" s="164">
        <f t="shared" si="313"/>
        <v>0</v>
      </c>
      <c r="AS138" s="164">
        <f t="shared" si="313"/>
        <v>0</v>
      </c>
      <c r="AT138" s="164">
        <f t="shared" si="313"/>
        <v>0</v>
      </c>
      <c r="AU138" s="164">
        <f t="shared" si="313"/>
        <v>0</v>
      </c>
      <c r="AV138" s="164">
        <f t="shared" si="313"/>
        <v>0</v>
      </c>
      <c r="AW138" s="164">
        <f t="shared" si="313"/>
        <v>0</v>
      </c>
      <c r="AX138" s="164">
        <f t="shared" si="313"/>
        <v>0</v>
      </c>
      <c r="AY138" s="164">
        <f t="shared" si="313"/>
        <v>0</v>
      </c>
      <c r="AZ138" s="164">
        <f t="shared" si="313"/>
        <v>0</v>
      </c>
      <c r="BA138" s="164">
        <f t="shared" si="313"/>
        <v>0</v>
      </c>
      <c r="BB138" s="164">
        <f t="shared" si="313"/>
        <v>0</v>
      </c>
      <c r="BC138" s="165"/>
      <c r="BD138" s="165"/>
      <c r="BE138" s="165"/>
      <c r="BF138" s="165"/>
      <c r="BG138" s="165"/>
      <c r="BH138" s="165"/>
      <c r="BI138" s="165"/>
      <c r="BJ138" s="165">
        <v>1.0</v>
      </c>
      <c r="BK138" s="165"/>
      <c r="BL138" s="165"/>
      <c r="BM138" s="165"/>
      <c r="BN138" s="166"/>
      <c r="BO138" s="165"/>
      <c r="BP138" s="6"/>
      <c r="BQ138" s="164">
        <v>5.0</v>
      </c>
      <c r="BR138" s="164"/>
      <c r="BS138" s="167">
        <f t="shared" ref="BS138:BT138" si="314">$E138*BQ138</f>
        <v>0</v>
      </c>
      <c r="BT138" s="167">
        <f t="shared" si="314"/>
        <v>0</v>
      </c>
      <c r="BU138" s="6"/>
      <c r="BV138" s="748">
        <v>1.3</v>
      </c>
      <c r="BW138" s="164">
        <f t="shared" si="187"/>
        <v>0</v>
      </c>
      <c r="BX138" s="164">
        <f t="shared" si="188"/>
        <v>0</v>
      </c>
      <c r="CC138" s="6"/>
    </row>
    <row r="139" ht="18.0" customHeight="1">
      <c r="A139" s="145" t="s">
        <v>173</v>
      </c>
      <c r="B139" s="145" t="s">
        <v>2498</v>
      </c>
      <c r="C139" s="146" t="s">
        <v>174</v>
      </c>
      <c r="D139" s="147">
        <v>1.0</v>
      </c>
      <c r="E139" s="76">
        <f t="shared" si="180"/>
        <v>0</v>
      </c>
      <c r="F139" s="752">
        <v>150.0</v>
      </c>
      <c r="G139" s="76" t="str">
        <f t="shared" si="181"/>
        <v/>
      </c>
      <c r="H139" s="148">
        <f t="shared" si="182"/>
        <v>150</v>
      </c>
      <c r="I139" s="149">
        <f t="shared" si="183"/>
        <v>0</v>
      </c>
      <c r="J139" s="324"/>
      <c r="K139" s="157"/>
      <c r="L139" s="151"/>
      <c r="M139" s="152"/>
      <c r="N139" s="154"/>
      <c r="O139" s="161"/>
      <c r="P139" s="159"/>
      <c r="Q139" s="742"/>
      <c r="R139" s="150"/>
      <c r="S139" s="743"/>
      <c r="T139" s="163"/>
      <c r="U139" s="272"/>
      <c r="V139" s="272"/>
      <c r="W139" s="272"/>
      <c r="X139" s="272"/>
      <c r="Y139" s="272"/>
      <c r="AB139" s="164">
        <f t="shared" ref="AB139:AH139" si="315">AI139*$E139</f>
        <v>0</v>
      </c>
      <c r="AC139" s="164">
        <f t="shared" si="315"/>
        <v>0</v>
      </c>
      <c r="AD139" s="164">
        <f t="shared" si="315"/>
        <v>0</v>
      </c>
      <c r="AE139" s="164">
        <f t="shared" si="315"/>
        <v>0</v>
      </c>
      <c r="AF139" s="164">
        <f t="shared" si="315"/>
        <v>0</v>
      </c>
      <c r="AG139" s="164">
        <f t="shared" si="315"/>
        <v>0</v>
      </c>
      <c r="AH139" s="164">
        <f t="shared" si="315"/>
        <v>0</v>
      </c>
      <c r="AI139" s="165"/>
      <c r="AJ139" s="165"/>
      <c r="AK139" s="165"/>
      <c r="AL139" s="165"/>
      <c r="AM139" s="165"/>
      <c r="AN139" s="165"/>
      <c r="AO139" s="165">
        <v>1.0</v>
      </c>
      <c r="AP139" s="164">
        <f t="shared" ref="AP139:BB139" si="316">BC139*$E139</f>
        <v>0</v>
      </c>
      <c r="AQ139" s="164">
        <f t="shared" si="316"/>
        <v>0</v>
      </c>
      <c r="AR139" s="164">
        <f t="shared" si="316"/>
        <v>0</v>
      </c>
      <c r="AS139" s="164">
        <f t="shared" si="316"/>
        <v>0</v>
      </c>
      <c r="AT139" s="164">
        <f t="shared" si="316"/>
        <v>0</v>
      </c>
      <c r="AU139" s="164">
        <f t="shared" si="316"/>
        <v>0</v>
      </c>
      <c r="AV139" s="164">
        <f t="shared" si="316"/>
        <v>0</v>
      </c>
      <c r="AW139" s="164">
        <f t="shared" si="316"/>
        <v>0</v>
      </c>
      <c r="AX139" s="164">
        <f t="shared" si="316"/>
        <v>0</v>
      </c>
      <c r="AY139" s="164">
        <f t="shared" si="316"/>
        <v>0</v>
      </c>
      <c r="AZ139" s="164">
        <f t="shared" si="316"/>
        <v>0</v>
      </c>
      <c r="BA139" s="164">
        <f t="shared" si="316"/>
        <v>0</v>
      </c>
      <c r="BB139" s="164">
        <f t="shared" si="316"/>
        <v>0</v>
      </c>
      <c r="BC139" s="165"/>
      <c r="BD139" s="165"/>
      <c r="BE139" s="165"/>
      <c r="BF139" s="165"/>
      <c r="BG139" s="165"/>
      <c r="BH139" s="165"/>
      <c r="BI139" s="165"/>
      <c r="BJ139" s="165">
        <v>1.0</v>
      </c>
      <c r="BK139" s="165"/>
      <c r="BL139" s="165"/>
      <c r="BM139" s="165"/>
      <c r="BN139" s="166"/>
      <c r="BO139" s="165"/>
      <c r="BP139" s="6"/>
      <c r="BQ139" s="164">
        <v>5.0</v>
      </c>
      <c r="BR139" s="164"/>
      <c r="BS139" s="167">
        <f t="shared" ref="BS139:BT139" si="317">$E139*BQ139</f>
        <v>0</v>
      </c>
      <c r="BT139" s="167">
        <f t="shared" si="317"/>
        <v>0</v>
      </c>
      <c r="BU139" s="6"/>
      <c r="BV139" s="748">
        <v>1.3</v>
      </c>
      <c r="BW139" s="164">
        <f t="shared" si="187"/>
        <v>0</v>
      </c>
      <c r="BX139" s="164">
        <f t="shared" si="188"/>
        <v>0</v>
      </c>
      <c r="CC139" s="6"/>
    </row>
    <row r="140" ht="18.0" customHeight="1">
      <c r="A140" s="145" t="s">
        <v>175</v>
      </c>
      <c r="B140" s="145" t="s">
        <v>2499</v>
      </c>
      <c r="C140" s="146" t="s">
        <v>176</v>
      </c>
      <c r="D140" s="147">
        <v>1.0</v>
      </c>
      <c r="E140" s="76">
        <f t="shared" si="180"/>
        <v>0</v>
      </c>
      <c r="F140" s="752">
        <v>150.0</v>
      </c>
      <c r="G140" s="76" t="str">
        <f t="shared" si="181"/>
        <v/>
      </c>
      <c r="H140" s="148">
        <f t="shared" si="182"/>
        <v>150</v>
      </c>
      <c r="I140" s="149">
        <f t="shared" si="183"/>
        <v>0</v>
      </c>
      <c r="J140" s="324"/>
      <c r="K140" s="157"/>
      <c r="L140" s="151"/>
      <c r="M140" s="152"/>
      <c r="N140" s="154"/>
      <c r="O140" s="161"/>
      <c r="P140" s="159"/>
      <c r="Q140" s="742"/>
      <c r="R140" s="150"/>
      <c r="S140" s="743"/>
      <c r="T140" s="163"/>
      <c r="U140" s="272"/>
      <c r="V140" s="272"/>
      <c r="W140" s="272"/>
      <c r="X140" s="272"/>
      <c r="Y140" s="272"/>
      <c r="AB140" s="164">
        <f t="shared" ref="AB140:AH140" si="318">AI140*$E140</f>
        <v>0</v>
      </c>
      <c r="AC140" s="164">
        <f t="shared" si="318"/>
        <v>0</v>
      </c>
      <c r="AD140" s="164">
        <f t="shared" si="318"/>
        <v>0</v>
      </c>
      <c r="AE140" s="164">
        <f t="shared" si="318"/>
        <v>0</v>
      </c>
      <c r="AF140" s="164">
        <f t="shared" si="318"/>
        <v>0</v>
      </c>
      <c r="AG140" s="164">
        <f t="shared" si="318"/>
        <v>0</v>
      </c>
      <c r="AH140" s="164">
        <f t="shared" si="318"/>
        <v>0</v>
      </c>
      <c r="AI140" s="165"/>
      <c r="AJ140" s="165"/>
      <c r="AK140" s="165"/>
      <c r="AL140" s="165"/>
      <c r="AM140" s="165"/>
      <c r="AN140" s="165"/>
      <c r="AO140" s="165">
        <v>1.0</v>
      </c>
      <c r="AP140" s="164">
        <f t="shared" ref="AP140:BB140" si="319">BC140*$E140</f>
        <v>0</v>
      </c>
      <c r="AQ140" s="164">
        <f t="shared" si="319"/>
        <v>0</v>
      </c>
      <c r="AR140" s="164">
        <f t="shared" si="319"/>
        <v>0</v>
      </c>
      <c r="AS140" s="164">
        <f t="shared" si="319"/>
        <v>0</v>
      </c>
      <c r="AT140" s="164">
        <f t="shared" si="319"/>
        <v>0</v>
      </c>
      <c r="AU140" s="164">
        <f t="shared" si="319"/>
        <v>0</v>
      </c>
      <c r="AV140" s="164">
        <f t="shared" si="319"/>
        <v>0</v>
      </c>
      <c r="AW140" s="164">
        <f t="shared" si="319"/>
        <v>0</v>
      </c>
      <c r="AX140" s="164">
        <f t="shared" si="319"/>
        <v>0</v>
      </c>
      <c r="AY140" s="164">
        <f t="shared" si="319"/>
        <v>0</v>
      </c>
      <c r="AZ140" s="164">
        <f t="shared" si="319"/>
        <v>0</v>
      </c>
      <c r="BA140" s="164">
        <f t="shared" si="319"/>
        <v>0</v>
      </c>
      <c r="BB140" s="164">
        <f t="shared" si="319"/>
        <v>0</v>
      </c>
      <c r="BC140" s="165"/>
      <c r="BD140" s="165"/>
      <c r="BE140" s="165"/>
      <c r="BF140" s="165"/>
      <c r="BG140" s="165"/>
      <c r="BH140" s="165"/>
      <c r="BI140" s="165">
        <v>1.0</v>
      </c>
      <c r="BJ140" s="165"/>
      <c r="BK140" s="165"/>
      <c r="BL140" s="165"/>
      <c r="BM140" s="165"/>
      <c r="BN140" s="166"/>
      <c r="BO140" s="165"/>
      <c r="BP140" s="6"/>
      <c r="BQ140" s="164">
        <v>5.0</v>
      </c>
      <c r="BR140" s="164"/>
      <c r="BS140" s="167">
        <f t="shared" ref="BS140:BT140" si="320">$E140*BQ140</f>
        <v>0</v>
      </c>
      <c r="BT140" s="167">
        <f t="shared" si="320"/>
        <v>0</v>
      </c>
      <c r="BU140" s="6"/>
      <c r="BV140" s="748">
        <v>1.6</v>
      </c>
      <c r="BW140" s="164">
        <f t="shared" si="187"/>
        <v>0</v>
      </c>
      <c r="BX140" s="164">
        <f t="shared" si="188"/>
        <v>0</v>
      </c>
      <c r="CC140" s="6"/>
    </row>
    <row r="141" ht="18.0" customHeight="1">
      <c r="A141" s="145" t="s">
        <v>177</v>
      </c>
      <c r="B141" s="145" t="s">
        <v>2500</v>
      </c>
      <c r="C141" s="146" t="s">
        <v>178</v>
      </c>
      <c r="D141" s="147">
        <v>1.0</v>
      </c>
      <c r="E141" s="76">
        <f t="shared" si="180"/>
        <v>0</v>
      </c>
      <c r="F141" s="752">
        <v>185.0</v>
      </c>
      <c r="G141" s="76" t="str">
        <f t="shared" si="181"/>
        <v/>
      </c>
      <c r="H141" s="148">
        <f t="shared" si="182"/>
        <v>185</v>
      </c>
      <c r="I141" s="149">
        <f t="shared" si="183"/>
        <v>0</v>
      </c>
      <c r="J141" s="324"/>
      <c r="K141" s="157"/>
      <c r="L141" s="151"/>
      <c r="M141" s="152"/>
      <c r="N141" s="154"/>
      <c r="O141" s="161"/>
      <c r="P141" s="159"/>
      <c r="Q141" s="742"/>
      <c r="R141" s="150"/>
      <c r="S141" s="743"/>
      <c r="T141" s="163"/>
      <c r="U141" s="272"/>
      <c r="V141" s="272"/>
      <c r="W141" s="272"/>
      <c r="X141" s="272"/>
      <c r="Y141" s="272"/>
      <c r="AB141" s="164">
        <f t="shared" ref="AB141:AH141" si="321">AI141*$E141</f>
        <v>0</v>
      </c>
      <c r="AC141" s="164">
        <f t="shared" si="321"/>
        <v>0</v>
      </c>
      <c r="AD141" s="164">
        <f t="shared" si="321"/>
        <v>0</v>
      </c>
      <c r="AE141" s="164">
        <f t="shared" si="321"/>
        <v>0</v>
      </c>
      <c r="AF141" s="164">
        <f t="shared" si="321"/>
        <v>0</v>
      </c>
      <c r="AG141" s="164">
        <f t="shared" si="321"/>
        <v>0</v>
      </c>
      <c r="AH141" s="164">
        <f t="shared" si="321"/>
        <v>0</v>
      </c>
      <c r="AI141" s="165"/>
      <c r="AJ141" s="165"/>
      <c r="AK141" s="165"/>
      <c r="AL141" s="165"/>
      <c r="AM141" s="165"/>
      <c r="AN141" s="165"/>
      <c r="AO141" s="165">
        <v>1.0</v>
      </c>
      <c r="AP141" s="164">
        <f t="shared" ref="AP141:BB141" si="322">BC141*$E141</f>
        <v>0</v>
      </c>
      <c r="AQ141" s="164">
        <f t="shared" si="322"/>
        <v>0</v>
      </c>
      <c r="AR141" s="164">
        <f t="shared" si="322"/>
        <v>0</v>
      </c>
      <c r="AS141" s="164">
        <f t="shared" si="322"/>
        <v>0</v>
      </c>
      <c r="AT141" s="164">
        <f t="shared" si="322"/>
        <v>0</v>
      </c>
      <c r="AU141" s="164">
        <f t="shared" si="322"/>
        <v>0</v>
      </c>
      <c r="AV141" s="164">
        <f t="shared" si="322"/>
        <v>0</v>
      </c>
      <c r="AW141" s="164">
        <f t="shared" si="322"/>
        <v>0</v>
      </c>
      <c r="AX141" s="164">
        <f t="shared" si="322"/>
        <v>0</v>
      </c>
      <c r="AY141" s="164">
        <f t="shared" si="322"/>
        <v>0</v>
      </c>
      <c r="AZ141" s="164">
        <f t="shared" si="322"/>
        <v>0</v>
      </c>
      <c r="BA141" s="164">
        <f t="shared" si="322"/>
        <v>0</v>
      </c>
      <c r="BB141" s="164">
        <f t="shared" si="322"/>
        <v>0</v>
      </c>
      <c r="BC141" s="165"/>
      <c r="BD141" s="165"/>
      <c r="BE141" s="165"/>
      <c r="BF141" s="165"/>
      <c r="BG141" s="165"/>
      <c r="BH141" s="165"/>
      <c r="BI141" s="165">
        <v>1.0</v>
      </c>
      <c r="BJ141" s="165"/>
      <c r="BK141" s="165"/>
      <c r="BL141" s="165"/>
      <c r="BM141" s="165"/>
      <c r="BN141" s="166"/>
      <c r="BO141" s="165"/>
      <c r="BP141" s="6"/>
      <c r="BQ141" s="164">
        <v>5.0</v>
      </c>
      <c r="BR141" s="164"/>
      <c r="BS141" s="167">
        <f t="shared" ref="BS141:BT141" si="323">$E141*BQ141</f>
        <v>0</v>
      </c>
      <c r="BT141" s="167">
        <f t="shared" si="323"/>
        <v>0</v>
      </c>
      <c r="BU141" s="6"/>
      <c r="BV141" s="748">
        <v>1.9</v>
      </c>
      <c r="BW141" s="164">
        <f t="shared" si="187"/>
        <v>0</v>
      </c>
      <c r="BX141" s="164">
        <f t="shared" si="188"/>
        <v>0</v>
      </c>
      <c r="CC141" s="6"/>
    </row>
    <row r="142" ht="18.0" customHeight="1">
      <c r="A142" s="145" t="s">
        <v>179</v>
      </c>
      <c r="B142" s="145" t="s">
        <v>2501</v>
      </c>
      <c r="C142" s="146" t="s">
        <v>180</v>
      </c>
      <c r="D142" s="147">
        <v>1.0</v>
      </c>
      <c r="E142" s="76">
        <f t="shared" si="180"/>
        <v>0</v>
      </c>
      <c r="F142" s="752">
        <v>175.0</v>
      </c>
      <c r="G142" s="76" t="str">
        <f t="shared" si="181"/>
        <v/>
      </c>
      <c r="H142" s="148">
        <f t="shared" si="182"/>
        <v>175</v>
      </c>
      <c r="I142" s="149">
        <f t="shared" si="183"/>
        <v>0</v>
      </c>
      <c r="J142" s="324"/>
      <c r="K142" s="157"/>
      <c r="L142" s="151"/>
      <c r="M142" s="152"/>
      <c r="N142" s="154"/>
      <c r="O142" s="161"/>
      <c r="P142" s="159"/>
      <c r="Q142" s="742"/>
      <c r="R142" s="150"/>
      <c r="S142" s="743"/>
      <c r="T142" s="163"/>
      <c r="U142" s="272"/>
      <c r="V142" s="272"/>
      <c r="W142" s="272"/>
      <c r="X142" s="272"/>
      <c r="Y142" s="272"/>
      <c r="AB142" s="164">
        <f t="shared" ref="AB142:AH142" si="324">AI142*$E142</f>
        <v>0</v>
      </c>
      <c r="AC142" s="164">
        <f t="shared" si="324"/>
        <v>0</v>
      </c>
      <c r="AD142" s="164">
        <f t="shared" si="324"/>
        <v>0</v>
      </c>
      <c r="AE142" s="164">
        <f t="shared" si="324"/>
        <v>0</v>
      </c>
      <c r="AF142" s="164">
        <f t="shared" si="324"/>
        <v>0</v>
      </c>
      <c r="AG142" s="164">
        <f t="shared" si="324"/>
        <v>0</v>
      </c>
      <c r="AH142" s="164">
        <f t="shared" si="324"/>
        <v>0</v>
      </c>
      <c r="AI142" s="165"/>
      <c r="AJ142" s="165"/>
      <c r="AK142" s="165"/>
      <c r="AL142" s="165"/>
      <c r="AM142" s="165"/>
      <c r="AN142" s="165"/>
      <c r="AO142" s="165">
        <v>1.0</v>
      </c>
      <c r="AP142" s="164">
        <f t="shared" ref="AP142:BB142" si="325">BC142*$E142</f>
        <v>0</v>
      </c>
      <c r="AQ142" s="164">
        <f t="shared" si="325"/>
        <v>0</v>
      </c>
      <c r="AR142" s="164">
        <f t="shared" si="325"/>
        <v>0</v>
      </c>
      <c r="AS142" s="164">
        <f t="shared" si="325"/>
        <v>0</v>
      </c>
      <c r="AT142" s="164">
        <f t="shared" si="325"/>
        <v>0</v>
      </c>
      <c r="AU142" s="164">
        <f t="shared" si="325"/>
        <v>0</v>
      </c>
      <c r="AV142" s="164">
        <f t="shared" si="325"/>
        <v>0</v>
      </c>
      <c r="AW142" s="164">
        <f t="shared" si="325"/>
        <v>0</v>
      </c>
      <c r="AX142" s="164">
        <f t="shared" si="325"/>
        <v>0</v>
      </c>
      <c r="AY142" s="164">
        <f t="shared" si="325"/>
        <v>0</v>
      </c>
      <c r="AZ142" s="164">
        <f t="shared" si="325"/>
        <v>0</v>
      </c>
      <c r="BA142" s="164">
        <f t="shared" si="325"/>
        <v>0</v>
      </c>
      <c r="BB142" s="164">
        <f t="shared" si="325"/>
        <v>0</v>
      </c>
      <c r="BC142" s="165"/>
      <c r="BD142" s="165"/>
      <c r="BE142" s="165"/>
      <c r="BF142" s="165"/>
      <c r="BG142" s="165"/>
      <c r="BH142" s="165"/>
      <c r="BI142" s="165"/>
      <c r="BJ142" s="165"/>
      <c r="BK142" s="165"/>
      <c r="BL142" s="165">
        <v>1.0</v>
      </c>
      <c r="BM142" s="165"/>
      <c r="BN142" s="166"/>
      <c r="BO142" s="165"/>
      <c r="BP142" s="6"/>
      <c r="BQ142" s="164">
        <v>5.0</v>
      </c>
      <c r="BR142" s="164"/>
      <c r="BS142" s="167">
        <f t="shared" ref="BS142:BT142" si="326">$E142*BQ142</f>
        <v>0</v>
      </c>
      <c r="BT142" s="167">
        <f t="shared" si="326"/>
        <v>0</v>
      </c>
      <c r="BU142" s="6"/>
      <c r="BV142" s="748">
        <v>1.8</v>
      </c>
      <c r="BW142" s="164">
        <f t="shared" si="187"/>
        <v>0</v>
      </c>
      <c r="BX142" s="164">
        <f t="shared" si="188"/>
        <v>0</v>
      </c>
      <c r="CC142" s="6"/>
    </row>
    <row r="143" ht="18.0" customHeight="1">
      <c r="A143" s="182" t="s">
        <v>181</v>
      </c>
      <c r="B143" s="145"/>
      <c r="C143" s="146" t="s">
        <v>182</v>
      </c>
      <c r="D143" s="147">
        <v>10.0</v>
      </c>
      <c r="E143" s="76">
        <f t="shared" ref="E143:E155" si="327">SUM(J143:AF143)</f>
        <v>0</v>
      </c>
      <c r="F143" s="754">
        <v>0.0</v>
      </c>
      <c r="G143" s="149" t="str">
        <f t="shared" ref="G143:G155" si="328">$E$5</f>
        <v/>
      </c>
      <c r="H143" s="148">
        <f t="shared" si="182"/>
        <v>0</v>
      </c>
      <c r="I143" s="149">
        <f t="shared" si="183"/>
        <v>0</v>
      </c>
      <c r="J143" s="324"/>
      <c r="K143" s="157"/>
      <c r="L143" s="151"/>
      <c r="M143" s="152"/>
      <c r="N143" s="154"/>
      <c r="O143" s="161"/>
      <c r="P143" s="159"/>
      <c r="Q143" s="755"/>
      <c r="R143" s="150"/>
      <c r="S143" s="743"/>
      <c r="T143" s="163"/>
      <c r="U143" s="272"/>
      <c r="V143" s="272"/>
      <c r="W143" s="272"/>
      <c r="X143" s="272"/>
      <c r="Y143" s="272"/>
      <c r="AB143" s="164"/>
      <c r="AC143" s="164"/>
      <c r="AD143" s="164"/>
      <c r="AE143" s="164"/>
      <c r="AF143" s="164"/>
      <c r="AG143" s="164"/>
      <c r="AH143" s="164"/>
      <c r="AI143" s="756"/>
      <c r="AJ143" s="756"/>
      <c r="AK143" s="756"/>
      <c r="AL143" s="756"/>
      <c r="AM143" s="756"/>
      <c r="AN143" s="756"/>
      <c r="AO143" s="756"/>
      <c r="AP143" s="164"/>
      <c r="AQ143" s="164"/>
      <c r="AR143" s="164"/>
      <c r="AS143" s="164"/>
      <c r="AT143" s="164"/>
      <c r="AU143" s="164"/>
      <c r="AV143" s="164"/>
      <c r="AW143" s="164"/>
      <c r="AX143" s="164"/>
      <c r="AY143" s="164"/>
      <c r="AZ143" s="164"/>
      <c r="BA143" s="164"/>
      <c r="BB143" s="164"/>
      <c r="BC143" s="756"/>
      <c r="BD143" s="756"/>
      <c r="BE143" s="756"/>
      <c r="BF143" s="756"/>
      <c r="BG143" s="756"/>
      <c r="BH143" s="756"/>
      <c r="BI143" s="756"/>
      <c r="BJ143" s="756"/>
      <c r="BK143" s="756"/>
      <c r="BL143" s="756"/>
      <c r="BM143" s="756"/>
      <c r="BN143" s="756"/>
      <c r="BO143" s="756"/>
      <c r="BP143" s="6"/>
      <c r="BQ143" s="190"/>
      <c r="BR143" s="190"/>
      <c r="BS143" s="190"/>
      <c r="BT143" s="190"/>
      <c r="BU143" s="6"/>
      <c r="BV143" s="757"/>
      <c r="BW143" s="190"/>
      <c r="BX143" s="190"/>
      <c r="CC143" s="6"/>
    </row>
    <row r="144" ht="18.0" customHeight="1">
      <c r="A144" s="182" t="s">
        <v>183</v>
      </c>
      <c r="B144" s="145"/>
      <c r="C144" s="146" t="s">
        <v>184</v>
      </c>
      <c r="D144" s="147">
        <v>5.0</v>
      </c>
      <c r="E144" s="76">
        <f t="shared" si="327"/>
        <v>0</v>
      </c>
      <c r="F144" s="754">
        <v>0.0</v>
      </c>
      <c r="G144" s="149" t="str">
        <f t="shared" si="328"/>
        <v/>
      </c>
      <c r="H144" s="148">
        <f t="shared" si="182"/>
        <v>0</v>
      </c>
      <c r="I144" s="149">
        <f t="shared" si="183"/>
        <v>0</v>
      </c>
      <c r="J144" s="324"/>
      <c r="K144" s="157"/>
      <c r="L144" s="151"/>
      <c r="M144" s="152"/>
      <c r="N144" s="154"/>
      <c r="O144" s="161"/>
      <c r="P144" s="159"/>
      <c r="Q144" s="755"/>
      <c r="R144" s="150"/>
      <c r="S144" s="743"/>
      <c r="T144" s="163"/>
      <c r="U144" s="272"/>
      <c r="V144" s="272"/>
      <c r="W144" s="272"/>
      <c r="X144" s="272"/>
      <c r="Y144" s="272"/>
      <c r="AB144" s="164"/>
      <c r="AC144" s="164"/>
      <c r="AD144" s="164"/>
      <c r="AE144" s="164"/>
      <c r="AF144" s="164"/>
      <c r="AG144" s="164"/>
      <c r="AH144" s="164"/>
      <c r="AI144" s="756"/>
      <c r="AJ144" s="756"/>
      <c r="AK144" s="756"/>
      <c r="AL144" s="756"/>
      <c r="AM144" s="756"/>
      <c r="AN144" s="756"/>
      <c r="AO144" s="756"/>
      <c r="AP144" s="164"/>
      <c r="AQ144" s="164"/>
      <c r="AR144" s="164"/>
      <c r="AS144" s="164"/>
      <c r="AT144" s="164"/>
      <c r="AU144" s="164"/>
      <c r="AV144" s="164"/>
      <c r="AW144" s="164"/>
      <c r="AX144" s="164"/>
      <c r="AY144" s="164"/>
      <c r="AZ144" s="164"/>
      <c r="BA144" s="164"/>
      <c r="BB144" s="164"/>
      <c r="BC144" s="756"/>
      <c r="BD144" s="756"/>
      <c r="BE144" s="756"/>
      <c r="BF144" s="756"/>
      <c r="BG144" s="756"/>
      <c r="BH144" s="756"/>
      <c r="BI144" s="756"/>
      <c r="BJ144" s="756"/>
      <c r="BK144" s="756"/>
      <c r="BL144" s="756"/>
      <c r="BM144" s="756"/>
      <c r="BN144" s="756"/>
      <c r="BO144" s="756"/>
      <c r="BP144" s="6"/>
      <c r="BQ144" s="190"/>
      <c r="BR144" s="190"/>
      <c r="BS144" s="190"/>
      <c r="BT144" s="190"/>
      <c r="BU144" s="6"/>
      <c r="BV144" s="757"/>
      <c r="BW144" s="190"/>
      <c r="BX144" s="190"/>
      <c r="CC144" s="6"/>
    </row>
    <row r="145" ht="18.0" customHeight="1">
      <c r="A145" s="182" t="s">
        <v>186</v>
      </c>
      <c r="B145" s="145"/>
      <c r="C145" s="146" t="s">
        <v>187</v>
      </c>
      <c r="D145" s="147">
        <v>5.0</v>
      </c>
      <c r="E145" s="76">
        <f t="shared" si="327"/>
        <v>0</v>
      </c>
      <c r="F145" s="754">
        <v>0.0</v>
      </c>
      <c r="G145" s="149" t="str">
        <f t="shared" si="328"/>
        <v/>
      </c>
      <c r="H145" s="148">
        <f t="shared" si="182"/>
        <v>0</v>
      </c>
      <c r="I145" s="149">
        <f t="shared" si="183"/>
        <v>0</v>
      </c>
      <c r="J145" s="324"/>
      <c r="K145" s="157"/>
      <c r="L145" s="151"/>
      <c r="M145" s="152"/>
      <c r="N145" s="154"/>
      <c r="O145" s="161"/>
      <c r="P145" s="159"/>
      <c r="Q145" s="755"/>
      <c r="R145" s="150"/>
      <c r="S145" s="743"/>
      <c r="T145" s="163"/>
      <c r="U145" s="272"/>
      <c r="V145" s="272"/>
      <c r="W145" s="272"/>
      <c r="X145" s="272"/>
      <c r="Y145" s="272"/>
      <c r="AB145" s="164"/>
      <c r="AC145" s="164"/>
      <c r="AD145" s="164"/>
      <c r="AE145" s="164"/>
      <c r="AF145" s="164"/>
      <c r="AG145" s="164"/>
      <c r="AH145" s="164"/>
      <c r="AI145" s="756"/>
      <c r="AJ145" s="756"/>
      <c r="AK145" s="756"/>
      <c r="AL145" s="756"/>
      <c r="AM145" s="756"/>
      <c r="AN145" s="756"/>
      <c r="AO145" s="756"/>
      <c r="AP145" s="164"/>
      <c r="AQ145" s="164"/>
      <c r="AR145" s="164"/>
      <c r="AS145" s="164"/>
      <c r="AT145" s="164"/>
      <c r="AU145" s="164"/>
      <c r="AV145" s="164"/>
      <c r="AW145" s="164"/>
      <c r="AX145" s="164"/>
      <c r="AY145" s="164"/>
      <c r="AZ145" s="164"/>
      <c r="BA145" s="164"/>
      <c r="BB145" s="164"/>
      <c r="BC145" s="756"/>
      <c r="BD145" s="756"/>
      <c r="BE145" s="756"/>
      <c r="BF145" s="756"/>
      <c r="BG145" s="756"/>
      <c r="BH145" s="756"/>
      <c r="BI145" s="756"/>
      <c r="BJ145" s="756"/>
      <c r="BK145" s="756"/>
      <c r="BL145" s="756"/>
      <c r="BM145" s="756"/>
      <c r="BN145" s="756"/>
      <c r="BO145" s="756"/>
      <c r="BP145" s="6"/>
      <c r="BQ145" s="190"/>
      <c r="BR145" s="190"/>
      <c r="BS145" s="190"/>
      <c r="BT145" s="190"/>
      <c r="BU145" s="6"/>
      <c r="BV145" s="757"/>
      <c r="BW145" s="190"/>
      <c r="BX145" s="190"/>
      <c r="CC145" s="6"/>
    </row>
    <row r="146" ht="18.0" customHeight="1">
      <c r="A146" s="182" t="s">
        <v>188</v>
      </c>
      <c r="B146" s="145"/>
      <c r="C146" s="146" t="s">
        <v>189</v>
      </c>
      <c r="D146" s="147">
        <v>5.0</v>
      </c>
      <c r="E146" s="76">
        <f t="shared" si="327"/>
        <v>0</v>
      </c>
      <c r="F146" s="754">
        <v>0.0</v>
      </c>
      <c r="G146" s="149" t="str">
        <f t="shared" si="328"/>
        <v/>
      </c>
      <c r="H146" s="148">
        <f t="shared" si="182"/>
        <v>0</v>
      </c>
      <c r="I146" s="149">
        <f t="shared" si="183"/>
        <v>0</v>
      </c>
      <c r="J146" s="324"/>
      <c r="K146" s="157"/>
      <c r="L146" s="151"/>
      <c r="M146" s="152"/>
      <c r="N146" s="154"/>
      <c r="O146" s="161"/>
      <c r="P146" s="159"/>
      <c r="Q146" s="755"/>
      <c r="R146" s="150"/>
      <c r="S146" s="743"/>
      <c r="T146" s="163"/>
      <c r="U146" s="272"/>
      <c r="V146" s="272"/>
      <c r="W146" s="272"/>
      <c r="X146" s="272"/>
      <c r="Y146" s="272"/>
      <c r="AB146" s="164"/>
      <c r="AC146" s="164"/>
      <c r="AD146" s="164"/>
      <c r="AE146" s="164"/>
      <c r="AF146" s="164"/>
      <c r="AG146" s="164"/>
      <c r="AH146" s="164"/>
      <c r="AI146" s="756"/>
      <c r="AJ146" s="756"/>
      <c r="AK146" s="756"/>
      <c r="AL146" s="756"/>
      <c r="AM146" s="756"/>
      <c r="AN146" s="756"/>
      <c r="AO146" s="756"/>
      <c r="AP146" s="164"/>
      <c r="AQ146" s="164"/>
      <c r="AR146" s="164"/>
      <c r="AS146" s="164"/>
      <c r="AT146" s="164"/>
      <c r="AU146" s="164"/>
      <c r="AV146" s="164"/>
      <c r="AW146" s="164"/>
      <c r="AX146" s="164"/>
      <c r="AY146" s="164"/>
      <c r="AZ146" s="164"/>
      <c r="BA146" s="164"/>
      <c r="BB146" s="164"/>
      <c r="BC146" s="756"/>
      <c r="BD146" s="756"/>
      <c r="BE146" s="756"/>
      <c r="BF146" s="756"/>
      <c r="BG146" s="756"/>
      <c r="BH146" s="756"/>
      <c r="BI146" s="756"/>
      <c r="BJ146" s="756"/>
      <c r="BK146" s="756"/>
      <c r="BL146" s="756"/>
      <c r="BM146" s="756"/>
      <c r="BN146" s="756"/>
      <c r="BO146" s="756"/>
      <c r="BP146" s="6"/>
      <c r="BQ146" s="190"/>
      <c r="BR146" s="190"/>
      <c r="BS146" s="190"/>
      <c r="BT146" s="190"/>
      <c r="BU146" s="6"/>
      <c r="BV146" s="757"/>
      <c r="BW146" s="190"/>
      <c r="BX146" s="190"/>
      <c r="CC146" s="6"/>
    </row>
    <row r="147" ht="18.0" customHeight="1">
      <c r="A147" s="182" t="s">
        <v>190</v>
      </c>
      <c r="B147" s="145"/>
      <c r="C147" s="146" t="s">
        <v>191</v>
      </c>
      <c r="D147" s="147">
        <v>5.0</v>
      </c>
      <c r="E147" s="76">
        <f t="shared" si="327"/>
        <v>0</v>
      </c>
      <c r="F147" s="754">
        <v>0.0</v>
      </c>
      <c r="G147" s="149" t="str">
        <f t="shared" si="328"/>
        <v/>
      </c>
      <c r="H147" s="148">
        <f t="shared" si="182"/>
        <v>0</v>
      </c>
      <c r="I147" s="149">
        <f t="shared" si="183"/>
        <v>0</v>
      </c>
      <c r="J147" s="324"/>
      <c r="K147" s="157"/>
      <c r="L147" s="151"/>
      <c r="M147" s="152"/>
      <c r="N147" s="154"/>
      <c r="O147" s="161"/>
      <c r="P147" s="159"/>
      <c r="Q147" s="755"/>
      <c r="R147" s="150"/>
      <c r="S147" s="743"/>
      <c r="T147" s="163"/>
      <c r="U147" s="272"/>
      <c r="V147" s="272"/>
      <c r="W147" s="272"/>
      <c r="X147" s="272"/>
      <c r="Y147" s="272"/>
      <c r="AB147" s="164"/>
      <c r="AC147" s="164"/>
      <c r="AD147" s="164"/>
      <c r="AE147" s="164"/>
      <c r="AF147" s="164"/>
      <c r="AG147" s="164"/>
      <c r="AH147" s="164"/>
      <c r="AI147" s="756"/>
      <c r="AJ147" s="756"/>
      <c r="AK147" s="756"/>
      <c r="AL147" s="756"/>
      <c r="AM147" s="756"/>
      <c r="AN147" s="756"/>
      <c r="AO147" s="756"/>
      <c r="AP147" s="164"/>
      <c r="AQ147" s="164"/>
      <c r="AR147" s="164"/>
      <c r="AS147" s="164"/>
      <c r="AT147" s="164"/>
      <c r="AU147" s="164"/>
      <c r="AV147" s="164"/>
      <c r="AW147" s="164"/>
      <c r="AX147" s="164"/>
      <c r="AY147" s="164"/>
      <c r="AZ147" s="164"/>
      <c r="BA147" s="164"/>
      <c r="BB147" s="164"/>
      <c r="BC147" s="756"/>
      <c r="BD147" s="756"/>
      <c r="BE147" s="756"/>
      <c r="BF147" s="756"/>
      <c r="BG147" s="756"/>
      <c r="BH147" s="756"/>
      <c r="BI147" s="756"/>
      <c r="BJ147" s="756"/>
      <c r="BK147" s="756"/>
      <c r="BL147" s="756"/>
      <c r="BM147" s="756"/>
      <c r="BN147" s="756"/>
      <c r="BO147" s="756"/>
      <c r="BP147" s="6"/>
      <c r="BQ147" s="190"/>
      <c r="BR147" s="190"/>
      <c r="BS147" s="190"/>
      <c r="BT147" s="190"/>
      <c r="BU147" s="6"/>
      <c r="BV147" s="757"/>
      <c r="BW147" s="190"/>
      <c r="BX147" s="190"/>
      <c r="CC147" s="6"/>
    </row>
    <row r="148" ht="18.0" customHeight="1">
      <c r="A148" s="182" t="s">
        <v>192</v>
      </c>
      <c r="B148" s="145"/>
      <c r="C148" s="146" t="s">
        <v>193</v>
      </c>
      <c r="D148" s="147">
        <v>5.0</v>
      </c>
      <c r="E148" s="76">
        <f t="shared" si="327"/>
        <v>0</v>
      </c>
      <c r="F148" s="754">
        <v>0.0</v>
      </c>
      <c r="G148" s="149" t="str">
        <f t="shared" si="328"/>
        <v/>
      </c>
      <c r="H148" s="148">
        <f t="shared" si="182"/>
        <v>0</v>
      </c>
      <c r="I148" s="149">
        <f t="shared" si="183"/>
        <v>0</v>
      </c>
      <c r="J148" s="324"/>
      <c r="K148" s="157"/>
      <c r="L148" s="151"/>
      <c r="M148" s="152"/>
      <c r="N148" s="154"/>
      <c r="O148" s="161"/>
      <c r="P148" s="159"/>
      <c r="Q148" s="755"/>
      <c r="R148" s="150"/>
      <c r="S148" s="743"/>
      <c r="T148" s="163"/>
      <c r="U148" s="272"/>
      <c r="V148" s="272"/>
      <c r="W148" s="272"/>
      <c r="X148" s="272"/>
      <c r="Y148" s="272"/>
      <c r="AB148" s="164"/>
      <c r="AC148" s="164"/>
      <c r="AD148" s="164"/>
      <c r="AE148" s="164"/>
      <c r="AF148" s="164"/>
      <c r="AG148" s="164"/>
      <c r="AH148" s="164"/>
      <c r="AI148" s="756"/>
      <c r="AJ148" s="756"/>
      <c r="AK148" s="756"/>
      <c r="AL148" s="756"/>
      <c r="AM148" s="756"/>
      <c r="AN148" s="756"/>
      <c r="AO148" s="756"/>
      <c r="AP148" s="164"/>
      <c r="AQ148" s="164"/>
      <c r="AR148" s="164"/>
      <c r="AS148" s="164"/>
      <c r="AT148" s="164"/>
      <c r="AU148" s="164"/>
      <c r="AV148" s="164"/>
      <c r="AW148" s="164"/>
      <c r="AX148" s="164"/>
      <c r="AY148" s="164"/>
      <c r="AZ148" s="164"/>
      <c r="BA148" s="164"/>
      <c r="BB148" s="164"/>
      <c r="BC148" s="756"/>
      <c r="BD148" s="756"/>
      <c r="BE148" s="756"/>
      <c r="BF148" s="756"/>
      <c r="BG148" s="756"/>
      <c r="BH148" s="756"/>
      <c r="BI148" s="756"/>
      <c r="BJ148" s="756"/>
      <c r="BK148" s="756"/>
      <c r="BL148" s="756"/>
      <c r="BM148" s="756"/>
      <c r="BN148" s="756"/>
      <c r="BO148" s="756"/>
      <c r="BP148" s="6"/>
      <c r="BQ148" s="190"/>
      <c r="BR148" s="190"/>
      <c r="BS148" s="190"/>
      <c r="BT148" s="190"/>
      <c r="BU148" s="6"/>
      <c r="BV148" s="757"/>
      <c r="BW148" s="190"/>
      <c r="BX148" s="190"/>
      <c r="CC148" s="6"/>
    </row>
    <row r="149" ht="18.0" customHeight="1">
      <c r="A149" s="182" t="s">
        <v>194</v>
      </c>
      <c r="B149" s="145"/>
      <c r="C149" s="146" t="s">
        <v>195</v>
      </c>
      <c r="D149" s="147">
        <v>2.0</v>
      </c>
      <c r="E149" s="76">
        <f t="shared" si="327"/>
        <v>0</v>
      </c>
      <c r="F149" s="754">
        <v>0.0</v>
      </c>
      <c r="G149" s="149" t="str">
        <f t="shared" si="328"/>
        <v/>
      </c>
      <c r="H149" s="148">
        <f t="shared" si="182"/>
        <v>0</v>
      </c>
      <c r="I149" s="149">
        <f t="shared" si="183"/>
        <v>0</v>
      </c>
      <c r="J149" s="324"/>
      <c r="K149" s="157"/>
      <c r="L149" s="151"/>
      <c r="M149" s="152"/>
      <c r="N149" s="154"/>
      <c r="O149" s="161"/>
      <c r="P149" s="159"/>
      <c r="Q149" s="755"/>
      <c r="R149" s="150"/>
      <c r="S149" s="743"/>
      <c r="T149" s="163"/>
      <c r="U149" s="272"/>
      <c r="V149" s="272"/>
      <c r="W149" s="272"/>
      <c r="X149" s="272"/>
      <c r="Y149" s="272"/>
      <c r="AB149" s="164"/>
      <c r="AC149" s="164"/>
      <c r="AD149" s="164"/>
      <c r="AE149" s="164"/>
      <c r="AF149" s="164"/>
      <c r="AG149" s="164"/>
      <c r="AH149" s="164"/>
      <c r="AI149" s="756"/>
      <c r="AJ149" s="756"/>
      <c r="AK149" s="756"/>
      <c r="AL149" s="756"/>
      <c r="AM149" s="756"/>
      <c r="AN149" s="756"/>
      <c r="AO149" s="756"/>
      <c r="AP149" s="164"/>
      <c r="AQ149" s="164"/>
      <c r="AR149" s="164"/>
      <c r="AS149" s="164"/>
      <c r="AT149" s="164"/>
      <c r="AU149" s="164"/>
      <c r="AV149" s="164"/>
      <c r="AW149" s="164"/>
      <c r="AX149" s="164"/>
      <c r="AY149" s="164"/>
      <c r="AZ149" s="164"/>
      <c r="BA149" s="164"/>
      <c r="BB149" s="164"/>
      <c r="BC149" s="756"/>
      <c r="BD149" s="756"/>
      <c r="BE149" s="756"/>
      <c r="BF149" s="756"/>
      <c r="BG149" s="756"/>
      <c r="BH149" s="756"/>
      <c r="BI149" s="756"/>
      <c r="BJ149" s="756"/>
      <c r="BK149" s="756"/>
      <c r="BL149" s="756"/>
      <c r="BM149" s="756"/>
      <c r="BN149" s="756"/>
      <c r="BO149" s="756"/>
      <c r="BP149" s="6"/>
      <c r="BQ149" s="190"/>
      <c r="BR149" s="190"/>
      <c r="BS149" s="190"/>
      <c r="BT149" s="190"/>
      <c r="BU149" s="6"/>
      <c r="BV149" s="757"/>
      <c r="BW149" s="190"/>
      <c r="BX149" s="190"/>
      <c r="CC149" s="6"/>
    </row>
    <row r="150" ht="18.0" customHeight="1">
      <c r="A150" s="182" t="s">
        <v>196</v>
      </c>
      <c r="B150" s="145"/>
      <c r="C150" s="146" t="s">
        <v>197</v>
      </c>
      <c r="D150" s="147">
        <v>2.0</v>
      </c>
      <c r="E150" s="76">
        <f t="shared" si="327"/>
        <v>0</v>
      </c>
      <c r="F150" s="754">
        <v>0.0</v>
      </c>
      <c r="G150" s="149" t="str">
        <f t="shared" si="328"/>
        <v/>
      </c>
      <c r="H150" s="148">
        <f t="shared" si="182"/>
        <v>0</v>
      </c>
      <c r="I150" s="149">
        <f t="shared" si="183"/>
        <v>0</v>
      </c>
      <c r="J150" s="324"/>
      <c r="K150" s="157"/>
      <c r="L150" s="151"/>
      <c r="M150" s="152"/>
      <c r="N150" s="154"/>
      <c r="O150" s="161"/>
      <c r="P150" s="159"/>
      <c r="Q150" s="755"/>
      <c r="R150" s="150"/>
      <c r="S150" s="743"/>
      <c r="T150" s="163"/>
      <c r="U150" s="272"/>
      <c r="V150" s="272"/>
      <c r="W150" s="272"/>
      <c r="X150" s="272"/>
      <c r="Y150" s="272"/>
      <c r="AB150" s="164"/>
      <c r="AC150" s="164"/>
      <c r="AD150" s="164"/>
      <c r="AE150" s="164"/>
      <c r="AF150" s="164"/>
      <c r="AG150" s="164"/>
      <c r="AH150" s="164"/>
      <c r="AI150" s="756"/>
      <c r="AJ150" s="756"/>
      <c r="AK150" s="756"/>
      <c r="AL150" s="756"/>
      <c r="AM150" s="756"/>
      <c r="AN150" s="756"/>
      <c r="AO150" s="756"/>
      <c r="AP150" s="164"/>
      <c r="AQ150" s="164"/>
      <c r="AR150" s="164"/>
      <c r="AS150" s="164"/>
      <c r="AT150" s="164"/>
      <c r="AU150" s="164"/>
      <c r="AV150" s="164"/>
      <c r="AW150" s="164"/>
      <c r="AX150" s="164"/>
      <c r="AY150" s="164"/>
      <c r="AZ150" s="164"/>
      <c r="BA150" s="164"/>
      <c r="BB150" s="164"/>
      <c r="BC150" s="756"/>
      <c r="BD150" s="756"/>
      <c r="BE150" s="756"/>
      <c r="BF150" s="756"/>
      <c r="BG150" s="756"/>
      <c r="BH150" s="756"/>
      <c r="BI150" s="756"/>
      <c r="BJ150" s="756"/>
      <c r="BK150" s="756"/>
      <c r="BL150" s="756"/>
      <c r="BM150" s="756"/>
      <c r="BN150" s="756"/>
      <c r="BO150" s="756"/>
      <c r="BP150" s="6"/>
      <c r="BQ150" s="190"/>
      <c r="BR150" s="190"/>
      <c r="BS150" s="190"/>
      <c r="BT150" s="190"/>
      <c r="BU150" s="6"/>
      <c r="BV150" s="757"/>
      <c r="BW150" s="190"/>
      <c r="BX150" s="190"/>
      <c r="CC150" s="6"/>
    </row>
    <row r="151" ht="18.0" customHeight="1">
      <c r="A151" s="182" t="s">
        <v>198</v>
      </c>
      <c r="B151" s="145"/>
      <c r="C151" s="146" t="s">
        <v>199</v>
      </c>
      <c r="D151" s="147">
        <v>2.0</v>
      </c>
      <c r="E151" s="76">
        <f t="shared" si="327"/>
        <v>0</v>
      </c>
      <c r="F151" s="754">
        <v>0.0</v>
      </c>
      <c r="G151" s="149" t="str">
        <f t="shared" si="328"/>
        <v/>
      </c>
      <c r="H151" s="148">
        <f t="shared" si="182"/>
        <v>0</v>
      </c>
      <c r="I151" s="149">
        <f t="shared" si="183"/>
        <v>0</v>
      </c>
      <c r="J151" s="324"/>
      <c r="K151" s="157"/>
      <c r="L151" s="151"/>
      <c r="M151" s="152"/>
      <c r="N151" s="154"/>
      <c r="O151" s="161"/>
      <c r="P151" s="159"/>
      <c r="Q151" s="755"/>
      <c r="R151" s="150"/>
      <c r="S151" s="743"/>
      <c r="T151" s="163"/>
      <c r="U151" s="272"/>
      <c r="V151" s="272"/>
      <c r="W151" s="272"/>
      <c r="X151" s="272"/>
      <c r="Y151" s="272"/>
      <c r="AB151" s="164"/>
      <c r="AC151" s="164"/>
      <c r="AD151" s="164"/>
      <c r="AE151" s="164"/>
      <c r="AF151" s="164"/>
      <c r="AG151" s="164"/>
      <c r="AH151" s="164"/>
      <c r="AI151" s="756"/>
      <c r="AJ151" s="756"/>
      <c r="AK151" s="756"/>
      <c r="AL151" s="756"/>
      <c r="AM151" s="756"/>
      <c r="AN151" s="756"/>
      <c r="AO151" s="756"/>
      <c r="AP151" s="164"/>
      <c r="AQ151" s="164"/>
      <c r="AR151" s="164"/>
      <c r="AS151" s="164"/>
      <c r="AT151" s="164"/>
      <c r="AU151" s="164"/>
      <c r="AV151" s="164"/>
      <c r="AW151" s="164"/>
      <c r="AX151" s="164"/>
      <c r="AY151" s="164"/>
      <c r="AZ151" s="164"/>
      <c r="BA151" s="164"/>
      <c r="BB151" s="164"/>
      <c r="BC151" s="756"/>
      <c r="BD151" s="756"/>
      <c r="BE151" s="756"/>
      <c r="BF151" s="756"/>
      <c r="BG151" s="756"/>
      <c r="BH151" s="756"/>
      <c r="BI151" s="756"/>
      <c r="BJ151" s="756"/>
      <c r="BK151" s="756"/>
      <c r="BL151" s="756"/>
      <c r="BM151" s="756"/>
      <c r="BN151" s="756"/>
      <c r="BO151" s="756"/>
      <c r="BP151" s="6"/>
      <c r="BQ151" s="190"/>
      <c r="BR151" s="190"/>
      <c r="BS151" s="190"/>
      <c r="BT151" s="190"/>
      <c r="BU151" s="6"/>
      <c r="BV151" s="757"/>
      <c r="BW151" s="190"/>
      <c r="BX151" s="190"/>
      <c r="CC151" s="6"/>
    </row>
    <row r="152" ht="18.0" customHeight="1">
      <c r="A152" s="182" t="s">
        <v>200</v>
      </c>
      <c r="B152" s="145"/>
      <c r="C152" s="146" t="s">
        <v>201</v>
      </c>
      <c r="D152" s="147">
        <v>2.0</v>
      </c>
      <c r="E152" s="76">
        <f t="shared" si="327"/>
        <v>0</v>
      </c>
      <c r="F152" s="754">
        <v>0.0</v>
      </c>
      <c r="G152" s="149" t="str">
        <f t="shared" si="328"/>
        <v/>
      </c>
      <c r="H152" s="148">
        <f t="shared" si="182"/>
        <v>0</v>
      </c>
      <c r="I152" s="149">
        <f t="shared" si="183"/>
        <v>0</v>
      </c>
      <c r="J152" s="324"/>
      <c r="K152" s="157"/>
      <c r="L152" s="151"/>
      <c r="M152" s="152"/>
      <c r="N152" s="154"/>
      <c r="O152" s="161"/>
      <c r="P152" s="159"/>
      <c r="Q152" s="755"/>
      <c r="R152" s="150"/>
      <c r="S152" s="743"/>
      <c r="T152" s="163"/>
      <c r="U152" s="272"/>
      <c r="V152" s="272"/>
      <c r="W152" s="272"/>
      <c r="X152" s="272"/>
      <c r="Y152" s="272"/>
      <c r="AB152" s="164"/>
      <c r="AC152" s="164"/>
      <c r="AD152" s="164"/>
      <c r="AE152" s="164"/>
      <c r="AF152" s="164"/>
      <c r="AG152" s="164"/>
      <c r="AH152" s="164"/>
      <c r="AI152" s="756"/>
      <c r="AJ152" s="756"/>
      <c r="AK152" s="756"/>
      <c r="AL152" s="756"/>
      <c r="AM152" s="756"/>
      <c r="AN152" s="756"/>
      <c r="AO152" s="756"/>
      <c r="AP152" s="164"/>
      <c r="AQ152" s="164"/>
      <c r="AR152" s="164"/>
      <c r="AS152" s="164"/>
      <c r="AT152" s="164"/>
      <c r="AU152" s="164"/>
      <c r="AV152" s="164"/>
      <c r="AW152" s="164"/>
      <c r="AX152" s="164"/>
      <c r="AY152" s="164"/>
      <c r="AZ152" s="164"/>
      <c r="BA152" s="164"/>
      <c r="BB152" s="164"/>
      <c r="BC152" s="756"/>
      <c r="BD152" s="756"/>
      <c r="BE152" s="756"/>
      <c r="BF152" s="756"/>
      <c r="BG152" s="756"/>
      <c r="BH152" s="756"/>
      <c r="BI152" s="756"/>
      <c r="BJ152" s="756"/>
      <c r="BK152" s="756"/>
      <c r="BL152" s="756"/>
      <c r="BM152" s="756"/>
      <c r="BN152" s="756"/>
      <c r="BO152" s="756"/>
      <c r="BP152" s="6"/>
      <c r="BQ152" s="190"/>
      <c r="BR152" s="190"/>
      <c r="BS152" s="190"/>
      <c r="BT152" s="190"/>
      <c r="BU152" s="6"/>
      <c r="BV152" s="757"/>
      <c r="BW152" s="190"/>
      <c r="BX152" s="190"/>
      <c r="CC152" s="6"/>
    </row>
    <row r="153" ht="18.0" customHeight="1">
      <c r="A153" s="182" t="s">
        <v>202</v>
      </c>
      <c r="B153" s="145"/>
      <c r="C153" s="146" t="s">
        <v>203</v>
      </c>
      <c r="D153" s="147">
        <v>2.0</v>
      </c>
      <c r="E153" s="76">
        <f t="shared" si="327"/>
        <v>0</v>
      </c>
      <c r="F153" s="754">
        <v>0.0</v>
      </c>
      <c r="G153" s="149" t="str">
        <f t="shared" si="328"/>
        <v/>
      </c>
      <c r="H153" s="148">
        <f t="shared" si="182"/>
        <v>0</v>
      </c>
      <c r="I153" s="149">
        <f t="shared" si="183"/>
        <v>0</v>
      </c>
      <c r="J153" s="324"/>
      <c r="K153" s="157"/>
      <c r="L153" s="151"/>
      <c r="M153" s="152"/>
      <c r="N153" s="154"/>
      <c r="O153" s="161"/>
      <c r="P153" s="159"/>
      <c r="Q153" s="755"/>
      <c r="R153" s="150"/>
      <c r="S153" s="743"/>
      <c r="T153" s="163"/>
      <c r="U153" s="272"/>
      <c r="V153" s="272"/>
      <c r="W153" s="272"/>
      <c r="X153" s="272"/>
      <c r="Y153" s="272"/>
      <c r="AB153" s="164"/>
      <c r="AC153" s="164"/>
      <c r="AD153" s="164"/>
      <c r="AE153" s="164"/>
      <c r="AF153" s="164"/>
      <c r="AG153" s="164"/>
      <c r="AH153" s="164"/>
      <c r="AI153" s="756"/>
      <c r="AJ153" s="756"/>
      <c r="AK153" s="756"/>
      <c r="AL153" s="756"/>
      <c r="AM153" s="756"/>
      <c r="AN153" s="756"/>
      <c r="AO153" s="756"/>
      <c r="AP153" s="164"/>
      <c r="AQ153" s="164"/>
      <c r="AR153" s="164"/>
      <c r="AS153" s="164"/>
      <c r="AT153" s="164"/>
      <c r="AU153" s="164"/>
      <c r="AV153" s="164"/>
      <c r="AW153" s="164"/>
      <c r="AX153" s="164"/>
      <c r="AY153" s="164"/>
      <c r="AZ153" s="164"/>
      <c r="BA153" s="164"/>
      <c r="BB153" s="164"/>
      <c r="BC153" s="756"/>
      <c r="BD153" s="756"/>
      <c r="BE153" s="756"/>
      <c r="BF153" s="756"/>
      <c r="BG153" s="756"/>
      <c r="BH153" s="756"/>
      <c r="BI153" s="756"/>
      <c r="BJ153" s="756"/>
      <c r="BK153" s="756"/>
      <c r="BL153" s="756"/>
      <c r="BM153" s="756"/>
      <c r="BN153" s="756"/>
      <c r="BO153" s="756"/>
      <c r="BP153" s="6"/>
      <c r="BQ153" s="190"/>
      <c r="BR153" s="190"/>
      <c r="BS153" s="190"/>
      <c r="BT153" s="190"/>
      <c r="BU153" s="6"/>
      <c r="BV153" s="757"/>
      <c r="BW153" s="190"/>
      <c r="BX153" s="190"/>
      <c r="CC153" s="6"/>
    </row>
    <row r="154" ht="18.0" customHeight="1">
      <c r="A154" s="182" t="s">
        <v>204</v>
      </c>
      <c r="B154" s="145"/>
      <c r="C154" s="146" t="s">
        <v>205</v>
      </c>
      <c r="D154" s="147">
        <v>1.0</v>
      </c>
      <c r="E154" s="76">
        <f t="shared" si="327"/>
        <v>0</v>
      </c>
      <c r="F154" s="754">
        <v>0.0</v>
      </c>
      <c r="G154" s="149" t="str">
        <f t="shared" si="328"/>
        <v/>
      </c>
      <c r="H154" s="148">
        <f t="shared" si="182"/>
        <v>0</v>
      </c>
      <c r="I154" s="149">
        <f t="shared" si="183"/>
        <v>0</v>
      </c>
      <c r="J154" s="324"/>
      <c r="K154" s="157"/>
      <c r="L154" s="151"/>
      <c r="M154" s="152"/>
      <c r="N154" s="154"/>
      <c r="O154" s="161"/>
      <c r="P154" s="159"/>
      <c r="Q154" s="755"/>
      <c r="R154" s="150"/>
      <c r="S154" s="743"/>
      <c r="T154" s="163"/>
      <c r="U154" s="272"/>
      <c r="V154" s="272"/>
      <c r="W154" s="272"/>
      <c r="X154" s="272"/>
      <c r="Y154" s="272"/>
      <c r="AB154" s="164"/>
      <c r="AC154" s="164"/>
      <c r="AD154" s="164"/>
      <c r="AE154" s="164"/>
      <c r="AF154" s="164"/>
      <c r="AG154" s="164"/>
      <c r="AH154" s="164"/>
      <c r="AI154" s="756"/>
      <c r="AJ154" s="756"/>
      <c r="AK154" s="756"/>
      <c r="AL154" s="756"/>
      <c r="AM154" s="756"/>
      <c r="AN154" s="756"/>
      <c r="AO154" s="756"/>
      <c r="AP154" s="164"/>
      <c r="AQ154" s="164"/>
      <c r="AR154" s="164"/>
      <c r="AS154" s="164"/>
      <c r="AT154" s="164"/>
      <c r="AU154" s="164"/>
      <c r="AV154" s="164"/>
      <c r="AW154" s="164"/>
      <c r="AX154" s="164"/>
      <c r="AY154" s="164"/>
      <c r="AZ154" s="164"/>
      <c r="BA154" s="164"/>
      <c r="BB154" s="164"/>
      <c r="BC154" s="756"/>
      <c r="BD154" s="756"/>
      <c r="BE154" s="756"/>
      <c r="BF154" s="756"/>
      <c r="BG154" s="756"/>
      <c r="BH154" s="756"/>
      <c r="BI154" s="756"/>
      <c r="BJ154" s="756"/>
      <c r="BK154" s="756"/>
      <c r="BL154" s="756"/>
      <c r="BM154" s="756"/>
      <c r="BN154" s="756"/>
      <c r="BO154" s="756"/>
      <c r="BP154" s="6"/>
      <c r="BQ154" s="190"/>
      <c r="BR154" s="190"/>
      <c r="BS154" s="190"/>
      <c r="BT154" s="190"/>
      <c r="BU154" s="6"/>
      <c r="BV154" s="757"/>
      <c r="BW154" s="190"/>
      <c r="BX154" s="190"/>
      <c r="CC154" s="6"/>
    </row>
    <row r="155" ht="18.0" customHeight="1">
      <c r="A155" s="182" t="s">
        <v>206</v>
      </c>
      <c r="B155" s="145"/>
      <c r="C155" s="146" t="s">
        <v>207</v>
      </c>
      <c r="D155" s="147">
        <v>5.0</v>
      </c>
      <c r="E155" s="76">
        <f t="shared" si="327"/>
        <v>0</v>
      </c>
      <c r="F155" s="754">
        <v>0.0</v>
      </c>
      <c r="G155" s="149" t="str">
        <f t="shared" si="328"/>
        <v/>
      </c>
      <c r="H155" s="148">
        <f t="shared" si="182"/>
        <v>0</v>
      </c>
      <c r="I155" s="149">
        <f t="shared" si="183"/>
        <v>0</v>
      </c>
      <c r="J155" s="324"/>
      <c r="K155" s="157"/>
      <c r="L155" s="151"/>
      <c r="M155" s="152"/>
      <c r="N155" s="154"/>
      <c r="O155" s="161"/>
      <c r="P155" s="159"/>
      <c r="Q155" s="755"/>
      <c r="R155" s="150"/>
      <c r="S155" s="743"/>
      <c r="T155" s="163"/>
      <c r="U155" s="272"/>
      <c r="V155" s="272"/>
      <c r="W155" s="272"/>
      <c r="X155" s="272"/>
      <c r="Y155" s="272"/>
      <c r="AB155" s="164"/>
      <c r="AC155" s="164"/>
      <c r="AD155" s="164"/>
      <c r="AE155" s="164"/>
      <c r="AF155" s="164"/>
      <c r="AG155" s="164"/>
      <c r="AH155" s="164"/>
      <c r="AI155" s="756"/>
      <c r="AJ155" s="756"/>
      <c r="AK155" s="756"/>
      <c r="AL155" s="756"/>
      <c r="AM155" s="756"/>
      <c r="AN155" s="756"/>
      <c r="AO155" s="756"/>
      <c r="AP155" s="164"/>
      <c r="AQ155" s="164"/>
      <c r="AR155" s="164"/>
      <c r="AS155" s="164"/>
      <c r="AT155" s="164"/>
      <c r="AU155" s="164"/>
      <c r="AV155" s="164"/>
      <c r="AW155" s="164"/>
      <c r="AX155" s="164"/>
      <c r="AY155" s="164"/>
      <c r="AZ155" s="164"/>
      <c r="BA155" s="164"/>
      <c r="BB155" s="164"/>
      <c r="BC155" s="756"/>
      <c r="BD155" s="756"/>
      <c r="BE155" s="756"/>
      <c r="BF155" s="756"/>
      <c r="BG155" s="756"/>
      <c r="BH155" s="756"/>
      <c r="BI155" s="756"/>
      <c r="BJ155" s="756"/>
      <c r="BK155" s="756"/>
      <c r="BL155" s="756"/>
      <c r="BM155" s="756"/>
      <c r="BN155" s="756"/>
      <c r="BO155" s="756"/>
      <c r="BP155" s="6"/>
      <c r="BQ155" s="190"/>
      <c r="BR155" s="190"/>
      <c r="BS155" s="190"/>
      <c r="BT155" s="190"/>
      <c r="BU155" s="6"/>
      <c r="BV155" s="757"/>
      <c r="BW155" s="190"/>
      <c r="BX155" s="190"/>
      <c r="CC155" s="6"/>
    </row>
    <row r="156" ht="15.75" customHeight="1">
      <c r="C156" s="272"/>
      <c r="D156" s="272"/>
      <c r="E156" s="272"/>
      <c r="F156" s="272"/>
      <c r="G156" s="272"/>
      <c r="H156" s="272"/>
      <c r="I156" s="148">
        <f t="shared" ref="I156:T156" si="329">SUM(I95:I142)</f>
        <v>0</v>
      </c>
      <c r="J156" s="227">
        <f t="shared" si="329"/>
        <v>0</v>
      </c>
      <c r="K156" s="227">
        <f t="shared" si="329"/>
        <v>0</v>
      </c>
      <c r="L156" s="227">
        <f t="shared" si="329"/>
        <v>0</v>
      </c>
      <c r="M156" s="227">
        <f t="shared" si="329"/>
        <v>0</v>
      </c>
      <c r="N156" s="227">
        <f t="shared" si="329"/>
        <v>0</v>
      </c>
      <c r="O156" s="227">
        <f t="shared" si="329"/>
        <v>0</v>
      </c>
      <c r="P156" s="227">
        <f t="shared" si="329"/>
        <v>0</v>
      </c>
      <c r="Q156" s="227">
        <f t="shared" si="329"/>
        <v>0</v>
      </c>
      <c r="R156" s="227">
        <f t="shared" si="329"/>
        <v>0</v>
      </c>
      <c r="S156" s="227">
        <f t="shared" si="329"/>
        <v>0</v>
      </c>
      <c r="T156" s="227">
        <f t="shared" si="329"/>
        <v>0</v>
      </c>
      <c r="U156" s="272"/>
      <c r="V156" s="272"/>
      <c r="W156" s="272"/>
      <c r="X156" s="272"/>
      <c r="Y156" s="272"/>
      <c r="Z156" s="272"/>
      <c r="AA156" s="272"/>
      <c r="AB156" s="227">
        <f t="shared" ref="AB156:AH156" si="330">SUM(AB95:AB142)</f>
        <v>0</v>
      </c>
      <c r="AC156" s="227">
        <f t="shared" si="330"/>
        <v>0</v>
      </c>
      <c r="AD156" s="227">
        <f t="shared" si="330"/>
        <v>0</v>
      </c>
      <c r="AE156" s="227">
        <f t="shared" si="330"/>
        <v>0</v>
      </c>
      <c r="AF156" s="227">
        <f t="shared" si="330"/>
        <v>0</v>
      </c>
      <c r="AG156" s="227">
        <f t="shared" si="330"/>
        <v>0</v>
      </c>
      <c r="AH156" s="227">
        <f t="shared" si="330"/>
        <v>0</v>
      </c>
      <c r="AI156" s="228"/>
      <c r="AJ156" s="332"/>
      <c r="AK156" s="332"/>
      <c r="AL156" s="332"/>
      <c r="AM156" s="332"/>
      <c r="AN156" s="332"/>
      <c r="AO156" s="270"/>
      <c r="AP156" s="227">
        <f t="shared" ref="AP156:BB156" si="331">SUM(AP95:AP142)</f>
        <v>0</v>
      </c>
      <c r="AQ156" s="227">
        <f t="shared" si="331"/>
        <v>0</v>
      </c>
      <c r="AR156" s="227">
        <f t="shared" si="331"/>
        <v>0</v>
      </c>
      <c r="AS156" s="227">
        <f t="shared" si="331"/>
        <v>0</v>
      </c>
      <c r="AT156" s="227">
        <f t="shared" si="331"/>
        <v>0</v>
      </c>
      <c r="AU156" s="227">
        <f t="shared" si="331"/>
        <v>0</v>
      </c>
      <c r="AV156" s="227">
        <f t="shared" si="331"/>
        <v>0</v>
      </c>
      <c r="AW156" s="227">
        <f t="shared" si="331"/>
        <v>0</v>
      </c>
      <c r="AX156" s="227">
        <f t="shared" si="331"/>
        <v>0</v>
      </c>
      <c r="AY156" s="227">
        <f t="shared" si="331"/>
        <v>0</v>
      </c>
      <c r="AZ156" s="227">
        <f t="shared" si="331"/>
        <v>0</v>
      </c>
      <c r="BA156" s="227">
        <f t="shared" si="331"/>
        <v>0</v>
      </c>
      <c r="BB156" s="227">
        <f t="shared" si="331"/>
        <v>0</v>
      </c>
      <c r="BC156" s="228"/>
      <c r="BD156" s="332"/>
      <c r="BE156" s="332"/>
      <c r="BF156" s="332"/>
      <c r="BG156" s="332"/>
      <c r="BH156" s="332"/>
      <c r="BI156" s="332"/>
      <c r="BJ156" s="332"/>
      <c r="BK156" s="332"/>
      <c r="BL156" s="332"/>
      <c r="BM156" s="332"/>
      <c r="BN156" s="332"/>
      <c r="BO156" s="332"/>
      <c r="BP156" s="6"/>
      <c r="BQ156" s="751"/>
      <c r="BR156" s="751"/>
      <c r="BS156" s="232">
        <f t="shared" ref="BS156:BT156" si="332">SUM(BS95:BS142)</f>
        <v>0</v>
      </c>
      <c r="BT156" s="232">
        <f t="shared" si="332"/>
        <v>0</v>
      </c>
      <c r="BU156" s="6"/>
      <c r="BV156" s="190"/>
    </row>
    <row r="157" ht="91.5" customHeight="1">
      <c r="A157" s="136" t="s">
        <v>52</v>
      </c>
      <c r="B157" s="136" t="s">
        <v>2356</v>
      </c>
      <c r="C157" s="192" t="s">
        <v>309</v>
      </c>
      <c r="D157" s="138"/>
      <c r="E157" s="15"/>
      <c r="F157" s="193"/>
      <c r="G157" s="15"/>
      <c r="H157" s="193"/>
      <c r="I157" s="194"/>
      <c r="J157" s="15"/>
      <c r="K157" s="15"/>
      <c r="L157" s="15"/>
      <c r="M157" s="15"/>
      <c r="N157" s="15"/>
      <c r="O157" s="15"/>
      <c r="P157" s="139"/>
      <c r="Q157" s="15"/>
      <c r="R157" s="202"/>
      <c r="S157" s="15"/>
      <c r="T157" s="15"/>
      <c r="U157" s="15"/>
      <c r="V157" s="15"/>
      <c r="W157" s="15"/>
      <c r="X157" s="15"/>
      <c r="AB157" s="140" t="s">
        <v>24</v>
      </c>
      <c r="AC157" s="140" t="s">
        <v>25</v>
      </c>
      <c r="AD157" s="140" t="s">
        <v>26</v>
      </c>
      <c r="AE157" s="140" t="s">
        <v>27</v>
      </c>
      <c r="AF157" s="140" t="s">
        <v>28</v>
      </c>
      <c r="AG157" s="140" t="s">
        <v>29</v>
      </c>
      <c r="AH157" s="140" t="s">
        <v>30</v>
      </c>
      <c r="AI157" s="217" t="s">
        <v>24</v>
      </c>
      <c r="AJ157" s="217" t="s">
        <v>25</v>
      </c>
      <c r="AK157" s="217" t="s">
        <v>26</v>
      </c>
      <c r="AL157" s="217" t="s">
        <v>27</v>
      </c>
      <c r="AM157" s="217" t="s">
        <v>28</v>
      </c>
      <c r="AN157" s="217" t="s">
        <v>29</v>
      </c>
      <c r="AO157" s="217" t="s">
        <v>30</v>
      </c>
      <c r="AP157" s="140" t="s">
        <v>39</v>
      </c>
      <c r="AQ157" s="140" t="s">
        <v>40</v>
      </c>
      <c r="AR157" s="140" t="s">
        <v>41</v>
      </c>
      <c r="AS157" s="140" t="s">
        <v>42</v>
      </c>
      <c r="AT157" s="140" t="s">
        <v>43</v>
      </c>
      <c r="AU157" s="140" t="s">
        <v>44</v>
      </c>
      <c r="AV157" s="140" t="s">
        <v>45</v>
      </c>
      <c r="AW157" s="140" t="s">
        <v>46</v>
      </c>
      <c r="AX157" s="140" t="s">
        <v>47</v>
      </c>
      <c r="AY157" s="140" t="s">
        <v>48</v>
      </c>
      <c r="AZ157" s="140" t="s">
        <v>49</v>
      </c>
      <c r="BA157" s="140" t="s">
        <v>50</v>
      </c>
      <c r="BB157" s="140" t="s">
        <v>51</v>
      </c>
      <c r="BC157" s="217" t="s">
        <v>39</v>
      </c>
      <c r="BD157" s="217" t="s">
        <v>40</v>
      </c>
      <c r="BE157" s="217" t="s">
        <v>41</v>
      </c>
      <c r="BF157" s="217" t="s">
        <v>42</v>
      </c>
      <c r="BG157" s="217" t="s">
        <v>43</v>
      </c>
      <c r="BH157" s="217" t="s">
        <v>44</v>
      </c>
      <c r="BI157" s="217" t="s">
        <v>45</v>
      </c>
      <c r="BJ157" s="217" t="s">
        <v>46</v>
      </c>
      <c r="BK157" s="217" t="s">
        <v>47</v>
      </c>
      <c r="BL157" s="217" t="s">
        <v>48</v>
      </c>
      <c r="BM157" s="217" t="s">
        <v>49</v>
      </c>
      <c r="BN157" s="218" t="s">
        <v>50</v>
      </c>
      <c r="BO157" s="217" t="s">
        <v>77</v>
      </c>
      <c r="BQ157" s="143" t="s">
        <v>78</v>
      </c>
      <c r="BR157" s="143" t="s">
        <v>79</v>
      </c>
      <c r="BS157" s="143" t="s">
        <v>80</v>
      </c>
      <c r="BT157" s="143" t="s">
        <v>81</v>
      </c>
      <c r="BU157" s="144"/>
      <c r="BV157" s="143" t="s">
        <v>82</v>
      </c>
      <c r="BW157" s="143" t="s">
        <v>83</v>
      </c>
      <c r="BX157" s="143" t="s">
        <v>84</v>
      </c>
    </row>
    <row r="158" ht="18.0" customHeight="1">
      <c r="A158" s="195" t="s">
        <v>310</v>
      </c>
      <c r="B158" s="195" t="s">
        <v>2502</v>
      </c>
      <c r="C158" s="195" t="s">
        <v>311</v>
      </c>
      <c r="D158" s="147">
        <v>10.0</v>
      </c>
      <c r="E158" s="76">
        <f t="shared" ref="E158:E172" si="336">SUM(J158:Y158)</f>
        <v>0</v>
      </c>
      <c r="F158" s="752">
        <v>200.0</v>
      </c>
      <c r="G158" s="76" t="str">
        <f t="shared" ref="G158:G172" si="337">$F$5</f>
        <v/>
      </c>
      <c r="H158" s="148">
        <f t="shared" ref="H158:H172" si="338">F158*((100-G158)/100)</f>
        <v>200</v>
      </c>
      <c r="I158" s="149">
        <f t="shared" ref="I158:I172" si="339">E158*H158</f>
        <v>0</v>
      </c>
      <c r="J158" s="324"/>
      <c r="K158" s="157"/>
      <c r="L158" s="151"/>
      <c r="M158" s="152"/>
      <c r="N158" s="154"/>
      <c r="O158" s="161"/>
      <c r="P158" s="159"/>
      <c r="Q158" s="742"/>
      <c r="R158" s="150"/>
      <c r="S158" s="743"/>
      <c r="T158" s="163"/>
      <c r="U158" s="272"/>
      <c r="V158" s="272"/>
      <c r="W158" s="272"/>
      <c r="X158" s="272"/>
      <c r="Y158" s="272"/>
      <c r="AB158" s="164">
        <f t="shared" ref="AB158:AH158" si="333">AI158*$E158</f>
        <v>0</v>
      </c>
      <c r="AC158" s="164">
        <f t="shared" si="333"/>
        <v>0</v>
      </c>
      <c r="AD158" s="164">
        <f t="shared" si="333"/>
        <v>0</v>
      </c>
      <c r="AE158" s="164">
        <f t="shared" si="333"/>
        <v>0</v>
      </c>
      <c r="AF158" s="164">
        <f t="shared" si="333"/>
        <v>0</v>
      </c>
      <c r="AG158" s="164">
        <f t="shared" si="333"/>
        <v>0</v>
      </c>
      <c r="AH158" s="164">
        <f t="shared" si="333"/>
        <v>0</v>
      </c>
      <c r="AI158" s="165"/>
      <c r="AJ158" s="165"/>
      <c r="AK158" s="165">
        <v>10.0</v>
      </c>
      <c r="AL158" s="165"/>
      <c r="AM158" s="165"/>
      <c r="AN158" s="165"/>
      <c r="AO158" s="165"/>
      <c r="AP158" s="164">
        <f t="shared" ref="AP158:BB158" si="334">BC158*$E158</f>
        <v>0</v>
      </c>
      <c r="AQ158" s="164">
        <f t="shared" si="334"/>
        <v>0</v>
      </c>
      <c r="AR158" s="164">
        <f t="shared" si="334"/>
        <v>0</v>
      </c>
      <c r="AS158" s="164">
        <f t="shared" si="334"/>
        <v>0</v>
      </c>
      <c r="AT158" s="164">
        <f t="shared" si="334"/>
        <v>0</v>
      </c>
      <c r="AU158" s="164">
        <f t="shared" si="334"/>
        <v>0</v>
      </c>
      <c r="AV158" s="164">
        <f t="shared" si="334"/>
        <v>0</v>
      </c>
      <c r="AW158" s="164">
        <f t="shared" si="334"/>
        <v>0</v>
      </c>
      <c r="AX158" s="164">
        <f t="shared" si="334"/>
        <v>0</v>
      </c>
      <c r="AY158" s="164">
        <f t="shared" si="334"/>
        <v>0</v>
      </c>
      <c r="AZ158" s="164">
        <f t="shared" si="334"/>
        <v>0</v>
      </c>
      <c r="BA158" s="164">
        <f t="shared" si="334"/>
        <v>0</v>
      </c>
      <c r="BB158" s="164">
        <f t="shared" si="334"/>
        <v>0</v>
      </c>
      <c r="BC158" s="165"/>
      <c r="BD158" s="165"/>
      <c r="BE158" s="165"/>
      <c r="BF158" s="165"/>
      <c r="BG158" s="165"/>
      <c r="BH158" s="165"/>
      <c r="BI158" s="165"/>
      <c r="BJ158" s="165"/>
      <c r="BK158" s="165"/>
      <c r="BL158" s="165"/>
      <c r="BM158" s="165"/>
      <c r="BN158" s="166"/>
      <c r="BO158" s="165"/>
      <c r="BP158" s="6"/>
      <c r="BQ158" s="164">
        <v>30.0</v>
      </c>
      <c r="BR158" s="164"/>
      <c r="BS158" s="167">
        <f t="shared" ref="BS158:BT158" si="335">$E158*BQ158</f>
        <v>0</v>
      </c>
      <c r="BT158" s="167">
        <f t="shared" si="335"/>
        <v>0</v>
      </c>
      <c r="BU158" s="6"/>
      <c r="BV158" s="753">
        <v>1.8</v>
      </c>
      <c r="BW158" s="167">
        <f t="shared" ref="BW158:BW172" si="343">E158</f>
        <v>0</v>
      </c>
      <c r="BX158" s="167">
        <f t="shared" ref="BX158:BX172" si="344">BV158*BW158</f>
        <v>0</v>
      </c>
      <c r="CC158" s="6"/>
    </row>
    <row r="159" ht="18.0" customHeight="1">
      <c r="A159" s="195" t="s">
        <v>312</v>
      </c>
      <c r="B159" s="195" t="s">
        <v>2503</v>
      </c>
      <c r="C159" s="195" t="s">
        <v>313</v>
      </c>
      <c r="D159" s="147">
        <v>10.0</v>
      </c>
      <c r="E159" s="76">
        <f t="shared" si="336"/>
        <v>0</v>
      </c>
      <c r="F159" s="752">
        <v>160.0</v>
      </c>
      <c r="G159" s="76" t="str">
        <f t="shared" si="337"/>
        <v/>
      </c>
      <c r="H159" s="148">
        <f t="shared" si="338"/>
        <v>160</v>
      </c>
      <c r="I159" s="149">
        <f t="shared" si="339"/>
        <v>0</v>
      </c>
      <c r="J159" s="324"/>
      <c r="K159" s="157"/>
      <c r="L159" s="151"/>
      <c r="M159" s="152"/>
      <c r="N159" s="154"/>
      <c r="O159" s="161"/>
      <c r="P159" s="159"/>
      <c r="Q159" s="742"/>
      <c r="R159" s="150"/>
      <c r="S159" s="743"/>
      <c r="T159" s="163"/>
      <c r="U159" s="272"/>
      <c r="V159" s="272"/>
      <c r="W159" s="272"/>
      <c r="X159" s="272"/>
      <c r="Y159" s="272"/>
      <c r="AB159" s="164">
        <f t="shared" ref="AB159:AH159" si="340">AI159*$E159</f>
        <v>0</v>
      </c>
      <c r="AC159" s="164">
        <f t="shared" si="340"/>
        <v>0</v>
      </c>
      <c r="AD159" s="164">
        <f t="shared" si="340"/>
        <v>0</v>
      </c>
      <c r="AE159" s="164">
        <f t="shared" si="340"/>
        <v>0</v>
      </c>
      <c r="AF159" s="164">
        <f t="shared" si="340"/>
        <v>0</v>
      </c>
      <c r="AG159" s="164">
        <f t="shared" si="340"/>
        <v>0</v>
      </c>
      <c r="AH159" s="164">
        <f t="shared" si="340"/>
        <v>0</v>
      </c>
      <c r="AI159" s="165"/>
      <c r="AJ159" s="165">
        <v>10.0</v>
      </c>
      <c r="AK159" s="165"/>
      <c r="AL159" s="165"/>
      <c r="AM159" s="165"/>
      <c r="AN159" s="165"/>
      <c r="AO159" s="165"/>
      <c r="AP159" s="164">
        <f t="shared" ref="AP159:BB159" si="341">BC159*$E159</f>
        <v>0</v>
      </c>
      <c r="AQ159" s="164">
        <f t="shared" si="341"/>
        <v>0</v>
      </c>
      <c r="AR159" s="164">
        <f t="shared" si="341"/>
        <v>0</v>
      </c>
      <c r="AS159" s="164">
        <f t="shared" si="341"/>
        <v>0</v>
      </c>
      <c r="AT159" s="164">
        <f t="shared" si="341"/>
        <v>0</v>
      </c>
      <c r="AU159" s="164">
        <f t="shared" si="341"/>
        <v>0</v>
      </c>
      <c r="AV159" s="164">
        <f t="shared" si="341"/>
        <v>0</v>
      </c>
      <c r="AW159" s="164">
        <f t="shared" si="341"/>
        <v>0</v>
      </c>
      <c r="AX159" s="164">
        <f t="shared" si="341"/>
        <v>0</v>
      </c>
      <c r="AY159" s="164">
        <f t="shared" si="341"/>
        <v>0</v>
      </c>
      <c r="AZ159" s="164">
        <f t="shared" si="341"/>
        <v>0</v>
      </c>
      <c r="BA159" s="164">
        <f t="shared" si="341"/>
        <v>0</v>
      </c>
      <c r="BB159" s="164">
        <f t="shared" si="341"/>
        <v>0</v>
      </c>
      <c r="BC159" s="165">
        <v>10.0</v>
      </c>
      <c r="BD159" s="165"/>
      <c r="BE159" s="165"/>
      <c r="BF159" s="165"/>
      <c r="BG159" s="165"/>
      <c r="BH159" s="165"/>
      <c r="BI159" s="165"/>
      <c r="BJ159" s="165"/>
      <c r="BK159" s="165"/>
      <c r="BL159" s="165"/>
      <c r="BM159" s="165"/>
      <c r="BN159" s="166"/>
      <c r="BO159" s="165"/>
      <c r="BP159" s="6"/>
      <c r="BQ159" s="164">
        <v>10.0</v>
      </c>
      <c r="BR159" s="164"/>
      <c r="BS159" s="167">
        <f t="shared" ref="BS159:BT159" si="342">$E159*BQ159</f>
        <v>0</v>
      </c>
      <c r="BT159" s="167">
        <f t="shared" si="342"/>
        <v>0</v>
      </c>
      <c r="BU159" s="6"/>
      <c r="BV159" s="748">
        <v>1.1</v>
      </c>
      <c r="BW159" s="164">
        <f t="shared" si="343"/>
        <v>0</v>
      </c>
      <c r="BX159" s="164">
        <f t="shared" si="344"/>
        <v>0</v>
      </c>
      <c r="CC159" s="6"/>
    </row>
    <row r="160" ht="18.0" customHeight="1">
      <c r="A160" s="195" t="s">
        <v>314</v>
      </c>
      <c r="B160" s="195" t="s">
        <v>2504</v>
      </c>
      <c r="C160" s="195" t="s">
        <v>184</v>
      </c>
      <c r="D160" s="147">
        <v>10.0</v>
      </c>
      <c r="E160" s="76">
        <f t="shared" si="336"/>
        <v>0</v>
      </c>
      <c r="F160" s="752">
        <v>320.0</v>
      </c>
      <c r="G160" s="76" t="str">
        <f t="shared" si="337"/>
        <v/>
      </c>
      <c r="H160" s="148">
        <f t="shared" si="338"/>
        <v>320</v>
      </c>
      <c r="I160" s="149">
        <f t="shared" si="339"/>
        <v>0</v>
      </c>
      <c r="J160" s="324"/>
      <c r="K160" s="157"/>
      <c r="L160" s="151"/>
      <c r="M160" s="152"/>
      <c r="N160" s="154"/>
      <c r="O160" s="161"/>
      <c r="P160" s="159"/>
      <c r="Q160" s="742"/>
      <c r="R160" s="150"/>
      <c r="S160" s="743"/>
      <c r="T160" s="163"/>
      <c r="U160" s="272"/>
      <c r="V160" s="272"/>
      <c r="W160" s="272"/>
      <c r="X160" s="272"/>
      <c r="Y160" s="272"/>
      <c r="AB160" s="164">
        <f t="shared" ref="AB160:AH160" si="345">AI160*$E160</f>
        <v>0</v>
      </c>
      <c r="AC160" s="164">
        <f t="shared" si="345"/>
        <v>0</v>
      </c>
      <c r="AD160" s="164">
        <f t="shared" si="345"/>
        <v>0</v>
      </c>
      <c r="AE160" s="164">
        <f t="shared" si="345"/>
        <v>0</v>
      </c>
      <c r="AF160" s="164">
        <f t="shared" si="345"/>
        <v>0</v>
      </c>
      <c r="AG160" s="164">
        <f t="shared" si="345"/>
        <v>0</v>
      </c>
      <c r="AH160" s="164">
        <f t="shared" si="345"/>
        <v>0</v>
      </c>
      <c r="AI160" s="165"/>
      <c r="AJ160" s="165"/>
      <c r="AK160" s="165"/>
      <c r="AL160" s="165">
        <v>10.0</v>
      </c>
      <c r="AM160" s="165"/>
      <c r="AN160" s="165"/>
      <c r="AO160" s="165"/>
      <c r="AP160" s="164">
        <f t="shared" ref="AP160:BB160" si="346">BC160*$E160</f>
        <v>0</v>
      </c>
      <c r="AQ160" s="164">
        <f t="shared" si="346"/>
        <v>0</v>
      </c>
      <c r="AR160" s="164">
        <f t="shared" si="346"/>
        <v>0</v>
      </c>
      <c r="AS160" s="164">
        <f t="shared" si="346"/>
        <v>0</v>
      </c>
      <c r="AT160" s="164">
        <f t="shared" si="346"/>
        <v>0</v>
      </c>
      <c r="AU160" s="164">
        <f t="shared" si="346"/>
        <v>0</v>
      </c>
      <c r="AV160" s="164">
        <f t="shared" si="346"/>
        <v>0</v>
      </c>
      <c r="AW160" s="164">
        <f t="shared" si="346"/>
        <v>0</v>
      </c>
      <c r="AX160" s="164">
        <f t="shared" si="346"/>
        <v>0</v>
      </c>
      <c r="AY160" s="164">
        <f t="shared" si="346"/>
        <v>0</v>
      </c>
      <c r="AZ160" s="164">
        <f t="shared" si="346"/>
        <v>0</v>
      </c>
      <c r="BA160" s="164">
        <f t="shared" si="346"/>
        <v>0</v>
      </c>
      <c r="BB160" s="164">
        <f t="shared" si="346"/>
        <v>0</v>
      </c>
      <c r="BC160" s="165"/>
      <c r="BD160" s="165">
        <v>10.0</v>
      </c>
      <c r="BE160" s="165"/>
      <c r="BF160" s="165"/>
      <c r="BG160" s="165"/>
      <c r="BH160" s="165"/>
      <c r="BI160" s="165"/>
      <c r="BJ160" s="165"/>
      <c r="BK160" s="165"/>
      <c r="BL160" s="165"/>
      <c r="BM160" s="165"/>
      <c r="BN160" s="166"/>
      <c r="BO160" s="165"/>
      <c r="BP160" s="6"/>
      <c r="BQ160" s="164">
        <v>10.0</v>
      </c>
      <c r="BR160" s="164"/>
      <c r="BS160" s="167">
        <f t="shared" ref="BS160:BT160" si="347">$E160*BQ160</f>
        <v>0</v>
      </c>
      <c r="BT160" s="167">
        <f t="shared" si="347"/>
        <v>0</v>
      </c>
      <c r="BU160" s="6"/>
      <c r="BV160" s="748">
        <v>4.1</v>
      </c>
      <c r="BW160" s="164">
        <f t="shared" si="343"/>
        <v>0</v>
      </c>
      <c r="BX160" s="164">
        <f t="shared" si="344"/>
        <v>0</v>
      </c>
      <c r="CC160" s="6"/>
    </row>
    <row r="161" ht="18.0" customHeight="1">
      <c r="A161" s="195" t="s">
        <v>315</v>
      </c>
      <c r="B161" s="195" t="s">
        <v>2505</v>
      </c>
      <c r="C161" s="195" t="s">
        <v>187</v>
      </c>
      <c r="D161" s="147">
        <v>10.0</v>
      </c>
      <c r="E161" s="76">
        <f t="shared" si="336"/>
        <v>0</v>
      </c>
      <c r="F161" s="752">
        <v>320.0</v>
      </c>
      <c r="G161" s="76" t="str">
        <f t="shared" si="337"/>
        <v/>
      </c>
      <c r="H161" s="148">
        <f t="shared" si="338"/>
        <v>320</v>
      </c>
      <c r="I161" s="149">
        <f t="shared" si="339"/>
        <v>0</v>
      </c>
      <c r="J161" s="324"/>
      <c r="K161" s="157"/>
      <c r="L161" s="151"/>
      <c r="M161" s="152"/>
      <c r="N161" s="154"/>
      <c r="O161" s="161"/>
      <c r="P161" s="159"/>
      <c r="Q161" s="742"/>
      <c r="R161" s="150"/>
      <c r="S161" s="743"/>
      <c r="T161" s="163"/>
      <c r="U161" s="272"/>
      <c r="V161" s="272"/>
      <c r="W161" s="272"/>
      <c r="X161" s="272"/>
      <c r="Y161" s="272"/>
      <c r="AB161" s="164">
        <f t="shared" ref="AB161:AH161" si="348">AI161*$E161</f>
        <v>0</v>
      </c>
      <c r="AC161" s="164">
        <f t="shared" si="348"/>
        <v>0</v>
      </c>
      <c r="AD161" s="164">
        <f t="shared" si="348"/>
        <v>0</v>
      </c>
      <c r="AE161" s="164">
        <f t="shared" si="348"/>
        <v>0</v>
      </c>
      <c r="AF161" s="164">
        <f t="shared" si="348"/>
        <v>0</v>
      </c>
      <c r="AG161" s="164">
        <f t="shared" si="348"/>
        <v>0</v>
      </c>
      <c r="AH161" s="164">
        <f t="shared" si="348"/>
        <v>0</v>
      </c>
      <c r="AI161" s="165"/>
      <c r="AJ161" s="165"/>
      <c r="AK161" s="165"/>
      <c r="AL161" s="165">
        <v>10.0</v>
      </c>
      <c r="AM161" s="165"/>
      <c r="AN161" s="165"/>
      <c r="AO161" s="165"/>
      <c r="AP161" s="164">
        <f t="shared" ref="AP161:BB161" si="349">BC161*$E161</f>
        <v>0</v>
      </c>
      <c r="AQ161" s="164">
        <f t="shared" si="349"/>
        <v>0</v>
      </c>
      <c r="AR161" s="164">
        <f t="shared" si="349"/>
        <v>0</v>
      </c>
      <c r="AS161" s="164">
        <f t="shared" si="349"/>
        <v>0</v>
      </c>
      <c r="AT161" s="164">
        <f t="shared" si="349"/>
        <v>0</v>
      </c>
      <c r="AU161" s="164">
        <f t="shared" si="349"/>
        <v>0</v>
      </c>
      <c r="AV161" s="164">
        <f t="shared" si="349"/>
        <v>0</v>
      </c>
      <c r="AW161" s="164">
        <f t="shared" si="349"/>
        <v>0</v>
      </c>
      <c r="AX161" s="164">
        <f t="shared" si="349"/>
        <v>0</v>
      </c>
      <c r="AY161" s="164">
        <f t="shared" si="349"/>
        <v>0</v>
      </c>
      <c r="AZ161" s="164">
        <f t="shared" si="349"/>
        <v>0</v>
      </c>
      <c r="BA161" s="164">
        <f t="shared" si="349"/>
        <v>0</v>
      </c>
      <c r="BB161" s="164">
        <f t="shared" si="349"/>
        <v>0</v>
      </c>
      <c r="BC161" s="165"/>
      <c r="BD161" s="165">
        <v>4.0</v>
      </c>
      <c r="BE161" s="165">
        <v>6.0</v>
      </c>
      <c r="BF161" s="165"/>
      <c r="BG161" s="165"/>
      <c r="BH161" s="165"/>
      <c r="BI161" s="165"/>
      <c r="BJ161" s="165"/>
      <c r="BK161" s="165"/>
      <c r="BL161" s="165"/>
      <c r="BM161" s="165"/>
      <c r="BN161" s="166"/>
      <c r="BO161" s="165"/>
      <c r="BP161" s="6"/>
      <c r="BQ161" s="164">
        <v>10.0</v>
      </c>
      <c r="BR161" s="164"/>
      <c r="BS161" s="167">
        <f t="shared" ref="BS161:BT161" si="350">$E161*BQ161</f>
        <v>0</v>
      </c>
      <c r="BT161" s="167">
        <f t="shared" si="350"/>
        <v>0</v>
      </c>
      <c r="BU161" s="6"/>
      <c r="BV161" s="748">
        <v>4.25</v>
      </c>
      <c r="BW161" s="164">
        <f t="shared" si="343"/>
        <v>0</v>
      </c>
      <c r="BX161" s="164">
        <f t="shared" si="344"/>
        <v>0</v>
      </c>
      <c r="CC161" s="6"/>
    </row>
    <row r="162" ht="18.0" customHeight="1">
      <c r="A162" s="195" t="s">
        <v>316</v>
      </c>
      <c r="B162" s="195" t="s">
        <v>2506</v>
      </c>
      <c r="C162" s="195" t="s">
        <v>191</v>
      </c>
      <c r="D162" s="147">
        <v>5.0</v>
      </c>
      <c r="E162" s="76">
        <f t="shared" si="336"/>
        <v>0</v>
      </c>
      <c r="F162" s="752">
        <v>210.0</v>
      </c>
      <c r="G162" s="76" t="str">
        <f t="shared" si="337"/>
        <v/>
      </c>
      <c r="H162" s="148">
        <f t="shared" si="338"/>
        <v>210</v>
      </c>
      <c r="I162" s="149">
        <f t="shared" si="339"/>
        <v>0</v>
      </c>
      <c r="J162" s="324"/>
      <c r="K162" s="157"/>
      <c r="L162" s="151"/>
      <c r="M162" s="152"/>
      <c r="N162" s="154"/>
      <c r="O162" s="161"/>
      <c r="P162" s="159"/>
      <c r="Q162" s="742"/>
      <c r="R162" s="150"/>
      <c r="S162" s="743"/>
      <c r="T162" s="163"/>
      <c r="U162" s="272"/>
      <c r="V162" s="272"/>
      <c r="W162" s="272"/>
      <c r="X162" s="272"/>
      <c r="Y162" s="272"/>
      <c r="AB162" s="164">
        <f t="shared" ref="AB162:AH162" si="351">AI162*$E162</f>
        <v>0</v>
      </c>
      <c r="AC162" s="164">
        <f t="shared" si="351"/>
        <v>0</v>
      </c>
      <c r="AD162" s="164">
        <f t="shared" si="351"/>
        <v>0</v>
      </c>
      <c r="AE162" s="164">
        <f t="shared" si="351"/>
        <v>0</v>
      </c>
      <c r="AF162" s="164">
        <f t="shared" si="351"/>
        <v>0</v>
      </c>
      <c r="AG162" s="164">
        <f t="shared" si="351"/>
        <v>0</v>
      </c>
      <c r="AH162" s="164">
        <f t="shared" si="351"/>
        <v>0</v>
      </c>
      <c r="AI162" s="165"/>
      <c r="AJ162" s="165"/>
      <c r="AK162" s="165"/>
      <c r="AL162" s="165"/>
      <c r="AM162" s="165">
        <v>5.0</v>
      </c>
      <c r="AN162" s="165"/>
      <c r="AO162" s="165"/>
      <c r="AP162" s="164">
        <f t="shared" ref="AP162:BB162" si="352">BC162*$E162</f>
        <v>0</v>
      </c>
      <c r="AQ162" s="164">
        <f t="shared" si="352"/>
        <v>0</v>
      </c>
      <c r="AR162" s="164">
        <f t="shared" si="352"/>
        <v>0</v>
      </c>
      <c r="AS162" s="164">
        <f t="shared" si="352"/>
        <v>0</v>
      </c>
      <c r="AT162" s="164">
        <f t="shared" si="352"/>
        <v>0</v>
      </c>
      <c r="AU162" s="164">
        <f t="shared" si="352"/>
        <v>0</v>
      </c>
      <c r="AV162" s="164">
        <f t="shared" si="352"/>
        <v>0</v>
      </c>
      <c r="AW162" s="164">
        <f t="shared" si="352"/>
        <v>0</v>
      </c>
      <c r="AX162" s="164">
        <f t="shared" si="352"/>
        <v>0</v>
      </c>
      <c r="AY162" s="164">
        <f t="shared" si="352"/>
        <v>0</v>
      </c>
      <c r="AZ162" s="164">
        <f t="shared" si="352"/>
        <v>0</v>
      </c>
      <c r="BA162" s="164">
        <f t="shared" si="352"/>
        <v>0</v>
      </c>
      <c r="BB162" s="164">
        <f t="shared" si="352"/>
        <v>0</v>
      </c>
      <c r="BC162" s="165"/>
      <c r="BD162" s="165">
        <v>5.0</v>
      </c>
      <c r="BE162" s="165"/>
      <c r="BF162" s="165"/>
      <c r="BG162" s="165"/>
      <c r="BH162" s="165"/>
      <c r="BI162" s="165"/>
      <c r="BJ162" s="165"/>
      <c r="BK162" s="165"/>
      <c r="BL162" s="165"/>
      <c r="BM162" s="165"/>
      <c r="BN162" s="166"/>
      <c r="BO162" s="165"/>
      <c r="BP162" s="6"/>
      <c r="BQ162" s="164">
        <v>5.0</v>
      </c>
      <c r="BR162" s="164"/>
      <c r="BS162" s="167">
        <f t="shared" ref="BS162:BT162" si="353">$E162*BQ162</f>
        <v>0</v>
      </c>
      <c r="BT162" s="167">
        <f t="shared" si="353"/>
        <v>0</v>
      </c>
      <c r="BU162" s="6"/>
      <c r="BV162" s="748">
        <v>2.1</v>
      </c>
      <c r="BW162" s="164">
        <f t="shared" si="343"/>
        <v>0</v>
      </c>
      <c r="BX162" s="164">
        <f t="shared" si="344"/>
        <v>0</v>
      </c>
      <c r="CC162" s="6"/>
    </row>
    <row r="163" ht="18.0" customHeight="1">
      <c r="A163" s="195" t="s">
        <v>317</v>
      </c>
      <c r="B163" s="195" t="s">
        <v>2507</v>
      </c>
      <c r="C163" s="195" t="s">
        <v>193</v>
      </c>
      <c r="D163" s="147">
        <v>5.0</v>
      </c>
      <c r="E163" s="76">
        <f t="shared" si="336"/>
        <v>0</v>
      </c>
      <c r="F163" s="752">
        <v>240.0</v>
      </c>
      <c r="G163" s="76" t="str">
        <f t="shared" si="337"/>
        <v/>
      </c>
      <c r="H163" s="148">
        <f t="shared" si="338"/>
        <v>240</v>
      </c>
      <c r="I163" s="149">
        <f t="shared" si="339"/>
        <v>0</v>
      </c>
      <c r="J163" s="324"/>
      <c r="K163" s="157"/>
      <c r="L163" s="151"/>
      <c r="M163" s="152"/>
      <c r="N163" s="154"/>
      <c r="O163" s="161"/>
      <c r="P163" s="159"/>
      <c r="Q163" s="742"/>
      <c r="R163" s="150"/>
      <c r="S163" s="743"/>
      <c r="T163" s="163"/>
      <c r="U163" s="272"/>
      <c r="V163" s="272"/>
      <c r="W163" s="272"/>
      <c r="X163" s="272"/>
      <c r="Y163" s="272"/>
      <c r="AB163" s="164">
        <f t="shared" ref="AB163:AH163" si="354">AI163*$E163</f>
        <v>0</v>
      </c>
      <c r="AC163" s="164">
        <f t="shared" si="354"/>
        <v>0</v>
      </c>
      <c r="AD163" s="164">
        <f t="shared" si="354"/>
        <v>0</v>
      </c>
      <c r="AE163" s="164">
        <f t="shared" si="354"/>
        <v>0</v>
      </c>
      <c r="AF163" s="164">
        <f t="shared" si="354"/>
        <v>0</v>
      </c>
      <c r="AG163" s="164">
        <f t="shared" si="354"/>
        <v>0</v>
      </c>
      <c r="AH163" s="164">
        <f t="shared" si="354"/>
        <v>0</v>
      </c>
      <c r="AI163" s="165"/>
      <c r="AJ163" s="165"/>
      <c r="AK163" s="165"/>
      <c r="AL163" s="165"/>
      <c r="AM163" s="165">
        <v>5.0</v>
      </c>
      <c r="AN163" s="165"/>
      <c r="AO163" s="165"/>
      <c r="AP163" s="164">
        <f t="shared" ref="AP163:BB163" si="355">BC163*$E163</f>
        <v>0</v>
      </c>
      <c r="AQ163" s="164">
        <f t="shared" si="355"/>
        <v>0</v>
      </c>
      <c r="AR163" s="164">
        <f t="shared" si="355"/>
        <v>0</v>
      </c>
      <c r="AS163" s="164">
        <f t="shared" si="355"/>
        <v>0</v>
      </c>
      <c r="AT163" s="164">
        <f t="shared" si="355"/>
        <v>0</v>
      </c>
      <c r="AU163" s="164">
        <f t="shared" si="355"/>
        <v>0</v>
      </c>
      <c r="AV163" s="164">
        <f t="shared" si="355"/>
        <v>0</v>
      </c>
      <c r="AW163" s="164">
        <f t="shared" si="355"/>
        <v>0</v>
      </c>
      <c r="AX163" s="164">
        <f t="shared" si="355"/>
        <v>0</v>
      </c>
      <c r="AY163" s="164">
        <f t="shared" si="355"/>
        <v>0</v>
      </c>
      <c r="AZ163" s="164">
        <f t="shared" si="355"/>
        <v>0</v>
      </c>
      <c r="BA163" s="164">
        <f t="shared" si="355"/>
        <v>0</v>
      </c>
      <c r="BB163" s="164">
        <f t="shared" si="355"/>
        <v>0</v>
      </c>
      <c r="BC163" s="165"/>
      <c r="BD163" s="165">
        <v>5.0</v>
      </c>
      <c r="BE163" s="165"/>
      <c r="BF163" s="165"/>
      <c r="BG163" s="165"/>
      <c r="BH163" s="165"/>
      <c r="BI163" s="165"/>
      <c r="BJ163" s="165"/>
      <c r="BK163" s="165"/>
      <c r="BL163" s="165"/>
      <c r="BM163" s="165"/>
      <c r="BN163" s="166"/>
      <c r="BO163" s="165"/>
      <c r="BP163" s="6"/>
      <c r="BQ163" s="164">
        <v>5.0</v>
      </c>
      <c r="BR163" s="164"/>
      <c r="BS163" s="167">
        <f t="shared" ref="BS163:BT163" si="356">$E163*BQ163</f>
        <v>0</v>
      </c>
      <c r="BT163" s="167">
        <f t="shared" si="356"/>
        <v>0</v>
      </c>
      <c r="BU163" s="6"/>
      <c r="BV163" s="748">
        <v>2.45</v>
      </c>
      <c r="BW163" s="164">
        <f t="shared" si="343"/>
        <v>0</v>
      </c>
      <c r="BX163" s="164">
        <f t="shared" si="344"/>
        <v>0</v>
      </c>
      <c r="CC163" s="6"/>
    </row>
    <row r="164" ht="18.0" customHeight="1">
      <c r="A164" s="195" t="s">
        <v>318</v>
      </c>
      <c r="B164" s="195" t="s">
        <v>2508</v>
      </c>
      <c r="C164" s="195" t="s">
        <v>319</v>
      </c>
      <c r="D164" s="147">
        <v>5.0</v>
      </c>
      <c r="E164" s="76">
        <f t="shared" si="336"/>
        <v>0</v>
      </c>
      <c r="F164" s="752">
        <v>280.0</v>
      </c>
      <c r="G164" s="76" t="str">
        <f t="shared" si="337"/>
        <v/>
      </c>
      <c r="H164" s="148">
        <f t="shared" si="338"/>
        <v>280</v>
      </c>
      <c r="I164" s="149">
        <f t="shared" si="339"/>
        <v>0</v>
      </c>
      <c r="J164" s="324"/>
      <c r="K164" s="157"/>
      <c r="L164" s="151"/>
      <c r="M164" s="152"/>
      <c r="N164" s="154"/>
      <c r="O164" s="161"/>
      <c r="P164" s="159"/>
      <c r="Q164" s="742"/>
      <c r="R164" s="150"/>
      <c r="S164" s="743"/>
      <c r="T164" s="163"/>
      <c r="U164" s="272"/>
      <c r="V164" s="272"/>
      <c r="W164" s="272"/>
      <c r="X164" s="272"/>
      <c r="Y164" s="272"/>
      <c r="AB164" s="164">
        <f t="shared" ref="AB164:AH164" si="357">AI164*$E164</f>
        <v>0</v>
      </c>
      <c r="AC164" s="164">
        <f t="shared" si="357"/>
        <v>0</v>
      </c>
      <c r="AD164" s="164">
        <f t="shared" si="357"/>
        <v>0</v>
      </c>
      <c r="AE164" s="164">
        <f t="shared" si="357"/>
        <v>0</v>
      </c>
      <c r="AF164" s="164">
        <f t="shared" si="357"/>
        <v>0</v>
      </c>
      <c r="AG164" s="164">
        <f t="shared" si="357"/>
        <v>0</v>
      </c>
      <c r="AH164" s="164">
        <f t="shared" si="357"/>
        <v>0</v>
      </c>
      <c r="AI164" s="165"/>
      <c r="AJ164" s="165"/>
      <c r="AK164" s="165"/>
      <c r="AL164" s="165"/>
      <c r="AM164" s="165">
        <v>5.0</v>
      </c>
      <c r="AN164" s="165"/>
      <c r="AO164" s="165"/>
      <c r="AP164" s="164">
        <f t="shared" ref="AP164:BB164" si="358">BC164*$E164</f>
        <v>0</v>
      </c>
      <c r="AQ164" s="164">
        <f t="shared" si="358"/>
        <v>0</v>
      </c>
      <c r="AR164" s="164">
        <f t="shared" si="358"/>
        <v>0</v>
      </c>
      <c r="AS164" s="164">
        <f t="shared" si="358"/>
        <v>0</v>
      </c>
      <c r="AT164" s="164">
        <f t="shared" si="358"/>
        <v>0</v>
      </c>
      <c r="AU164" s="164">
        <f t="shared" si="358"/>
        <v>0</v>
      </c>
      <c r="AV164" s="164">
        <f t="shared" si="358"/>
        <v>0</v>
      </c>
      <c r="AW164" s="164">
        <f t="shared" si="358"/>
        <v>0</v>
      </c>
      <c r="AX164" s="164">
        <f t="shared" si="358"/>
        <v>0</v>
      </c>
      <c r="AY164" s="164">
        <f t="shared" si="358"/>
        <v>0</v>
      </c>
      <c r="AZ164" s="164">
        <f t="shared" si="358"/>
        <v>0</v>
      </c>
      <c r="BA164" s="164">
        <f t="shared" si="358"/>
        <v>0</v>
      </c>
      <c r="BB164" s="164">
        <f t="shared" si="358"/>
        <v>0</v>
      </c>
      <c r="BC164" s="165"/>
      <c r="BD164" s="165"/>
      <c r="BE164" s="165">
        <v>5.0</v>
      </c>
      <c r="BF164" s="165"/>
      <c r="BG164" s="165"/>
      <c r="BH164" s="165"/>
      <c r="BI164" s="165"/>
      <c r="BJ164" s="165"/>
      <c r="BK164" s="165"/>
      <c r="BL164" s="165"/>
      <c r="BM164" s="165"/>
      <c r="BN164" s="166"/>
      <c r="BO164" s="165"/>
      <c r="BP164" s="6"/>
      <c r="BQ164" s="164">
        <v>5.0</v>
      </c>
      <c r="BR164" s="164"/>
      <c r="BS164" s="167">
        <f t="shared" ref="BS164:BT164" si="359">$E164*BQ164</f>
        <v>0</v>
      </c>
      <c r="BT164" s="167">
        <f t="shared" si="359"/>
        <v>0</v>
      </c>
      <c r="BU164" s="6"/>
      <c r="BV164" s="748">
        <v>3.2</v>
      </c>
      <c r="BW164" s="164">
        <f t="shared" si="343"/>
        <v>0</v>
      </c>
      <c r="BX164" s="164">
        <f t="shared" si="344"/>
        <v>0</v>
      </c>
      <c r="CC164" s="6"/>
    </row>
    <row r="165" ht="18.0" customHeight="1">
      <c r="A165" s="195" t="s">
        <v>320</v>
      </c>
      <c r="B165" s="195" t="s">
        <v>2509</v>
      </c>
      <c r="C165" s="195" t="s">
        <v>321</v>
      </c>
      <c r="D165" s="147">
        <v>5.0</v>
      </c>
      <c r="E165" s="76">
        <f t="shared" si="336"/>
        <v>0</v>
      </c>
      <c r="F165" s="752">
        <v>250.0</v>
      </c>
      <c r="G165" s="76" t="str">
        <f t="shared" si="337"/>
        <v/>
      </c>
      <c r="H165" s="148">
        <f t="shared" si="338"/>
        <v>250</v>
      </c>
      <c r="I165" s="149">
        <f t="shared" si="339"/>
        <v>0</v>
      </c>
      <c r="J165" s="324"/>
      <c r="K165" s="157"/>
      <c r="L165" s="151"/>
      <c r="M165" s="152"/>
      <c r="N165" s="154"/>
      <c r="O165" s="161"/>
      <c r="P165" s="159"/>
      <c r="Q165" s="742"/>
      <c r="R165" s="150"/>
      <c r="S165" s="743"/>
      <c r="T165" s="163"/>
      <c r="U165" s="272"/>
      <c r="V165" s="272"/>
      <c r="W165" s="272"/>
      <c r="X165" s="272"/>
      <c r="Y165" s="272"/>
      <c r="AB165" s="164">
        <f t="shared" ref="AB165:AH165" si="360">AI165*$E165</f>
        <v>0</v>
      </c>
      <c r="AC165" s="164">
        <f t="shared" si="360"/>
        <v>0</v>
      </c>
      <c r="AD165" s="164">
        <f t="shared" si="360"/>
        <v>0</v>
      </c>
      <c r="AE165" s="164">
        <f t="shared" si="360"/>
        <v>0</v>
      </c>
      <c r="AF165" s="164">
        <f t="shared" si="360"/>
        <v>0</v>
      </c>
      <c r="AG165" s="164">
        <f t="shared" si="360"/>
        <v>0</v>
      </c>
      <c r="AH165" s="164">
        <f t="shared" si="360"/>
        <v>0</v>
      </c>
      <c r="AI165" s="165"/>
      <c r="AJ165" s="165"/>
      <c r="AK165" s="165"/>
      <c r="AL165" s="165"/>
      <c r="AM165" s="165">
        <v>5.0</v>
      </c>
      <c r="AN165" s="165"/>
      <c r="AO165" s="165"/>
      <c r="AP165" s="164">
        <f t="shared" ref="AP165:BB165" si="361">BC165*$E165</f>
        <v>0</v>
      </c>
      <c r="AQ165" s="164">
        <f t="shared" si="361"/>
        <v>0</v>
      </c>
      <c r="AR165" s="164">
        <f t="shared" si="361"/>
        <v>0</v>
      </c>
      <c r="AS165" s="164">
        <f t="shared" si="361"/>
        <v>0</v>
      </c>
      <c r="AT165" s="164">
        <f t="shared" si="361"/>
        <v>0</v>
      </c>
      <c r="AU165" s="164">
        <f t="shared" si="361"/>
        <v>0</v>
      </c>
      <c r="AV165" s="164">
        <f t="shared" si="361"/>
        <v>0</v>
      </c>
      <c r="AW165" s="164">
        <f t="shared" si="361"/>
        <v>0</v>
      </c>
      <c r="AX165" s="164">
        <f t="shared" si="361"/>
        <v>0</v>
      </c>
      <c r="AY165" s="164">
        <f t="shared" si="361"/>
        <v>0</v>
      </c>
      <c r="AZ165" s="164">
        <f t="shared" si="361"/>
        <v>0</v>
      </c>
      <c r="BA165" s="164">
        <f t="shared" si="361"/>
        <v>0</v>
      </c>
      <c r="BB165" s="164">
        <f t="shared" si="361"/>
        <v>0</v>
      </c>
      <c r="BC165" s="165"/>
      <c r="BD165" s="165">
        <v>5.0</v>
      </c>
      <c r="BE165" s="165"/>
      <c r="BF165" s="165"/>
      <c r="BG165" s="165"/>
      <c r="BH165" s="165"/>
      <c r="BI165" s="165"/>
      <c r="BJ165" s="165"/>
      <c r="BK165" s="165"/>
      <c r="BL165" s="165"/>
      <c r="BM165" s="165"/>
      <c r="BN165" s="166"/>
      <c r="BO165" s="165"/>
      <c r="BP165" s="6"/>
      <c r="BQ165" s="164">
        <v>6.0</v>
      </c>
      <c r="BR165" s="164"/>
      <c r="BS165" s="167">
        <f t="shared" ref="BS165:BT165" si="362">$E165*BQ165</f>
        <v>0</v>
      </c>
      <c r="BT165" s="167">
        <f t="shared" si="362"/>
        <v>0</v>
      </c>
      <c r="BU165" s="6"/>
      <c r="BV165" s="748">
        <v>2.5</v>
      </c>
      <c r="BW165" s="164">
        <f t="shared" si="343"/>
        <v>0</v>
      </c>
      <c r="BX165" s="164">
        <f t="shared" si="344"/>
        <v>0</v>
      </c>
      <c r="CC165" s="6"/>
    </row>
    <row r="166" ht="18.0" customHeight="1">
      <c r="A166" s="195" t="s">
        <v>322</v>
      </c>
      <c r="B166" s="195" t="s">
        <v>2510</v>
      </c>
      <c r="C166" s="195" t="s">
        <v>207</v>
      </c>
      <c r="D166" s="147">
        <v>5.0</v>
      </c>
      <c r="E166" s="76">
        <f t="shared" si="336"/>
        <v>0</v>
      </c>
      <c r="F166" s="752">
        <v>370.0</v>
      </c>
      <c r="G166" s="76" t="str">
        <f t="shared" si="337"/>
        <v/>
      </c>
      <c r="H166" s="148">
        <f t="shared" si="338"/>
        <v>370</v>
      </c>
      <c r="I166" s="149">
        <f t="shared" si="339"/>
        <v>0</v>
      </c>
      <c r="J166" s="324"/>
      <c r="K166" s="157"/>
      <c r="L166" s="151"/>
      <c r="M166" s="152"/>
      <c r="N166" s="154"/>
      <c r="O166" s="161"/>
      <c r="P166" s="159"/>
      <c r="Q166" s="742"/>
      <c r="R166" s="150"/>
      <c r="S166" s="743"/>
      <c r="T166" s="163"/>
      <c r="U166" s="272"/>
      <c r="V166" s="272"/>
      <c r="W166" s="272"/>
      <c r="X166" s="272"/>
      <c r="Y166" s="272"/>
      <c r="AB166" s="164">
        <f t="shared" ref="AB166:AH166" si="363">AI166*$E166</f>
        <v>0</v>
      </c>
      <c r="AC166" s="164">
        <f t="shared" si="363"/>
        <v>0</v>
      </c>
      <c r="AD166" s="164">
        <f t="shared" si="363"/>
        <v>0</v>
      </c>
      <c r="AE166" s="164">
        <f t="shared" si="363"/>
        <v>0</v>
      </c>
      <c r="AF166" s="164">
        <f t="shared" si="363"/>
        <v>0</v>
      </c>
      <c r="AG166" s="164">
        <f t="shared" si="363"/>
        <v>0</v>
      </c>
      <c r="AH166" s="164">
        <f t="shared" si="363"/>
        <v>0</v>
      </c>
      <c r="AI166" s="165"/>
      <c r="AJ166" s="165"/>
      <c r="AK166" s="165"/>
      <c r="AL166" s="165"/>
      <c r="AM166" s="165"/>
      <c r="AN166" s="165">
        <v>3.0</v>
      </c>
      <c r="AO166" s="165"/>
      <c r="AP166" s="164">
        <f t="shared" ref="AP166:BB166" si="364">BC166*$E166</f>
        <v>0</v>
      </c>
      <c r="AQ166" s="164">
        <f t="shared" si="364"/>
        <v>0</v>
      </c>
      <c r="AR166" s="164">
        <f t="shared" si="364"/>
        <v>0</v>
      </c>
      <c r="AS166" s="164">
        <f t="shared" si="364"/>
        <v>0</v>
      </c>
      <c r="AT166" s="164">
        <f t="shared" si="364"/>
        <v>0</v>
      </c>
      <c r="AU166" s="164">
        <f t="shared" si="364"/>
        <v>0</v>
      </c>
      <c r="AV166" s="164">
        <f t="shared" si="364"/>
        <v>0</v>
      </c>
      <c r="AW166" s="164">
        <f t="shared" si="364"/>
        <v>0</v>
      </c>
      <c r="AX166" s="164">
        <f t="shared" si="364"/>
        <v>0</v>
      </c>
      <c r="AY166" s="164">
        <f t="shared" si="364"/>
        <v>0</v>
      </c>
      <c r="AZ166" s="164">
        <f t="shared" si="364"/>
        <v>0</v>
      </c>
      <c r="BA166" s="164">
        <f t="shared" si="364"/>
        <v>0</v>
      </c>
      <c r="BB166" s="164">
        <f t="shared" si="364"/>
        <v>0</v>
      </c>
      <c r="BC166" s="165"/>
      <c r="BD166" s="165">
        <v>1.0</v>
      </c>
      <c r="BE166" s="165">
        <v>2.0</v>
      </c>
      <c r="BF166" s="165">
        <v>2.0</v>
      </c>
      <c r="BG166" s="165"/>
      <c r="BH166" s="165"/>
      <c r="BI166" s="165"/>
      <c r="BJ166" s="165"/>
      <c r="BK166" s="165"/>
      <c r="BL166" s="165"/>
      <c r="BM166" s="165"/>
      <c r="BN166" s="166"/>
      <c r="BO166" s="165"/>
      <c r="BP166" s="6"/>
      <c r="BQ166" s="164">
        <v>13.0</v>
      </c>
      <c r="BR166" s="164"/>
      <c r="BS166" s="167">
        <f t="shared" ref="BS166:BT166" si="365">$E166*BQ166</f>
        <v>0</v>
      </c>
      <c r="BT166" s="167">
        <f t="shared" si="365"/>
        <v>0</v>
      </c>
      <c r="BU166" s="6"/>
      <c r="BV166" s="748">
        <v>4.5</v>
      </c>
      <c r="BW166" s="164">
        <f t="shared" si="343"/>
        <v>0</v>
      </c>
      <c r="BX166" s="164">
        <f t="shared" si="344"/>
        <v>0</v>
      </c>
      <c r="CC166" s="6"/>
    </row>
    <row r="167" ht="18.0" customHeight="1">
      <c r="A167" s="195" t="s">
        <v>323</v>
      </c>
      <c r="B167" s="195" t="s">
        <v>2511</v>
      </c>
      <c r="C167" s="195" t="s">
        <v>324</v>
      </c>
      <c r="D167" s="147">
        <v>5.0</v>
      </c>
      <c r="E167" s="76">
        <f t="shared" si="336"/>
        <v>0</v>
      </c>
      <c r="F167" s="752">
        <v>400.0</v>
      </c>
      <c r="G167" s="76" t="str">
        <f t="shared" si="337"/>
        <v/>
      </c>
      <c r="H167" s="148">
        <f t="shared" si="338"/>
        <v>400</v>
      </c>
      <c r="I167" s="149">
        <f t="shared" si="339"/>
        <v>0</v>
      </c>
      <c r="J167" s="324"/>
      <c r="K167" s="157"/>
      <c r="L167" s="151"/>
      <c r="M167" s="152"/>
      <c r="N167" s="154"/>
      <c r="O167" s="161"/>
      <c r="P167" s="159"/>
      <c r="Q167" s="742"/>
      <c r="R167" s="150"/>
      <c r="S167" s="743"/>
      <c r="T167" s="163"/>
      <c r="U167" s="272"/>
      <c r="V167" s="272"/>
      <c r="W167" s="272"/>
      <c r="X167" s="272"/>
      <c r="Y167" s="272"/>
      <c r="AB167" s="164">
        <f t="shared" ref="AB167:AH167" si="366">AI167*$E167</f>
        <v>0</v>
      </c>
      <c r="AC167" s="164">
        <f t="shared" si="366"/>
        <v>0</v>
      </c>
      <c r="AD167" s="164">
        <f t="shared" si="366"/>
        <v>0</v>
      </c>
      <c r="AE167" s="164">
        <f t="shared" si="366"/>
        <v>0</v>
      </c>
      <c r="AF167" s="164">
        <f t="shared" si="366"/>
        <v>0</v>
      </c>
      <c r="AG167" s="164">
        <f t="shared" si="366"/>
        <v>0</v>
      </c>
      <c r="AH167" s="164">
        <f t="shared" si="366"/>
        <v>0</v>
      </c>
      <c r="AI167" s="165"/>
      <c r="AJ167" s="165"/>
      <c r="AK167" s="165"/>
      <c r="AL167" s="165"/>
      <c r="AM167" s="165"/>
      <c r="AN167" s="165">
        <v>3.0</v>
      </c>
      <c r="AO167" s="165"/>
      <c r="AP167" s="164">
        <f t="shared" ref="AP167:BB167" si="367">BC167*$E167</f>
        <v>0</v>
      </c>
      <c r="AQ167" s="164">
        <f t="shared" si="367"/>
        <v>0</v>
      </c>
      <c r="AR167" s="164">
        <f t="shared" si="367"/>
        <v>0</v>
      </c>
      <c r="AS167" s="164">
        <f t="shared" si="367"/>
        <v>0</v>
      </c>
      <c r="AT167" s="164">
        <f t="shared" si="367"/>
        <v>0</v>
      </c>
      <c r="AU167" s="164">
        <f t="shared" si="367"/>
        <v>0</v>
      </c>
      <c r="AV167" s="164">
        <f t="shared" si="367"/>
        <v>0</v>
      </c>
      <c r="AW167" s="164">
        <f t="shared" si="367"/>
        <v>0</v>
      </c>
      <c r="AX167" s="164">
        <f t="shared" si="367"/>
        <v>0</v>
      </c>
      <c r="AY167" s="164">
        <f t="shared" si="367"/>
        <v>0</v>
      </c>
      <c r="AZ167" s="164">
        <f t="shared" si="367"/>
        <v>0</v>
      </c>
      <c r="BA167" s="164">
        <f t="shared" si="367"/>
        <v>0</v>
      </c>
      <c r="BB167" s="164">
        <f t="shared" si="367"/>
        <v>0</v>
      </c>
      <c r="BC167" s="165"/>
      <c r="BD167" s="165">
        <v>2.0</v>
      </c>
      <c r="BE167" s="165">
        <v>3.0</v>
      </c>
      <c r="BF167" s="165"/>
      <c r="BG167" s="165"/>
      <c r="BH167" s="165"/>
      <c r="BI167" s="165"/>
      <c r="BJ167" s="165"/>
      <c r="BK167" s="165"/>
      <c r="BL167" s="165"/>
      <c r="BM167" s="165"/>
      <c r="BN167" s="166"/>
      <c r="BO167" s="165"/>
      <c r="BP167" s="6"/>
      <c r="BQ167" s="164">
        <v>10.0</v>
      </c>
      <c r="BR167" s="164"/>
      <c r="BS167" s="167">
        <f t="shared" ref="BS167:BT167" si="368">$E167*BQ167</f>
        <v>0</v>
      </c>
      <c r="BT167" s="167">
        <f t="shared" si="368"/>
        <v>0</v>
      </c>
      <c r="BU167" s="6"/>
      <c r="BV167" s="748">
        <v>5.9</v>
      </c>
      <c r="BW167" s="164">
        <f t="shared" si="343"/>
        <v>0</v>
      </c>
      <c r="BX167" s="164">
        <f t="shared" si="344"/>
        <v>0</v>
      </c>
      <c r="CC167" s="6"/>
    </row>
    <row r="168" ht="18.0" customHeight="1">
      <c r="A168" s="195" t="s">
        <v>325</v>
      </c>
      <c r="B168" s="195" t="s">
        <v>2512</v>
      </c>
      <c r="C168" s="195" t="s">
        <v>195</v>
      </c>
      <c r="D168" s="147">
        <v>3.0</v>
      </c>
      <c r="E168" s="76">
        <f t="shared" si="336"/>
        <v>0</v>
      </c>
      <c r="F168" s="752">
        <v>380.0</v>
      </c>
      <c r="G168" s="76" t="str">
        <f t="shared" si="337"/>
        <v/>
      </c>
      <c r="H168" s="148">
        <f t="shared" si="338"/>
        <v>380</v>
      </c>
      <c r="I168" s="149">
        <f t="shared" si="339"/>
        <v>0</v>
      </c>
      <c r="J168" s="324"/>
      <c r="K168" s="157"/>
      <c r="L168" s="151"/>
      <c r="M168" s="152"/>
      <c r="N168" s="154"/>
      <c r="O168" s="161"/>
      <c r="P168" s="159"/>
      <c r="Q168" s="742"/>
      <c r="R168" s="150"/>
      <c r="S168" s="743"/>
      <c r="T168" s="163"/>
      <c r="U168" s="272"/>
      <c r="V168" s="272"/>
      <c r="W168" s="272"/>
      <c r="X168" s="272"/>
      <c r="Y168" s="272"/>
      <c r="AB168" s="164">
        <f t="shared" ref="AB168:AH168" si="369">AI168*$E168</f>
        <v>0</v>
      </c>
      <c r="AC168" s="164">
        <f t="shared" si="369"/>
        <v>0</v>
      </c>
      <c r="AD168" s="164">
        <f t="shared" si="369"/>
        <v>0</v>
      </c>
      <c r="AE168" s="164">
        <f t="shared" si="369"/>
        <v>0</v>
      </c>
      <c r="AF168" s="164">
        <f t="shared" si="369"/>
        <v>0</v>
      </c>
      <c r="AG168" s="164">
        <f t="shared" si="369"/>
        <v>0</v>
      </c>
      <c r="AH168" s="164">
        <f t="shared" si="369"/>
        <v>0</v>
      </c>
      <c r="AI168" s="165"/>
      <c r="AJ168" s="165"/>
      <c r="AK168" s="165"/>
      <c r="AL168" s="165"/>
      <c r="AM168" s="165"/>
      <c r="AN168" s="165"/>
      <c r="AO168" s="165">
        <v>3.0</v>
      </c>
      <c r="AP168" s="164">
        <f t="shared" ref="AP168:BB168" si="370">BC168*$E168</f>
        <v>0</v>
      </c>
      <c r="AQ168" s="164">
        <f t="shared" si="370"/>
        <v>0</v>
      </c>
      <c r="AR168" s="164">
        <f t="shared" si="370"/>
        <v>0</v>
      </c>
      <c r="AS168" s="164">
        <f t="shared" si="370"/>
        <v>0</v>
      </c>
      <c r="AT168" s="164">
        <f t="shared" si="370"/>
        <v>0</v>
      </c>
      <c r="AU168" s="164">
        <f t="shared" si="370"/>
        <v>0</v>
      </c>
      <c r="AV168" s="164">
        <f t="shared" si="370"/>
        <v>0</v>
      </c>
      <c r="AW168" s="164">
        <f t="shared" si="370"/>
        <v>0</v>
      </c>
      <c r="AX168" s="164">
        <f t="shared" si="370"/>
        <v>0</v>
      </c>
      <c r="AY168" s="164">
        <f t="shared" si="370"/>
        <v>0</v>
      </c>
      <c r="AZ168" s="164">
        <f t="shared" si="370"/>
        <v>0</v>
      </c>
      <c r="BA168" s="164">
        <f t="shared" si="370"/>
        <v>0</v>
      </c>
      <c r="BB168" s="164">
        <f t="shared" si="370"/>
        <v>0</v>
      </c>
      <c r="BC168" s="165"/>
      <c r="BD168" s="165"/>
      <c r="BE168" s="165">
        <v>3.0</v>
      </c>
      <c r="BF168" s="165"/>
      <c r="BG168" s="165"/>
      <c r="BH168" s="165"/>
      <c r="BI168" s="165"/>
      <c r="BJ168" s="165"/>
      <c r="BK168" s="165"/>
      <c r="BL168" s="165"/>
      <c r="BM168" s="165"/>
      <c r="BN168" s="166"/>
      <c r="BO168" s="165"/>
      <c r="BP168" s="6"/>
      <c r="BQ168" s="164">
        <v>9.0</v>
      </c>
      <c r="BR168" s="164"/>
      <c r="BS168" s="167">
        <f t="shared" ref="BS168:BT168" si="371">$E168*BQ168</f>
        <v>0</v>
      </c>
      <c r="BT168" s="167">
        <f t="shared" si="371"/>
        <v>0</v>
      </c>
      <c r="BU168" s="6"/>
      <c r="BV168" s="748">
        <v>5.9</v>
      </c>
      <c r="BW168" s="164">
        <f t="shared" si="343"/>
        <v>0</v>
      </c>
      <c r="BX168" s="164">
        <f t="shared" si="344"/>
        <v>0</v>
      </c>
      <c r="CC168" s="6"/>
    </row>
    <row r="169" ht="18.0" customHeight="1">
      <c r="A169" s="195" t="s">
        <v>326</v>
      </c>
      <c r="B169" s="195" t="s">
        <v>2513</v>
      </c>
      <c r="C169" s="195" t="s">
        <v>197</v>
      </c>
      <c r="D169" s="147">
        <v>3.0</v>
      </c>
      <c r="E169" s="76">
        <f t="shared" si="336"/>
        <v>0</v>
      </c>
      <c r="F169" s="752">
        <v>280.0</v>
      </c>
      <c r="G169" s="76" t="str">
        <f t="shared" si="337"/>
        <v/>
      </c>
      <c r="H169" s="148">
        <f t="shared" si="338"/>
        <v>280</v>
      </c>
      <c r="I169" s="149">
        <f t="shared" si="339"/>
        <v>0</v>
      </c>
      <c r="J169" s="324"/>
      <c r="K169" s="157"/>
      <c r="L169" s="151"/>
      <c r="M169" s="152"/>
      <c r="N169" s="154"/>
      <c r="O169" s="161"/>
      <c r="P169" s="159"/>
      <c r="Q169" s="742"/>
      <c r="R169" s="150"/>
      <c r="S169" s="743"/>
      <c r="T169" s="163"/>
      <c r="U169" s="272"/>
      <c r="V169" s="272"/>
      <c r="W169" s="272"/>
      <c r="X169" s="272"/>
      <c r="Y169" s="272"/>
      <c r="AB169" s="164">
        <f t="shared" ref="AB169:AH169" si="372">AI169*$E169</f>
        <v>0</v>
      </c>
      <c r="AC169" s="164">
        <f t="shared" si="372"/>
        <v>0</v>
      </c>
      <c r="AD169" s="164">
        <f t="shared" si="372"/>
        <v>0</v>
      </c>
      <c r="AE169" s="164">
        <f t="shared" si="372"/>
        <v>0</v>
      </c>
      <c r="AF169" s="164">
        <f t="shared" si="372"/>
        <v>0</v>
      </c>
      <c r="AG169" s="164">
        <f t="shared" si="372"/>
        <v>0</v>
      </c>
      <c r="AH169" s="164">
        <f t="shared" si="372"/>
        <v>0</v>
      </c>
      <c r="AI169" s="165"/>
      <c r="AJ169" s="165"/>
      <c r="AK169" s="165"/>
      <c r="AL169" s="165"/>
      <c r="AM169" s="165"/>
      <c r="AN169" s="165"/>
      <c r="AO169" s="165">
        <v>3.0</v>
      </c>
      <c r="AP169" s="164">
        <f t="shared" ref="AP169:BB169" si="373">BC169*$E169</f>
        <v>0</v>
      </c>
      <c r="AQ169" s="164">
        <f t="shared" si="373"/>
        <v>0</v>
      </c>
      <c r="AR169" s="164">
        <f t="shared" si="373"/>
        <v>0</v>
      </c>
      <c r="AS169" s="164">
        <f t="shared" si="373"/>
        <v>0</v>
      </c>
      <c r="AT169" s="164">
        <f t="shared" si="373"/>
        <v>0</v>
      </c>
      <c r="AU169" s="164">
        <f t="shared" si="373"/>
        <v>0</v>
      </c>
      <c r="AV169" s="164">
        <f t="shared" si="373"/>
        <v>0</v>
      </c>
      <c r="AW169" s="164">
        <f t="shared" si="373"/>
        <v>0</v>
      </c>
      <c r="AX169" s="164">
        <f t="shared" si="373"/>
        <v>0</v>
      </c>
      <c r="AY169" s="164">
        <f t="shared" si="373"/>
        <v>0</v>
      </c>
      <c r="AZ169" s="164">
        <f t="shared" si="373"/>
        <v>0</v>
      </c>
      <c r="BA169" s="164">
        <f t="shared" si="373"/>
        <v>0</v>
      </c>
      <c r="BB169" s="164">
        <f t="shared" si="373"/>
        <v>0</v>
      </c>
      <c r="BC169" s="165"/>
      <c r="BD169" s="165"/>
      <c r="BE169" s="165">
        <v>1.0</v>
      </c>
      <c r="BF169" s="165">
        <v>2.0</v>
      </c>
      <c r="BG169" s="165"/>
      <c r="BH169" s="165"/>
      <c r="BI169" s="165"/>
      <c r="BJ169" s="165"/>
      <c r="BK169" s="165"/>
      <c r="BL169" s="165"/>
      <c r="BM169" s="165"/>
      <c r="BN169" s="166"/>
      <c r="BO169" s="165"/>
      <c r="BP169" s="6"/>
      <c r="BQ169" s="164">
        <v>11.0</v>
      </c>
      <c r="BR169" s="164"/>
      <c r="BS169" s="167">
        <f t="shared" ref="BS169:BT169" si="374">$E169*BQ169</f>
        <v>0</v>
      </c>
      <c r="BT169" s="167">
        <f t="shared" si="374"/>
        <v>0</v>
      </c>
      <c r="BU169" s="6"/>
      <c r="BV169" s="748">
        <v>3.45</v>
      </c>
      <c r="BW169" s="164">
        <f t="shared" si="343"/>
        <v>0</v>
      </c>
      <c r="BX169" s="164">
        <f t="shared" si="344"/>
        <v>0</v>
      </c>
      <c r="CC169" s="6"/>
    </row>
    <row r="170" ht="18.0" customHeight="1">
      <c r="A170" s="195" t="s">
        <v>327</v>
      </c>
      <c r="B170" s="195" t="s">
        <v>2514</v>
      </c>
      <c r="C170" s="195" t="s">
        <v>199</v>
      </c>
      <c r="D170" s="147">
        <v>3.0</v>
      </c>
      <c r="E170" s="76">
        <f t="shared" si="336"/>
        <v>0</v>
      </c>
      <c r="F170" s="752">
        <v>300.0</v>
      </c>
      <c r="G170" s="76" t="str">
        <f t="shared" si="337"/>
        <v/>
      </c>
      <c r="H170" s="148">
        <f t="shared" si="338"/>
        <v>300</v>
      </c>
      <c r="I170" s="149">
        <f t="shared" si="339"/>
        <v>0</v>
      </c>
      <c r="J170" s="324"/>
      <c r="K170" s="157"/>
      <c r="L170" s="151"/>
      <c r="M170" s="152"/>
      <c r="N170" s="154"/>
      <c r="O170" s="161"/>
      <c r="P170" s="159"/>
      <c r="Q170" s="742"/>
      <c r="R170" s="150"/>
      <c r="S170" s="743"/>
      <c r="T170" s="163"/>
      <c r="U170" s="272"/>
      <c r="V170" s="272"/>
      <c r="W170" s="272"/>
      <c r="X170" s="272"/>
      <c r="Y170" s="272"/>
      <c r="AB170" s="164">
        <f t="shared" ref="AB170:AH170" si="375">AI170*$E170</f>
        <v>0</v>
      </c>
      <c r="AC170" s="164">
        <f t="shared" si="375"/>
        <v>0</v>
      </c>
      <c r="AD170" s="164">
        <f t="shared" si="375"/>
        <v>0</v>
      </c>
      <c r="AE170" s="164">
        <f t="shared" si="375"/>
        <v>0</v>
      </c>
      <c r="AF170" s="164">
        <f t="shared" si="375"/>
        <v>0</v>
      </c>
      <c r="AG170" s="164">
        <f t="shared" si="375"/>
        <v>0</v>
      </c>
      <c r="AH170" s="164">
        <f t="shared" si="375"/>
        <v>0</v>
      </c>
      <c r="AI170" s="165"/>
      <c r="AJ170" s="165"/>
      <c r="AK170" s="165"/>
      <c r="AL170" s="165"/>
      <c r="AM170" s="165"/>
      <c r="AN170" s="165"/>
      <c r="AO170" s="165">
        <v>3.0</v>
      </c>
      <c r="AP170" s="164">
        <f t="shared" ref="AP170:BB170" si="376">BC170*$E170</f>
        <v>0</v>
      </c>
      <c r="AQ170" s="164">
        <f t="shared" si="376"/>
        <v>0</v>
      </c>
      <c r="AR170" s="164">
        <f t="shared" si="376"/>
        <v>0</v>
      </c>
      <c r="AS170" s="164">
        <f t="shared" si="376"/>
        <v>0</v>
      </c>
      <c r="AT170" s="164">
        <f t="shared" si="376"/>
        <v>0</v>
      </c>
      <c r="AU170" s="164">
        <f t="shared" si="376"/>
        <v>0</v>
      </c>
      <c r="AV170" s="164">
        <f t="shared" si="376"/>
        <v>0</v>
      </c>
      <c r="AW170" s="164">
        <f t="shared" si="376"/>
        <v>0</v>
      </c>
      <c r="AX170" s="164">
        <f t="shared" si="376"/>
        <v>0</v>
      </c>
      <c r="AY170" s="164">
        <f t="shared" si="376"/>
        <v>0</v>
      </c>
      <c r="AZ170" s="164">
        <f t="shared" si="376"/>
        <v>0</v>
      </c>
      <c r="BA170" s="164">
        <f t="shared" si="376"/>
        <v>0</v>
      </c>
      <c r="BB170" s="164">
        <f t="shared" si="376"/>
        <v>0</v>
      </c>
      <c r="BC170" s="165"/>
      <c r="BD170" s="165"/>
      <c r="BE170" s="165"/>
      <c r="BF170" s="165">
        <v>3.0</v>
      </c>
      <c r="BG170" s="165"/>
      <c r="BH170" s="165"/>
      <c r="BI170" s="165"/>
      <c r="BJ170" s="165"/>
      <c r="BK170" s="165"/>
      <c r="BL170" s="165"/>
      <c r="BM170" s="165"/>
      <c r="BN170" s="166"/>
      <c r="BO170" s="165"/>
      <c r="BP170" s="6"/>
      <c r="BQ170" s="164">
        <v>12.0</v>
      </c>
      <c r="BR170" s="164"/>
      <c r="BS170" s="167">
        <f t="shared" ref="BS170:BT170" si="377">$E170*BQ170</f>
        <v>0</v>
      </c>
      <c r="BT170" s="167">
        <f t="shared" si="377"/>
        <v>0</v>
      </c>
      <c r="BU170" s="6"/>
      <c r="BV170" s="748">
        <v>4.4</v>
      </c>
      <c r="BW170" s="164">
        <f t="shared" si="343"/>
        <v>0</v>
      </c>
      <c r="BX170" s="164">
        <f t="shared" si="344"/>
        <v>0</v>
      </c>
      <c r="CC170" s="6"/>
    </row>
    <row r="171" ht="18.0" customHeight="1">
      <c r="A171" s="195" t="s">
        <v>328</v>
      </c>
      <c r="B171" s="195" t="s">
        <v>2515</v>
      </c>
      <c r="C171" s="195" t="s">
        <v>201</v>
      </c>
      <c r="D171" s="147">
        <v>3.0</v>
      </c>
      <c r="E171" s="76">
        <f t="shared" si="336"/>
        <v>0</v>
      </c>
      <c r="F171" s="752">
        <v>420.0</v>
      </c>
      <c r="G171" s="76" t="str">
        <f t="shared" si="337"/>
        <v/>
      </c>
      <c r="H171" s="148">
        <f t="shared" si="338"/>
        <v>420</v>
      </c>
      <c r="I171" s="149">
        <f t="shared" si="339"/>
        <v>0</v>
      </c>
      <c r="J171" s="324"/>
      <c r="K171" s="157"/>
      <c r="L171" s="151"/>
      <c r="M171" s="152"/>
      <c r="N171" s="154"/>
      <c r="O171" s="161"/>
      <c r="P171" s="159"/>
      <c r="Q171" s="742"/>
      <c r="R171" s="150"/>
      <c r="S171" s="743"/>
      <c r="T171" s="163"/>
      <c r="U171" s="272"/>
      <c r="V171" s="272"/>
      <c r="W171" s="272"/>
      <c r="X171" s="272"/>
      <c r="Y171" s="272"/>
      <c r="AB171" s="164">
        <f t="shared" ref="AB171:AH171" si="378">AI171*$E171</f>
        <v>0</v>
      </c>
      <c r="AC171" s="164">
        <f t="shared" si="378"/>
        <v>0</v>
      </c>
      <c r="AD171" s="164">
        <f t="shared" si="378"/>
        <v>0</v>
      </c>
      <c r="AE171" s="164">
        <f t="shared" si="378"/>
        <v>0</v>
      </c>
      <c r="AF171" s="164">
        <f t="shared" si="378"/>
        <v>0</v>
      </c>
      <c r="AG171" s="164">
        <f t="shared" si="378"/>
        <v>0</v>
      </c>
      <c r="AH171" s="164">
        <f t="shared" si="378"/>
        <v>0</v>
      </c>
      <c r="AI171" s="165"/>
      <c r="AJ171" s="165"/>
      <c r="AK171" s="165"/>
      <c r="AL171" s="165"/>
      <c r="AM171" s="165"/>
      <c r="AN171" s="165"/>
      <c r="AO171" s="165">
        <v>3.0</v>
      </c>
      <c r="AP171" s="164">
        <f t="shared" ref="AP171:BB171" si="379">BC171*$E171</f>
        <v>0</v>
      </c>
      <c r="AQ171" s="164">
        <f t="shared" si="379"/>
        <v>0</v>
      </c>
      <c r="AR171" s="164">
        <f t="shared" si="379"/>
        <v>0</v>
      </c>
      <c r="AS171" s="164">
        <f t="shared" si="379"/>
        <v>0</v>
      </c>
      <c r="AT171" s="164">
        <f t="shared" si="379"/>
        <v>0</v>
      </c>
      <c r="AU171" s="164">
        <f t="shared" si="379"/>
        <v>0</v>
      </c>
      <c r="AV171" s="164">
        <f t="shared" si="379"/>
        <v>0</v>
      </c>
      <c r="AW171" s="164">
        <f t="shared" si="379"/>
        <v>0</v>
      </c>
      <c r="AX171" s="164">
        <f t="shared" si="379"/>
        <v>0</v>
      </c>
      <c r="AY171" s="164">
        <f t="shared" si="379"/>
        <v>0</v>
      </c>
      <c r="AZ171" s="164">
        <f t="shared" si="379"/>
        <v>0</v>
      </c>
      <c r="BA171" s="164">
        <f t="shared" si="379"/>
        <v>0</v>
      </c>
      <c r="BB171" s="164">
        <f t="shared" si="379"/>
        <v>0</v>
      </c>
      <c r="BC171" s="165"/>
      <c r="BD171" s="165">
        <v>1.0</v>
      </c>
      <c r="BE171" s="165">
        <v>1.0</v>
      </c>
      <c r="BF171" s="165"/>
      <c r="BG171" s="165">
        <v>1.0</v>
      </c>
      <c r="BH171" s="165"/>
      <c r="BI171" s="165"/>
      <c r="BJ171" s="165"/>
      <c r="BK171" s="165"/>
      <c r="BL171" s="165"/>
      <c r="BM171" s="165"/>
      <c r="BN171" s="166"/>
      <c r="BO171" s="165"/>
      <c r="BP171" s="6"/>
      <c r="BQ171" s="164">
        <v>9.0</v>
      </c>
      <c r="BR171" s="164"/>
      <c r="BS171" s="167">
        <f t="shared" ref="BS171:BT171" si="380">$E171*BQ171</f>
        <v>0</v>
      </c>
      <c r="BT171" s="167">
        <f t="shared" si="380"/>
        <v>0</v>
      </c>
      <c r="BU171" s="6"/>
      <c r="BV171" s="748">
        <v>5.3</v>
      </c>
      <c r="BW171" s="164">
        <f t="shared" si="343"/>
        <v>0</v>
      </c>
      <c r="BX171" s="164">
        <f t="shared" si="344"/>
        <v>0</v>
      </c>
      <c r="CC171" s="6"/>
    </row>
    <row r="172" ht="18.0" customHeight="1">
      <c r="A172" s="195" t="s">
        <v>329</v>
      </c>
      <c r="B172" s="195" t="s">
        <v>2516</v>
      </c>
      <c r="C172" s="195" t="s">
        <v>203</v>
      </c>
      <c r="D172" s="147">
        <v>3.0</v>
      </c>
      <c r="E172" s="76">
        <f t="shared" si="336"/>
        <v>0</v>
      </c>
      <c r="F172" s="752">
        <v>400.0</v>
      </c>
      <c r="G172" s="76" t="str">
        <f t="shared" si="337"/>
        <v/>
      </c>
      <c r="H172" s="148">
        <f t="shared" si="338"/>
        <v>400</v>
      </c>
      <c r="I172" s="149">
        <f t="shared" si="339"/>
        <v>0</v>
      </c>
      <c r="J172" s="324"/>
      <c r="K172" s="157"/>
      <c r="L172" s="151"/>
      <c r="M172" s="152"/>
      <c r="N172" s="154"/>
      <c r="O172" s="161"/>
      <c r="P172" s="159"/>
      <c r="Q172" s="742"/>
      <c r="R172" s="150"/>
      <c r="S172" s="743"/>
      <c r="T172" s="163"/>
      <c r="U172" s="272"/>
      <c r="V172" s="272"/>
      <c r="W172" s="272"/>
      <c r="X172" s="272"/>
      <c r="Y172" s="272"/>
      <c r="AB172" s="164">
        <f t="shared" ref="AB172:AH172" si="381">AI172*$E172</f>
        <v>0</v>
      </c>
      <c r="AC172" s="164">
        <f t="shared" si="381"/>
        <v>0</v>
      </c>
      <c r="AD172" s="164">
        <f t="shared" si="381"/>
        <v>0</v>
      </c>
      <c r="AE172" s="164">
        <f t="shared" si="381"/>
        <v>0</v>
      </c>
      <c r="AF172" s="164">
        <f t="shared" si="381"/>
        <v>0</v>
      </c>
      <c r="AG172" s="164">
        <f t="shared" si="381"/>
        <v>0</v>
      </c>
      <c r="AH172" s="164">
        <f t="shared" si="381"/>
        <v>0</v>
      </c>
      <c r="AI172" s="165"/>
      <c r="AJ172" s="165"/>
      <c r="AK172" s="165"/>
      <c r="AL172" s="165"/>
      <c r="AM172" s="165"/>
      <c r="AN172" s="165"/>
      <c r="AO172" s="165">
        <v>3.0</v>
      </c>
      <c r="AP172" s="164">
        <f t="shared" ref="AP172:BB172" si="382">BC172*$E172</f>
        <v>0</v>
      </c>
      <c r="AQ172" s="164">
        <f t="shared" si="382"/>
        <v>0</v>
      </c>
      <c r="AR172" s="164">
        <f t="shared" si="382"/>
        <v>0</v>
      </c>
      <c r="AS172" s="164">
        <f t="shared" si="382"/>
        <v>0</v>
      </c>
      <c r="AT172" s="164">
        <f t="shared" si="382"/>
        <v>0</v>
      </c>
      <c r="AU172" s="164">
        <f t="shared" si="382"/>
        <v>0</v>
      </c>
      <c r="AV172" s="164">
        <f t="shared" si="382"/>
        <v>0</v>
      </c>
      <c r="AW172" s="164">
        <f t="shared" si="382"/>
        <v>0</v>
      </c>
      <c r="AX172" s="164">
        <f t="shared" si="382"/>
        <v>0</v>
      </c>
      <c r="AY172" s="164">
        <f t="shared" si="382"/>
        <v>0</v>
      </c>
      <c r="AZ172" s="164">
        <f t="shared" si="382"/>
        <v>0</v>
      </c>
      <c r="BA172" s="164">
        <f t="shared" si="382"/>
        <v>0</v>
      </c>
      <c r="BB172" s="164">
        <f t="shared" si="382"/>
        <v>0</v>
      </c>
      <c r="BC172" s="165"/>
      <c r="BD172" s="165"/>
      <c r="BE172" s="165">
        <v>1.0</v>
      </c>
      <c r="BF172" s="165">
        <v>1.0</v>
      </c>
      <c r="BG172" s="165">
        <v>1.0</v>
      </c>
      <c r="BH172" s="165"/>
      <c r="BI172" s="165"/>
      <c r="BJ172" s="165"/>
      <c r="BK172" s="165"/>
      <c r="BL172" s="165"/>
      <c r="BM172" s="165"/>
      <c r="BN172" s="166"/>
      <c r="BO172" s="165"/>
      <c r="BP172" s="6"/>
      <c r="BQ172" s="164">
        <v>8.0</v>
      </c>
      <c r="BR172" s="164"/>
      <c r="BS172" s="167">
        <f t="shared" ref="BS172:BT172" si="383">$E172*BQ172</f>
        <v>0</v>
      </c>
      <c r="BT172" s="167">
        <f t="shared" si="383"/>
        <v>0</v>
      </c>
      <c r="BU172" s="6"/>
      <c r="BV172" s="748">
        <v>5.5</v>
      </c>
      <c r="BW172" s="164">
        <f t="shared" si="343"/>
        <v>0</v>
      </c>
      <c r="BX172" s="164">
        <f t="shared" si="344"/>
        <v>0</v>
      </c>
      <c r="CC172" s="6"/>
    </row>
    <row r="173" ht="15.75" customHeight="1">
      <c r="C173" s="272"/>
      <c r="D173" s="272"/>
      <c r="E173" s="272"/>
      <c r="F173" s="272"/>
      <c r="G173" s="272"/>
      <c r="H173" s="272"/>
      <c r="I173" s="148">
        <f t="shared" ref="I173:T173" si="384">SUM(I158:I172)</f>
        <v>0</v>
      </c>
      <c r="J173" s="227">
        <f t="shared" si="384"/>
        <v>0</v>
      </c>
      <c r="K173" s="227">
        <f t="shared" si="384"/>
        <v>0</v>
      </c>
      <c r="L173" s="227">
        <f t="shared" si="384"/>
        <v>0</v>
      </c>
      <c r="M173" s="227">
        <f t="shared" si="384"/>
        <v>0</v>
      </c>
      <c r="N173" s="227">
        <f t="shared" si="384"/>
        <v>0</v>
      </c>
      <c r="O173" s="227">
        <f t="shared" si="384"/>
        <v>0</v>
      </c>
      <c r="P173" s="227">
        <f t="shared" si="384"/>
        <v>0</v>
      </c>
      <c r="Q173" s="227">
        <f t="shared" si="384"/>
        <v>0</v>
      </c>
      <c r="R173" s="227">
        <f t="shared" si="384"/>
        <v>0</v>
      </c>
      <c r="S173" s="227">
        <f t="shared" si="384"/>
        <v>0</v>
      </c>
      <c r="T173" s="227">
        <f t="shared" si="384"/>
        <v>0</v>
      </c>
      <c r="U173" s="272"/>
      <c r="V173" s="272"/>
      <c r="W173" s="272"/>
      <c r="X173" s="272"/>
      <c r="Y173" s="272"/>
      <c r="Z173" s="272"/>
      <c r="AA173" s="272"/>
      <c r="AB173" s="227">
        <f t="shared" ref="AB173:AH173" si="385">SUM(AB158:AB172)</f>
        <v>0</v>
      </c>
      <c r="AC173" s="227">
        <f t="shared" si="385"/>
        <v>0</v>
      </c>
      <c r="AD173" s="227">
        <f t="shared" si="385"/>
        <v>0</v>
      </c>
      <c r="AE173" s="227">
        <f t="shared" si="385"/>
        <v>0</v>
      </c>
      <c r="AF173" s="227">
        <f t="shared" si="385"/>
        <v>0</v>
      </c>
      <c r="AG173" s="227">
        <f t="shared" si="385"/>
        <v>0</v>
      </c>
      <c r="AH173" s="227">
        <f t="shared" si="385"/>
        <v>0</v>
      </c>
      <c r="AI173" s="204"/>
      <c r="AJ173" s="204"/>
      <c r="AK173" s="204"/>
      <c r="AL173" s="204"/>
      <c r="AM173" s="204"/>
      <c r="AN173" s="204"/>
      <c r="AO173" s="204"/>
      <c r="AP173" s="227">
        <f t="shared" ref="AP173:BB173" si="386">SUM(AP158:AP172)</f>
        <v>0</v>
      </c>
      <c r="AQ173" s="227">
        <f t="shared" si="386"/>
        <v>0</v>
      </c>
      <c r="AR173" s="227">
        <f t="shared" si="386"/>
        <v>0</v>
      </c>
      <c r="AS173" s="227">
        <f t="shared" si="386"/>
        <v>0</v>
      </c>
      <c r="AT173" s="227">
        <f t="shared" si="386"/>
        <v>0</v>
      </c>
      <c r="AU173" s="227">
        <f t="shared" si="386"/>
        <v>0</v>
      </c>
      <c r="AV173" s="227">
        <f t="shared" si="386"/>
        <v>0</v>
      </c>
      <c r="AW173" s="227">
        <f t="shared" si="386"/>
        <v>0</v>
      </c>
      <c r="AX173" s="227">
        <f t="shared" si="386"/>
        <v>0</v>
      </c>
      <c r="AY173" s="227">
        <f t="shared" si="386"/>
        <v>0</v>
      </c>
      <c r="AZ173" s="227">
        <f t="shared" si="386"/>
        <v>0</v>
      </c>
      <c r="BA173" s="227">
        <f t="shared" si="386"/>
        <v>0</v>
      </c>
      <c r="BB173" s="227">
        <f t="shared" si="386"/>
        <v>0</v>
      </c>
      <c r="BC173" s="6"/>
      <c r="BD173" s="6"/>
      <c r="BE173" s="6"/>
      <c r="BF173" s="6"/>
      <c r="BG173" s="6"/>
      <c r="BH173" s="6"/>
      <c r="BI173" s="6"/>
      <c r="BJ173" s="6"/>
      <c r="BK173" s="6"/>
      <c r="BL173" s="6"/>
      <c r="BM173" s="6"/>
      <c r="BN173" s="6"/>
      <c r="BO173" s="6"/>
      <c r="BP173" s="6"/>
      <c r="BQ173" s="751"/>
      <c r="BR173" s="751"/>
      <c r="BS173" s="232">
        <f t="shared" ref="BS173:BT173" si="387">SUM(BS158:BS172)</f>
        <v>0</v>
      </c>
      <c r="BT173" s="232">
        <f t="shared" si="387"/>
        <v>0</v>
      </c>
      <c r="BU173" s="6"/>
      <c r="BV173" s="190"/>
    </row>
    <row r="174" ht="15.75" customHeight="1">
      <c r="C174" s="272"/>
      <c r="D174" s="272"/>
      <c r="E174" s="272"/>
      <c r="F174" s="272"/>
      <c r="G174" s="272"/>
      <c r="H174" s="272"/>
      <c r="I174" s="272"/>
      <c r="J174" s="272"/>
      <c r="K174" s="272"/>
      <c r="L174" s="272"/>
      <c r="M174" s="272"/>
      <c r="N174" s="272"/>
      <c r="O174" s="273"/>
      <c r="P174" s="272"/>
      <c r="Q174" s="272"/>
      <c r="R174" s="272"/>
      <c r="S174" s="272"/>
      <c r="T174" s="272"/>
      <c r="U174" s="272"/>
      <c r="V174" s="272"/>
      <c r="W174" s="272"/>
      <c r="X174" s="272"/>
      <c r="Y174" s="272"/>
      <c r="Z174" s="272"/>
      <c r="AA174" s="272"/>
      <c r="AB174" s="272"/>
      <c r="AC174" s="272"/>
      <c r="AD174" s="272"/>
      <c r="AE174" s="272"/>
      <c r="AF174" s="272"/>
      <c r="AG174" s="272"/>
      <c r="AH174" s="272"/>
      <c r="AI174" s="274"/>
      <c r="AJ174" s="274"/>
      <c r="AK174" s="274"/>
      <c r="AL174" s="274"/>
      <c r="AM174" s="274"/>
      <c r="AN174" s="274"/>
      <c r="AO174" s="274"/>
      <c r="AP174" s="274"/>
      <c r="AQ174" s="274"/>
      <c r="AR174" s="274"/>
      <c r="AS174" s="274"/>
      <c r="AT174" s="274"/>
      <c r="AU174" s="274"/>
      <c r="AV174" s="274"/>
      <c r="AW174" s="274"/>
      <c r="AX174" s="274"/>
      <c r="AY174" s="274"/>
      <c r="AZ174" s="274"/>
      <c r="BA174" s="274"/>
      <c r="BB174" s="274"/>
      <c r="BC174" s="274"/>
      <c r="BD174" s="274"/>
      <c r="BE174" s="274"/>
      <c r="BF174" s="274"/>
      <c r="BG174" s="274"/>
      <c r="BH174" s="274"/>
      <c r="BI174" s="274"/>
      <c r="BJ174" s="65"/>
      <c r="BK174" s="65"/>
      <c r="BL174" s="274"/>
      <c r="BM174" s="65"/>
      <c r="BN174" s="65"/>
      <c r="BO174" s="65"/>
      <c r="BP174" s="274"/>
      <c r="BQ174" s="65"/>
      <c r="BR174" s="54"/>
      <c r="BS174" s="54"/>
      <c r="BT174" s="54"/>
    </row>
    <row r="175" ht="15.75" customHeight="1">
      <c r="C175" s="272"/>
      <c r="D175" s="272"/>
      <c r="E175" s="272"/>
      <c r="F175" s="272"/>
      <c r="G175" s="272"/>
      <c r="H175" s="272"/>
      <c r="I175" s="272"/>
      <c r="J175" s="272"/>
      <c r="K175" s="272"/>
      <c r="L175" s="272"/>
      <c r="M175" s="272"/>
      <c r="N175" s="272"/>
      <c r="O175" s="273"/>
      <c r="P175" s="272"/>
      <c r="Q175" s="272"/>
      <c r="R175" s="272"/>
      <c r="S175" s="272"/>
      <c r="T175" s="272"/>
      <c r="U175" s="272"/>
      <c r="V175" s="272"/>
      <c r="W175" s="272"/>
      <c r="X175" s="272"/>
      <c r="Y175" s="272"/>
      <c r="Z175" s="272"/>
      <c r="AA175" s="272"/>
      <c r="AB175" s="272"/>
      <c r="AC175" s="272"/>
      <c r="AD175" s="272"/>
      <c r="AE175" s="272"/>
      <c r="AF175" s="272"/>
      <c r="AG175" s="272"/>
      <c r="AH175" s="272"/>
      <c r="AI175" s="274"/>
      <c r="AJ175" s="274"/>
      <c r="AK175" s="274"/>
      <c r="AL175" s="274"/>
      <c r="AM175" s="274"/>
      <c r="AN175" s="274"/>
      <c r="AO175" s="274"/>
      <c r="AP175" s="274"/>
      <c r="AQ175" s="274"/>
      <c r="AR175" s="274"/>
      <c r="AS175" s="274"/>
      <c r="AT175" s="274"/>
      <c r="AU175" s="274"/>
      <c r="AV175" s="274"/>
      <c r="AW175" s="274"/>
      <c r="AX175" s="274"/>
      <c r="AY175" s="274"/>
      <c r="AZ175" s="274"/>
      <c r="BA175" s="274"/>
      <c r="BB175" s="274"/>
      <c r="BC175" s="274"/>
      <c r="BD175" s="274"/>
      <c r="BE175" s="274"/>
      <c r="BF175" s="274"/>
      <c r="BG175" s="274"/>
      <c r="BH175" s="274"/>
      <c r="BI175" s="274"/>
      <c r="BJ175" s="65"/>
      <c r="BK175" s="65"/>
      <c r="BL175" s="274"/>
      <c r="BM175" s="65"/>
      <c r="BN175" s="65"/>
      <c r="BO175" s="65"/>
      <c r="BP175" s="274"/>
      <c r="BQ175" s="65"/>
      <c r="BR175" s="190" t="s">
        <v>651</v>
      </c>
      <c r="BS175" s="204">
        <f t="shared" ref="BS175:BT175" si="388">SUM(BS93+BS64+BS156+BS173)</f>
        <v>0</v>
      </c>
      <c r="BT175" s="204">
        <f t="shared" si="388"/>
        <v>0</v>
      </c>
      <c r="BW175" s="190" t="s">
        <v>652</v>
      </c>
      <c r="BX175" s="190">
        <f>SUM(BX66:BX92,BX41:BX63,BX16:BX40,BX95:BX142,BX158:BX172)</f>
        <v>0</v>
      </c>
    </row>
    <row r="176" ht="15.75" customHeight="1">
      <c r="C176" s="272"/>
      <c r="D176" s="272"/>
      <c r="E176" s="272"/>
      <c r="F176" s="272"/>
      <c r="G176" s="272"/>
      <c r="H176" s="272"/>
      <c r="I176" s="272"/>
      <c r="J176" s="272"/>
      <c r="K176" s="272"/>
      <c r="L176" s="272"/>
      <c r="M176" s="272"/>
      <c r="N176" s="272"/>
      <c r="O176" s="273"/>
      <c r="P176" s="272"/>
      <c r="Q176" s="272"/>
      <c r="R176" s="272"/>
      <c r="S176" s="272"/>
      <c r="T176" s="272"/>
      <c r="U176" s="272"/>
      <c r="V176" s="272"/>
      <c r="W176" s="272"/>
      <c r="X176" s="272"/>
      <c r="Y176" s="272"/>
      <c r="Z176" s="272"/>
      <c r="AA176" s="272"/>
      <c r="AB176" s="272"/>
      <c r="AC176" s="272"/>
      <c r="AD176" s="272"/>
      <c r="AE176" s="272"/>
      <c r="AF176" s="272"/>
      <c r="AG176" s="272"/>
      <c r="AH176" s="272"/>
      <c r="AI176" s="274"/>
      <c r="AJ176" s="274"/>
      <c r="AK176" s="274"/>
      <c r="AL176" s="274"/>
      <c r="AM176" s="274"/>
      <c r="AN176" s="274"/>
      <c r="AO176" s="274"/>
      <c r="AP176" s="274"/>
      <c r="AQ176" s="274"/>
      <c r="AR176" s="274"/>
      <c r="AS176" s="274"/>
      <c r="AT176" s="274"/>
      <c r="AU176" s="274"/>
      <c r="AV176" s="274"/>
      <c r="AW176" s="274"/>
      <c r="AX176" s="274"/>
      <c r="AY176" s="274"/>
      <c r="AZ176" s="274"/>
      <c r="BA176" s="274"/>
      <c r="BB176" s="274"/>
      <c r="BC176" s="274"/>
      <c r="BD176" s="274"/>
      <c r="BE176" s="274"/>
      <c r="BF176" s="274"/>
      <c r="BG176" s="274"/>
      <c r="BH176" s="274"/>
      <c r="BI176" s="274"/>
      <c r="BJ176" s="65"/>
      <c r="BK176" s="65"/>
      <c r="BL176" s="274"/>
      <c r="BM176" s="65"/>
      <c r="BN176" s="65"/>
      <c r="BO176" s="65"/>
      <c r="BP176" s="274"/>
      <c r="BQ176" s="65"/>
      <c r="BR176" s="54"/>
      <c r="BS176" s="54"/>
      <c r="BT176" s="54"/>
    </row>
    <row r="177" ht="15.75" customHeight="1">
      <c r="C177" s="272"/>
      <c r="D177" s="272"/>
      <c r="E177" s="272"/>
      <c r="F177" s="272"/>
      <c r="G177" s="272"/>
      <c r="H177" s="272"/>
      <c r="I177" s="272"/>
      <c r="J177" s="272"/>
      <c r="K177" s="272"/>
      <c r="L177" s="272"/>
      <c r="M177" s="272"/>
      <c r="N177" s="272"/>
      <c r="O177" s="273"/>
      <c r="P177" s="272"/>
      <c r="Q177" s="272"/>
      <c r="R177" s="272"/>
      <c r="S177" s="272"/>
      <c r="T177" s="272"/>
      <c r="U177" s="272"/>
      <c r="V177" s="272"/>
      <c r="W177" s="272"/>
      <c r="X177" s="272"/>
      <c r="Y177" s="272"/>
      <c r="Z177" s="272"/>
      <c r="AA177" s="272"/>
      <c r="AB177" s="272"/>
      <c r="AC177" s="272"/>
      <c r="AD177" s="272"/>
      <c r="AE177" s="272"/>
      <c r="AF177" s="272"/>
      <c r="AG177" s="272"/>
      <c r="AH177" s="272"/>
      <c r="AI177" s="274"/>
      <c r="AJ177" s="274"/>
      <c r="AK177" s="274"/>
      <c r="AL177" s="274"/>
      <c r="AM177" s="274"/>
      <c r="AN177" s="274"/>
      <c r="AO177" s="274"/>
      <c r="AP177" s="274"/>
      <c r="AQ177" s="274"/>
      <c r="AR177" s="274"/>
      <c r="AS177" s="274"/>
      <c r="AT177" s="274"/>
      <c r="AU177" s="274"/>
      <c r="AV177" s="274"/>
      <c r="AW177" s="274"/>
      <c r="AX177" s="274"/>
      <c r="AY177" s="274"/>
      <c r="AZ177" s="274"/>
      <c r="BA177" s="274"/>
      <c r="BB177" s="274"/>
      <c r="BC177" s="274"/>
      <c r="BD177" s="274"/>
      <c r="BE177" s="274"/>
      <c r="BF177" s="274"/>
      <c r="BG177" s="274"/>
      <c r="BH177" s="274"/>
      <c r="BI177" s="274"/>
      <c r="BJ177" s="65"/>
      <c r="BK177" s="65"/>
      <c r="BL177" s="274"/>
      <c r="BM177" s="65"/>
      <c r="BN177" s="65"/>
      <c r="BO177" s="65"/>
      <c r="BP177" s="274"/>
      <c r="BQ177" s="65"/>
      <c r="BR177" s="54"/>
      <c r="BS177" s="54"/>
      <c r="BT177" s="54"/>
    </row>
    <row r="178" ht="15.75" customHeight="1">
      <c r="C178" s="272"/>
      <c r="D178" s="272"/>
      <c r="E178" s="272"/>
      <c r="F178" s="272"/>
      <c r="G178" s="272"/>
      <c r="H178" s="272"/>
      <c r="I178" s="272"/>
      <c r="J178" s="272"/>
      <c r="K178" s="272"/>
      <c r="L178" s="272"/>
      <c r="M178" s="272"/>
      <c r="N178" s="272"/>
      <c r="O178" s="273"/>
      <c r="P178" s="272"/>
      <c r="Q178" s="272"/>
      <c r="R178" s="272"/>
      <c r="S178" s="272"/>
      <c r="T178" s="272"/>
      <c r="U178" s="272"/>
      <c r="V178" s="272"/>
      <c r="W178" s="272"/>
      <c r="X178" s="272"/>
      <c r="Y178" s="272"/>
      <c r="Z178" s="272"/>
      <c r="AA178" s="272"/>
      <c r="AB178" s="272"/>
      <c r="AC178" s="272"/>
      <c r="AD178" s="272"/>
      <c r="AE178" s="272"/>
      <c r="AF178" s="272"/>
      <c r="AG178" s="272"/>
      <c r="AH178" s="272"/>
      <c r="AI178" s="274"/>
      <c r="AJ178" s="274"/>
      <c r="AK178" s="274"/>
      <c r="AL178" s="274"/>
      <c r="AM178" s="274"/>
      <c r="AN178" s="274"/>
      <c r="AO178" s="274"/>
      <c r="AP178" s="274"/>
      <c r="AQ178" s="274"/>
      <c r="AR178" s="274"/>
      <c r="AS178" s="274"/>
      <c r="AT178" s="274"/>
      <c r="AU178" s="274"/>
      <c r="AV178" s="274"/>
      <c r="AW178" s="274"/>
      <c r="AX178" s="274"/>
      <c r="AY178" s="274"/>
      <c r="AZ178" s="274"/>
      <c r="BA178" s="274"/>
      <c r="BB178" s="274"/>
      <c r="BC178" s="274"/>
      <c r="BD178" s="274"/>
      <c r="BE178" s="274"/>
      <c r="BF178" s="274"/>
      <c r="BG178" s="274"/>
      <c r="BH178" s="274"/>
      <c r="BI178" s="274"/>
      <c r="BJ178" s="65"/>
      <c r="BK178" s="65"/>
      <c r="BL178" s="274"/>
      <c r="BM178" s="65"/>
      <c r="BN178" s="65"/>
      <c r="BO178" s="65"/>
      <c r="BP178" s="274"/>
      <c r="BQ178" s="65"/>
      <c r="BR178" s="54"/>
      <c r="BS178" s="54"/>
      <c r="BT178" s="54"/>
    </row>
    <row r="179" ht="15.75" customHeight="1">
      <c r="C179" s="272"/>
      <c r="D179" s="272"/>
      <c r="E179" s="272"/>
      <c r="F179" s="272"/>
      <c r="G179" s="272"/>
      <c r="H179" s="272"/>
      <c r="I179" s="272"/>
      <c r="J179" s="272"/>
      <c r="K179" s="272"/>
      <c r="L179" s="272"/>
      <c r="M179" s="272"/>
      <c r="N179" s="272"/>
      <c r="O179" s="273"/>
      <c r="P179" s="272"/>
      <c r="Q179" s="272"/>
      <c r="R179" s="272"/>
      <c r="S179" s="272"/>
      <c r="T179" s="272"/>
      <c r="U179" s="272"/>
      <c r="V179" s="272"/>
      <c r="W179" s="272"/>
      <c r="X179" s="272"/>
      <c r="Y179" s="272"/>
      <c r="Z179" s="272"/>
      <c r="AA179" s="272"/>
      <c r="AB179" s="272"/>
      <c r="AC179" s="272"/>
      <c r="AD179" s="272"/>
      <c r="AE179" s="272"/>
      <c r="AF179" s="272"/>
      <c r="AG179" s="272"/>
      <c r="AH179" s="272"/>
      <c r="AI179" s="274"/>
      <c r="AJ179" s="274"/>
      <c r="AK179" s="274"/>
      <c r="AL179" s="274"/>
      <c r="AM179" s="274"/>
      <c r="AN179" s="274"/>
      <c r="AO179" s="274"/>
      <c r="AP179" s="274"/>
      <c r="AQ179" s="274"/>
      <c r="AR179" s="274"/>
      <c r="AS179" s="274"/>
      <c r="AT179" s="274"/>
      <c r="AU179" s="274"/>
      <c r="AV179" s="274"/>
      <c r="AW179" s="274"/>
      <c r="AX179" s="274"/>
      <c r="AY179" s="274"/>
      <c r="AZ179" s="274"/>
      <c r="BA179" s="274"/>
      <c r="BB179" s="274"/>
      <c r="BC179" s="274"/>
      <c r="BD179" s="274"/>
      <c r="BE179" s="274"/>
      <c r="BF179" s="274"/>
      <c r="BG179" s="274"/>
      <c r="BH179" s="274"/>
      <c r="BI179" s="274"/>
      <c r="BJ179" s="65"/>
      <c r="BK179" s="65"/>
      <c r="BL179" s="274"/>
      <c r="BM179" s="65"/>
      <c r="BN179" s="65"/>
      <c r="BO179" s="65"/>
      <c r="BP179" s="274"/>
      <c r="BQ179" s="65"/>
      <c r="BR179" s="54"/>
      <c r="BS179" s="54"/>
      <c r="BT179" s="54"/>
    </row>
    <row r="180" ht="15.75" customHeight="1">
      <c r="C180" s="272"/>
      <c r="D180" s="272"/>
      <c r="E180" s="272"/>
      <c r="F180" s="272"/>
      <c r="G180" s="272"/>
      <c r="H180" s="272"/>
      <c r="I180" s="272"/>
      <c r="J180" s="272"/>
      <c r="K180" s="272"/>
      <c r="L180" s="272"/>
      <c r="M180" s="272"/>
      <c r="N180" s="272"/>
      <c r="O180" s="273"/>
      <c r="P180" s="272"/>
      <c r="Q180" s="272"/>
      <c r="R180" s="272"/>
      <c r="S180" s="272"/>
      <c r="T180" s="272"/>
      <c r="U180" s="272"/>
      <c r="V180" s="272"/>
      <c r="W180" s="272"/>
      <c r="X180" s="272"/>
      <c r="Y180" s="272"/>
      <c r="Z180" s="272"/>
      <c r="AA180" s="272"/>
      <c r="AB180" s="272"/>
      <c r="AC180" s="272"/>
      <c r="AD180" s="272"/>
      <c r="AE180" s="272"/>
      <c r="AF180" s="272"/>
      <c r="AG180" s="272"/>
      <c r="AH180" s="272"/>
      <c r="AI180" s="274"/>
      <c r="AJ180" s="274"/>
      <c r="AK180" s="274"/>
      <c r="AL180" s="274"/>
      <c r="AM180" s="274"/>
      <c r="AN180" s="274"/>
      <c r="AO180" s="274"/>
      <c r="AP180" s="274"/>
      <c r="AQ180" s="274"/>
      <c r="AR180" s="274"/>
      <c r="AS180" s="274"/>
      <c r="AT180" s="274"/>
      <c r="AU180" s="274"/>
      <c r="AV180" s="274"/>
      <c r="AW180" s="274"/>
      <c r="AX180" s="274"/>
      <c r="AY180" s="274"/>
      <c r="AZ180" s="274"/>
      <c r="BA180" s="274"/>
      <c r="BB180" s="274"/>
      <c r="BC180" s="274"/>
      <c r="BD180" s="274"/>
      <c r="BE180" s="274"/>
      <c r="BF180" s="274"/>
      <c r="BG180" s="274"/>
      <c r="BH180" s="274"/>
      <c r="BI180" s="274"/>
      <c r="BJ180" s="65"/>
      <c r="BK180" s="65"/>
      <c r="BL180" s="274"/>
      <c r="BM180" s="65"/>
      <c r="BN180" s="65"/>
      <c r="BO180" s="65"/>
      <c r="BP180" s="274"/>
      <c r="BQ180" s="65"/>
      <c r="BR180" s="54"/>
      <c r="BS180" s="54"/>
      <c r="BT180" s="54"/>
    </row>
    <row r="181" ht="15.75" customHeight="1">
      <c r="C181" s="274"/>
      <c r="D181" s="274"/>
      <c r="E181" s="274"/>
      <c r="F181" s="274"/>
      <c r="G181" s="274"/>
      <c r="H181" s="274"/>
      <c r="I181" s="274"/>
      <c r="J181" s="274"/>
      <c r="K181" s="274"/>
      <c r="L181" s="274"/>
      <c r="M181" s="274"/>
      <c r="N181" s="274"/>
      <c r="O181" s="275"/>
      <c r="P181" s="274"/>
      <c r="Q181" s="274"/>
      <c r="R181" s="274"/>
      <c r="S181" s="274"/>
      <c r="T181" s="274"/>
      <c r="U181" s="274"/>
      <c r="V181" s="65"/>
      <c r="W181" s="65"/>
      <c r="X181" s="65"/>
      <c r="Y181" s="65"/>
      <c r="Z181" s="65"/>
      <c r="AA181" s="65"/>
      <c r="AB181" s="65"/>
      <c r="AC181" s="65"/>
      <c r="AD181" s="65"/>
      <c r="AE181" s="65"/>
      <c r="AF181" s="65"/>
      <c r="AG181" s="65"/>
      <c r="AH181" s="65"/>
      <c r="AI181" s="274"/>
      <c r="AJ181" s="274"/>
      <c r="AK181" s="274"/>
      <c r="AL181" s="274"/>
      <c r="AM181" s="274"/>
      <c r="AN181" s="274"/>
      <c r="AO181" s="274"/>
      <c r="AP181" s="274"/>
      <c r="AQ181" s="274"/>
      <c r="AR181" s="274"/>
      <c r="AS181" s="274"/>
      <c r="AT181" s="274"/>
      <c r="AU181" s="274"/>
      <c r="AV181" s="274"/>
      <c r="AW181" s="274"/>
      <c r="AX181" s="274"/>
      <c r="AY181" s="274"/>
      <c r="AZ181" s="274"/>
      <c r="BA181" s="274"/>
      <c r="BB181" s="274"/>
      <c r="BC181" s="274"/>
      <c r="BD181" s="274"/>
      <c r="BE181" s="274"/>
      <c r="BF181" s="274"/>
      <c r="BG181" s="274"/>
      <c r="BH181" s="274"/>
      <c r="BI181" s="274"/>
      <c r="BJ181" s="65"/>
      <c r="BK181" s="65"/>
      <c r="BL181" s="274"/>
      <c r="BM181" s="65"/>
      <c r="BN181" s="65"/>
      <c r="BO181" s="65"/>
      <c r="BP181" s="274"/>
      <c r="BQ181" s="65"/>
      <c r="BR181" s="54"/>
      <c r="BS181" s="54"/>
      <c r="BT181" s="54"/>
    </row>
    <row r="182" ht="15.75" customHeight="1">
      <c r="C182" s="274"/>
      <c r="D182" s="274"/>
      <c r="E182" s="274"/>
      <c r="F182" s="274"/>
      <c r="G182" s="274"/>
      <c r="H182" s="274"/>
      <c r="I182" s="274"/>
      <c r="J182" s="274"/>
      <c r="K182" s="274"/>
      <c r="L182" s="274"/>
      <c r="M182" s="274"/>
      <c r="N182" s="274"/>
      <c r="O182" s="275"/>
      <c r="P182" s="274"/>
      <c r="Q182" s="274"/>
      <c r="R182" s="274"/>
      <c r="S182" s="274"/>
      <c r="T182" s="274"/>
      <c r="U182" s="274"/>
      <c r="V182" s="65"/>
      <c r="W182" s="65"/>
      <c r="X182" s="65"/>
      <c r="Y182" s="65"/>
      <c r="Z182" s="65"/>
      <c r="AA182" s="65"/>
      <c r="AB182" s="65"/>
      <c r="AC182" s="65"/>
      <c r="AD182" s="65"/>
      <c r="AE182" s="65"/>
      <c r="AF182" s="65"/>
      <c r="AG182" s="65"/>
      <c r="AH182" s="65"/>
      <c r="AI182" s="274"/>
      <c r="AJ182" s="274"/>
      <c r="AK182" s="274"/>
      <c r="AL182" s="274"/>
      <c r="AM182" s="274"/>
      <c r="AN182" s="274"/>
      <c r="AO182" s="274"/>
      <c r="AP182" s="274"/>
      <c r="AQ182" s="274"/>
      <c r="AR182" s="274"/>
      <c r="AS182" s="274"/>
      <c r="AT182" s="274"/>
      <c r="AU182" s="274"/>
      <c r="AV182" s="274"/>
      <c r="AW182" s="274"/>
      <c r="AX182" s="274"/>
      <c r="AY182" s="274"/>
      <c r="AZ182" s="274"/>
      <c r="BA182" s="274"/>
      <c r="BB182" s="274"/>
      <c r="BC182" s="274"/>
      <c r="BD182" s="274"/>
      <c r="BE182" s="274"/>
      <c r="BF182" s="274"/>
      <c r="BG182" s="274"/>
      <c r="BH182" s="274"/>
      <c r="BI182" s="274"/>
      <c r="BJ182" s="65"/>
      <c r="BK182" s="65"/>
      <c r="BL182" s="274"/>
      <c r="BM182" s="65"/>
      <c r="BN182" s="65"/>
      <c r="BO182" s="65"/>
      <c r="BP182" s="274"/>
      <c r="BQ182" s="65"/>
      <c r="BR182" s="54"/>
      <c r="BS182" s="54"/>
      <c r="BT182" s="54"/>
    </row>
    <row r="183" ht="15.75" customHeight="1">
      <c r="C183" s="274"/>
      <c r="D183" s="274"/>
      <c r="E183" s="274"/>
      <c r="F183" s="274"/>
      <c r="G183" s="274"/>
      <c r="H183" s="274"/>
      <c r="I183" s="274"/>
      <c r="J183" s="274"/>
      <c r="K183" s="274"/>
      <c r="L183" s="274"/>
      <c r="M183" s="274"/>
      <c r="N183" s="274"/>
      <c r="O183" s="275"/>
      <c r="P183" s="274"/>
      <c r="Q183" s="274"/>
      <c r="R183" s="274"/>
      <c r="S183" s="274"/>
      <c r="T183" s="274"/>
      <c r="U183" s="274"/>
      <c r="V183" s="65"/>
      <c r="W183" s="65"/>
      <c r="X183" s="65"/>
      <c r="Y183" s="65"/>
      <c r="Z183" s="65"/>
      <c r="AA183" s="65"/>
      <c r="AB183" s="65"/>
      <c r="AC183" s="65"/>
      <c r="AD183" s="65"/>
      <c r="AE183" s="65"/>
      <c r="AF183" s="65"/>
      <c r="AG183" s="65"/>
      <c r="AH183" s="65"/>
      <c r="AI183" s="274"/>
      <c r="AJ183" s="274"/>
      <c r="AK183" s="274"/>
      <c r="AL183" s="274"/>
      <c r="AM183" s="274"/>
      <c r="AN183" s="274"/>
      <c r="AO183" s="274"/>
      <c r="AP183" s="274"/>
      <c r="AQ183" s="274"/>
      <c r="AR183" s="274"/>
      <c r="AS183" s="274"/>
      <c r="AT183" s="274"/>
      <c r="AU183" s="274"/>
      <c r="AV183" s="274"/>
      <c r="AW183" s="274"/>
      <c r="AX183" s="274"/>
      <c r="AY183" s="274"/>
      <c r="AZ183" s="274"/>
      <c r="BA183" s="274"/>
      <c r="BB183" s="274"/>
      <c r="BC183" s="274"/>
      <c r="BD183" s="274"/>
      <c r="BE183" s="274"/>
      <c r="BF183" s="274"/>
      <c r="BG183" s="274"/>
      <c r="BH183" s="274"/>
      <c r="BI183" s="274"/>
      <c r="BJ183" s="65"/>
      <c r="BK183" s="65"/>
      <c r="BL183" s="274"/>
      <c r="BM183" s="65"/>
      <c r="BN183" s="65"/>
      <c r="BO183" s="65"/>
      <c r="BP183" s="274"/>
      <c r="BQ183" s="65"/>
      <c r="BR183" s="54"/>
      <c r="BS183" s="54"/>
      <c r="BT183" s="54"/>
    </row>
    <row r="184" ht="15.75" customHeight="1">
      <c r="C184" s="274"/>
      <c r="D184" s="274"/>
      <c r="E184" s="274"/>
      <c r="F184" s="274"/>
      <c r="G184" s="274"/>
      <c r="H184" s="274"/>
      <c r="I184" s="274"/>
      <c r="J184" s="274"/>
      <c r="K184" s="274"/>
      <c r="L184" s="274"/>
      <c r="M184" s="274"/>
      <c r="N184" s="274"/>
      <c r="O184" s="275"/>
      <c r="P184" s="274"/>
      <c r="Q184" s="274"/>
      <c r="R184" s="274"/>
      <c r="S184" s="274"/>
      <c r="T184" s="274"/>
      <c r="U184" s="274"/>
      <c r="V184" s="65"/>
      <c r="W184" s="65"/>
      <c r="X184" s="65"/>
      <c r="Y184" s="65"/>
      <c r="Z184" s="65"/>
      <c r="AA184" s="65"/>
      <c r="AB184" s="65"/>
      <c r="AC184" s="65"/>
      <c r="AD184" s="65"/>
      <c r="AE184" s="65"/>
      <c r="AF184" s="65"/>
      <c r="AG184" s="65"/>
      <c r="AH184" s="65"/>
      <c r="AI184" s="274"/>
      <c r="AJ184" s="274"/>
      <c r="AK184" s="274"/>
      <c r="AL184" s="274"/>
      <c r="AM184" s="274"/>
      <c r="AN184" s="274"/>
      <c r="AO184" s="274"/>
      <c r="AP184" s="274"/>
      <c r="AQ184" s="274"/>
      <c r="AR184" s="274"/>
      <c r="AS184" s="274"/>
      <c r="AT184" s="274"/>
      <c r="AU184" s="274"/>
      <c r="AV184" s="274"/>
      <c r="AW184" s="274"/>
      <c r="AX184" s="274"/>
      <c r="AY184" s="274"/>
      <c r="AZ184" s="274"/>
      <c r="BA184" s="274"/>
      <c r="BB184" s="274"/>
      <c r="BC184" s="274"/>
      <c r="BD184" s="274"/>
      <c r="BE184" s="274"/>
      <c r="BF184" s="274"/>
      <c r="BG184" s="274"/>
      <c r="BH184" s="274"/>
      <c r="BI184" s="274"/>
      <c r="BJ184" s="65"/>
      <c r="BK184" s="65"/>
      <c r="BL184" s="274"/>
      <c r="BM184" s="65"/>
      <c r="BN184" s="65"/>
      <c r="BO184" s="65"/>
      <c r="BP184" s="274"/>
      <c r="BQ184" s="65"/>
      <c r="BR184" s="54"/>
      <c r="BS184" s="54"/>
      <c r="BT184" s="54"/>
    </row>
    <row r="185" ht="15.75" customHeight="1">
      <c r="C185" s="274"/>
      <c r="D185" s="274"/>
      <c r="E185" s="274"/>
      <c r="F185" s="274"/>
      <c r="G185" s="274"/>
      <c r="H185" s="274"/>
      <c r="I185" s="274"/>
      <c r="J185" s="274"/>
      <c r="K185" s="274"/>
      <c r="L185" s="274"/>
      <c r="M185" s="274"/>
      <c r="N185" s="274"/>
      <c r="O185" s="275"/>
      <c r="P185" s="274"/>
      <c r="Q185" s="274"/>
      <c r="R185" s="274"/>
      <c r="S185" s="274"/>
      <c r="T185" s="274"/>
      <c r="U185" s="274"/>
      <c r="V185" s="65"/>
      <c r="W185" s="65"/>
      <c r="X185" s="65"/>
      <c r="Y185" s="65"/>
      <c r="Z185" s="65"/>
      <c r="AA185" s="65"/>
      <c r="AB185" s="65"/>
      <c r="AC185" s="65"/>
      <c r="AD185" s="65"/>
      <c r="AE185" s="65"/>
      <c r="AF185" s="65"/>
      <c r="AG185" s="65"/>
      <c r="AH185" s="65"/>
      <c r="AI185" s="274"/>
      <c r="AJ185" s="274"/>
      <c r="AK185" s="274"/>
      <c r="AL185" s="274"/>
      <c r="AM185" s="274"/>
      <c r="AN185" s="274"/>
      <c r="AO185" s="274"/>
      <c r="AP185" s="274"/>
      <c r="AQ185" s="274"/>
      <c r="AR185" s="274"/>
      <c r="AS185" s="274"/>
      <c r="AT185" s="274"/>
      <c r="AU185" s="274"/>
      <c r="AV185" s="274"/>
      <c r="AW185" s="274"/>
      <c r="AX185" s="274"/>
      <c r="AY185" s="274"/>
      <c r="AZ185" s="274"/>
      <c r="BA185" s="274"/>
      <c r="BB185" s="274"/>
      <c r="BC185" s="274"/>
      <c r="BD185" s="274"/>
      <c r="BE185" s="274"/>
      <c r="BF185" s="274"/>
      <c r="BG185" s="274"/>
      <c r="BH185" s="274"/>
      <c r="BI185" s="274"/>
      <c r="BJ185" s="65"/>
      <c r="BK185" s="65"/>
      <c r="BL185" s="274"/>
      <c r="BM185" s="65"/>
      <c r="BN185" s="65"/>
      <c r="BO185" s="65"/>
      <c r="BP185" s="274"/>
      <c r="BQ185" s="65"/>
      <c r="BR185" s="54"/>
      <c r="BS185" s="54"/>
      <c r="BT185" s="54"/>
    </row>
    <row r="186" ht="15.75" customHeight="1">
      <c r="C186" s="274"/>
      <c r="D186" s="274"/>
      <c r="E186" s="274"/>
      <c r="F186" s="274"/>
      <c r="G186" s="274"/>
      <c r="H186" s="274"/>
      <c r="I186" s="274"/>
      <c r="J186" s="274"/>
      <c r="K186" s="274"/>
      <c r="L186" s="274"/>
      <c r="M186" s="274"/>
      <c r="N186" s="274"/>
      <c r="O186" s="275"/>
      <c r="P186" s="274"/>
      <c r="Q186" s="274"/>
      <c r="R186" s="274"/>
      <c r="S186" s="274"/>
      <c r="T186" s="274"/>
      <c r="U186" s="274"/>
      <c r="V186" s="65"/>
      <c r="W186" s="65"/>
      <c r="X186" s="65"/>
      <c r="Y186" s="65"/>
      <c r="Z186" s="65"/>
      <c r="AA186" s="65"/>
      <c r="AB186" s="65"/>
      <c r="AC186" s="65"/>
      <c r="AD186" s="65"/>
      <c r="AE186" s="65"/>
      <c r="AF186" s="65"/>
      <c r="AG186" s="65"/>
      <c r="AH186" s="65"/>
      <c r="AI186" s="274"/>
      <c r="AJ186" s="274"/>
      <c r="AK186" s="274"/>
      <c r="AL186" s="274"/>
      <c r="AM186" s="274"/>
      <c r="AN186" s="274"/>
      <c r="AO186" s="274"/>
      <c r="AP186" s="274"/>
      <c r="AQ186" s="274"/>
      <c r="AR186" s="274"/>
      <c r="AS186" s="274"/>
      <c r="AT186" s="274"/>
      <c r="AU186" s="274"/>
      <c r="AV186" s="274"/>
      <c r="AW186" s="274"/>
      <c r="AX186" s="274"/>
      <c r="AY186" s="274"/>
      <c r="AZ186" s="274"/>
      <c r="BA186" s="274"/>
      <c r="BB186" s="274"/>
      <c r="BC186" s="274"/>
      <c r="BD186" s="274"/>
      <c r="BE186" s="274"/>
      <c r="BF186" s="274"/>
      <c r="BG186" s="274"/>
      <c r="BH186" s="274"/>
      <c r="BI186" s="274"/>
      <c r="BJ186" s="65"/>
      <c r="BK186" s="65"/>
      <c r="BL186" s="274"/>
      <c r="BM186" s="65"/>
      <c r="BN186" s="65"/>
      <c r="BO186" s="65"/>
      <c r="BP186" s="274"/>
      <c r="BQ186" s="65"/>
      <c r="BR186" s="54"/>
      <c r="BS186" s="54"/>
      <c r="BT186" s="54"/>
    </row>
    <row r="187" ht="15.75" customHeight="1">
      <c r="C187" s="274"/>
      <c r="D187" s="274"/>
      <c r="E187" s="274"/>
      <c r="F187" s="274"/>
      <c r="G187" s="274"/>
      <c r="H187" s="274"/>
      <c r="I187" s="274"/>
      <c r="J187" s="274"/>
      <c r="K187" s="274"/>
      <c r="L187" s="274"/>
      <c r="M187" s="274"/>
      <c r="N187" s="274"/>
      <c r="O187" s="275"/>
      <c r="P187" s="274"/>
      <c r="Q187" s="274"/>
      <c r="R187" s="274"/>
      <c r="S187" s="274"/>
      <c r="T187" s="274"/>
      <c r="U187" s="274"/>
      <c r="V187" s="65"/>
      <c r="W187" s="65"/>
      <c r="X187" s="65"/>
      <c r="Y187" s="65"/>
      <c r="Z187" s="65"/>
      <c r="AA187" s="65"/>
      <c r="AB187" s="65"/>
      <c r="AC187" s="65"/>
      <c r="AD187" s="65"/>
      <c r="AE187" s="65"/>
      <c r="AF187" s="65"/>
      <c r="AG187" s="65"/>
      <c r="AH187" s="65"/>
      <c r="AI187" s="274"/>
      <c r="AJ187" s="274"/>
      <c r="AK187" s="274"/>
      <c r="AL187" s="274"/>
      <c r="AM187" s="274"/>
      <c r="AN187" s="274"/>
      <c r="AO187" s="274"/>
      <c r="AP187" s="274"/>
      <c r="AQ187" s="274"/>
      <c r="AR187" s="274"/>
      <c r="AS187" s="274"/>
      <c r="AT187" s="274"/>
      <c r="AU187" s="274"/>
      <c r="AV187" s="274"/>
      <c r="AW187" s="274"/>
      <c r="AX187" s="274"/>
      <c r="AY187" s="274"/>
      <c r="AZ187" s="274"/>
      <c r="BA187" s="274"/>
      <c r="BB187" s="274"/>
      <c r="BC187" s="274"/>
      <c r="BD187" s="274"/>
      <c r="BE187" s="274"/>
      <c r="BF187" s="274"/>
      <c r="BG187" s="274"/>
      <c r="BH187" s="274"/>
      <c r="BI187" s="274"/>
      <c r="BJ187" s="65"/>
      <c r="BK187" s="65"/>
      <c r="BL187" s="274"/>
      <c r="BM187" s="65"/>
      <c r="BN187" s="65"/>
      <c r="BO187" s="65"/>
      <c r="BP187" s="274"/>
      <c r="BQ187" s="65"/>
      <c r="BR187" s="54"/>
      <c r="BS187" s="54"/>
      <c r="BT187" s="54"/>
    </row>
    <row r="188" ht="15.75" customHeight="1">
      <c r="C188" s="274"/>
      <c r="D188" s="274"/>
      <c r="E188" s="274"/>
      <c r="F188" s="274"/>
      <c r="G188" s="274"/>
      <c r="H188" s="274"/>
      <c r="I188" s="274"/>
      <c r="J188" s="274"/>
      <c r="K188" s="274"/>
      <c r="L188" s="274"/>
      <c r="M188" s="274"/>
      <c r="N188" s="274"/>
      <c r="O188" s="275"/>
      <c r="P188" s="274"/>
      <c r="Q188" s="274"/>
      <c r="R188" s="274"/>
      <c r="S188" s="274"/>
      <c r="T188" s="274"/>
      <c r="U188" s="274"/>
      <c r="V188" s="65"/>
      <c r="W188" s="65"/>
      <c r="X188" s="65"/>
      <c r="Y188" s="65"/>
      <c r="Z188" s="65"/>
      <c r="AA188" s="65"/>
      <c r="AB188" s="65"/>
      <c r="AC188" s="65"/>
      <c r="AD188" s="65"/>
      <c r="AE188" s="65"/>
      <c r="AF188" s="65"/>
      <c r="AG188" s="65"/>
      <c r="AH188" s="65"/>
      <c r="AI188" s="274"/>
      <c r="AJ188" s="274"/>
      <c r="AK188" s="274"/>
      <c r="AL188" s="274"/>
      <c r="AM188" s="274"/>
      <c r="AN188" s="274"/>
      <c r="AO188" s="274"/>
      <c r="AP188" s="274"/>
      <c r="AQ188" s="274"/>
      <c r="AR188" s="274"/>
      <c r="AS188" s="274"/>
      <c r="AT188" s="274"/>
      <c r="AU188" s="274"/>
      <c r="AV188" s="274"/>
      <c r="AW188" s="274"/>
      <c r="AX188" s="274"/>
      <c r="AY188" s="274"/>
      <c r="AZ188" s="274"/>
      <c r="BA188" s="274"/>
      <c r="BB188" s="274"/>
      <c r="BC188" s="274"/>
      <c r="BD188" s="274"/>
      <c r="BE188" s="274"/>
      <c r="BF188" s="274"/>
      <c r="BG188" s="274"/>
      <c r="BH188" s="274"/>
      <c r="BI188" s="274"/>
      <c r="BJ188" s="65"/>
      <c r="BK188" s="65"/>
      <c r="BL188" s="274"/>
      <c r="BM188" s="65"/>
      <c r="BN188" s="65"/>
      <c r="BO188" s="65"/>
      <c r="BP188" s="274"/>
      <c r="BQ188" s="65"/>
      <c r="BR188" s="54"/>
      <c r="BS188" s="54"/>
      <c r="BT188" s="54"/>
    </row>
    <row r="189" ht="15.75" customHeight="1">
      <c r="C189" s="274"/>
      <c r="D189" s="274"/>
      <c r="E189" s="274"/>
      <c r="F189" s="274"/>
      <c r="G189" s="274"/>
      <c r="H189" s="274"/>
      <c r="I189" s="274"/>
      <c r="J189" s="274"/>
      <c r="K189" s="274"/>
      <c r="L189" s="274"/>
      <c r="M189" s="274"/>
      <c r="N189" s="274"/>
      <c r="O189" s="275"/>
      <c r="P189" s="274"/>
      <c r="Q189" s="274"/>
      <c r="R189" s="274"/>
      <c r="S189" s="274"/>
      <c r="T189" s="274"/>
      <c r="U189" s="274"/>
      <c r="V189" s="65"/>
      <c r="W189" s="65"/>
      <c r="X189" s="65"/>
      <c r="Y189" s="65"/>
      <c r="Z189" s="65"/>
      <c r="AA189" s="65"/>
      <c r="AB189" s="65"/>
      <c r="AC189" s="65"/>
      <c r="AD189" s="65"/>
      <c r="AE189" s="65"/>
      <c r="AF189" s="65"/>
      <c r="AG189" s="65"/>
      <c r="AH189" s="65"/>
      <c r="AI189" s="274"/>
      <c r="AJ189" s="274"/>
      <c r="AK189" s="274"/>
      <c r="AL189" s="274"/>
      <c r="AM189" s="274"/>
      <c r="AN189" s="274"/>
      <c r="AO189" s="274"/>
      <c r="AP189" s="274"/>
      <c r="AQ189" s="274"/>
      <c r="AR189" s="274"/>
      <c r="AS189" s="274"/>
      <c r="AT189" s="274"/>
      <c r="AU189" s="274"/>
      <c r="AV189" s="274"/>
      <c r="AW189" s="274"/>
      <c r="AX189" s="274"/>
      <c r="AY189" s="274"/>
      <c r="AZ189" s="274"/>
      <c r="BA189" s="274"/>
      <c r="BB189" s="274"/>
      <c r="BC189" s="274"/>
      <c r="BD189" s="274"/>
      <c r="BE189" s="274"/>
      <c r="BF189" s="274"/>
      <c r="BG189" s="274"/>
      <c r="BH189" s="274"/>
      <c r="BI189" s="274"/>
      <c r="BJ189" s="65"/>
      <c r="BK189" s="65"/>
      <c r="BL189" s="274"/>
      <c r="BM189" s="65"/>
      <c r="BN189" s="65"/>
      <c r="BO189" s="65"/>
      <c r="BP189" s="274"/>
      <c r="BQ189" s="65"/>
      <c r="BR189" s="54"/>
      <c r="BS189" s="54"/>
      <c r="BT189" s="54"/>
    </row>
    <row r="190" ht="15.75" customHeight="1">
      <c r="C190" s="274"/>
      <c r="D190" s="274"/>
      <c r="E190" s="274"/>
      <c r="F190" s="274"/>
      <c r="G190" s="274"/>
      <c r="H190" s="274"/>
      <c r="I190" s="274"/>
      <c r="J190" s="274"/>
      <c r="K190" s="274"/>
      <c r="L190" s="274"/>
      <c r="M190" s="274"/>
      <c r="N190" s="274"/>
      <c r="O190" s="275"/>
      <c r="P190" s="274"/>
      <c r="Q190" s="274"/>
      <c r="R190" s="274"/>
      <c r="S190" s="274"/>
      <c r="T190" s="274"/>
      <c r="U190" s="274"/>
      <c r="V190" s="65"/>
      <c r="W190" s="65"/>
      <c r="X190" s="65"/>
      <c r="Y190" s="65"/>
      <c r="Z190" s="65"/>
      <c r="AA190" s="65"/>
      <c r="AB190" s="65"/>
      <c r="AC190" s="65"/>
      <c r="AD190" s="65"/>
      <c r="AE190" s="65"/>
      <c r="AF190" s="65"/>
      <c r="AG190" s="65"/>
      <c r="AH190" s="65"/>
      <c r="AI190" s="274"/>
      <c r="AJ190" s="274"/>
      <c r="AK190" s="274"/>
      <c r="AL190" s="274"/>
      <c r="AM190" s="274"/>
      <c r="AN190" s="274"/>
      <c r="AO190" s="274"/>
      <c r="AP190" s="274"/>
      <c r="AQ190" s="274"/>
      <c r="AR190" s="274"/>
      <c r="AS190" s="274"/>
      <c r="AT190" s="274"/>
      <c r="AU190" s="274"/>
      <c r="AV190" s="274"/>
      <c r="AW190" s="274"/>
      <c r="AX190" s="274"/>
      <c r="AY190" s="274"/>
      <c r="AZ190" s="274"/>
      <c r="BA190" s="274"/>
      <c r="BB190" s="274"/>
      <c r="BC190" s="274"/>
      <c r="BD190" s="274"/>
      <c r="BE190" s="274"/>
      <c r="BF190" s="274"/>
      <c r="BG190" s="274"/>
      <c r="BH190" s="274"/>
      <c r="BI190" s="274"/>
      <c r="BJ190" s="65"/>
      <c r="BK190" s="65"/>
      <c r="BL190" s="274"/>
      <c r="BM190" s="65"/>
      <c r="BN190" s="65"/>
      <c r="BO190" s="65"/>
      <c r="BP190" s="274"/>
      <c r="BQ190" s="65"/>
      <c r="BR190" s="54"/>
      <c r="BS190" s="54"/>
      <c r="BT190" s="54"/>
    </row>
    <row r="191" ht="15.75" customHeight="1">
      <c r="C191" s="274"/>
      <c r="D191" s="274"/>
      <c r="E191" s="274"/>
      <c r="F191" s="274"/>
      <c r="G191" s="274"/>
      <c r="H191" s="274"/>
      <c r="I191" s="274"/>
      <c r="J191" s="274"/>
      <c r="K191" s="274"/>
      <c r="L191" s="274"/>
      <c r="M191" s="274"/>
      <c r="N191" s="274"/>
      <c r="O191" s="275"/>
      <c r="P191" s="274"/>
      <c r="Q191" s="274"/>
      <c r="R191" s="274"/>
      <c r="S191" s="274"/>
      <c r="T191" s="274"/>
      <c r="U191" s="274"/>
      <c r="V191" s="65"/>
      <c r="W191" s="65"/>
      <c r="X191" s="65"/>
      <c r="Y191" s="65"/>
      <c r="Z191" s="65"/>
      <c r="AA191" s="65"/>
      <c r="AB191" s="65"/>
      <c r="AC191" s="65"/>
      <c r="AD191" s="65"/>
      <c r="AE191" s="65"/>
      <c r="AF191" s="65"/>
      <c r="AG191" s="65"/>
      <c r="AH191" s="65"/>
      <c r="AI191" s="274"/>
      <c r="AJ191" s="274"/>
      <c r="AK191" s="274"/>
      <c r="AL191" s="274"/>
      <c r="AM191" s="274"/>
      <c r="AN191" s="274"/>
      <c r="AO191" s="274"/>
      <c r="AP191" s="274"/>
      <c r="AQ191" s="274"/>
      <c r="AR191" s="274"/>
      <c r="AS191" s="274"/>
      <c r="AT191" s="274"/>
      <c r="AU191" s="274"/>
      <c r="AV191" s="274"/>
      <c r="AW191" s="274"/>
      <c r="AX191" s="274"/>
      <c r="AY191" s="274"/>
      <c r="AZ191" s="274"/>
      <c r="BA191" s="274"/>
      <c r="BB191" s="274"/>
      <c r="BC191" s="274"/>
      <c r="BD191" s="274"/>
      <c r="BE191" s="274"/>
      <c r="BF191" s="274"/>
      <c r="BG191" s="274"/>
      <c r="BH191" s="274"/>
      <c r="BI191" s="274"/>
      <c r="BJ191" s="65"/>
      <c r="BK191" s="65"/>
      <c r="BL191" s="274"/>
      <c r="BM191" s="65"/>
      <c r="BN191" s="65"/>
      <c r="BO191" s="65"/>
      <c r="BP191" s="274"/>
      <c r="BQ191" s="65"/>
      <c r="BR191" s="54"/>
      <c r="BS191" s="54"/>
      <c r="BT191" s="54"/>
    </row>
    <row r="192" ht="15.75" customHeight="1">
      <c r="BJ192" s="54"/>
      <c r="BK192" s="54"/>
      <c r="BM192" s="54"/>
      <c r="BN192" s="54"/>
      <c r="BO192" s="54"/>
      <c r="BQ192" s="54"/>
      <c r="BR192" s="54"/>
      <c r="BS192" s="54"/>
      <c r="BT192" s="54"/>
    </row>
    <row r="193" ht="15.75" customHeight="1">
      <c r="BJ193" s="54"/>
      <c r="BK193" s="54"/>
      <c r="BM193" s="54"/>
      <c r="BN193" s="54"/>
      <c r="BO193" s="54"/>
      <c r="BQ193" s="54"/>
      <c r="BR193" s="54"/>
      <c r="BS193" s="54"/>
      <c r="BT193" s="54"/>
    </row>
    <row r="194" ht="15.75" customHeight="1">
      <c r="BJ194" s="54"/>
      <c r="BK194" s="54"/>
      <c r="BM194" s="54"/>
      <c r="BN194" s="54"/>
      <c r="BO194" s="54"/>
      <c r="BQ194" s="54"/>
      <c r="BR194" s="54"/>
      <c r="BS194" s="54"/>
      <c r="BT194" s="54"/>
    </row>
    <row r="195" ht="15.75" customHeight="1">
      <c r="BJ195" s="54"/>
      <c r="BK195" s="54"/>
      <c r="BM195" s="54"/>
      <c r="BN195" s="54"/>
      <c r="BO195" s="54"/>
      <c r="BQ195" s="54"/>
      <c r="BR195" s="54"/>
      <c r="BS195" s="54"/>
      <c r="BT195" s="54"/>
    </row>
    <row r="196" ht="15.75" customHeight="1">
      <c r="BJ196" s="54"/>
      <c r="BK196" s="54"/>
      <c r="BM196" s="54"/>
      <c r="BN196" s="54"/>
      <c r="BO196" s="54"/>
      <c r="BQ196" s="54"/>
      <c r="BR196" s="54"/>
      <c r="BS196" s="54"/>
      <c r="BT196" s="54"/>
    </row>
    <row r="197" ht="15.75" customHeight="1">
      <c r="BJ197" s="54"/>
      <c r="BK197" s="54"/>
      <c r="BM197" s="54"/>
      <c r="BN197" s="54"/>
      <c r="BO197" s="54"/>
      <c r="BQ197" s="54"/>
      <c r="BR197" s="54"/>
      <c r="BS197" s="54"/>
      <c r="BT197" s="54"/>
    </row>
    <row r="198" ht="15.75" customHeight="1">
      <c r="BJ198" s="54"/>
      <c r="BK198" s="54"/>
      <c r="BM198" s="54"/>
      <c r="BN198" s="54"/>
      <c r="BO198" s="54"/>
      <c r="BQ198" s="54"/>
      <c r="BR198" s="54"/>
      <c r="BS198" s="54"/>
      <c r="BT198" s="54"/>
    </row>
    <row r="199" ht="15.75" customHeight="1">
      <c r="BJ199" s="54"/>
      <c r="BK199" s="54"/>
      <c r="BM199" s="54"/>
      <c r="BN199" s="54"/>
      <c r="BO199" s="54"/>
      <c r="BQ199" s="54"/>
      <c r="BR199" s="54"/>
      <c r="BS199" s="54"/>
      <c r="BT199" s="54"/>
    </row>
    <row r="200" ht="15.75" customHeight="1">
      <c r="BJ200" s="54"/>
      <c r="BK200" s="54"/>
      <c r="BM200" s="54"/>
      <c r="BN200" s="54"/>
      <c r="BO200" s="54"/>
      <c r="BQ200" s="54"/>
      <c r="BR200" s="54"/>
      <c r="BS200" s="54"/>
      <c r="BT200" s="54"/>
    </row>
    <row r="201" ht="15.75" customHeight="1">
      <c r="BJ201" s="54"/>
      <c r="BK201" s="54"/>
      <c r="BM201" s="54"/>
      <c r="BN201" s="54"/>
      <c r="BO201" s="54"/>
      <c r="BQ201" s="54"/>
      <c r="BR201" s="54"/>
      <c r="BS201" s="54"/>
      <c r="BT201" s="54"/>
    </row>
    <row r="202" ht="15.75" customHeight="1">
      <c r="BJ202" s="54"/>
      <c r="BK202" s="54"/>
      <c r="BM202" s="54"/>
      <c r="BN202" s="54"/>
      <c r="BO202" s="54"/>
      <c r="BQ202" s="54"/>
      <c r="BR202" s="54"/>
      <c r="BS202" s="54"/>
      <c r="BT202" s="54"/>
    </row>
    <row r="203" ht="15.75" customHeight="1">
      <c r="BJ203" s="54"/>
      <c r="BK203" s="54"/>
      <c r="BM203" s="54"/>
      <c r="BN203" s="54"/>
      <c r="BO203" s="54"/>
      <c r="BQ203" s="54"/>
      <c r="BR203" s="54"/>
      <c r="BS203" s="54"/>
      <c r="BT203" s="54"/>
    </row>
    <row r="204" ht="15.75" customHeight="1">
      <c r="BJ204" s="54"/>
      <c r="BK204" s="54"/>
      <c r="BM204" s="54"/>
      <c r="BN204" s="54"/>
      <c r="BO204" s="54"/>
      <c r="BQ204" s="54"/>
      <c r="BR204" s="54"/>
      <c r="BS204" s="54"/>
      <c r="BT204" s="54"/>
    </row>
    <row r="205" ht="15.75" customHeight="1">
      <c r="BJ205" s="54"/>
      <c r="BK205" s="54"/>
      <c r="BM205" s="54"/>
      <c r="BN205" s="54"/>
      <c r="BO205" s="54"/>
      <c r="BQ205" s="54"/>
      <c r="BR205" s="54"/>
      <c r="BS205" s="54"/>
      <c r="BT205" s="54"/>
    </row>
    <row r="206" ht="15.75" customHeight="1">
      <c r="BJ206" s="54"/>
      <c r="BK206" s="54"/>
      <c r="BM206" s="54"/>
      <c r="BN206" s="54"/>
      <c r="BO206" s="54"/>
      <c r="BQ206" s="54"/>
      <c r="BR206" s="54"/>
      <c r="BS206" s="54"/>
      <c r="BT206" s="54"/>
    </row>
    <row r="207" ht="15.75" customHeight="1">
      <c r="BJ207" s="54"/>
      <c r="BK207" s="54"/>
      <c r="BM207" s="54"/>
      <c r="BN207" s="54"/>
      <c r="BO207" s="54"/>
      <c r="BQ207" s="54"/>
      <c r="BR207" s="54"/>
      <c r="BS207" s="54"/>
      <c r="BT207" s="54"/>
    </row>
    <row r="208" ht="15.75" customHeight="1">
      <c r="BJ208" s="54"/>
      <c r="BK208" s="54"/>
      <c r="BM208" s="54"/>
      <c r="BN208" s="54"/>
      <c r="BO208" s="54"/>
      <c r="BQ208" s="54"/>
      <c r="BR208" s="54"/>
      <c r="BS208" s="54"/>
      <c r="BT208" s="54"/>
    </row>
    <row r="209" ht="15.75" customHeight="1">
      <c r="BJ209" s="54"/>
      <c r="BK209" s="54"/>
      <c r="BM209" s="54"/>
      <c r="BN209" s="54"/>
      <c r="BO209" s="54"/>
      <c r="BQ209" s="54"/>
      <c r="BR209" s="54"/>
      <c r="BS209" s="54"/>
      <c r="BT209" s="54"/>
    </row>
    <row r="210" ht="15.75" customHeight="1">
      <c r="BJ210" s="54"/>
      <c r="BK210" s="54"/>
      <c r="BM210" s="54"/>
      <c r="BN210" s="54"/>
      <c r="BO210" s="54"/>
      <c r="BQ210" s="54"/>
      <c r="BR210" s="54"/>
      <c r="BS210" s="54"/>
      <c r="BT210" s="54"/>
    </row>
    <row r="211" ht="15.75" customHeight="1">
      <c r="BJ211" s="54"/>
      <c r="BK211" s="54"/>
      <c r="BM211" s="54"/>
      <c r="BN211" s="54"/>
      <c r="BO211" s="54"/>
      <c r="BQ211" s="54"/>
      <c r="BR211" s="54"/>
      <c r="BS211" s="54"/>
      <c r="BT211" s="54"/>
    </row>
    <row r="212" ht="15.75" customHeight="1">
      <c r="BJ212" s="54"/>
      <c r="BK212" s="54"/>
      <c r="BM212" s="54"/>
      <c r="BN212" s="54"/>
      <c r="BO212" s="54"/>
      <c r="BQ212" s="54"/>
      <c r="BR212" s="54"/>
      <c r="BS212" s="54"/>
      <c r="BT212" s="54"/>
    </row>
    <row r="213" ht="15.75" customHeight="1">
      <c r="BJ213" s="54"/>
      <c r="BK213" s="54"/>
      <c r="BM213" s="54"/>
      <c r="BN213" s="54"/>
      <c r="BO213" s="54"/>
      <c r="BQ213" s="54"/>
      <c r="BR213" s="54"/>
      <c r="BS213" s="54"/>
      <c r="BT213" s="54"/>
    </row>
    <row r="214" ht="15.75" customHeight="1">
      <c r="BJ214" s="54"/>
      <c r="BK214" s="54"/>
      <c r="BM214" s="54"/>
      <c r="BN214" s="54"/>
      <c r="BO214" s="54"/>
      <c r="BQ214" s="54"/>
      <c r="BR214" s="54"/>
      <c r="BS214" s="54"/>
      <c r="BT214" s="54"/>
    </row>
    <row r="215" ht="15.75" customHeight="1">
      <c r="BJ215" s="54"/>
      <c r="BK215" s="54"/>
      <c r="BM215" s="54"/>
      <c r="BN215" s="54"/>
      <c r="BO215" s="54"/>
      <c r="BQ215" s="54"/>
      <c r="BR215" s="54"/>
      <c r="BS215" s="54"/>
      <c r="BT215" s="54"/>
    </row>
    <row r="216" ht="15.75" customHeight="1">
      <c r="BJ216" s="54"/>
      <c r="BK216" s="54"/>
      <c r="BM216" s="54"/>
      <c r="BN216" s="54"/>
      <c r="BO216" s="54"/>
      <c r="BQ216" s="54"/>
      <c r="BR216" s="54"/>
      <c r="BS216" s="54"/>
      <c r="BT216" s="54"/>
    </row>
    <row r="217" ht="15.75" customHeight="1">
      <c r="BJ217" s="54"/>
      <c r="BK217" s="54"/>
      <c r="BM217" s="54"/>
      <c r="BN217" s="54"/>
      <c r="BO217" s="54"/>
      <c r="BQ217" s="54"/>
      <c r="BR217" s="54"/>
      <c r="BS217" s="54"/>
      <c r="BT217" s="54"/>
    </row>
    <row r="218" ht="15.75" customHeight="1">
      <c r="BJ218" s="54"/>
      <c r="BK218" s="54"/>
      <c r="BM218" s="54"/>
      <c r="BN218" s="54"/>
      <c r="BO218" s="54"/>
      <c r="BQ218" s="54"/>
      <c r="BR218" s="54"/>
      <c r="BS218" s="54"/>
      <c r="BT218" s="54"/>
    </row>
    <row r="219" ht="15.75" customHeight="1">
      <c r="BJ219" s="54"/>
      <c r="BK219" s="54"/>
      <c r="BM219" s="54"/>
      <c r="BN219" s="54"/>
      <c r="BO219" s="54"/>
      <c r="BQ219" s="54"/>
      <c r="BR219" s="54"/>
      <c r="BS219" s="54"/>
      <c r="BT219" s="54"/>
    </row>
    <row r="220" ht="15.75" customHeight="1">
      <c r="BJ220" s="54"/>
      <c r="BK220" s="54"/>
      <c r="BM220" s="54"/>
      <c r="BN220" s="54"/>
      <c r="BO220" s="54"/>
      <c r="BQ220" s="54"/>
      <c r="BR220" s="54"/>
      <c r="BS220" s="54"/>
      <c r="BT220" s="54"/>
    </row>
    <row r="221" ht="15.75" customHeight="1">
      <c r="BJ221" s="54"/>
      <c r="BK221" s="54"/>
      <c r="BM221" s="54"/>
      <c r="BN221" s="54"/>
      <c r="BO221" s="54"/>
      <c r="BQ221" s="54"/>
      <c r="BR221" s="54"/>
      <c r="BS221" s="54"/>
      <c r="BT221" s="54"/>
    </row>
    <row r="222" ht="15.75" customHeight="1">
      <c r="BJ222" s="54"/>
      <c r="BK222" s="54"/>
      <c r="BM222" s="54"/>
      <c r="BN222" s="54"/>
      <c r="BO222" s="54"/>
      <c r="BQ222" s="54"/>
      <c r="BR222" s="54"/>
      <c r="BS222" s="54"/>
      <c r="BT222" s="54"/>
    </row>
    <row r="223" ht="15.75" customHeight="1">
      <c r="BJ223" s="54"/>
      <c r="BK223" s="54"/>
      <c r="BM223" s="54"/>
      <c r="BN223" s="54"/>
      <c r="BO223" s="54"/>
      <c r="BQ223" s="54"/>
      <c r="BR223" s="54"/>
      <c r="BS223" s="54"/>
      <c r="BT223" s="54"/>
    </row>
    <row r="224" ht="15.75" customHeight="1">
      <c r="BJ224" s="54"/>
      <c r="BK224" s="54"/>
      <c r="BM224" s="54"/>
      <c r="BN224" s="54"/>
      <c r="BO224" s="54"/>
      <c r="BQ224" s="54"/>
      <c r="BR224" s="54"/>
      <c r="BS224" s="54"/>
      <c r="BT224" s="54"/>
    </row>
    <row r="225" ht="15.75" customHeight="1">
      <c r="BJ225" s="54"/>
      <c r="BK225" s="54"/>
      <c r="BM225" s="54"/>
      <c r="BN225" s="54"/>
      <c r="BO225" s="54"/>
      <c r="BQ225" s="54"/>
      <c r="BR225" s="54"/>
      <c r="BS225" s="54"/>
      <c r="BT225" s="54"/>
    </row>
    <row r="226" ht="15.75" customHeight="1">
      <c r="BJ226" s="54"/>
      <c r="BK226" s="54"/>
      <c r="BM226" s="54"/>
      <c r="BN226" s="54"/>
      <c r="BO226" s="54"/>
      <c r="BQ226" s="54"/>
      <c r="BR226" s="54"/>
      <c r="BS226" s="54"/>
      <c r="BT226" s="54"/>
    </row>
    <row r="227" ht="15.75" customHeight="1">
      <c r="BJ227" s="54"/>
      <c r="BK227" s="54"/>
      <c r="BM227" s="54"/>
      <c r="BN227" s="54"/>
      <c r="BO227" s="54"/>
      <c r="BQ227" s="54"/>
      <c r="BR227" s="54"/>
      <c r="BS227" s="54"/>
      <c r="BT227" s="54"/>
    </row>
    <row r="228" ht="15.75" customHeight="1">
      <c r="BJ228" s="54"/>
      <c r="BK228" s="54"/>
      <c r="BM228" s="54"/>
      <c r="BN228" s="54"/>
      <c r="BO228" s="54"/>
      <c r="BQ228" s="54"/>
      <c r="BR228" s="54"/>
      <c r="BS228" s="54"/>
      <c r="BT228" s="54"/>
    </row>
    <row r="229" ht="15.75" customHeight="1">
      <c r="BJ229" s="54"/>
      <c r="BK229" s="54"/>
      <c r="BM229" s="54"/>
      <c r="BN229" s="54"/>
      <c r="BO229" s="54"/>
      <c r="BQ229" s="54"/>
      <c r="BR229" s="54"/>
      <c r="BS229" s="54"/>
      <c r="BT229" s="54"/>
    </row>
    <row r="230" ht="15.75" customHeight="1">
      <c r="BJ230" s="54"/>
      <c r="BK230" s="54"/>
      <c r="BM230" s="54"/>
      <c r="BN230" s="54"/>
      <c r="BO230" s="54"/>
      <c r="BQ230" s="54"/>
      <c r="BR230" s="54"/>
      <c r="BS230" s="54"/>
      <c r="BT230" s="54"/>
    </row>
    <row r="231" ht="15.75" customHeight="1">
      <c r="BJ231" s="54"/>
      <c r="BK231" s="54"/>
      <c r="BM231" s="54"/>
      <c r="BN231" s="54"/>
      <c r="BO231" s="54"/>
      <c r="BQ231" s="54"/>
      <c r="BR231" s="54"/>
      <c r="BS231" s="54"/>
      <c r="BT231" s="54"/>
    </row>
    <row r="232" ht="15.75" customHeight="1">
      <c r="BJ232" s="54"/>
      <c r="BK232" s="54"/>
      <c r="BM232" s="54"/>
      <c r="BN232" s="54"/>
      <c r="BO232" s="54"/>
      <c r="BQ232" s="54"/>
      <c r="BR232" s="54"/>
      <c r="BS232" s="54"/>
      <c r="BT232" s="54"/>
    </row>
    <row r="233" ht="15.75" customHeight="1">
      <c r="BJ233" s="54"/>
      <c r="BK233" s="54"/>
      <c r="BM233" s="54"/>
      <c r="BN233" s="54"/>
      <c r="BO233" s="54"/>
      <c r="BQ233" s="54"/>
      <c r="BR233" s="54"/>
      <c r="BS233" s="54"/>
      <c r="BT233" s="54"/>
    </row>
    <row r="234" ht="15.75" customHeight="1">
      <c r="BJ234" s="54"/>
      <c r="BK234" s="54"/>
      <c r="BM234" s="54"/>
      <c r="BN234" s="54"/>
      <c r="BO234" s="54"/>
      <c r="BQ234" s="54"/>
      <c r="BR234" s="54"/>
      <c r="BS234" s="54"/>
      <c r="BT234" s="54"/>
    </row>
    <row r="235" ht="15.75" customHeight="1">
      <c r="BJ235" s="54"/>
      <c r="BK235" s="54"/>
      <c r="BM235" s="54"/>
      <c r="BN235" s="54"/>
      <c r="BO235" s="54"/>
      <c r="BQ235" s="54"/>
      <c r="BR235" s="54"/>
      <c r="BS235" s="54"/>
      <c r="BT235" s="54"/>
    </row>
    <row r="236" ht="15.75" customHeight="1">
      <c r="BJ236" s="54"/>
      <c r="BK236" s="54"/>
      <c r="BM236" s="54"/>
      <c r="BN236" s="54"/>
      <c r="BO236" s="54"/>
      <c r="BQ236" s="54"/>
      <c r="BR236" s="54"/>
      <c r="BS236" s="54"/>
      <c r="BT236" s="54"/>
    </row>
    <row r="237" ht="15.75" customHeight="1">
      <c r="BJ237" s="54"/>
      <c r="BK237" s="54"/>
      <c r="BM237" s="54"/>
      <c r="BN237" s="54"/>
      <c r="BO237" s="54"/>
      <c r="BQ237" s="54"/>
      <c r="BR237" s="54"/>
      <c r="BS237" s="54"/>
      <c r="BT237" s="54"/>
    </row>
    <row r="238" ht="15.75" customHeight="1">
      <c r="BJ238" s="54"/>
      <c r="BK238" s="54"/>
      <c r="BM238" s="54"/>
      <c r="BN238" s="54"/>
      <c r="BO238" s="54"/>
      <c r="BQ238" s="54"/>
      <c r="BR238" s="54"/>
      <c r="BS238" s="54"/>
      <c r="BT238" s="54"/>
    </row>
    <row r="239" ht="15.75" customHeight="1">
      <c r="BJ239" s="54"/>
      <c r="BK239" s="54"/>
      <c r="BM239" s="54"/>
      <c r="BN239" s="54"/>
      <c r="BO239" s="54"/>
      <c r="BQ239" s="54"/>
      <c r="BR239" s="54"/>
      <c r="BS239" s="54"/>
      <c r="BT239" s="54"/>
    </row>
    <row r="240" ht="15.75" customHeight="1">
      <c r="BJ240" s="54"/>
      <c r="BK240" s="54"/>
      <c r="BM240" s="54"/>
      <c r="BN240" s="54"/>
      <c r="BO240" s="54"/>
      <c r="BQ240" s="54"/>
      <c r="BR240" s="54"/>
      <c r="BS240" s="54"/>
      <c r="BT240" s="54"/>
    </row>
    <row r="241" ht="15.75" customHeight="1">
      <c r="BJ241" s="54"/>
      <c r="BK241" s="54"/>
      <c r="BM241" s="54"/>
      <c r="BN241" s="54"/>
      <c r="BO241" s="54"/>
      <c r="BQ241" s="54"/>
      <c r="BR241" s="54"/>
      <c r="BS241" s="54"/>
      <c r="BT241" s="54"/>
    </row>
    <row r="242" ht="15.75" customHeight="1">
      <c r="BJ242" s="54"/>
      <c r="BK242" s="54"/>
      <c r="BM242" s="54"/>
      <c r="BN242" s="54"/>
      <c r="BO242" s="54"/>
      <c r="BQ242" s="54"/>
      <c r="BR242" s="54"/>
      <c r="BS242" s="54"/>
      <c r="BT242" s="54"/>
    </row>
    <row r="243" ht="15.75" customHeight="1">
      <c r="BJ243" s="54"/>
      <c r="BK243" s="54"/>
      <c r="BM243" s="54"/>
      <c r="BN243" s="54"/>
      <c r="BO243" s="54"/>
      <c r="BQ243" s="54"/>
      <c r="BR243" s="54"/>
      <c r="BS243" s="54"/>
      <c r="BT243" s="54"/>
    </row>
    <row r="244" ht="15.75" customHeight="1">
      <c r="BJ244" s="54"/>
      <c r="BK244" s="54"/>
      <c r="BM244" s="54"/>
      <c r="BN244" s="54"/>
      <c r="BO244" s="54"/>
      <c r="BQ244" s="54"/>
      <c r="BR244" s="54"/>
      <c r="BS244" s="54"/>
      <c r="BT244" s="54"/>
    </row>
    <row r="245" ht="15.75" customHeight="1">
      <c r="BJ245" s="54"/>
      <c r="BK245" s="54"/>
      <c r="BM245" s="54"/>
      <c r="BN245" s="54"/>
      <c r="BO245" s="54"/>
      <c r="BQ245" s="54"/>
      <c r="BR245" s="54"/>
      <c r="BS245" s="54"/>
      <c r="BT245" s="54"/>
    </row>
    <row r="246" ht="15.75" customHeight="1">
      <c r="BJ246" s="54"/>
      <c r="BK246" s="54"/>
      <c r="BM246" s="54"/>
      <c r="BN246" s="54"/>
      <c r="BO246" s="54"/>
      <c r="BQ246" s="54"/>
      <c r="BR246" s="54"/>
      <c r="BS246" s="54"/>
      <c r="BT246" s="54"/>
    </row>
    <row r="247" ht="15.75" customHeight="1">
      <c r="BJ247" s="54"/>
      <c r="BK247" s="54"/>
      <c r="BM247" s="54"/>
      <c r="BN247" s="54"/>
      <c r="BO247" s="54"/>
      <c r="BQ247" s="54"/>
      <c r="BR247" s="54"/>
      <c r="BS247" s="54"/>
      <c r="BT247" s="54"/>
    </row>
    <row r="248" ht="15.75" customHeight="1">
      <c r="BJ248" s="54"/>
      <c r="BK248" s="54"/>
      <c r="BM248" s="54"/>
      <c r="BN248" s="54"/>
      <c r="BO248" s="54"/>
      <c r="BQ248" s="54"/>
      <c r="BR248" s="54"/>
      <c r="BS248" s="54"/>
      <c r="BT248" s="54"/>
    </row>
    <row r="249" ht="15.75" customHeight="1">
      <c r="BJ249" s="54"/>
      <c r="BK249" s="54"/>
      <c r="BM249" s="54"/>
      <c r="BN249" s="54"/>
      <c r="BO249" s="54"/>
      <c r="BQ249" s="54"/>
      <c r="BR249" s="54"/>
      <c r="BS249" s="54"/>
      <c r="BT249" s="54"/>
    </row>
    <row r="250" ht="15.75" customHeight="1">
      <c r="BJ250" s="54"/>
      <c r="BK250" s="54"/>
      <c r="BM250" s="54"/>
      <c r="BN250" s="54"/>
      <c r="BO250" s="54"/>
      <c r="BQ250" s="54"/>
      <c r="BR250" s="54"/>
      <c r="BS250" s="54"/>
      <c r="BT250" s="54"/>
    </row>
    <row r="251" ht="15.75" customHeight="1">
      <c r="BJ251" s="54"/>
      <c r="BK251" s="54"/>
      <c r="BM251" s="54"/>
      <c r="BN251" s="54"/>
      <c r="BO251" s="54"/>
      <c r="BQ251" s="54"/>
      <c r="BR251" s="54"/>
      <c r="BS251" s="54"/>
      <c r="BT251" s="54"/>
    </row>
    <row r="252" ht="15.75" customHeight="1">
      <c r="BJ252" s="54"/>
      <c r="BK252" s="54"/>
      <c r="BM252" s="54"/>
      <c r="BN252" s="54"/>
      <c r="BO252" s="54"/>
      <c r="BQ252" s="54"/>
      <c r="BR252" s="54"/>
      <c r="BS252" s="54"/>
      <c r="BT252" s="54"/>
    </row>
    <row r="253" ht="15.75" customHeight="1">
      <c r="BJ253" s="54"/>
      <c r="BK253" s="54"/>
      <c r="BM253" s="54"/>
      <c r="BN253" s="54"/>
      <c r="BO253" s="54"/>
      <c r="BQ253" s="54"/>
      <c r="BR253" s="54"/>
      <c r="BS253" s="54"/>
      <c r="BT253" s="54"/>
    </row>
    <row r="254" ht="15.75" customHeight="1">
      <c r="BJ254" s="54"/>
      <c r="BK254" s="54"/>
      <c r="BM254" s="54"/>
      <c r="BN254" s="54"/>
      <c r="BO254" s="54"/>
      <c r="BQ254" s="54"/>
      <c r="BR254" s="54"/>
      <c r="BS254" s="54"/>
      <c r="BT254" s="54"/>
    </row>
    <row r="255" ht="15.75" customHeight="1">
      <c r="BJ255" s="54"/>
      <c r="BK255" s="54"/>
      <c r="BM255" s="54"/>
      <c r="BN255" s="54"/>
      <c r="BO255" s="54"/>
      <c r="BQ255" s="54"/>
      <c r="BR255" s="54"/>
      <c r="BS255" s="54"/>
      <c r="BT255" s="54"/>
    </row>
    <row r="256" ht="15.75" customHeight="1">
      <c r="BJ256" s="54"/>
      <c r="BK256" s="54"/>
      <c r="BM256" s="54"/>
      <c r="BN256" s="54"/>
      <c r="BO256" s="54"/>
      <c r="BQ256" s="54"/>
      <c r="BR256" s="54"/>
      <c r="BS256" s="54"/>
      <c r="BT256" s="54"/>
    </row>
    <row r="257" ht="15.75" customHeight="1">
      <c r="BJ257" s="54"/>
      <c r="BK257" s="54"/>
      <c r="BM257" s="54"/>
      <c r="BN257" s="54"/>
      <c r="BO257" s="54"/>
      <c r="BQ257" s="54"/>
      <c r="BR257" s="54"/>
      <c r="BS257" s="54"/>
      <c r="BT257" s="54"/>
    </row>
    <row r="258" ht="15.75" customHeight="1">
      <c r="BJ258" s="54"/>
      <c r="BK258" s="54"/>
      <c r="BM258" s="54"/>
      <c r="BN258" s="54"/>
      <c r="BO258" s="54"/>
      <c r="BQ258" s="54"/>
      <c r="BR258" s="54"/>
      <c r="BS258" s="54"/>
      <c r="BT258" s="54"/>
    </row>
    <row r="259" ht="15.75" customHeight="1">
      <c r="BJ259" s="54"/>
      <c r="BK259" s="54"/>
      <c r="BM259" s="54"/>
      <c r="BN259" s="54"/>
      <c r="BO259" s="54"/>
      <c r="BQ259" s="54"/>
      <c r="BR259" s="54"/>
      <c r="BS259" s="54"/>
      <c r="BT259" s="54"/>
    </row>
    <row r="260" ht="15.75" customHeight="1">
      <c r="BJ260" s="54"/>
      <c r="BK260" s="54"/>
      <c r="BM260" s="54"/>
      <c r="BN260" s="54"/>
      <c r="BO260" s="54"/>
      <c r="BQ260" s="54"/>
      <c r="BR260" s="54"/>
      <c r="BS260" s="54"/>
      <c r="BT260" s="54"/>
    </row>
    <row r="261" ht="15.75" customHeight="1">
      <c r="BJ261" s="54"/>
      <c r="BK261" s="54"/>
      <c r="BM261" s="54"/>
      <c r="BN261" s="54"/>
      <c r="BO261" s="54"/>
      <c r="BQ261" s="54"/>
      <c r="BR261" s="54"/>
      <c r="BS261" s="54"/>
      <c r="BT261" s="54"/>
    </row>
    <row r="262" ht="15.75" customHeight="1">
      <c r="BJ262" s="54"/>
      <c r="BK262" s="54"/>
      <c r="BM262" s="54"/>
      <c r="BN262" s="54"/>
      <c r="BO262" s="54"/>
      <c r="BQ262" s="54"/>
      <c r="BR262" s="54"/>
      <c r="BS262" s="54"/>
      <c r="BT262" s="54"/>
    </row>
    <row r="263" ht="15.75" customHeight="1">
      <c r="BJ263" s="54"/>
      <c r="BK263" s="54"/>
      <c r="BM263" s="54"/>
      <c r="BN263" s="54"/>
      <c r="BO263" s="54"/>
      <c r="BQ263" s="54"/>
      <c r="BR263" s="54"/>
      <c r="BS263" s="54"/>
      <c r="BT263" s="54"/>
    </row>
    <row r="264" ht="15.75" customHeight="1">
      <c r="BJ264" s="54"/>
      <c r="BK264" s="54"/>
      <c r="BM264" s="54"/>
      <c r="BN264" s="54"/>
      <c r="BO264" s="54"/>
      <c r="BQ264" s="54"/>
      <c r="BR264" s="54"/>
      <c r="BS264" s="54"/>
      <c r="BT264" s="54"/>
    </row>
    <row r="265" ht="15.75" customHeight="1">
      <c r="BJ265" s="54"/>
      <c r="BK265" s="54"/>
      <c r="BM265" s="54"/>
      <c r="BN265" s="54"/>
      <c r="BO265" s="54"/>
      <c r="BQ265" s="54"/>
      <c r="BR265" s="54"/>
      <c r="BS265" s="54"/>
      <c r="BT265" s="54"/>
    </row>
    <row r="266" ht="15.75" customHeight="1">
      <c r="BJ266" s="54"/>
      <c r="BK266" s="54"/>
      <c r="BM266" s="54"/>
      <c r="BN266" s="54"/>
      <c r="BO266" s="54"/>
      <c r="BQ266" s="54"/>
      <c r="BR266" s="54"/>
      <c r="BS266" s="54"/>
      <c r="BT266" s="54"/>
    </row>
    <row r="267" ht="15.75" customHeight="1">
      <c r="BJ267" s="54"/>
      <c r="BK267" s="54"/>
      <c r="BM267" s="54"/>
      <c r="BN267" s="54"/>
      <c r="BO267" s="54"/>
      <c r="BQ267" s="54"/>
      <c r="BR267" s="54"/>
      <c r="BS267" s="54"/>
      <c r="BT267" s="54"/>
    </row>
    <row r="268" ht="15.75" customHeight="1">
      <c r="BJ268" s="54"/>
      <c r="BK268" s="54"/>
      <c r="BM268" s="54"/>
      <c r="BN268" s="54"/>
      <c r="BO268" s="54"/>
      <c r="BQ268" s="54"/>
      <c r="BR268" s="54"/>
      <c r="BS268" s="54"/>
      <c r="BT268" s="54"/>
    </row>
    <row r="269" ht="15.75" customHeight="1">
      <c r="BJ269" s="54"/>
      <c r="BK269" s="54"/>
      <c r="BM269" s="54"/>
      <c r="BN269" s="54"/>
      <c r="BO269" s="54"/>
      <c r="BQ269" s="54"/>
      <c r="BR269" s="54"/>
      <c r="BS269" s="54"/>
      <c r="BT269" s="54"/>
    </row>
    <row r="270" ht="15.75" customHeight="1">
      <c r="BJ270" s="54"/>
      <c r="BK270" s="54"/>
      <c r="BM270" s="54"/>
      <c r="BN270" s="54"/>
      <c r="BO270" s="54"/>
      <c r="BQ270" s="54"/>
      <c r="BR270" s="54"/>
      <c r="BS270" s="54"/>
      <c r="BT270" s="54"/>
    </row>
    <row r="271" ht="15.75" customHeight="1">
      <c r="BJ271" s="54"/>
      <c r="BK271" s="54"/>
      <c r="BM271" s="54"/>
      <c r="BN271" s="54"/>
      <c r="BO271" s="54"/>
      <c r="BQ271" s="54"/>
      <c r="BR271" s="54"/>
      <c r="BS271" s="54"/>
      <c r="BT271" s="54"/>
    </row>
    <row r="272" ht="15.75" customHeight="1">
      <c r="BJ272" s="54"/>
      <c r="BK272" s="54"/>
      <c r="BM272" s="54"/>
      <c r="BN272" s="54"/>
      <c r="BO272" s="54"/>
      <c r="BQ272" s="54"/>
      <c r="BR272" s="54"/>
      <c r="BS272" s="54"/>
      <c r="BT272" s="54"/>
    </row>
    <row r="273" ht="15.75" customHeight="1">
      <c r="BJ273" s="54"/>
      <c r="BK273" s="54"/>
      <c r="BM273" s="54"/>
      <c r="BN273" s="54"/>
      <c r="BO273" s="54"/>
      <c r="BQ273" s="54"/>
      <c r="BR273" s="54"/>
      <c r="BS273" s="54"/>
      <c r="BT273" s="54"/>
    </row>
    <row r="274" ht="15.75" customHeight="1">
      <c r="BJ274" s="54"/>
      <c r="BK274" s="54"/>
      <c r="BM274" s="54"/>
      <c r="BN274" s="54"/>
      <c r="BO274" s="54"/>
      <c r="BQ274" s="54"/>
      <c r="BR274" s="54"/>
      <c r="BS274" s="54"/>
      <c r="BT274" s="54"/>
    </row>
    <row r="275" ht="15.75" customHeight="1">
      <c r="BJ275" s="54"/>
      <c r="BK275" s="54"/>
      <c r="BM275" s="54"/>
      <c r="BN275" s="54"/>
      <c r="BO275" s="54"/>
      <c r="BQ275" s="54"/>
      <c r="BR275" s="54"/>
      <c r="BS275" s="54"/>
      <c r="BT275" s="54"/>
    </row>
    <row r="276" ht="15.75" customHeight="1">
      <c r="BJ276" s="54"/>
      <c r="BK276" s="54"/>
      <c r="BM276" s="54"/>
      <c r="BN276" s="54"/>
      <c r="BO276" s="54"/>
      <c r="BQ276" s="54"/>
      <c r="BR276" s="54"/>
      <c r="BS276" s="54"/>
      <c r="BT276" s="54"/>
    </row>
    <row r="277" ht="15.75" customHeight="1">
      <c r="BJ277" s="54"/>
      <c r="BK277" s="54"/>
      <c r="BM277" s="54"/>
      <c r="BN277" s="54"/>
      <c r="BO277" s="54"/>
      <c r="BQ277" s="54"/>
      <c r="BR277" s="54"/>
      <c r="BS277" s="54"/>
      <c r="BT277" s="54"/>
    </row>
    <row r="278" ht="15.75" customHeight="1">
      <c r="BJ278" s="54"/>
      <c r="BK278" s="54"/>
      <c r="BM278" s="54"/>
      <c r="BN278" s="54"/>
      <c r="BO278" s="54"/>
      <c r="BQ278" s="54"/>
      <c r="BR278" s="54"/>
      <c r="BS278" s="54"/>
      <c r="BT278" s="54"/>
    </row>
    <row r="279" ht="15.75" customHeight="1">
      <c r="BJ279" s="54"/>
      <c r="BK279" s="54"/>
      <c r="BM279" s="54"/>
      <c r="BN279" s="54"/>
      <c r="BO279" s="54"/>
      <c r="BQ279" s="54"/>
      <c r="BR279" s="54"/>
      <c r="BS279" s="54"/>
      <c r="BT279" s="54"/>
    </row>
    <row r="280" ht="15.75" customHeight="1">
      <c r="BJ280" s="54"/>
      <c r="BK280" s="54"/>
      <c r="BM280" s="54"/>
      <c r="BN280" s="54"/>
      <c r="BO280" s="54"/>
      <c r="BQ280" s="54"/>
      <c r="BR280" s="54"/>
      <c r="BS280" s="54"/>
      <c r="BT280" s="54"/>
    </row>
    <row r="281" ht="15.75" customHeight="1">
      <c r="BJ281" s="54"/>
      <c r="BK281" s="54"/>
      <c r="BM281" s="54"/>
      <c r="BN281" s="54"/>
      <c r="BO281" s="54"/>
      <c r="BQ281" s="54"/>
      <c r="BR281" s="54"/>
      <c r="BS281" s="54"/>
      <c r="BT281" s="54"/>
    </row>
    <row r="282" ht="15.75" customHeight="1">
      <c r="BJ282" s="54"/>
      <c r="BK282" s="54"/>
      <c r="BM282" s="54"/>
      <c r="BN282" s="54"/>
      <c r="BO282" s="54"/>
      <c r="BQ282" s="54"/>
      <c r="BR282" s="54"/>
      <c r="BS282" s="54"/>
      <c r="BT282" s="54"/>
    </row>
    <row r="283" ht="15.75" customHeight="1">
      <c r="BJ283" s="54"/>
      <c r="BK283" s="54"/>
      <c r="BM283" s="54"/>
      <c r="BN283" s="54"/>
      <c r="BO283" s="54"/>
      <c r="BQ283" s="54"/>
      <c r="BR283" s="54"/>
      <c r="BS283" s="54"/>
      <c r="BT283" s="54"/>
    </row>
    <row r="284" ht="15.75" customHeight="1">
      <c r="BJ284" s="54"/>
      <c r="BK284" s="54"/>
      <c r="BM284" s="54"/>
      <c r="BN284" s="54"/>
      <c r="BO284" s="54"/>
      <c r="BQ284" s="54"/>
      <c r="BR284" s="54"/>
      <c r="BS284" s="54"/>
      <c r="BT284" s="54"/>
    </row>
    <row r="285" ht="15.75" customHeight="1">
      <c r="BJ285" s="54"/>
      <c r="BK285" s="54"/>
      <c r="BM285" s="54"/>
      <c r="BN285" s="54"/>
      <c r="BO285" s="54"/>
      <c r="BQ285" s="54"/>
      <c r="BR285" s="54"/>
      <c r="BS285" s="54"/>
      <c r="BT285" s="54"/>
    </row>
    <row r="286" ht="15.75" customHeight="1">
      <c r="BJ286" s="54"/>
      <c r="BK286" s="54"/>
      <c r="BM286" s="54"/>
      <c r="BN286" s="54"/>
      <c r="BO286" s="54"/>
      <c r="BQ286" s="54"/>
      <c r="BR286" s="54"/>
      <c r="BS286" s="54"/>
      <c r="BT286" s="54"/>
    </row>
    <row r="287" ht="15.75" customHeight="1">
      <c r="BJ287" s="54"/>
      <c r="BK287" s="54"/>
      <c r="BM287" s="54"/>
      <c r="BN287" s="54"/>
      <c r="BO287" s="54"/>
      <c r="BQ287" s="54"/>
      <c r="BR287" s="54"/>
      <c r="BS287" s="54"/>
      <c r="BT287" s="54"/>
    </row>
    <row r="288" ht="15.75" customHeight="1">
      <c r="BJ288" s="54"/>
      <c r="BK288" s="54"/>
      <c r="BM288" s="54"/>
      <c r="BN288" s="54"/>
      <c r="BO288" s="54"/>
      <c r="BQ288" s="54"/>
      <c r="BR288" s="54"/>
      <c r="BS288" s="54"/>
      <c r="BT288" s="54"/>
    </row>
    <row r="289" ht="15.75" customHeight="1">
      <c r="BJ289" s="54"/>
      <c r="BK289" s="54"/>
      <c r="BM289" s="54"/>
      <c r="BN289" s="54"/>
      <c r="BO289" s="54"/>
      <c r="BQ289" s="54"/>
      <c r="BR289" s="54"/>
      <c r="BS289" s="54"/>
      <c r="BT289" s="54"/>
    </row>
    <row r="290" ht="15.75" customHeight="1">
      <c r="BJ290" s="54"/>
      <c r="BK290" s="54"/>
      <c r="BM290" s="54"/>
      <c r="BN290" s="54"/>
      <c r="BO290" s="54"/>
      <c r="BQ290" s="54"/>
      <c r="BR290" s="54"/>
      <c r="BS290" s="54"/>
      <c r="BT290" s="54"/>
    </row>
    <row r="291" ht="15.75" customHeight="1">
      <c r="BJ291" s="54"/>
      <c r="BK291" s="54"/>
      <c r="BM291" s="54"/>
      <c r="BN291" s="54"/>
      <c r="BO291" s="54"/>
      <c r="BQ291" s="54"/>
      <c r="BR291" s="54"/>
      <c r="BS291" s="54"/>
      <c r="BT291" s="54"/>
    </row>
    <row r="292" ht="15.75" customHeight="1">
      <c r="BJ292" s="54"/>
      <c r="BK292" s="54"/>
      <c r="BM292" s="54"/>
      <c r="BN292" s="54"/>
      <c r="BO292" s="54"/>
      <c r="BQ292" s="54"/>
      <c r="BR292" s="54"/>
      <c r="BS292" s="54"/>
      <c r="BT292" s="54"/>
    </row>
    <row r="293" ht="15.75" customHeight="1">
      <c r="BJ293" s="54"/>
      <c r="BK293" s="54"/>
      <c r="BM293" s="54"/>
      <c r="BN293" s="54"/>
      <c r="BO293" s="54"/>
      <c r="BQ293" s="54"/>
      <c r="BR293" s="54"/>
      <c r="BS293" s="54"/>
      <c r="BT293" s="54"/>
    </row>
    <row r="294" ht="15.75" customHeight="1">
      <c r="BJ294" s="54"/>
      <c r="BK294" s="54"/>
      <c r="BM294" s="54"/>
      <c r="BN294" s="54"/>
      <c r="BO294" s="54"/>
      <c r="BQ294" s="54"/>
      <c r="BR294" s="54"/>
      <c r="BS294" s="54"/>
      <c r="BT294" s="54"/>
    </row>
    <row r="295" ht="15.75" customHeight="1">
      <c r="BJ295" s="54"/>
      <c r="BK295" s="54"/>
      <c r="BM295" s="54"/>
      <c r="BN295" s="54"/>
      <c r="BO295" s="54"/>
      <c r="BQ295" s="54"/>
      <c r="BR295" s="54"/>
      <c r="BS295" s="54"/>
      <c r="BT295" s="54"/>
    </row>
    <row r="296" ht="15.75" customHeight="1">
      <c r="BJ296" s="54"/>
      <c r="BK296" s="54"/>
      <c r="BM296" s="54"/>
      <c r="BN296" s="54"/>
      <c r="BO296" s="54"/>
      <c r="BQ296" s="54"/>
      <c r="BR296" s="54"/>
      <c r="BS296" s="54"/>
      <c r="BT296" s="54"/>
    </row>
    <row r="297" ht="15.75" customHeight="1">
      <c r="BJ297" s="54"/>
      <c r="BK297" s="54"/>
      <c r="BM297" s="54"/>
      <c r="BN297" s="54"/>
      <c r="BO297" s="54"/>
      <c r="BQ297" s="54"/>
      <c r="BR297" s="54"/>
      <c r="BS297" s="54"/>
      <c r="BT297" s="54"/>
    </row>
    <row r="298" ht="15.75" customHeight="1">
      <c r="BJ298" s="54"/>
      <c r="BK298" s="54"/>
      <c r="BM298" s="54"/>
      <c r="BN298" s="54"/>
      <c r="BO298" s="54"/>
      <c r="BQ298" s="54"/>
      <c r="BR298" s="54"/>
      <c r="BS298" s="54"/>
      <c r="BT298" s="54"/>
    </row>
    <row r="299" ht="15.75" customHeight="1">
      <c r="BJ299" s="54"/>
      <c r="BK299" s="54"/>
      <c r="BM299" s="54"/>
      <c r="BN299" s="54"/>
      <c r="BO299" s="54"/>
      <c r="BQ299" s="54"/>
      <c r="BR299" s="54"/>
      <c r="BS299" s="54"/>
      <c r="BT299" s="54"/>
    </row>
    <row r="300" ht="15.75" customHeight="1">
      <c r="BJ300" s="54"/>
      <c r="BK300" s="54"/>
      <c r="BM300" s="54"/>
      <c r="BN300" s="54"/>
      <c r="BO300" s="54"/>
      <c r="BQ300" s="54"/>
      <c r="BR300" s="54"/>
      <c r="BS300" s="54"/>
      <c r="BT300" s="54"/>
    </row>
    <row r="301" ht="15.75" customHeight="1">
      <c r="BJ301" s="54"/>
      <c r="BK301" s="54"/>
      <c r="BM301" s="54"/>
      <c r="BN301" s="54"/>
      <c r="BO301" s="54"/>
      <c r="BQ301" s="54"/>
      <c r="BR301" s="54"/>
      <c r="BS301" s="54"/>
      <c r="BT301" s="54"/>
    </row>
    <row r="302" ht="15.75" customHeight="1">
      <c r="BJ302" s="54"/>
      <c r="BK302" s="54"/>
      <c r="BM302" s="54"/>
      <c r="BN302" s="54"/>
      <c r="BO302" s="54"/>
      <c r="BQ302" s="54"/>
      <c r="BR302" s="54"/>
      <c r="BS302" s="54"/>
      <c r="BT302" s="54"/>
    </row>
    <row r="303" ht="15.75" customHeight="1">
      <c r="BJ303" s="54"/>
      <c r="BK303" s="54"/>
      <c r="BM303" s="54"/>
      <c r="BN303" s="54"/>
      <c r="BO303" s="54"/>
      <c r="BQ303" s="54"/>
      <c r="BR303" s="54"/>
      <c r="BS303" s="54"/>
      <c r="BT303" s="54"/>
    </row>
    <row r="304" ht="15.75" customHeight="1">
      <c r="BJ304" s="54"/>
      <c r="BK304" s="54"/>
      <c r="BM304" s="54"/>
      <c r="BN304" s="54"/>
      <c r="BO304" s="54"/>
      <c r="BQ304" s="54"/>
      <c r="BR304" s="54"/>
      <c r="BS304" s="54"/>
      <c r="BT304" s="54"/>
    </row>
    <row r="305" ht="15.75" customHeight="1">
      <c r="BJ305" s="54"/>
      <c r="BK305" s="54"/>
      <c r="BM305" s="54"/>
      <c r="BN305" s="54"/>
      <c r="BO305" s="54"/>
      <c r="BQ305" s="54"/>
      <c r="BR305" s="54"/>
      <c r="BS305" s="54"/>
      <c r="BT305" s="54"/>
    </row>
    <row r="306" ht="15.75" customHeight="1">
      <c r="BJ306" s="54"/>
      <c r="BK306" s="54"/>
      <c r="BM306" s="54"/>
      <c r="BN306" s="54"/>
      <c r="BO306" s="54"/>
      <c r="BQ306" s="54"/>
      <c r="BR306" s="54"/>
      <c r="BS306" s="54"/>
      <c r="BT306" s="54"/>
    </row>
    <row r="307" ht="15.75" customHeight="1">
      <c r="BJ307" s="54"/>
      <c r="BK307" s="54"/>
      <c r="BM307" s="54"/>
      <c r="BN307" s="54"/>
      <c r="BO307" s="54"/>
      <c r="BQ307" s="54"/>
      <c r="BR307" s="54"/>
      <c r="BS307" s="54"/>
      <c r="BT307" s="54"/>
    </row>
    <row r="308" ht="15.75" customHeight="1">
      <c r="BJ308" s="54"/>
      <c r="BK308" s="54"/>
      <c r="BM308" s="54"/>
      <c r="BN308" s="54"/>
      <c r="BO308" s="54"/>
      <c r="BQ308" s="54"/>
      <c r="BR308" s="54"/>
      <c r="BS308" s="54"/>
      <c r="BT308" s="54"/>
    </row>
    <row r="309" ht="15.75" customHeight="1">
      <c r="BJ309" s="54"/>
      <c r="BK309" s="54"/>
      <c r="BM309" s="54"/>
      <c r="BN309" s="54"/>
      <c r="BO309" s="54"/>
      <c r="BQ309" s="54"/>
      <c r="BR309" s="54"/>
      <c r="BS309" s="54"/>
      <c r="BT309" s="54"/>
    </row>
    <row r="310" ht="15.75" customHeight="1">
      <c r="BJ310" s="54"/>
      <c r="BK310" s="54"/>
      <c r="BM310" s="54"/>
      <c r="BN310" s="54"/>
      <c r="BO310" s="54"/>
      <c r="BQ310" s="54"/>
      <c r="BR310" s="54"/>
      <c r="BS310" s="54"/>
      <c r="BT310" s="54"/>
    </row>
    <row r="311" ht="15.75" customHeight="1">
      <c r="BJ311" s="54"/>
      <c r="BK311" s="54"/>
      <c r="BM311" s="54"/>
      <c r="BN311" s="54"/>
      <c r="BO311" s="54"/>
      <c r="BQ311" s="54"/>
      <c r="BR311" s="54"/>
      <c r="BS311" s="54"/>
      <c r="BT311" s="54"/>
    </row>
    <row r="312" ht="15.75" customHeight="1">
      <c r="BJ312" s="54"/>
      <c r="BK312" s="54"/>
      <c r="BM312" s="54"/>
      <c r="BN312" s="54"/>
      <c r="BO312" s="54"/>
      <c r="BQ312" s="54"/>
      <c r="BR312" s="54"/>
      <c r="BS312" s="54"/>
      <c r="BT312" s="54"/>
    </row>
    <row r="313" ht="15.75" customHeight="1">
      <c r="BJ313" s="54"/>
      <c r="BK313" s="54"/>
      <c r="BM313" s="54"/>
      <c r="BN313" s="54"/>
      <c r="BO313" s="54"/>
      <c r="BQ313" s="54"/>
      <c r="BR313" s="54"/>
      <c r="BS313" s="54"/>
      <c r="BT313" s="54"/>
    </row>
    <row r="314" ht="15.75" customHeight="1">
      <c r="BJ314" s="54"/>
      <c r="BK314" s="54"/>
      <c r="BM314" s="54"/>
      <c r="BN314" s="54"/>
      <c r="BO314" s="54"/>
      <c r="BQ314" s="54"/>
      <c r="BR314" s="54"/>
      <c r="BS314" s="54"/>
      <c r="BT314" s="54"/>
    </row>
    <row r="315" ht="15.75" customHeight="1">
      <c r="BJ315" s="54"/>
      <c r="BK315" s="54"/>
      <c r="BM315" s="54"/>
      <c r="BN315" s="54"/>
      <c r="BO315" s="54"/>
      <c r="BQ315" s="54"/>
      <c r="BR315" s="54"/>
      <c r="BS315" s="54"/>
      <c r="BT315" s="54"/>
    </row>
    <row r="316" ht="15.75" customHeight="1">
      <c r="BJ316" s="54"/>
      <c r="BK316" s="54"/>
      <c r="BM316" s="54"/>
      <c r="BN316" s="54"/>
      <c r="BO316" s="54"/>
      <c r="BQ316" s="54"/>
      <c r="BR316" s="54"/>
      <c r="BS316" s="54"/>
      <c r="BT316" s="54"/>
    </row>
    <row r="317" ht="15.75" customHeight="1">
      <c r="BJ317" s="54"/>
      <c r="BK317" s="54"/>
      <c r="BM317" s="54"/>
      <c r="BN317" s="54"/>
      <c r="BO317" s="54"/>
      <c r="BQ317" s="54"/>
      <c r="BR317" s="54"/>
      <c r="BS317" s="54"/>
      <c r="BT317" s="54"/>
    </row>
    <row r="318" ht="15.75" customHeight="1">
      <c r="BJ318" s="54"/>
      <c r="BK318" s="54"/>
      <c r="BM318" s="54"/>
      <c r="BN318" s="54"/>
      <c r="BO318" s="54"/>
      <c r="BQ318" s="54"/>
      <c r="BR318" s="54"/>
      <c r="BS318" s="54"/>
      <c r="BT318" s="54"/>
    </row>
    <row r="319" ht="15.75" customHeight="1">
      <c r="BJ319" s="54"/>
      <c r="BK319" s="54"/>
      <c r="BM319" s="54"/>
      <c r="BN319" s="54"/>
      <c r="BO319" s="54"/>
      <c r="BQ319" s="54"/>
      <c r="BR319" s="54"/>
      <c r="BS319" s="54"/>
      <c r="BT319" s="54"/>
    </row>
    <row r="320" ht="15.75" customHeight="1">
      <c r="BJ320" s="54"/>
      <c r="BK320" s="54"/>
      <c r="BM320" s="54"/>
      <c r="BN320" s="54"/>
      <c r="BO320" s="54"/>
      <c r="BQ320" s="54"/>
      <c r="BR320" s="54"/>
      <c r="BS320" s="54"/>
      <c r="BT320" s="54"/>
    </row>
    <row r="321" ht="15.75" customHeight="1">
      <c r="BJ321" s="54"/>
      <c r="BK321" s="54"/>
      <c r="BM321" s="54"/>
      <c r="BN321" s="54"/>
      <c r="BO321" s="54"/>
      <c r="BQ321" s="54"/>
      <c r="BR321" s="54"/>
      <c r="BS321" s="54"/>
      <c r="BT321" s="54"/>
    </row>
    <row r="322" ht="15.75" customHeight="1">
      <c r="BJ322" s="54"/>
      <c r="BK322" s="54"/>
      <c r="BM322" s="54"/>
      <c r="BN322" s="54"/>
      <c r="BO322" s="54"/>
      <c r="BQ322" s="54"/>
      <c r="BR322" s="54"/>
      <c r="BS322" s="54"/>
      <c r="BT322" s="54"/>
    </row>
    <row r="323" ht="15.75" customHeight="1">
      <c r="BJ323" s="54"/>
      <c r="BK323" s="54"/>
      <c r="BM323" s="54"/>
      <c r="BN323" s="54"/>
      <c r="BO323" s="54"/>
      <c r="BQ323" s="54"/>
      <c r="BR323" s="54"/>
      <c r="BS323" s="54"/>
      <c r="BT323" s="54"/>
    </row>
    <row r="324" ht="15.75" customHeight="1">
      <c r="BJ324" s="54"/>
      <c r="BK324" s="54"/>
      <c r="BM324" s="54"/>
      <c r="BN324" s="54"/>
      <c r="BO324" s="54"/>
      <c r="BQ324" s="54"/>
      <c r="BR324" s="54"/>
      <c r="BS324" s="54"/>
      <c r="BT324" s="54"/>
    </row>
    <row r="325" ht="15.75" customHeight="1">
      <c r="BJ325" s="54"/>
      <c r="BK325" s="54"/>
      <c r="BM325" s="54"/>
      <c r="BN325" s="54"/>
      <c r="BO325" s="54"/>
      <c r="BQ325" s="54"/>
      <c r="BR325" s="54"/>
      <c r="BS325" s="54"/>
      <c r="BT325" s="54"/>
    </row>
    <row r="326" ht="15.75" customHeight="1">
      <c r="BJ326" s="54"/>
      <c r="BK326" s="54"/>
      <c r="BM326" s="54"/>
      <c r="BN326" s="54"/>
      <c r="BO326" s="54"/>
      <c r="BQ326" s="54"/>
      <c r="BR326" s="54"/>
      <c r="BS326" s="54"/>
      <c r="BT326" s="54"/>
    </row>
    <row r="327" ht="15.75" customHeight="1">
      <c r="BJ327" s="54"/>
      <c r="BK327" s="54"/>
      <c r="BM327" s="54"/>
      <c r="BN327" s="54"/>
      <c r="BO327" s="54"/>
      <c r="BQ327" s="54"/>
      <c r="BR327" s="54"/>
      <c r="BS327" s="54"/>
      <c r="BT327" s="54"/>
    </row>
    <row r="328" ht="15.75" customHeight="1">
      <c r="BJ328" s="54"/>
      <c r="BK328" s="54"/>
      <c r="BM328" s="54"/>
      <c r="BN328" s="54"/>
      <c r="BO328" s="54"/>
      <c r="BQ328" s="54"/>
      <c r="BR328" s="54"/>
      <c r="BS328" s="54"/>
      <c r="BT328" s="54"/>
    </row>
    <row r="329" ht="15.75" customHeight="1">
      <c r="BJ329" s="54"/>
      <c r="BK329" s="54"/>
      <c r="BM329" s="54"/>
      <c r="BN329" s="54"/>
      <c r="BO329" s="54"/>
      <c r="BQ329" s="54"/>
      <c r="BR329" s="54"/>
      <c r="BS329" s="54"/>
      <c r="BT329" s="54"/>
    </row>
    <row r="330" ht="15.75" customHeight="1">
      <c r="BJ330" s="54"/>
      <c r="BK330" s="54"/>
      <c r="BM330" s="54"/>
      <c r="BN330" s="54"/>
      <c r="BO330" s="54"/>
      <c r="BQ330" s="54"/>
      <c r="BR330" s="54"/>
      <c r="BS330" s="54"/>
      <c r="BT330" s="54"/>
    </row>
    <row r="331" ht="15.75" customHeight="1">
      <c r="BJ331" s="54"/>
      <c r="BK331" s="54"/>
      <c r="BM331" s="54"/>
      <c r="BN331" s="54"/>
      <c r="BO331" s="54"/>
      <c r="BQ331" s="54"/>
      <c r="BR331" s="54"/>
      <c r="BS331" s="54"/>
      <c r="BT331" s="54"/>
    </row>
    <row r="332" ht="15.75" customHeight="1">
      <c r="BJ332" s="54"/>
      <c r="BK332" s="54"/>
      <c r="BM332" s="54"/>
      <c r="BN332" s="54"/>
      <c r="BO332" s="54"/>
      <c r="BQ332" s="54"/>
      <c r="BR332" s="54"/>
      <c r="BS332" s="54"/>
      <c r="BT332" s="54"/>
    </row>
    <row r="333" ht="15.75" customHeight="1">
      <c r="BJ333" s="54"/>
      <c r="BK333" s="54"/>
      <c r="BM333" s="54"/>
      <c r="BN333" s="54"/>
      <c r="BO333" s="54"/>
      <c r="BQ333" s="54"/>
      <c r="BR333" s="54"/>
      <c r="BS333" s="54"/>
      <c r="BT333" s="54"/>
    </row>
    <row r="334" ht="15.75" customHeight="1">
      <c r="BJ334" s="54"/>
      <c r="BK334" s="54"/>
      <c r="BM334" s="54"/>
      <c r="BN334" s="54"/>
      <c r="BO334" s="54"/>
      <c r="BQ334" s="54"/>
      <c r="BR334" s="54"/>
      <c r="BS334" s="54"/>
      <c r="BT334" s="54"/>
    </row>
    <row r="335" ht="15.75" customHeight="1">
      <c r="BJ335" s="54"/>
      <c r="BK335" s="54"/>
      <c r="BM335" s="54"/>
      <c r="BN335" s="54"/>
      <c r="BO335" s="54"/>
      <c r="BQ335" s="54"/>
      <c r="BR335" s="54"/>
      <c r="BS335" s="54"/>
      <c r="BT335" s="54"/>
    </row>
    <row r="336" ht="15.75" customHeight="1">
      <c r="BJ336" s="54"/>
      <c r="BK336" s="54"/>
      <c r="BM336" s="54"/>
      <c r="BN336" s="54"/>
      <c r="BO336" s="54"/>
      <c r="BQ336" s="54"/>
      <c r="BR336" s="54"/>
      <c r="BS336" s="54"/>
      <c r="BT336" s="54"/>
    </row>
    <row r="337" ht="15.75" customHeight="1">
      <c r="BJ337" s="54"/>
      <c r="BK337" s="54"/>
      <c r="BM337" s="54"/>
      <c r="BN337" s="54"/>
      <c r="BO337" s="54"/>
      <c r="BQ337" s="54"/>
      <c r="BR337" s="54"/>
      <c r="BS337" s="54"/>
      <c r="BT337" s="54"/>
    </row>
    <row r="338" ht="15.75" customHeight="1">
      <c r="BJ338" s="54"/>
      <c r="BK338" s="54"/>
      <c r="BM338" s="54"/>
      <c r="BN338" s="54"/>
      <c r="BO338" s="54"/>
      <c r="BQ338" s="54"/>
      <c r="BR338" s="54"/>
      <c r="BS338" s="54"/>
      <c r="BT338" s="54"/>
    </row>
    <row r="339" ht="15.75" customHeight="1">
      <c r="BJ339" s="54"/>
      <c r="BK339" s="54"/>
      <c r="BM339" s="54"/>
      <c r="BN339" s="54"/>
      <c r="BO339" s="54"/>
      <c r="BQ339" s="54"/>
      <c r="BR339" s="54"/>
      <c r="BS339" s="54"/>
      <c r="BT339" s="54"/>
    </row>
    <row r="340" ht="15.75" customHeight="1">
      <c r="BJ340" s="54"/>
      <c r="BK340" s="54"/>
      <c r="BM340" s="54"/>
      <c r="BN340" s="54"/>
      <c r="BO340" s="54"/>
      <c r="BQ340" s="54"/>
      <c r="BR340" s="54"/>
      <c r="BS340" s="54"/>
      <c r="BT340" s="54"/>
    </row>
    <row r="341" ht="15.75" customHeight="1">
      <c r="BJ341" s="54"/>
      <c r="BK341" s="54"/>
      <c r="BM341" s="54"/>
      <c r="BN341" s="54"/>
      <c r="BO341" s="54"/>
      <c r="BQ341" s="54"/>
      <c r="BR341" s="54"/>
      <c r="BS341" s="54"/>
      <c r="BT341" s="54"/>
    </row>
    <row r="342" ht="15.75" customHeight="1">
      <c r="BJ342" s="54"/>
      <c r="BK342" s="54"/>
      <c r="BM342" s="54"/>
      <c r="BN342" s="54"/>
      <c r="BO342" s="54"/>
      <c r="BQ342" s="54"/>
      <c r="BR342" s="54"/>
      <c r="BS342" s="54"/>
      <c r="BT342" s="54"/>
    </row>
    <row r="343" ht="15.75" customHeight="1">
      <c r="BJ343" s="54"/>
      <c r="BK343" s="54"/>
      <c r="BM343" s="54"/>
      <c r="BN343" s="54"/>
      <c r="BO343" s="54"/>
      <c r="BQ343" s="54"/>
      <c r="BR343" s="54"/>
      <c r="BS343" s="54"/>
      <c r="BT343" s="54"/>
    </row>
    <row r="344" ht="15.75" customHeight="1">
      <c r="BJ344" s="54"/>
      <c r="BK344" s="54"/>
      <c r="BM344" s="54"/>
      <c r="BN344" s="54"/>
      <c r="BO344" s="54"/>
      <c r="BQ344" s="54"/>
      <c r="BR344" s="54"/>
      <c r="BS344" s="54"/>
      <c r="BT344" s="54"/>
    </row>
    <row r="345" ht="15.75" customHeight="1">
      <c r="BJ345" s="54"/>
      <c r="BK345" s="54"/>
      <c r="BM345" s="54"/>
      <c r="BN345" s="54"/>
      <c r="BO345" s="54"/>
      <c r="BQ345" s="54"/>
      <c r="BR345" s="54"/>
      <c r="BS345" s="54"/>
      <c r="BT345" s="54"/>
    </row>
    <row r="346" ht="15.75" customHeight="1">
      <c r="BJ346" s="54"/>
      <c r="BK346" s="54"/>
      <c r="BM346" s="54"/>
      <c r="BN346" s="54"/>
      <c r="BO346" s="54"/>
      <c r="BQ346" s="54"/>
      <c r="BR346" s="54"/>
      <c r="BS346" s="54"/>
      <c r="BT346" s="54"/>
    </row>
    <row r="347" ht="15.75" customHeight="1">
      <c r="BJ347" s="54"/>
      <c r="BK347" s="54"/>
      <c r="BM347" s="54"/>
      <c r="BN347" s="54"/>
      <c r="BO347" s="54"/>
      <c r="BQ347" s="54"/>
      <c r="BR347" s="54"/>
      <c r="BS347" s="54"/>
      <c r="BT347" s="54"/>
    </row>
    <row r="348" ht="15.75" customHeight="1">
      <c r="BJ348" s="54"/>
      <c r="BK348" s="54"/>
      <c r="BM348" s="54"/>
      <c r="BN348" s="54"/>
      <c r="BO348" s="54"/>
      <c r="BQ348" s="54"/>
      <c r="BR348" s="54"/>
      <c r="BS348" s="54"/>
      <c r="BT348" s="54"/>
    </row>
    <row r="349" ht="15.75" customHeight="1">
      <c r="BJ349" s="54"/>
      <c r="BK349" s="54"/>
      <c r="BM349" s="54"/>
      <c r="BN349" s="54"/>
      <c r="BO349" s="54"/>
      <c r="BQ349" s="54"/>
      <c r="BR349" s="54"/>
      <c r="BS349" s="54"/>
      <c r="BT349" s="54"/>
    </row>
    <row r="350" ht="15.75" customHeight="1">
      <c r="BJ350" s="54"/>
      <c r="BK350" s="54"/>
      <c r="BM350" s="54"/>
      <c r="BN350" s="54"/>
      <c r="BO350" s="54"/>
      <c r="BQ350" s="54"/>
      <c r="BR350" s="54"/>
      <c r="BS350" s="54"/>
      <c r="BT350" s="54"/>
    </row>
    <row r="351" ht="15.75" customHeight="1">
      <c r="BJ351" s="54"/>
      <c r="BK351" s="54"/>
      <c r="BM351" s="54"/>
      <c r="BN351" s="54"/>
      <c r="BO351" s="54"/>
      <c r="BQ351" s="54"/>
      <c r="BR351" s="54"/>
      <c r="BS351" s="54"/>
      <c r="BT351" s="54"/>
    </row>
    <row r="352" ht="15.75" customHeight="1">
      <c r="BJ352" s="54"/>
      <c r="BK352" s="54"/>
      <c r="BM352" s="54"/>
      <c r="BN352" s="54"/>
      <c r="BO352" s="54"/>
      <c r="BQ352" s="54"/>
      <c r="BR352" s="54"/>
      <c r="BS352" s="54"/>
      <c r="BT352" s="54"/>
    </row>
    <row r="353" ht="15.75" customHeight="1">
      <c r="BJ353" s="54"/>
      <c r="BK353" s="54"/>
      <c r="BM353" s="54"/>
      <c r="BN353" s="54"/>
      <c r="BO353" s="54"/>
      <c r="BQ353" s="54"/>
      <c r="BR353" s="54"/>
      <c r="BS353" s="54"/>
      <c r="BT353" s="54"/>
    </row>
    <row r="354" ht="15.75" customHeight="1">
      <c r="BJ354" s="54"/>
      <c r="BK354" s="54"/>
      <c r="BM354" s="54"/>
      <c r="BN354" s="54"/>
      <c r="BO354" s="54"/>
      <c r="BQ354" s="54"/>
      <c r="BR354" s="54"/>
      <c r="BS354" s="54"/>
      <c r="BT354" s="54"/>
    </row>
    <row r="355" ht="15.75" customHeight="1">
      <c r="BJ355" s="54"/>
      <c r="BK355" s="54"/>
      <c r="BM355" s="54"/>
      <c r="BN355" s="54"/>
      <c r="BO355" s="54"/>
      <c r="BQ355" s="54"/>
      <c r="BR355" s="54"/>
      <c r="BS355" s="54"/>
      <c r="BT355" s="54"/>
    </row>
    <row r="356" ht="15.75" customHeight="1">
      <c r="BJ356" s="54"/>
      <c r="BK356" s="54"/>
      <c r="BM356" s="54"/>
      <c r="BN356" s="54"/>
      <c r="BO356" s="54"/>
      <c r="BQ356" s="54"/>
      <c r="BR356" s="54"/>
      <c r="BS356" s="54"/>
      <c r="BT356" s="54"/>
    </row>
    <row r="357" ht="15.75" customHeight="1">
      <c r="BJ357" s="54"/>
      <c r="BK357" s="54"/>
      <c r="BM357" s="54"/>
      <c r="BN357" s="54"/>
      <c r="BO357" s="54"/>
      <c r="BQ357" s="54"/>
      <c r="BR357" s="54"/>
      <c r="BS357" s="54"/>
      <c r="BT357" s="54"/>
    </row>
    <row r="358" ht="15.75" customHeight="1">
      <c r="BJ358" s="54"/>
      <c r="BK358" s="54"/>
      <c r="BM358" s="54"/>
      <c r="BN358" s="54"/>
      <c r="BO358" s="54"/>
      <c r="BQ358" s="54"/>
      <c r="BR358" s="54"/>
      <c r="BS358" s="54"/>
      <c r="BT358" s="54"/>
    </row>
    <row r="359" ht="15.75" customHeight="1">
      <c r="BJ359" s="54"/>
      <c r="BK359" s="54"/>
      <c r="BM359" s="54"/>
      <c r="BN359" s="54"/>
      <c r="BO359" s="54"/>
      <c r="BQ359" s="54"/>
      <c r="BR359" s="54"/>
      <c r="BS359" s="54"/>
      <c r="BT359" s="54"/>
    </row>
    <row r="360" ht="15.75" customHeight="1">
      <c r="BJ360" s="54"/>
      <c r="BK360" s="54"/>
      <c r="BM360" s="54"/>
      <c r="BN360" s="54"/>
      <c r="BO360" s="54"/>
      <c r="BQ360" s="54"/>
      <c r="BR360" s="54"/>
      <c r="BS360" s="54"/>
      <c r="BT360" s="54"/>
    </row>
    <row r="361" ht="15.75" customHeight="1">
      <c r="BJ361" s="54"/>
      <c r="BK361" s="54"/>
      <c r="BM361" s="54"/>
      <c r="BN361" s="54"/>
      <c r="BO361" s="54"/>
      <c r="BQ361" s="54"/>
      <c r="BR361" s="54"/>
      <c r="BS361" s="54"/>
      <c r="BT361" s="54"/>
    </row>
    <row r="362" ht="15.75" customHeight="1">
      <c r="BJ362" s="54"/>
      <c r="BK362" s="54"/>
      <c r="BM362" s="54"/>
      <c r="BN362" s="54"/>
      <c r="BO362" s="54"/>
      <c r="BQ362" s="54"/>
      <c r="BR362" s="54"/>
      <c r="BS362" s="54"/>
      <c r="BT362" s="54"/>
    </row>
    <row r="363" ht="15.75" customHeight="1">
      <c r="BJ363" s="54"/>
      <c r="BK363" s="54"/>
      <c r="BM363" s="54"/>
      <c r="BN363" s="54"/>
      <c r="BO363" s="54"/>
      <c r="BQ363" s="54"/>
      <c r="BR363" s="54"/>
      <c r="BS363" s="54"/>
      <c r="BT363" s="54"/>
    </row>
    <row r="364" ht="15.75" customHeight="1">
      <c r="BJ364" s="54"/>
      <c r="BK364" s="54"/>
      <c r="BM364" s="54"/>
      <c r="BN364" s="54"/>
      <c r="BO364" s="54"/>
      <c r="BQ364" s="54"/>
      <c r="BR364" s="54"/>
      <c r="BS364" s="54"/>
      <c r="BT364" s="54"/>
    </row>
    <row r="365" ht="15.75" customHeight="1">
      <c r="BJ365" s="54"/>
      <c r="BK365" s="54"/>
      <c r="BM365" s="54"/>
      <c r="BN365" s="54"/>
      <c r="BO365" s="54"/>
      <c r="BQ365" s="54"/>
      <c r="BR365" s="54"/>
      <c r="BS365" s="54"/>
      <c r="BT365" s="54"/>
    </row>
    <row r="366" ht="15.75" customHeight="1">
      <c r="BJ366" s="54"/>
      <c r="BK366" s="54"/>
      <c r="BM366" s="54"/>
      <c r="BN366" s="54"/>
      <c r="BO366" s="54"/>
      <c r="BQ366" s="54"/>
      <c r="BR366" s="54"/>
      <c r="BS366" s="54"/>
      <c r="BT366" s="54"/>
    </row>
    <row r="367" ht="15.75" customHeight="1">
      <c r="BJ367" s="54"/>
      <c r="BK367" s="54"/>
      <c r="BM367" s="54"/>
      <c r="BN367" s="54"/>
      <c r="BO367" s="54"/>
      <c r="BQ367" s="54"/>
      <c r="BR367" s="54"/>
      <c r="BS367" s="54"/>
      <c r="BT367" s="54"/>
    </row>
    <row r="368" ht="15.75" customHeight="1">
      <c r="BJ368" s="54"/>
      <c r="BK368" s="54"/>
      <c r="BM368" s="54"/>
      <c r="BN368" s="54"/>
      <c r="BO368" s="54"/>
      <c r="BQ368" s="54"/>
      <c r="BR368" s="54"/>
      <c r="BS368" s="54"/>
      <c r="BT368" s="54"/>
    </row>
    <row r="369" ht="15.75" customHeight="1">
      <c r="BJ369" s="54"/>
      <c r="BK369" s="54"/>
      <c r="BM369" s="54"/>
      <c r="BN369" s="54"/>
      <c r="BO369" s="54"/>
      <c r="BQ369" s="54"/>
      <c r="BR369" s="54"/>
      <c r="BS369" s="54"/>
      <c r="BT369" s="54"/>
    </row>
    <row r="370" ht="15.75" customHeight="1">
      <c r="BJ370" s="54"/>
      <c r="BK370" s="54"/>
      <c r="BM370" s="54"/>
      <c r="BN370" s="54"/>
      <c r="BO370" s="54"/>
      <c r="BQ370" s="54"/>
      <c r="BR370" s="54"/>
      <c r="BS370" s="54"/>
      <c r="BT370" s="54"/>
    </row>
    <row r="371" ht="15.75" customHeight="1">
      <c r="BJ371" s="54"/>
      <c r="BK371" s="54"/>
      <c r="BM371" s="54"/>
      <c r="BN371" s="54"/>
      <c r="BO371" s="54"/>
      <c r="BQ371" s="54"/>
      <c r="BR371" s="54"/>
      <c r="BS371" s="54"/>
      <c r="BT371" s="54"/>
    </row>
    <row r="372" ht="15.75" customHeight="1">
      <c r="BJ372" s="54"/>
      <c r="BK372" s="54"/>
      <c r="BM372" s="54"/>
      <c r="BN372" s="54"/>
      <c r="BO372" s="54"/>
      <c r="BQ372" s="54"/>
      <c r="BR372" s="54"/>
      <c r="BS372" s="54"/>
      <c r="BT372" s="54"/>
    </row>
    <row r="373" ht="15.75" customHeight="1">
      <c r="BJ373" s="54"/>
      <c r="BK373" s="54"/>
      <c r="BM373" s="54"/>
      <c r="BN373" s="54"/>
      <c r="BO373" s="54"/>
      <c r="BQ373" s="54"/>
      <c r="BR373" s="54"/>
      <c r="BS373" s="54"/>
      <c r="BT373" s="54"/>
    </row>
    <row r="374" ht="15.75" customHeight="1">
      <c r="BJ374" s="54"/>
      <c r="BK374" s="54"/>
      <c r="BM374" s="54"/>
      <c r="BN374" s="54"/>
      <c r="BO374" s="54"/>
      <c r="BQ374" s="54"/>
      <c r="BR374" s="54"/>
      <c r="BS374" s="54"/>
      <c r="BT374" s="54"/>
    </row>
    <row r="375" ht="15.75" customHeight="1">
      <c r="BJ375" s="54"/>
      <c r="BK375" s="54"/>
      <c r="BM375" s="54"/>
      <c r="BN375" s="54"/>
      <c r="BO375" s="54"/>
      <c r="BQ375" s="54"/>
      <c r="BR375" s="54"/>
      <c r="BS375" s="54"/>
      <c r="BT375" s="54"/>
    </row>
  </sheetData>
  <mergeCells count="12">
    <mergeCell ref="C9:C10"/>
    <mergeCell ref="D9:D10"/>
    <mergeCell ref="E9:E10"/>
    <mergeCell ref="AB13:AO13"/>
    <mergeCell ref="BR13:BT13"/>
    <mergeCell ref="C1:C2"/>
    <mergeCell ref="C4:C6"/>
    <mergeCell ref="D5:D6"/>
    <mergeCell ref="E5:E6"/>
    <mergeCell ref="F5:F6"/>
    <mergeCell ref="R5:S5"/>
    <mergeCell ref="R6:S6"/>
  </mergeCells>
  <dataValidations>
    <dataValidation type="list" allowBlank="1" showErrorMessage="1" sqref="E14">
      <formula1>"0,1,2,3,4,5,6,7,8,9,10,11,12,13,14,15,16,17,18,19,20,21,22,23,24,25,26,27,28,29,30"</formula1>
    </dataValidation>
  </dataValidations>
  <hyperlinks>
    <hyperlink r:id="rId1" location="/48-couleur-black" ref="C66"/>
    <hyperlink r:id="rId2" location="/48-couleur-black" ref="C67"/>
    <hyperlink r:id="rId3" location="/48-color-black" ref="C68"/>
    <hyperlink r:id="rId4" location="/48-couleur-black" ref="C69"/>
    <hyperlink r:id="rId5" location="/48-couleur-black" ref="C70"/>
    <hyperlink r:id="rId6" location="/48-color-black" ref="C71"/>
    <hyperlink r:id="rId7" location="/48-couleur-black" ref="C72"/>
    <hyperlink r:id="rId8" location="/48-couleur-black" ref="C73"/>
    <hyperlink r:id="rId9" location="/48-couleur-black" ref="C74"/>
    <hyperlink r:id="rId10" location="/48-couleur-black" ref="C75"/>
    <hyperlink r:id="rId11" location="/48-couleur-black" ref="C76"/>
    <hyperlink r:id="rId12" location="/48-couleur-black" ref="C77"/>
    <hyperlink r:id="rId13" location="/48-couleur-black" ref="C78"/>
    <hyperlink r:id="rId14" location="/48-couleur-black" ref="C79"/>
    <hyperlink r:id="rId15" location="/48-couleur-black" ref="C80"/>
    <hyperlink r:id="rId16" location="/48-color-black" ref="C81"/>
    <hyperlink r:id="rId17" location="/48-color-black" ref="C82"/>
    <hyperlink r:id="rId18" location="/48-color-black" ref="C83"/>
    <hyperlink r:id="rId19" location="/48-color-black" ref="C84"/>
    <hyperlink r:id="rId20" location="/48-color-black" ref="C85"/>
    <hyperlink r:id="rId21" location="/48-color-black" ref="C86"/>
    <hyperlink r:id="rId22" location="/48-color-black" ref="C87"/>
    <hyperlink r:id="rId23" location="/48-color-black" ref="C88"/>
    <hyperlink r:id="rId24" location="/48-color-black" ref="C89"/>
    <hyperlink r:id="rId25" location="/48-couleur-black" ref="C90"/>
    <hyperlink r:id="rId26" location="/48-couleur-black" ref="C91"/>
    <hyperlink r:id="rId27" location="/48-couleur-black" ref="C92"/>
  </hyperlinks>
  <printOptions/>
  <pageMargins bottom="0.75" footer="0.0" header="0.0" left="0.7" right="0.7" top="0.75"/>
  <pageSetup paperSize="9" orientation="landscape"/>
  <drawing r:id="rId28"/>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5.0" topLeftCell="A6" activePane="bottomLeft" state="frozen"/>
      <selection activeCell="B7" sqref="B7" pane="bottomLeft"/>
    </sheetView>
  </sheetViews>
  <sheetFormatPr customHeight="1" defaultColWidth="14.43" defaultRowHeight="15.0"/>
  <cols>
    <col customWidth="1" min="1" max="1" width="30.0"/>
    <col customWidth="1" min="2" max="2" width="16.57"/>
    <col customWidth="1" min="3" max="26" width="10.71"/>
  </cols>
  <sheetData>
    <row r="2">
      <c r="D2" s="485" t="s">
        <v>1048</v>
      </c>
      <c r="E2" s="3"/>
      <c r="F2" s="3"/>
      <c r="G2" s="486" t="s">
        <v>2517</v>
      </c>
    </row>
    <row r="4">
      <c r="C4" s="131" t="s">
        <v>1050</v>
      </c>
      <c r="D4" s="131">
        <f t="shared" ref="D4:N4" si="1">SUM(D7:D33,D37:D80)</f>
        <v>0</v>
      </c>
      <c r="E4" s="131">
        <f t="shared" si="1"/>
        <v>0</v>
      </c>
      <c r="F4" s="131">
        <f t="shared" si="1"/>
        <v>0</v>
      </c>
      <c r="G4" s="131">
        <f t="shared" si="1"/>
        <v>0</v>
      </c>
      <c r="H4" s="131">
        <f t="shared" si="1"/>
        <v>0</v>
      </c>
      <c r="I4" s="131">
        <f t="shared" si="1"/>
        <v>0</v>
      </c>
      <c r="J4" s="131">
        <f t="shared" si="1"/>
        <v>0</v>
      </c>
      <c r="K4" s="131">
        <f t="shared" si="1"/>
        <v>0</v>
      </c>
      <c r="L4" s="131">
        <f t="shared" si="1"/>
        <v>0</v>
      </c>
      <c r="M4" s="131">
        <f t="shared" si="1"/>
        <v>0</v>
      </c>
      <c r="N4" s="131">
        <f t="shared" si="1"/>
        <v>0</v>
      </c>
    </row>
    <row r="5">
      <c r="A5" s="758" t="s">
        <v>2518</v>
      </c>
      <c r="B5" s="759" t="s">
        <v>52</v>
      </c>
      <c r="C5" s="760" t="s">
        <v>2519</v>
      </c>
      <c r="D5" s="761" t="s">
        <v>2357</v>
      </c>
      <c r="E5" s="762" t="s">
        <v>2358</v>
      </c>
      <c r="F5" s="763" t="s">
        <v>2359</v>
      </c>
      <c r="G5" s="764" t="s">
        <v>2360</v>
      </c>
      <c r="H5" s="765" t="s">
        <v>2361</v>
      </c>
      <c r="I5" s="766" t="s">
        <v>2362</v>
      </c>
      <c r="J5" s="767" t="s">
        <v>2520</v>
      </c>
      <c r="K5" s="768" t="s">
        <v>2363</v>
      </c>
      <c r="L5" s="769" t="s">
        <v>2364</v>
      </c>
      <c r="M5" s="770" t="s">
        <v>2521</v>
      </c>
      <c r="N5" s="771" t="s">
        <v>2365</v>
      </c>
    </row>
    <row r="6">
      <c r="A6" s="772" t="s">
        <v>2522</v>
      </c>
      <c r="B6" s="773"/>
      <c r="C6" s="773"/>
      <c r="D6" s="773"/>
      <c r="E6" s="773"/>
      <c r="F6" s="773"/>
      <c r="G6" s="773"/>
      <c r="H6" s="773"/>
      <c r="I6" s="773"/>
      <c r="J6" s="773"/>
      <c r="K6" s="773"/>
      <c r="L6" s="773"/>
      <c r="M6" s="774"/>
      <c r="N6" s="774"/>
    </row>
    <row r="7">
      <c r="A7" s="775" t="s">
        <v>2523</v>
      </c>
      <c r="B7" s="775" t="s">
        <v>2416</v>
      </c>
      <c r="C7" s="54">
        <v>20.0</v>
      </c>
      <c r="D7" s="776" t="str">
        <f>'USA Prod. - PU'!J66</f>
        <v/>
      </c>
      <c r="E7" s="777" t="str">
        <f>'USA Prod. - PU'!K66</f>
        <v/>
      </c>
      <c r="F7" s="778" t="str">
        <f>'USA Prod. - PU'!L66</f>
        <v/>
      </c>
      <c r="G7" s="779" t="str">
        <f>'USA Prod. - PU'!M66</f>
        <v/>
      </c>
      <c r="H7" s="780" t="str">
        <f>'USA Prod. - PU'!N66</f>
        <v/>
      </c>
      <c r="I7" s="781" t="str">
        <f>'USA Prod. - PU'!O66</f>
        <v/>
      </c>
      <c r="J7" s="782" t="str">
        <f>'USA Prod. - PU'!P66</f>
        <v/>
      </c>
      <c r="K7" s="783" t="str">
        <f>'USA Prod. - PU'!Q66</f>
        <v/>
      </c>
      <c r="L7" s="784" t="str">
        <f>'USA Prod. - PU'!R66</f>
        <v/>
      </c>
      <c r="M7" s="785" t="str">
        <f>'USA Prod. - PU'!S66</f>
        <v/>
      </c>
      <c r="N7" s="786" t="str">
        <f>'USA Prod. - PU'!T66</f>
        <v/>
      </c>
    </row>
    <row r="8">
      <c r="A8" s="775" t="s">
        <v>2524</v>
      </c>
      <c r="B8" s="775" t="s">
        <v>2417</v>
      </c>
      <c r="C8" s="54">
        <v>10.0</v>
      </c>
      <c r="D8" s="776" t="str">
        <f>'USA Prod. - PU'!J67</f>
        <v/>
      </c>
      <c r="E8" s="777" t="str">
        <f>'USA Prod. - PU'!K67</f>
        <v/>
      </c>
      <c r="F8" s="778" t="str">
        <f>'USA Prod. - PU'!L67</f>
        <v/>
      </c>
      <c r="G8" s="779" t="str">
        <f>'USA Prod. - PU'!M67</f>
        <v/>
      </c>
      <c r="H8" s="780" t="str">
        <f>'USA Prod. - PU'!N67</f>
        <v/>
      </c>
      <c r="I8" s="781" t="str">
        <f>'USA Prod. - PU'!O67</f>
        <v/>
      </c>
      <c r="J8" s="782" t="str">
        <f>'USA Prod. - PU'!P67</f>
        <v/>
      </c>
      <c r="K8" s="783" t="str">
        <f>'USA Prod. - PU'!Q67</f>
        <v/>
      </c>
      <c r="L8" s="784" t="str">
        <f>'USA Prod. - PU'!R67</f>
        <v/>
      </c>
      <c r="M8" s="785" t="str">
        <f>'USA Prod. - PU'!S67</f>
        <v/>
      </c>
      <c r="N8" s="786" t="str">
        <f>'USA Prod. - PU'!T67</f>
        <v/>
      </c>
    </row>
    <row r="9">
      <c r="A9" s="775" t="s">
        <v>2525</v>
      </c>
      <c r="B9" s="775" t="s">
        <v>2419</v>
      </c>
      <c r="C9" s="54">
        <v>5.0</v>
      </c>
      <c r="D9" s="776" t="str">
        <f>'USA Prod. - PU'!J69</f>
        <v/>
      </c>
      <c r="E9" s="777" t="str">
        <f>'USA Prod. - PU'!K69</f>
        <v/>
      </c>
      <c r="F9" s="778" t="str">
        <f>'USA Prod. - PU'!L69</f>
        <v/>
      </c>
      <c r="G9" s="779" t="str">
        <f>'USA Prod. - PU'!M69</f>
        <v/>
      </c>
      <c r="H9" s="780" t="str">
        <f>'USA Prod. - PU'!N69</f>
        <v/>
      </c>
      <c r="I9" s="781" t="str">
        <f>'USA Prod. - PU'!O69</f>
        <v/>
      </c>
      <c r="J9" s="782" t="str">
        <f>'USA Prod. - PU'!P69</f>
        <v/>
      </c>
      <c r="K9" s="783" t="str">
        <f>'USA Prod. - PU'!Q69</f>
        <v/>
      </c>
      <c r="L9" s="784" t="str">
        <f>'USA Prod. - PU'!R69</f>
        <v/>
      </c>
      <c r="M9" s="785" t="str">
        <f>'USA Prod. - PU'!S69</f>
        <v/>
      </c>
      <c r="N9" s="786" t="str">
        <f>'USA Prod. - PU'!T69</f>
        <v/>
      </c>
    </row>
    <row r="10">
      <c r="A10" s="775" t="s">
        <v>2526</v>
      </c>
      <c r="B10" s="787" t="s">
        <v>2420</v>
      </c>
      <c r="C10" s="54">
        <v>5.0</v>
      </c>
      <c r="D10" s="776" t="str">
        <f>'USA Prod. - PU'!J70</f>
        <v/>
      </c>
      <c r="E10" s="777" t="str">
        <f>'USA Prod. - PU'!K70</f>
        <v/>
      </c>
      <c r="F10" s="778" t="str">
        <f>'USA Prod. - PU'!L70</f>
        <v/>
      </c>
      <c r="G10" s="779" t="str">
        <f>'USA Prod. - PU'!M70</f>
        <v/>
      </c>
      <c r="H10" s="780" t="str">
        <f>'USA Prod. - PU'!N70</f>
        <v/>
      </c>
      <c r="I10" s="781" t="str">
        <f>'USA Prod. - PU'!O70</f>
        <v/>
      </c>
      <c r="J10" s="782" t="str">
        <f>'USA Prod. - PU'!P70</f>
        <v/>
      </c>
      <c r="K10" s="783" t="str">
        <f>'USA Prod. - PU'!Q70</f>
        <v/>
      </c>
      <c r="L10" s="784" t="str">
        <f>'USA Prod. - PU'!R70</f>
        <v/>
      </c>
      <c r="M10" s="785" t="str">
        <f>'USA Prod. - PU'!S70</f>
        <v/>
      </c>
      <c r="N10" s="786" t="str">
        <f>'USA Prod. - PU'!T70</f>
        <v/>
      </c>
    </row>
    <row r="11">
      <c r="A11" s="775" t="s">
        <v>336</v>
      </c>
      <c r="B11" s="787" t="s">
        <v>2527</v>
      </c>
      <c r="C11" s="54">
        <v>10.0</v>
      </c>
      <c r="D11" s="776" t="str">
        <f>'USA Prod. - PU'!J68</f>
        <v/>
      </c>
      <c r="E11" s="777" t="str">
        <f>'USA Prod. - PU'!K68</f>
        <v/>
      </c>
      <c r="F11" s="778" t="str">
        <f>'USA Prod. - PU'!L68</f>
        <v/>
      </c>
      <c r="G11" s="779" t="str">
        <f>'USA Prod. - PU'!M68</f>
        <v/>
      </c>
      <c r="H11" s="780" t="str">
        <f>'USA Prod. - PU'!N68</f>
        <v/>
      </c>
      <c r="I11" s="781" t="str">
        <f>'USA Prod. - PU'!O68</f>
        <v/>
      </c>
      <c r="J11" s="782" t="str">
        <f>'USA Prod. - PU'!P68</f>
        <v/>
      </c>
      <c r="K11" s="783" t="str">
        <f>'USA Prod. - PU'!Q68</f>
        <v/>
      </c>
      <c r="L11" s="784" t="str">
        <f>'USA Prod. - PU'!R68</f>
        <v/>
      </c>
      <c r="M11" s="785" t="str">
        <f>'USA Prod. - PU'!S68</f>
        <v/>
      </c>
      <c r="N11" s="786" t="str">
        <f>'USA Prod. - PU'!T68</f>
        <v/>
      </c>
    </row>
    <row r="12">
      <c r="A12" s="775" t="s">
        <v>2528</v>
      </c>
      <c r="B12" s="775" t="s">
        <v>2529</v>
      </c>
      <c r="C12" s="54">
        <v>10.0</v>
      </c>
      <c r="D12" s="776" t="str">
        <f>'USA Prod. - PU'!J71</f>
        <v/>
      </c>
      <c r="E12" s="777" t="str">
        <f>'USA Prod. - PU'!K71</f>
        <v/>
      </c>
      <c r="F12" s="778" t="str">
        <f>'USA Prod. - PU'!L71</f>
        <v/>
      </c>
      <c r="G12" s="779" t="str">
        <f>'USA Prod. - PU'!M71</f>
        <v/>
      </c>
      <c r="H12" s="780" t="str">
        <f>'USA Prod. - PU'!N71</f>
        <v/>
      </c>
      <c r="I12" s="781" t="str">
        <f>'USA Prod. - PU'!O71</f>
        <v/>
      </c>
      <c r="J12" s="782" t="str">
        <f>'USA Prod. - PU'!P71</f>
        <v/>
      </c>
      <c r="K12" s="783" t="str">
        <f>'USA Prod. - PU'!Q71</f>
        <v/>
      </c>
      <c r="L12" s="784" t="str">
        <f>'USA Prod. - PU'!R71</f>
        <v/>
      </c>
      <c r="M12" s="785" t="str">
        <f>'USA Prod. - PU'!S71</f>
        <v/>
      </c>
      <c r="N12" s="786" t="str">
        <f>'USA Prod. - PU'!T71</f>
        <v/>
      </c>
    </row>
    <row r="13">
      <c r="A13" s="775" t="s">
        <v>2530</v>
      </c>
      <c r="B13" s="775" t="s">
        <v>2531</v>
      </c>
      <c r="C13" s="54">
        <v>5.0</v>
      </c>
      <c r="D13" s="776" t="str">
        <f>'USA Prod. - PU'!J72</f>
        <v/>
      </c>
      <c r="E13" s="777" t="str">
        <f>'USA Prod. - PU'!K72</f>
        <v/>
      </c>
      <c r="F13" s="778" t="str">
        <f>'USA Prod. - PU'!L72</f>
        <v/>
      </c>
      <c r="G13" s="779" t="str">
        <f>'USA Prod. - PU'!M72</f>
        <v/>
      </c>
      <c r="H13" s="780" t="str">
        <f>'USA Prod. - PU'!N72</f>
        <v/>
      </c>
      <c r="I13" s="781" t="str">
        <f>'USA Prod. - PU'!O72</f>
        <v/>
      </c>
      <c r="J13" s="782" t="str">
        <f>'USA Prod. - PU'!P72</f>
        <v/>
      </c>
      <c r="K13" s="783" t="str">
        <f>'USA Prod. - PU'!Q72</f>
        <v/>
      </c>
      <c r="L13" s="784" t="str">
        <f>'USA Prod. - PU'!R72</f>
        <v/>
      </c>
      <c r="M13" s="785" t="str">
        <f>'USA Prod. - PU'!S72</f>
        <v/>
      </c>
      <c r="N13" s="786" t="str">
        <f>'USA Prod. - PU'!T72</f>
        <v/>
      </c>
    </row>
    <row r="14">
      <c r="A14" s="775" t="s">
        <v>2532</v>
      </c>
      <c r="B14" s="775" t="s">
        <v>2424</v>
      </c>
      <c r="C14" s="54">
        <v>5.0</v>
      </c>
      <c r="D14" s="776" t="str">
        <f>'USA Prod. - PU'!J73</f>
        <v/>
      </c>
      <c r="E14" s="777" t="str">
        <f>'USA Prod. - PU'!K73</f>
        <v/>
      </c>
      <c r="F14" s="778" t="str">
        <f>'USA Prod. - PU'!L73</f>
        <v/>
      </c>
      <c r="G14" s="779" t="str">
        <f>'USA Prod. - PU'!M73</f>
        <v/>
      </c>
      <c r="H14" s="780" t="str">
        <f>'USA Prod. - PU'!N73</f>
        <v/>
      </c>
      <c r="I14" s="781" t="str">
        <f>'USA Prod. - PU'!O73</f>
        <v/>
      </c>
      <c r="J14" s="782" t="str">
        <f>'USA Prod. - PU'!P73</f>
        <v/>
      </c>
      <c r="K14" s="783" t="str">
        <f>'USA Prod. - PU'!Q73</f>
        <v/>
      </c>
      <c r="L14" s="784" t="str">
        <f>'USA Prod. - PU'!R73</f>
        <v/>
      </c>
      <c r="M14" s="785" t="str">
        <f>'USA Prod. - PU'!S73</f>
        <v/>
      </c>
      <c r="N14" s="786" t="str">
        <f>'USA Prod. - PU'!T73</f>
        <v/>
      </c>
    </row>
    <row r="15">
      <c r="A15" s="775" t="s">
        <v>2533</v>
      </c>
      <c r="B15" s="775" t="s">
        <v>2425</v>
      </c>
      <c r="C15" s="54">
        <v>5.0</v>
      </c>
      <c r="D15" s="776" t="str">
        <f>'USA Prod. - PU'!J74</f>
        <v/>
      </c>
      <c r="E15" s="777" t="str">
        <f>'USA Prod. - PU'!K74</f>
        <v/>
      </c>
      <c r="F15" s="778" t="str">
        <f>'USA Prod. - PU'!L74</f>
        <v/>
      </c>
      <c r="G15" s="779" t="str">
        <f>'USA Prod. - PU'!M74</f>
        <v/>
      </c>
      <c r="H15" s="780" t="str">
        <f>'USA Prod. - PU'!N74</f>
        <v/>
      </c>
      <c r="I15" s="781" t="str">
        <f>'USA Prod. - PU'!O74</f>
        <v/>
      </c>
      <c r="J15" s="782" t="str">
        <f>'USA Prod. - PU'!P74</f>
        <v/>
      </c>
      <c r="K15" s="783" t="str">
        <f>'USA Prod. - PU'!Q74</f>
        <v/>
      </c>
      <c r="L15" s="784" t="str">
        <f>'USA Prod. - PU'!R74</f>
        <v/>
      </c>
      <c r="M15" s="785" t="str">
        <f>'USA Prod. - PU'!S74</f>
        <v/>
      </c>
      <c r="N15" s="786" t="str">
        <f>'USA Prod. - PU'!T74</f>
        <v/>
      </c>
    </row>
    <row r="16">
      <c r="A16" s="775" t="s">
        <v>2534</v>
      </c>
      <c r="B16" s="775" t="s">
        <v>2426</v>
      </c>
      <c r="C16" s="54">
        <v>2.0</v>
      </c>
      <c r="D16" s="776" t="str">
        <f>'USA Prod. - PU'!J75</f>
        <v/>
      </c>
      <c r="E16" s="777" t="str">
        <f>'USA Prod. - PU'!K75</f>
        <v/>
      </c>
      <c r="F16" s="778" t="str">
        <f>'USA Prod. - PU'!L75</f>
        <v/>
      </c>
      <c r="G16" s="779" t="str">
        <f>'USA Prod. - PU'!M75</f>
        <v/>
      </c>
      <c r="H16" s="780" t="str">
        <f>'USA Prod. - PU'!N75</f>
        <v/>
      </c>
      <c r="I16" s="781" t="str">
        <f>'USA Prod. - PU'!O75</f>
        <v/>
      </c>
      <c r="J16" s="782" t="str">
        <f>'USA Prod. - PU'!P75</f>
        <v/>
      </c>
      <c r="K16" s="783" t="str">
        <f>'USA Prod. - PU'!Q75</f>
        <v/>
      </c>
      <c r="L16" s="784" t="str">
        <f>'USA Prod. - PU'!R75</f>
        <v/>
      </c>
      <c r="M16" s="785" t="str">
        <f>'USA Prod. - PU'!S75</f>
        <v/>
      </c>
      <c r="N16" s="786" t="str">
        <f>'USA Prod. - PU'!T75</f>
        <v/>
      </c>
    </row>
    <row r="17">
      <c r="A17" s="775" t="s">
        <v>2535</v>
      </c>
      <c r="B17" s="775" t="s">
        <v>2427</v>
      </c>
      <c r="C17" s="54">
        <v>2.0</v>
      </c>
      <c r="D17" s="776" t="str">
        <f>'USA Prod. - PU'!J76</f>
        <v/>
      </c>
      <c r="E17" s="777" t="str">
        <f>'USA Prod. - PU'!K76</f>
        <v/>
      </c>
      <c r="F17" s="778" t="str">
        <f>'USA Prod. - PU'!L76</f>
        <v/>
      </c>
      <c r="G17" s="779" t="str">
        <f>'USA Prod. - PU'!M76</f>
        <v/>
      </c>
      <c r="H17" s="780" t="str">
        <f>'USA Prod. - PU'!N76</f>
        <v/>
      </c>
      <c r="I17" s="781" t="str">
        <f>'USA Prod. - PU'!O76</f>
        <v/>
      </c>
      <c r="J17" s="782" t="str">
        <f>'USA Prod. - PU'!P76</f>
        <v/>
      </c>
      <c r="K17" s="783" t="str">
        <f>'USA Prod. - PU'!Q76</f>
        <v/>
      </c>
      <c r="L17" s="784" t="str">
        <f>'USA Prod. - PU'!R76</f>
        <v/>
      </c>
      <c r="M17" s="785" t="str">
        <f>'USA Prod. - PU'!S76</f>
        <v/>
      </c>
      <c r="N17" s="786" t="str">
        <f>'USA Prod. - PU'!T76</f>
        <v/>
      </c>
    </row>
    <row r="18">
      <c r="A18" s="775" t="s">
        <v>2536</v>
      </c>
      <c r="B18" s="775" t="s">
        <v>2428</v>
      </c>
      <c r="C18" s="54">
        <v>2.0</v>
      </c>
      <c r="D18" s="776" t="str">
        <f>'USA Prod. - PU'!J77</f>
        <v/>
      </c>
      <c r="E18" s="777" t="str">
        <f>'USA Prod. - PU'!K77</f>
        <v/>
      </c>
      <c r="F18" s="778" t="str">
        <f>'USA Prod. - PU'!L77</f>
        <v/>
      </c>
      <c r="G18" s="779" t="str">
        <f>'USA Prod. - PU'!M77</f>
        <v/>
      </c>
      <c r="H18" s="780" t="str">
        <f>'USA Prod. - PU'!N77</f>
        <v/>
      </c>
      <c r="I18" s="781" t="str">
        <f>'USA Prod. - PU'!O77</f>
        <v/>
      </c>
      <c r="J18" s="782" t="str">
        <f>'USA Prod. - PU'!P77</f>
        <v/>
      </c>
      <c r="K18" s="783" t="str">
        <f>'USA Prod. - PU'!Q77</f>
        <v/>
      </c>
      <c r="L18" s="784" t="str">
        <f>'USA Prod. - PU'!R77</f>
        <v/>
      </c>
      <c r="M18" s="785" t="str">
        <f>'USA Prod. - PU'!S77</f>
        <v/>
      </c>
      <c r="N18" s="786" t="str">
        <f>'USA Prod. - PU'!T77</f>
        <v/>
      </c>
    </row>
    <row r="19">
      <c r="A19" s="775" t="s">
        <v>2537</v>
      </c>
      <c r="B19" s="775" t="s">
        <v>2429</v>
      </c>
      <c r="C19" s="54">
        <v>2.0</v>
      </c>
      <c r="D19" s="776" t="str">
        <f>'USA Prod. - PU'!J78</f>
        <v/>
      </c>
      <c r="E19" s="777" t="str">
        <f>'USA Prod. - PU'!K78</f>
        <v/>
      </c>
      <c r="F19" s="778" t="str">
        <f>'USA Prod. - PU'!L78</f>
        <v/>
      </c>
      <c r="G19" s="779" t="str">
        <f>'USA Prod. - PU'!M78</f>
        <v/>
      </c>
      <c r="H19" s="780" t="str">
        <f>'USA Prod. - PU'!N78</f>
        <v/>
      </c>
      <c r="I19" s="781" t="str">
        <f>'USA Prod. - PU'!O78</f>
        <v/>
      </c>
      <c r="J19" s="782" t="str">
        <f>'USA Prod. - PU'!P78</f>
        <v/>
      </c>
      <c r="K19" s="783" t="str">
        <f>'USA Prod. - PU'!Q78</f>
        <v/>
      </c>
      <c r="L19" s="784" t="str">
        <f>'USA Prod. - PU'!R78</f>
        <v/>
      </c>
      <c r="M19" s="785" t="str">
        <f>'USA Prod. - PU'!S78</f>
        <v/>
      </c>
      <c r="N19" s="786" t="str">
        <f>'USA Prod. - PU'!T78</f>
        <v/>
      </c>
    </row>
    <row r="20">
      <c r="A20" s="775" t="s">
        <v>2538</v>
      </c>
      <c r="B20" s="775" t="s">
        <v>2430</v>
      </c>
      <c r="C20" s="54">
        <v>2.0</v>
      </c>
      <c r="D20" s="776" t="str">
        <f>'USA Prod. - PU'!J79</f>
        <v/>
      </c>
      <c r="E20" s="777" t="str">
        <f>'USA Prod. - PU'!K79</f>
        <v/>
      </c>
      <c r="F20" s="778" t="str">
        <f>'USA Prod. - PU'!L79</f>
        <v/>
      </c>
      <c r="G20" s="779" t="str">
        <f>'USA Prod. - PU'!M79</f>
        <v/>
      </c>
      <c r="H20" s="780" t="str">
        <f>'USA Prod. - PU'!N79</f>
        <v/>
      </c>
      <c r="I20" s="781" t="str">
        <f>'USA Prod. - PU'!O79</f>
        <v/>
      </c>
      <c r="J20" s="782" t="str">
        <f>'USA Prod. - PU'!P79</f>
        <v/>
      </c>
      <c r="K20" s="783" t="str">
        <f>'USA Prod. - PU'!Q79</f>
        <v/>
      </c>
      <c r="L20" s="784" t="str">
        <f>'USA Prod. - PU'!R79</f>
        <v/>
      </c>
      <c r="M20" s="785" t="str">
        <f>'USA Prod. - PU'!S79</f>
        <v/>
      </c>
      <c r="N20" s="786" t="str">
        <f>'USA Prod. - PU'!T79</f>
        <v/>
      </c>
    </row>
    <row r="21" ht="15.75" customHeight="1">
      <c r="A21" s="775" t="s">
        <v>2539</v>
      </c>
      <c r="B21" s="775" t="s">
        <v>2431</v>
      </c>
      <c r="C21" s="54">
        <v>2.0</v>
      </c>
      <c r="D21" s="776" t="str">
        <f>'USA Prod. - PU'!J80</f>
        <v/>
      </c>
      <c r="E21" s="777" t="str">
        <f>'USA Prod. - PU'!K80</f>
        <v/>
      </c>
      <c r="F21" s="778" t="str">
        <f>'USA Prod. - PU'!L80</f>
        <v/>
      </c>
      <c r="G21" s="779" t="str">
        <f>'USA Prod. - PU'!M80</f>
        <v/>
      </c>
      <c r="H21" s="780" t="str">
        <f>'USA Prod. - PU'!N80</f>
        <v/>
      </c>
      <c r="I21" s="781" t="str">
        <f>'USA Prod. - PU'!O80</f>
        <v/>
      </c>
      <c r="J21" s="782" t="str">
        <f>'USA Prod. - PU'!P80</f>
        <v/>
      </c>
      <c r="K21" s="783" t="str">
        <f>'USA Prod. - PU'!Q80</f>
        <v/>
      </c>
      <c r="L21" s="784" t="str">
        <f>'USA Prod. - PU'!R80</f>
        <v/>
      </c>
      <c r="M21" s="785" t="str">
        <f>'USA Prod. - PU'!S80</f>
        <v/>
      </c>
      <c r="N21" s="786" t="str">
        <f>'USA Prod. - PU'!T80</f>
        <v/>
      </c>
    </row>
    <row r="22" ht="15.75" customHeight="1">
      <c r="A22" s="775" t="s">
        <v>362</v>
      </c>
      <c r="B22" s="775" t="s">
        <v>2433</v>
      </c>
      <c r="C22" s="54">
        <v>1.0</v>
      </c>
      <c r="D22" s="776" t="str">
        <f>'USA Prod. - PU'!J81</f>
        <v/>
      </c>
      <c r="E22" s="777" t="str">
        <f>'USA Prod. - PU'!K81</f>
        <v/>
      </c>
      <c r="F22" s="778" t="str">
        <f>'USA Prod. - PU'!L81</f>
        <v/>
      </c>
      <c r="G22" s="779" t="str">
        <f>'USA Prod. - PU'!M81</f>
        <v/>
      </c>
      <c r="H22" s="780" t="str">
        <f>'USA Prod. - PU'!N81</f>
        <v/>
      </c>
      <c r="I22" s="781" t="str">
        <f>'USA Prod. - PU'!O81</f>
        <v/>
      </c>
      <c r="J22" s="782" t="str">
        <f>'USA Prod. - PU'!P81</f>
        <v/>
      </c>
      <c r="K22" s="783" t="str">
        <f>'USA Prod. - PU'!Q81</f>
        <v/>
      </c>
      <c r="L22" s="784" t="str">
        <f>'USA Prod. - PU'!R81</f>
        <v/>
      </c>
      <c r="M22" s="785" t="str">
        <f>'USA Prod. - PU'!S81</f>
        <v/>
      </c>
      <c r="N22" s="786" t="str">
        <f>'USA Prod. - PU'!T81</f>
        <v/>
      </c>
    </row>
    <row r="23" ht="15.75" customHeight="1">
      <c r="A23" s="775" t="s">
        <v>364</v>
      </c>
      <c r="B23" s="775" t="s">
        <v>2435</v>
      </c>
      <c r="C23" s="54">
        <v>1.0</v>
      </c>
      <c r="D23" s="776" t="str">
        <f>'USA Prod. - PU'!J82</f>
        <v/>
      </c>
      <c r="E23" s="777" t="str">
        <f>'USA Prod. - PU'!K82</f>
        <v/>
      </c>
      <c r="F23" s="778" t="str">
        <f>'USA Prod. - PU'!L82</f>
        <v/>
      </c>
      <c r="G23" s="779" t="str">
        <f>'USA Prod. - PU'!M82</f>
        <v/>
      </c>
      <c r="H23" s="780" t="str">
        <f>'USA Prod. - PU'!N82</f>
        <v/>
      </c>
      <c r="I23" s="781" t="str">
        <f>'USA Prod. - PU'!O82</f>
        <v/>
      </c>
      <c r="J23" s="782" t="str">
        <f>'USA Prod. - PU'!P82</f>
        <v/>
      </c>
      <c r="K23" s="783" t="str">
        <f>'USA Prod. - PU'!Q82</f>
        <v/>
      </c>
      <c r="L23" s="784" t="str">
        <f>'USA Prod. - PU'!R82</f>
        <v/>
      </c>
      <c r="M23" s="785" t="str">
        <f>'USA Prod. - PU'!S82</f>
        <v/>
      </c>
      <c r="N23" s="786" t="str">
        <f>'USA Prod. - PU'!T82</f>
        <v/>
      </c>
    </row>
    <row r="24" ht="15.75" customHeight="1">
      <c r="A24" s="775" t="s">
        <v>366</v>
      </c>
      <c r="B24" s="775" t="s">
        <v>2437</v>
      </c>
      <c r="C24" s="54">
        <v>1.0</v>
      </c>
      <c r="D24" s="776" t="str">
        <f>'USA Prod. - PU'!J83</f>
        <v/>
      </c>
      <c r="E24" s="777" t="str">
        <f>'USA Prod. - PU'!K83</f>
        <v/>
      </c>
      <c r="F24" s="778" t="str">
        <f>'USA Prod. - PU'!L83</f>
        <v/>
      </c>
      <c r="G24" s="779" t="str">
        <f>'USA Prod. - PU'!M83</f>
        <v/>
      </c>
      <c r="H24" s="780" t="str">
        <f>'USA Prod. - PU'!N83</f>
        <v/>
      </c>
      <c r="I24" s="781" t="str">
        <f>'USA Prod. - PU'!O83</f>
        <v/>
      </c>
      <c r="J24" s="782" t="str">
        <f>'USA Prod. - PU'!P83</f>
        <v/>
      </c>
      <c r="K24" s="783" t="str">
        <f>'USA Prod. - PU'!Q83</f>
        <v/>
      </c>
      <c r="L24" s="784" t="str">
        <f>'USA Prod. - PU'!R83</f>
        <v/>
      </c>
      <c r="M24" s="785" t="str">
        <f>'USA Prod. - PU'!S83</f>
        <v/>
      </c>
      <c r="N24" s="786" t="str">
        <f>'USA Prod. - PU'!T83</f>
        <v/>
      </c>
    </row>
    <row r="25" ht="15.75" customHeight="1">
      <c r="A25" s="775" t="s">
        <v>368</v>
      </c>
      <c r="B25" s="775" t="s">
        <v>2439</v>
      </c>
      <c r="C25" s="54">
        <v>1.0</v>
      </c>
      <c r="D25" s="776" t="str">
        <f>'USA Prod. - PU'!J84</f>
        <v/>
      </c>
      <c r="E25" s="777" t="str">
        <f>'USA Prod. - PU'!K84</f>
        <v/>
      </c>
      <c r="F25" s="778" t="str">
        <f>'USA Prod. - PU'!L84</f>
        <v/>
      </c>
      <c r="G25" s="779" t="str">
        <f>'USA Prod. - PU'!M84</f>
        <v/>
      </c>
      <c r="H25" s="780" t="str">
        <f>'USA Prod. - PU'!N84</f>
        <v/>
      </c>
      <c r="I25" s="781" t="str">
        <f>'USA Prod. - PU'!O84</f>
        <v/>
      </c>
      <c r="J25" s="782" t="str">
        <f>'USA Prod. - PU'!P84</f>
        <v/>
      </c>
      <c r="K25" s="783" t="str">
        <f>'USA Prod. - PU'!Q84</f>
        <v/>
      </c>
      <c r="L25" s="784" t="str">
        <f>'USA Prod. - PU'!R84</f>
        <v/>
      </c>
      <c r="M25" s="785" t="str">
        <f>'USA Prod. - PU'!S84</f>
        <v/>
      </c>
      <c r="N25" s="786" t="str">
        <f>'USA Prod. - PU'!T84</f>
        <v/>
      </c>
    </row>
    <row r="26" ht="15.75" customHeight="1">
      <c r="A26" s="775" t="s">
        <v>370</v>
      </c>
      <c r="B26" s="775" t="s">
        <v>2441</v>
      </c>
      <c r="C26" s="54">
        <v>1.0</v>
      </c>
      <c r="D26" s="776" t="str">
        <f>'USA Prod. - PU'!J85</f>
        <v/>
      </c>
      <c r="E26" s="777" t="str">
        <f>'USA Prod. - PU'!K85</f>
        <v/>
      </c>
      <c r="F26" s="778" t="str">
        <f>'USA Prod. - PU'!L85</f>
        <v/>
      </c>
      <c r="G26" s="779" t="str">
        <f>'USA Prod. - PU'!M85</f>
        <v/>
      </c>
      <c r="H26" s="780" t="str">
        <f>'USA Prod. - PU'!N85</f>
        <v/>
      </c>
      <c r="I26" s="781" t="str">
        <f>'USA Prod. - PU'!O85</f>
        <v/>
      </c>
      <c r="J26" s="782" t="str">
        <f>'USA Prod. - PU'!P85</f>
        <v/>
      </c>
      <c r="K26" s="783" t="str">
        <f>'USA Prod. - PU'!Q85</f>
        <v/>
      </c>
      <c r="L26" s="784" t="str">
        <f>'USA Prod. - PU'!R85</f>
        <v/>
      </c>
      <c r="M26" s="785" t="str">
        <f>'USA Prod. - PU'!S85</f>
        <v/>
      </c>
      <c r="N26" s="786" t="str">
        <f>'USA Prod. - PU'!T85</f>
        <v/>
      </c>
    </row>
    <row r="27" ht="15.75" customHeight="1">
      <c r="A27" s="775" t="s">
        <v>372</v>
      </c>
      <c r="B27" s="775" t="s">
        <v>2443</v>
      </c>
      <c r="C27" s="54">
        <v>1.0</v>
      </c>
      <c r="D27" s="776" t="str">
        <f>'USA Prod. - PU'!J86</f>
        <v/>
      </c>
      <c r="E27" s="777" t="str">
        <f>'USA Prod. - PU'!K86</f>
        <v/>
      </c>
      <c r="F27" s="778" t="str">
        <f>'USA Prod. - PU'!L86</f>
        <v/>
      </c>
      <c r="G27" s="779" t="str">
        <f>'USA Prod. - PU'!M86</f>
        <v/>
      </c>
      <c r="H27" s="780" t="str">
        <f>'USA Prod. - PU'!N86</f>
        <v/>
      </c>
      <c r="I27" s="781" t="str">
        <f>'USA Prod. - PU'!O86</f>
        <v/>
      </c>
      <c r="J27" s="782" t="str">
        <f>'USA Prod. - PU'!P86</f>
        <v/>
      </c>
      <c r="K27" s="783" t="str">
        <f>'USA Prod. - PU'!Q86</f>
        <v/>
      </c>
      <c r="L27" s="784" t="str">
        <f>'USA Prod. - PU'!R86</f>
        <v/>
      </c>
      <c r="M27" s="785" t="str">
        <f>'USA Prod. - PU'!S86</f>
        <v/>
      </c>
      <c r="N27" s="786" t="str">
        <f>'USA Prod. - PU'!T86</f>
        <v/>
      </c>
    </row>
    <row r="28" ht="15.75" customHeight="1">
      <c r="A28" s="628" t="s">
        <v>374</v>
      </c>
      <c r="B28" s="775" t="s">
        <v>2445</v>
      </c>
      <c r="C28" s="54">
        <v>1.0</v>
      </c>
      <c r="D28" s="776" t="str">
        <f>'USA Prod. - PU'!J87</f>
        <v/>
      </c>
      <c r="E28" s="777" t="str">
        <f>'USA Prod. - PU'!K87</f>
        <v/>
      </c>
      <c r="F28" s="778" t="str">
        <f>'USA Prod. - PU'!L87</f>
        <v/>
      </c>
      <c r="G28" s="779" t="str">
        <f>'USA Prod. - PU'!M87</f>
        <v/>
      </c>
      <c r="H28" s="780" t="str">
        <f>'USA Prod. - PU'!N87</f>
        <v/>
      </c>
      <c r="I28" s="781" t="str">
        <f>'USA Prod. - PU'!O87</f>
        <v/>
      </c>
      <c r="J28" s="782" t="str">
        <f>'USA Prod. - PU'!P87</f>
        <v/>
      </c>
      <c r="K28" s="783" t="str">
        <f>'USA Prod. - PU'!Q87</f>
        <v/>
      </c>
      <c r="L28" s="784" t="str">
        <f>'USA Prod. - PU'!R87</f>
        <v/>
      </c>
      <c r="M28" s="785" t="str">
        <f>'USA Prod. - PU'!S87</f>
        <v/>
      </c>
      <c r="N28" s="786" t="str">
        <f>'USA Prod. - PU'!T87</f>
        <v/>
      </c>
    </row>
    <row r="29" ht="15.75" customHeight="1">
      <c r="A29" s="628" t="s">
        <v>376</v>
      </c>
      <c r="B29" s="775" t="s">
        <v>2447</v>
      </c>
      <c r="C29" s="54">
        <v>1.0</v>
      </c>
      <c r="D29" s="776" t="str">
        <f>'USA Prod. - PU'!J88</f>
        <v/>
      </c>
      <c r="E29" s="777" t="str">
        <f>'USA Prod. - PU'!K88</f>
        <v/>
      </c>
      <c r="F29" s="778" t="str">
        <f>'USA Prod. - PU'!L88</f>
        <v/>
      </c>
      <c r="G29" s="779" t="str">
        <f>'USA Prod. - PU'!M88</f>
        <v/>
      </c>
      <c r="H29" s="780" t="str">
        <f>'USA Prod. - PU'!N88</f>
        <v/>
      </c>
      <c r="I29" s="781" t="str">
        <f>'USA Prod. - PU'!O88</f>
        <v/>
      </c>
      <c r="J29" s="782" t="str">
        <f>'USA Prod. - PU'!P88</f>
        <v/>
      </c>
      <c r="K29" s="783" t="str">
        <f>'USA Prod. - PU'!Q88</f>
        <v/>
      </c>
      <c r="L29" s="784" t="str">
        <f>'USA Prod. - PU'!R88</f>
        <v/>
      </c>
      <c r="M29" s="785" t="str">
        <f>'USA Prod. - PU'!S88</f>
        <v/>
      </c>
      <c r="N29" s="786" t="str">
        <f>'USA Prod. - PU'!T88</f>
        <v/>
      </c>
    </row>
    <row r="30" ht="15.75" customHeight="1">
      <c r="A30" s="628" t="s">
        <v>378</v>
      </c>
      <c r="B30" s="775" t="s">
        <v>2449</v>
      </c>
      <c r="C30" s="54">
        <v>1.0</v>
      </c>
      <c r="D30" s="776" t="str">
        <f>'USA Prod. - PU'!J89</f>
        <v/>
      </c>
      <c r="E30" s="777" t="str">
        <f>'USA Prod. - PU'!K89</f>
        <v/>
      </c>
      <c r="F30" s="778" t="str">
        <f>'USA Prod. - PU'!L89</f>
        <v/>
      </c>
      <c r="G30" s="779" t="str">
        <f>'USA Prod. - PU'!M89</f>
        <v/>
      </c>
      <c r="H30" s="780" t="str">
        <f>'USA Prod. - PU'!N89</f>
        <v/>
      </c>
      <c r="I30" s="781" t="str">
        <f>'USA Prod. - PU'!O89</f>
        <v/>
      </c>
      <c r="J30" s="782" t="str">
        <f>'USA Prod. - PU'!P89</f>
        <v/>
      </c>
      <c r="K30" s="783" t="str">
        <f>'USA Prod. - PU'!Q89</f>
        <v/>
      </c>
      <c r="L30" s="784" t="str">
        <f>'USA Prod. - PU'!R89</f>
        <v/>
      </c>
      <c r="M30" s="785" t="str">
        <f>'USA Prod. - PU'!S89</f>
        <v/>
      </c>
      <c r="N30" s="786" t="str">
        <f>'USA Prod. - PU'!T89</f>
        <v/>
      </c>
    </row>
    <row r="31" ht="15.75" customHeight="1">
      <c r="A31" s="628" t="s">
        <v>2540</v>
      </c>
      <c r="B31" s="775" t="s">
        <v>2450</v>
      </c>
      <c r="C31" s="54">
        <v>1.0</v>
      </c>
      <c r="D31" s="776" t="str">
        <f>'USA Prod. - PU'!J90</f>
        <v/>
      </c>
      <c r="E31" s="777" t="str">
        <f>'USA Prod. - PU'!K90</f>
        <v/>
      </c>
      <c r="F31" s="778" t="str">
        <f>'USA Prod. - PU'!L90</f>
        <v/>
      </c>
      <c r="G31" s="779" t="str">
        <f>'USA Prod. - PU'!M90</f>
        <v/>
      </c>
      <c r="H31" s="780" t="str">
        <f>'USA Prod. - PU'!N90</f>
        <v/>
      </c>
      <c r="I31" s="781" t="str">
        <f>'USA Prod. - PU'!O90</f>
        <v/>
      </c>
      <c r="J31" s="782" t="str">
        <f>'USA Prod. - PU'!P90</f>
        <v/>
      </c>
      <c r="K31" s="783" t="str">
        <f>'USA Prod. - PU'!Q90</f>
        <v/>
      </c>
      <c r="L31" s="784" t="str">
        <f>'USA Prod. - PU'!R90</f>
        <v/>
      </c>
      <c r="M31" s="785" t="str">
        <f>'USA Prod. - PU'!S90</f>
        <v/>
      </c>
      <c r="N31" s="786" t="str">
        <f>'USA Prod. - PU'!T90</f>
        <v/>
      </c>
    </row>
    <row r="32" ht="15.75" customHeight="1">
      <c r="A32" s="628" t="s">
        <v>2541</v>
      </c>
      <c r="B32" s="775" t="s">
        <v>2451</v>
      </c>
      <c r="C32" s="54">
        <v>1.0</v>
      </c>
      <c r="D32" s="776" t="str">
        <f>'USA Prod. - PU'!J91</f>
        <v/>
      </c>
      <c r="E32" s="777" t="str">
        <f>'USA Prod. - PU'!K91</f>
        <v/>
      </c>
      <c r="F32" s="778" t="str">
        <f>'USA Prod. - PU'!L91</f>
        <v/>
      </c>
      <c r="G32" s="779" t="str">
        <f>'USA Prod. - PU'!M91</f>
        <v/>
      </c>
      <c r="H32" s="780" t="str">
        <f>'USA Prod. - PU'!N91</f>
        <v/>
      </c>
      <c r="I32" s="781" t="str">
        <f>'USA Prod. - PU'!O91</f>
        <v/>
      </c>
      <c r="J32" s="782" t="str">
        <f>'USA Prod. - PU'!P91</f>
        <v/>
      </c>
      <c r="K32" s="783" t="str">
        <f>'USA Prod. - PU'!Q91</f>
        <v/>
      </c>
      <c r="L32" s="784" t="str">
        <f>'USA Prod. - PU'!R91</f>
        <v/>
      </c>
      <c r="M32" s="785" t="str">
        <f>'USA Prod. - PU'!S91</f>
        <v/>
      </c>
      <c r="N32" s="786" t="str">
        <f>'USA Prod. - PU'!T91</f>
        <v/>
      </c>
    </row>
    <row r="33" ht="15.75" customHeight="1">
      <c r="A33" s="628" t="s">
        <v>2542</v>
      </c>
      <c r="B33" s="775" t="s">
        <v>2452</v>
      </c>
      <c r="C33" s="54">
        <v>1.0</v>
      </c>
      <c r="D33" s="776" t="str">
        <f>'USA Prod. - PU'!J92</f>
        <v/>
      </c>
      <c r="E33" s="777" t="str">
        <f>'USA Prod. - PU'!K92</f>
        <v/>
      </c>
      <c r="F33" s="778" t="str">
        <f>'USA Prod. - PU'!L92</f>
        <v/>
      </c>
      <c r="G33" s="779" t="str">
        <f>'USA Prod. - PU'!M92</f>
        <v/>
      </c>
      <c r="H33" s="780" t="str">
        <f>'USA Prod. - PU'!N92</f>
        <v/>
      </c>
      <c r="I33" s="781" t="str">
        <f>'USA Prod. - PU'!O92</f>
        <v/>
      </c>
      <c r="J33" s="782" t="str">
        <f>'USA Prod. - PU'!P92</f>
        <v/>
      </c>
      <c r="K33" s="783" t="str">
        <f>'USA Prod. - PU'!Q92</f>
        <v/>
      </c>
      <c r="L33" s="784" t="str">
        <f>'USA Prod. - PU'!R92</f>
        <v/>
      </c>
      <c r="M33" s="785" t="str">
        <f>'USA Prod. - PU'!S92</f>
        <v/>
      </c>
      <c r="N33" s="786" t="str">
        <f>'USA Prod. - PU'!T92</f>
        <v/>
      </c>
    </row>
    <row r="34" ht="15.75" customHeight="1"/>
    <row r="35" ht="15.75" customHeight="1"/>
    <row r="36" ht="15.75" customHeight="1">
      <c r="A36" s="788" t="s">
        <v>1130</v>
      </c>
      <c r="B36" s="774"/>
      <c r="C36" s="774"/>
      <c r="D36" s="774"/>
      <c r="E36" s="774"/>
      <c r="F36" s="774"/>
      <c r="G36" s="774"/>
      <c r="H36" s="774"/>
      <c r="I36" s="774"/>
      <c r="J36" s="774"/>
      <c r="K36" s="774"/>
      <c r="L36" s="774"/>
      <c r="M36" s="774"/>
      <c r="N36" s="774"/>
    </row>
    <row r="37" ht="15.75" customHeight="1">
      <c r="A37" s="628" t="s">
        <v>2543</v>
      </c>
      <c r="B37" s="775" t="s">
        <v>2366</v>
      </c>
      <c r="C37" s="54">
        <v>5.0</v>
      </c>
      <c r="D37" s="789" t="str">
        <f>'USA Prod. - PU'!J16</f>
        <v/>
      </c>
      <c r="E37" s="777" t="str">
        <f>'USA Prod. - PU'!K16</f>
        <v/>
      </c>
      <c r="F37" s="778" t="str">
        <f>'USA Prod. - PU'!L16</f>
        <v/>
      </c>
      <c r="G37" s="779" t="str">
        <f>'USA Prod. - PU'!M16</f>
        <v/>
      </c>
      <c r="H37" s="780" t="str">
        <f>'USA Prod. - PU'!N16</f>
        <v/>
      </c>
      <c r="I37" s="781" t="str">
        <f>'USA Prod. - PU'!O16</f>
        <v/>
      </c>
      <c r="J37" s="782" t="str">
        <f>'USA Prod. - PU'!P16</f>
        <v/>
      </c>
      <c r="K37" s="783" t="str">
        <f>'USA Prod. - PU'!Q16</f>
        <v/>
      </c>
      <c r="L37" s="784" t="str">
        <f>'USA Prod. - PU'!R16</f>
        <v/>
      </c>
      <c r="M37" s="785" t="str">
        <f>'USA Prod. - PU'!S16</f>
        <v/>
      </c>
      <c r="N37" s="786" t="str">
        <f>'USA Prod. - PU'!T16</f>
        <v/>
      </c>
    </row>
    <row r="38" ht="15.75" customHeight="1">
      <c r="A38" s="628" t="s">
        <v>2544</v>
      </c>
      <c r="B38" s="775" t="s">
        <v>2367</v>
      </c>
      <c r="C38" s="54">
        <v>5.0</v>
      </c>
      <c r="D38" s="789" t="str">
        <f>'USA Prod. - PU'!J17</f>
        <v/>
      </c>
      <c r="E38" s="777" t="str">
        <f>'USA Prod. - PU'!K17</f>
        <v/>
      </c>
      <c r="F38" s="778" t="str">
        <f>'USA Prod. - PU'!L17</f>
        <v/>
      </c>
      <c r="G38" s="779" t="str">
        <f>'USA Prod. - PU'!M17</f>
        <v/>
      </c>
      <c r="H38" s="780" t="str">
        <f>'USA Prod. - PU'!N17</f>
        <v/>
      </c>
      <c r="I38" s="781" t="str">
        <f>'USA Prod. - PU'!O17</f>
        <v/>
      </c>
      <c r="J38" s="782" t="str">
        <f>'USA Prod. - PU'!P17</f>
        <v/>
      </c>
      <c r="K38" s="783" t="str">
        <f>'USA Prod. - PU'!Q17</f>
        <v/>
      </c>
      <c r="L38" s="784" t="str">
        <f>'USA Prod. - PU'!R17</f>
        <v/>
      </c>
      <c r="M38" s="785" t="str">
        <f>'USA Prod. - PU'!S17</f>
        <v/>
      </c>
      <c r="N38" s="786" t="str">
        <f>'USA Prod. - PU'!T17</f>
        <v/>
      </c>
    </row>
    <row r="39" ht="15.75" customHeight="1">
      <c r="A39" s="628" t="s">
        <v>2545</v>
      </c>
      <c r="B39" s="775" t="s">
        <v>2368</v>
      </c>
      <c r="C39" s="54">
        <v>5.0</v>
      </c>
      <c r="D39" s="789" t="str">
        <f>'USA Prod. - PU'!J18</f>
        <v/>
      </c>
      <c r="E39" s="777" t="str">
        <f>'USA Prod. - PU'!K18</f>
        <v/>
      </c>
      <c r="F39" s="778" t="str">
        <f>'USA Prod. - PU'!L18</f>
        <v/>
      </c>
      <c r="G39" s="779" t="str">
        <f>'USA Prod. - PU'!M18</f>
        <v/>
      </c>
      <c r="H39" s="780" t="str">
        <f>'USA Prod. - PU'!N18</f>
        <v/>
      </c>
      <c r="I39" s="781" t="str">
        <f>'USA Prod. - PU'!O18</f>
        <v/>
      </c>
      <c r="J39" s="782" t="str">
        <f>'USA Prod. - PU'!P18</f>
        <v/>
      </c>
      <c r="K39" s="783" t="str">
        <f>'USA Prod. - PU'!Q18</f>
        <v/>
      </c>
      <c r="L39" s="784" t="str">
        <f>'USA Prod. - PU'!R18</f>
        <v/>
      </c>
      <c r="M39" s="785" t="str">
        <f>'USA Prod. - PU'!S18</f>
        <v/>
      </c>
      <c r="N39" s="786" t="str">
        <f>'USA Prod. - PU'!T18</f>
        <v/>
      </c>
    </row>
    <row r="40" ht="15.75" customHeight="1">
      <c r="A40" s="628" t="s">
        <v>2546</v>
      </c>
      <c r="B40" s="775" t="s">
        <v>2369</v>
      </c>
      <c r="C40" s="54">
        <v>5.0</v>
      </c>
      <c r="D40" s="789" t="str">
        <f>'USA Prod. - PU'!J19</f>
        <v/>
      </c>
      <c r="E40" s="777" t="str">
        <f>'USA Prod. - PU'!K19</f>
        <v/>
      </c>
      <c r="F40" s="778" t="str">
        <f>'USA Prod. - PU'!L19</f>
        <v/>
      </c>
      <c r="G40" s="779" t="str">
        <f>'USA Prod. - PU'!M19</f>
        <v/>
      </c>
      <c r="H40" s="780" t="str">
        <f>'USA Prod. - PU'!N19</f>
        <v/>
      </c>
      <c r="I40" s="781" t="str">
        <f>'USA Prod. - PU'!O19</f>
        <v/>
      </c>
      <c r="J40" s="782" t="str">
        <f>'USA Prod. - PU'!P19</f>
        <v/>
      </c>
      <c r="K40" s="783" t="str">
        <f>'USA Prod. - PU'!Q19</f>
        <v/>
      </c>
      <c r="L40" s="784" t="str">
        <f>'USA Prod. - PU'!R19</f>
        <v/>
      </c>
      <c r="M40" s="785" t="str">
        <f>'USA Prod. - PU'!S19</f>
        <v/>
      </c>
      <c r="N40" s="786" t="str">
        <f>'USA Prod. - PU'!T19</f>
        <v/>
      </c>
    </row>
    <row r="41" ht="15.75" customHeight="1">
      <c r="A41" s="628" t="s">
        <v>2547</v>
      </c>
      <c r="B41" s="775" t="s">
        <v>2370</v>
      </c>
      <c r="C41" s="54">
        <v>3.0</v>
      </c>
      <c r="D41" s="789" t="str">
        <f>'USA Prod. - PU'!J20</f>
        <v/>
      </c>
      <c r="E41" s="777" t="str">
        <f>'USA Prod. - PU'!K20</f>
        <v/>
      </c>
      <c r="F41" s="778" t="str">
        <f>'USA Prod. - PU'!L20</f>
        <v/>
      </c>
      <c r="G41" s="779" t="str">
        <f>'USA Prod. - PU'!M20</f>
        <v/>
      </c>
      <c r="H41" s="780" t="str">
        <f>'USA Prod. - PU'!N20</f>
        <v/>
      </c>
      <c r="I41" s="781" t="str">
        <f>'USA Prod. - PU'!O20</f>
        <v/>
      </c>
      <c r="J41" s="782" t="str">
        <f>'USA Prod. - PU'!P20</f>
        <v/>
      </c>
      <c r="K41" s="783" t="str">
        <f>'USA Prod. - PU'!Q20</f>
        <v/>
      </c>
      <c r="L41" s="784" t="str">
        <f>'USA Prod. - PU'!R20</f>
        <v/>
      </c>
      <c r="M41" s="785" t="str">
        <f>'USA Prod. - PU'!S20</f>
        <v/>
      </c>
      <c r="N41" s="786" t="str">
        <f>'USA Prod. - PU'!T20</f>
        <v/>
      </c>
    </row>
    <row r="42" ht="15.75" customHeight="1">
      <c r="A42" s="628" t="s">
        <v>2548</v>
      </c>
      <c r="B42" s="775" t="s">
        <v>2371</v>
      </c>
      <c r="C42" s="54">
        <v>3.0</v>
      </c>
      <c r="D42" s="789" t="str">
        <f>'USA Prod. - PU'!J21</f>
        <v/>
      </c>
      <c r="E42" s="777" t="str">
        <f>'USA Prod. - PU'!K21</f>
        <v/>
      </c>
      <c r="F42" s="778" t="str">
        <f>'USA Prod. - PU'!L21</f>
        <v/>
      </c>
      <c r="G42" s="779" t="str">
        <f>'USA Prod. - PU'!M21</f>
        <v/>
      </c>
      <c r="H42" s="780" t="str">
        <f>'USA Prod. - PU'!N21</f>
        <v/>
      </c>
      <c r="I42" s="781" t="str">
        <f>'USA Prod. - PU'!O21</f>
        <v/>
      </c>
      <c r="J42" s="782" t="str">
        <f>'USA Prod. - PU'!P21</f>
        <v/>
      </c>
      <c r="K42" s="783" t="str">
        <f>'USA Prod. - PU'!Q21</f>
        <v/>
      </c>
      <c r="L42" s="784" t="str">
        <f>'USA Prod. - PU'!R21</f>
        <v/>
      </c>
      <c r="M42" s="785" t="str">
        <f>'USA Prod. - PU'!S21</f>
        <v/>
      </c>
      <c r="N42" s="786" t="str">
        <f>'USA Prod. - PU'!T21</f>
        <v/>
      </c>
    </row>
    <row r="43" ht="15.75" customHeight="1">
      <c r="A43" s="628" t="s">
        <v>2549</v>
      </c>
      <c r="B43" s="775" t="s">
        <v>2372</v>
      </c>
      <c r="C43" s="54">
        <v>2.0</v>
      </c>
      <c r="D43" s="789" t="str">
        <f>'USA Prod. - PU'!J22</f>
        <v/>
      </c>
      <c r="E43" s="777" t="str">
        <f>'USA Prod. - PU'!K22</f>
        <v/>
      </c>
      <c r="F43" s="778" t="str">
        <f>'USA Prod. - PU'!L22</f>
        <v/>
      </c>
      <c r="G43" s="779" t="str">
        <f>'USA Prod. - PU'!M22</f>
        <v/>
      </c>
      <c r="H43" s="780" t="str">
        <f>'USA Prod. - PU'!N22</f>
        <v/>
      </c>
      <c r="I43" s="781" t="str">
        <f>'USA Prod. - PU'!O22</f>
        <v/>
      </c>
      <c r="J43" s="782" t="str">
        <f>'USA Prod. - PU'!P22</f>
        <v/>
      </c>
      <c r="K43" s="783" t="str">
        <f>'USA Prod. - PU'!Q22</f>
        <v/>
      </c>
      <c r="L43" s="784" t="str">
        <f>'USA Prod. - PU'!R22</f>
        <v/>
      </c>
      <c r="M43" s="785" t="str">
        <f>'USA Prod. - PU'!S22</f>
        <v/>
      </c>
      <c r="N43" s="786" t="str">
        <f>'USA Prod. - PU'!T22</f>
        <v/>
      </c>
    </row>
    <row r="44" ht="15.75" customHeight="1">
      <c r="A44" s="628" t="s">
        <v>2550</v>
      </c>
      <c r="B44" s="775" t="s">
        <v>2373</v>
      </c>
      <c r="C44" s="54">
        <v>1.0</v>
      </c>
      <c r="D44" s="789" t="str">
        <f>'USA Prod. - PU'!J23</f>
        <v/>
      </c>
      <c r="E44" s="777" t="str">
        <f>'USA Prod. - PU'!K23</f>
        <v/>
      </c>
      <c r="F44" s="778" t="str">
        <f>'USA Prod. - PU'!L23</f>
        <v/>
      </c>
      <c r="G44" s="779" t="str">
        <f>'USA Prod. - PU'!M23</f>
        <v/>
      </c>
      <c r="H44" s="780" t="str">
        <f>'USA Prod. - PU'!N23</f>
        <v/>
      </c>
      <c r="I44" s="781" t="str">
        <f>'USA Prod. - PU'!O23</f>
        <v/>
      </c>
      <c r="J44" s="782" t="str">
        <f>'USA Prod. - PU'!P23</f>
        <v/>
      </c>
      <c r="K44" s="783" t="str">
        <f>'USA Prod. - PU'!Q23</f>
        <v/>
      </c>
      <c r="L44" s="784" t="str">
        <f>'USA Prod. - PU'!R23</f>
        <v/>
      </c>
      <c r="M44" s="785" t="str">
        <f>'USA Prod. - PU'!S23</f>
        <v/>
      </c>
      <c r="N44" s="786" t="str">
        <f>'USA Prod. - PU'!T23</f>
        <v/>
      </c>
    </row>
    <row r="45" ht="15.75" customHeight="1">
      <c r="A45" s="628" t="s">
        <v>2551</v>
      </c>
      <c r="B45" s="775" t="s">
        <v>2374</v>
      </c>
      <c r="C45" s="54">
        <v>10.0</v>
      </c>
      <c r="D45" s="789" t="str">
        <f>'USA Prod. - PU'!J24</f>
        <v/>
      </c>
      <c r="E45" s="777" t="str">
        <f>'USA Prod. - PU'!K24</f>
        <v/>
      </c>
      <c r="F45" s="778" t="str">
        <f>'USA Prod. - PU'!L24</f>
        <v/>
      </c>
      <c r="G45" s="779" t="str">
        <f>'USA Prod. - PU'!M24</f>
        <v/>
      </c>
      <c r="H45" s="780" t="str">
        <f>'USA Prod. - PU'!N24</f>
        <v/>
      </c>
      <c r="I45" s="781" t="str">
        <f>'USA Prod. - PU'!O24</f>
        <v/>
      </c>
      <c r="J45" s="782" t="str">
        <f>'USA Prod. - PU'!P24</f>
        <v/>
      </c>
      <c r="K45" s="783" t="str">
        <f>'USA Prod. - PU'!Q24</f>
        <v/>
      </c>
      <c r="L45" s="784" t="str">
        <f>'USA Prod. - PU'!R24</f>
        <v/>
      </c>
      <c r="M45" s="785" t="str">
        <f>'USA Prod. - PU'!S24</f>
        <v/>
      </c>
      <c r="N45" s="786" t="str">
        <f>'USA Prod. - PU'!T24</f>
        <v/>
      </c>
    </row>
    <row r="46" ht="15.75" customHeight="1">
      <c r="A46" s="628" t="s">
        <v>2552</v>
      </c>
      <c r="B46" s="775" t="s">
        <v>2375</v>
      </c>
      <c r="C46" s="54">
        <v>36.0</v>
      </c>
      <c r="D46" s="789" t="str">
        <f>'USA Prod. - PU'!J25</f>
        <v/>
      </c>
      <c r="E46" s="777" t="str">
        <f>'USA Prod. - PU'!K25</f>
        <v/>
      </c>
      <c r="F46" s="778" t="str">
        <f>'USA Prod. - PU'!L25</f>
        <v/>
      </c>
      <c r="G46" s="779" t="str">
        <f>'USA Prod. - PU'!M25</f>
        <v/>
      </c>
      <c r="H46" s="780" t="str">
        <f>'USA Prod. - PU'!N25</f>
        <v/>
      </c>
      <c r="I46" s="781" t="str">
        <f>'USA Prod. - PU'!O25</f>
        <v/>
      </c>
      <c r="J46" s="782" t="str">
        <f>'USA Prod. - PU'!P25</f>
        <v/>
      </c>
      <c r="K46" s="783" t="str">
        <f>'USA Prod. - PU'!Q25</f>
        <v/>
      </c>
      <c r="L46" s="784" t="str">
        <f>'USA Prod. - PU'!R25</f>
        <v/>
      </c>
      <c r="M46" s="785" t="str">
        <f>'USA Prod. - PU'!S25</f>
        <v/>
      </c>
      <c r="N46" s="786" t="str">
        <f>'USA Prod. - PU'!T25</f>
        <v/>
      </c>
    </row>
    <row r="47" ht="15.75" customHeight="1">
      <c r="A47" s="628" t="s">
        <v>2553</v>
      </c>
      <c r="B47" s="775" t="s">
        <v>2376</v>
      </c>
      <c r="C47" s="54">
        <v>5.0</v>
      </c>
      <c r="D47" s="789" t="str">
        <f>'USA Prod. - PU'!J26</f>
        <v/>
      </c>
      <c r="E47" s="777" t="str">
        <f>'USA Prod. - PU'!K26</f>
        <v/>
      </c>
      <c r="F47" s="778" t="str">
        <f>'USA Prod. - PU'!L26</f>
        <v/>
      </c>
      <c r="G47" s="779" t="str">
        <f>'USA Prod. - PU'!M26</f>
        <v/>
      </c>
      <c r="H47" s="780" t="str">
        <f>'USA Prod. - PU'!N26</f>
        <v/>
      </c>
      <c r="I47" s="781" t="str">
        <f>'USA Prod. - PU'!O26</f>
        <v/>
      </c>
      <c r="J47" s="782" t="str">
        <f>'USA Prod. - PU'!P26</f>
        <v/>
      </c>
      <c r="K47" s="783" t="str">
        <f>'USA Prod. - PU'!Q26</f>
        <v/>
      </c>
      <c r="L47" s="784" t="str">
        <f>'USA Prod. - PU'!R26</f>
        <v/>
      </c>
      <c r="M47" s="785" t="str">
        <f>'USA Prod. - PU'!S26</f>
        <v/>
      </c>
      <c r="N47" s="786" t="str">
        <f>'USA Prod. - PU'!T26</f>
        <v/>
      </c>
    </row>
    <row r="48" ht="15.75" customHeight="1">
      <c r="A48" s="628" t="s">
        <v>2554</v>
      </c>
      <c r="B48" s="775" t="s">
        <v>2377</v>
      </c>
      <c r="C48" s="54">
        <v>1.0</v>
      </c>
      <c r="D48" s="789" t="str">
        <f>'USA Prod. - PU'!J27</f>
        <v/>
      </c>
      <c r="E48" s="777" t="str">
        <f>'USA Prod. - PU'!K27</f>
        <v/>
      </c>
      <c r="F48" s="778" t="str">
        <f>'USA Prod. - PU'!L27</f>
        <v/>
      </c>
      <c r="G48" s="779" t="str">
        <f>'USA Prod. - PU'!M27</f>
        <v/>
      </c>
      <c r="H48" s="780" t="str">
        <f>'USA Prod. - PU'!N27</f>
        <v/>
      </c>
      <c r="I48" s="781" t="str">
        <f>'USA Prod. - PU'!O27</f>
        <v/>
      </c>
      <c r="J48" s="782" t="str">
        <f>'USA Prod. - PU'!P27</f>
        <v/>
      </c>
      <c r="K48" s="783" t="str">
        <f>'USA Prod. - PU'!Q27</f>
        <v/>
      </c>
      <c r="L48" s="784" t="str">
        <f>'USA Prod. - PU'!R27</f>
        <v/>
      </c>
      <c r="M48" s="785" t="str">
        <f>'USA Prod. - PU'!S27</f>
        <v/>
      </c>
      <c r="N48" s="786" t="str">
        <f>'USA Prod. - PU'!T27</f>
        <v/>
      </c>
    </row>
    <row r="49" ht="15.75" customHeight="1">
      <c r="A49" s="628" t="s">
        <v>2555</v>
      </c>
      <c r="B49" s="775" t="s">
        <v>2378</v>
      </c>
      <c r="C49" s="54">
        <v>1.0</v>
      </c>
      <c r="D49" s="789" t="str">
        <f>'USA Prod. - PU'!J28</f>
        <v/>
      </c>
      <c r="E49" s="777" t="str">
        <f>'USA Prod. - PU'!K28</f>
        <v/>
      </c>
      <c r="F49" s="778" t="str">
        <f>'USA Prod. - PU'!L28</f>
        <v/>
      </c>
      <c r="G49" s="779" t="str">
        <f>'USA Prod. - PU'!M28</f>
        <v/>
      </c>
      <c r="H49" s="780" t="str">
        <f>'USA Prod. - PU'!N28</f>
        <v/>
      </c>
      <c r="I49" s="781" t="str">
        <f>'USA Prod. - PU'!O28</f>
        <v/>
      </c>
      <c r="J49" s="782" t="str">
        <f>'USA Prod. - PU'!P28</f>
        <v/>
      </c>
      <c r="K49" s="783" t="str">
        <f>'USA Prod. - PU'!Q28</f>
        <v/>
      </c>
      <c r="L49" s="784" t="str">
        <f>'USA Prod. - PU'!R28</f>
        <v/>
      </c>
      <c r="M49" s="785" t="str">
        <f>'USA Prod. - PU'!S28</f>
        <v/>
      </c>
      <c r="N49" s="786" t="str">
        <f>'USA Prod. - PU'!T28</f>
        <v/>
      </c>
    </row>
    <row r="50" ht="15.75" customHeight="1">
      <c r="A50" s="628" t="s">
        <v>2556</v>
      </c>
      <c r="B50" s="775" t="s">
        <v>2379</v>
      </c>
      <c r="C50" s="54">
        <v>5.0</v>
      </c>
      <c r="D50" s="789" t="str">
        <f>'USA Prod. - PU'!J29</f>
        <v/>
      </c>
      <c r="E50" s="777" t="str">
        <f>'USA Prod. - PU'!K29</f>
        <v/>
      </c>
      <c r="F50" s="778" t="str">
        <f>'USA Prod. - PU'!L29</f>
        <v/>
      </c>
      <c r="G50" s="779" t="str">
        <f>'USA Prod. - PU'!M29</f>
        <v/>
      </c>
      <c r="H50" s="780" t="str">
        <f>'USA Prod. - PU'!N29</f>
        <v/>
      </c>
      <c r="I50" s="781" t="str">
        <f>'USA Prod. - PU'!O29</f>
        <v/>
      </c>
      <c r="J50" s="782" t="str">
        <f>'USA Prod. - PU'!P29</f>
        <v/>
      </c>
      <c r="K50" s="783" t="str">
        <f>'USA Prod. - PU'!Q29</f>
        <v/>
      </c>
      <c r="L50" s="784" t="str">
        <f>'USA Prod. - PU'!R29</f>
        <v/>
      </c>
      <c r="M50" s="785" t="str">
        <f>'USA Prod. - PU'!S29</f>
        <v/>
      </c>
      <c r="N50" s="786" t="str">
        <f>'USA Prod. - PU'!T29</f>
        <v/>
      </c>
    </row>
    <row r="51" ht="15.75" customHeight="1">
      <c r="A51" s="628" t="s">
        <v>2557</v>
      </c>
      <c r="B51" s="775" t="s">
        <v>2380</v>
      </c>
      <c r="C51" s="54">
        <v>8.0</v>
      </c>
      <c r="D51" s="789" t="str">
        <f>'USA Prod. - PU'!J30</f>
        <v/>
      </c>
      <c r="E51" s="777" t="str">
        <f>'USA Prod. - PU'!K30</f>
        <v/>
      </c>
      <c r="F51" s="778" t="str">
        <f>'USA Prod. - PU'!L30</f>
        <v/>
      </c>
      <c r="G51" s="779" t="str">
        <f>'USA Prod. - PU'!M30</f>
        <v/>
      </c>
      <c r="H51" s="780" t="str">
        <f>'USA Prod. - PU'!N30</f>
        <v/>
      </c>
      <c r="I51" s="781" t="str">
        <f>'USA Prod. - PU'!O30</f>
        <v/>
      </c>
      <c r="J51" s="782" t="str">
        <f>'USA Prod. - PU'!P30</f>
        <v/>
      </c>
      <c r="K51" s="783" t="str">
        <f>'USA Prod. - PU'!Q30</f>
        <v/>
      </c>
      <c r="L51" s="784" t="str">
        <f>'USA Prod. - PU'!R30</f>
        <v/>
      </c>
      <c r="M51" s="785" t="str">
        <f>'USA Prod. - PU'!S30</f>
        <v/>
      </c>
      <c r="N51" s="786" t="str">
        <f>'USA Prod. - PU'!T30</f>
        <v/>
      </c>
    </row>
    <row r="52" ht="15.75" customHeight="1">
      <c r="A52" s="628" t="s">
        <v>2558</v>
      </c>
      <c r="B52" s="775" t="s">
        <v>2381</v>
      </c>
      <c r="C52" s="54">
        <v>5.0</v>
      </c>
      <c r="D52" s="789" t="str">
        <f>'USA Prod. - PU'!J31</f>
        <v/>
      </c>
      <c r="E52" s="777" t="str">
        <f>'USA Prod. - PU'!K31</f>
        <v/>
      </c>
      <c r="F52" s="778" t="str">
        <f>'USA Prod. - PU'!L31</f>
        <v/>
      </c>
      <c r="G52" s="779" t="str">
        <f>'USA Prod. - PU'!M31</f>
        <v/>
      </c>
      <c r="H52" s="780" t="str">
        <f>'USA Prod. - PU'!N31</f>
        <v/>
      </c>
      <c r="I52" s="781" t="str">
        <f>'USA Prod. - PU'!O31</f>
        <v/>
      </c>
      <c r="J52" s="782" t="str">
        <f>'USA Prod. - PU'!P31</f>
        <v/>
      </c>
      <c r="K52" s="783" t="str">
        <f>'USA Prod. - PU'!Q31</f>
        <v/>
      </c>
      <c r="L52" s="784" t="str">
        <f>'USA Prod. - PU'!R31</f>
        <v/>
      </c>
      <c r="M52" s="785" t="str">
        <f>'USA Prod. - PU'!S31</f>
        <v/>
      </c>
      <c r="N52" s="786" t="str">
        <f>'USA Prod. - PU'!T31</f>
        <v/>
      </c>
    </row>
    <row r="53" ht="15.75" customHeight="1">
      <c r="A53" s="628" t="s">
        <v>2559</v>
      </c>
      <c r="B53" s="775" t="s">
        <v>2382</v>
      </c>
      <c r="C53" s="54">
        <v>4.0</v>
      </c>
      <c r="D53" s="789" t="str">
        <f>'USA Prod. - PU'!J32</f>
        <v/>
      </c>
      <c r="E53" s="777" t="str">
        <f>'USA Prod. - PU'!K32</f>
        <v/>
      </c>
      <c r="F53" s="778" t="str">
        <f>'USA Prod. - PU'!L32</f>
        <v/>
      </c>
      <c r="G53" s="779" t="str">
        <f>'USA Prod. - PU'!M32</f>
        <v/>
      </c>
      <c r="H53" s="780" t="str">
        <f>'USA Prod. - PU'!N32</f>
        <v/>
      </c>
      <c r="I53" s="781" t="str">
        <f>'USA Prod. - PU'!O32</f>
        <v/>
      </c>
      <c r="J53" s="782" t="str">
        <f>'USA Prod. - PU'!P32</f>
        <v/>
      </c>
      <c r="K53" s="783" t="str">
        <f>'USA Prod. - PU'!Q32</f>
        <v/>
      </c>
      <c r="L53" s="784" t="str">
        <f>'USA Prod. - PU'!R32</f>
        <v/>
      </c>
      <c r="M53" s="785" t="str">
        <f>'USA Prod. - PU'!S32</f>
        <v/>
      </c>
      <c r="N53" s="786" t="str">
        <f>'USA Prod. - PU'!T32</f>
        <v/>
      </c>
    </row>
    <row r="54" ht="15.75" customHeight="1">
      <c r="A54" s="628" t="s">
        <v>2560</v>
      </c>
      <c r="B54" s="775" t="s">
        <v>2383</v>
      </c>
      <c r="C54" s="54">
        <v>2.0</v>
      </c>
      <c r="D54" s="789" t="str">
        <f>'USA Prod. - PU'!J33</f>
        <v/>
      </c>
      <c r="E54" s="777" t="str">
        <f>'USA Prod. - PU'!K33</f>
        <v/>
      </c>
      <c r="F54" s="778" t="str">
        <f>'USA Prod. - PU'!L33</f>
        <v/>
      </c>
      <c r="G54" s="779" t="str">
        <f>'USA Prod. - PU'!M33</f>
        <v/>
      </c>
      <c r="H54" s="780" t="str">
        <f>'USA Prod. - PU'!N33</f>
        <v/>
      </c>
      <c r="I54" s="781" t="str">
        <f>'USA Prod. - PU'!O33</f>
        <v/>
      </c>
      <c r="J54" s="782" t="str">
        <f>'USA Prod. - PU'!P33</f>
        <v/>
      </c>
      <c r="K54" s="783" t="str">
        <f>'USA Prod. - PU'!Q33</f>
        <v/>
      </c>
      <c r="L54" s="784" t="str">
        <f>'USA Prod. - PU'!R33</f>
        <v/>
      </c>
      <c r="M54" s="785" t="str">
        <f>'USA Prod. - PU'!S33</f>
        <v/>
      </c>
      <c r="N54" s="786" t="str">
        <f>'USA Prod. - PU'!T33</f>
        <v/>
      </c>
    </row>
    <row r="55" ht="15.75" customHeight="1">
      <c r="A55" s="628" t="s">
        <v>2561</v>
      </c>
      <c r="B55" s="775" t="s">
        <v>2384</v>
      </c>
      <c r="C55" s="54">
        <v>1.0</v>
      </c>
      <c r="D55" s="789" t="str">
        <f>'USA Prod. - PU'!J34</f>
        <v/>
      </c>
      <c r="E55" s="777" t="str">
        <f>'USA Prod. - PU'!K34</f>
        <v/>
      </c>
      <c r="F55" s="778" t="str">
        <f>'USA Prod. - PU'!L34</f>
        <v/>
      </c>
      <c r="G55" s="779" t="str">
        <f>'USA Prod. - PU'!M34</f>
        <v/>
      </c>
      <c r="H55" s="780" t="str">
        <f>'USA Prod. - PU'!N34</f>
        <v/>
      </c>
      <c r="I55" s="781" t="str">
        <f>'USA Prod. - PU'!O34</f>
        <v/>
      </c>
      <c r="J55" s="782" t="str">
        <f>'USA Prod. - PU'!P34</f>
        <v/>
      </c>
      <c r="K55" s="783" t="str">
        <f>'USA Prod. - PU'!Q34</f>
        <v/>
      </c>
      <c r="L55" s="784" t="str">
        <f>'USA Prod. - PU'!R34</f>
        <v/>
      </c>
      <c r="M55" s="785" t="str">
        <f>'USA Prod. - PU'!S34</f>
        <v/>
      </c>
      <c r="N55" s="786" t="str">
        <f>'USA Prod. - PU'!T34</f>
        <v/>
      </c>
    </row>
    <row r="56" ht="15.75" customHeight="1">
      <c r="A56" s="628" t="s">
        <v>2562</v>
      </c>
      <c r="B56" s="775" t="s">
        <v>2385</v>
      </c>
      <c r="C56" s="54">
        <v>10.0</v>
      </c>
      <c r="D56" s="789" t="str">
        <f>'USA Prod. - PU'!J35</f>
        <v/>
      </c>
      <c r="E56" s="777" t="str">
        <f>'USA Prod. - PU'!K35</f>
        <v/>
      </c>
      <c r="F56" s="778" t="str">
        <f>'USA Prod. - PU'!L35</f>
        <v/>
      </c>
      <c r="G56" s="779" t="str">
        <f>'USA Prod. - PU'!M35</f>
        <v/>
      </c>
      <c r="H56" s="780" t="str">
        <f>'USA Prod. - PU'!N35</f>
        <v/>
      </c>
      <c r="I56" s="781" t="str">
        <f>'USA Prod. - PU'!O35</f>
        <v/>
      </c>
      <c r="J56" s="782" t="str">
        <f>'USA Prod. - PU'!P35</f>
        <v/>
      </c>
      <c r="K56" s="783" t="str">
        <f>'USA Prod. - PU'!Q35</f>
        <v/>
      </c>
      <c r="L56" s="784" t="str">
        <f>'USA Prod. - PU'!R35</f>
        <v/>
      </c>
      <c r="M56" s="785" t="str">
        <f>'USA Prod. - PU'!S35</f>
        <v/>
      </c>
      <c r="N56" s="786" t="str">
        <f>'USA Prod. - PU'!T35</f>
        <v/>
      </c>
    </row>
    <row r="57" ht="15.75" customHeight="1">
      <c r="A57" s="628" t="s">
        <v>2563</v>
      </c>
      <c r="B57" s="775" t="s">
        <v>2386</v>
      </c>
      <c r="C57" s="54">
        <v>40.0</v>
      </c>
      <c r="D57" s="789" t="str">
        <f>'USA Prod. - PU'!J36</f>
        <v/>
      </c>
      <c r="E57" s="777" t="str">
        <f>'USA Prod. - PU'!K36</f>
        <v/>
      </c>
      <c r="F57" s="778" t="str">
        <f>'USA Prod. - PU'!L36</f>
        <v/>
      </c>
      <c r="G57" s="779" t="str">
        <f>'USA Prod. - PU'!M36</f>
        <v/>
      </c>
      <c r="H57" s="780" t="str">
        <f>'USA Prod. - PU'!N36</f>
        <v/>
      </c>
      <c r="I57" s="781" t="str">
        <f>'USA Prod. - PU'!O36</f>
        <v/>
      </c>
      <c r="J57" s="782" t="str">
        <f>'USA Prod. - PU'!P36</f>
        <v/>
      </c>
      <c r="K57" s="783" t="str">
        <f>'USA Prod. - PU'!Q36</f>
        <v/>
      </c>
      <c r="L57" s="784" t="str">
        <f>'USA Prod. - PU'!R36</f>
        <v/>
      </c>
      <c r="M57" s="785" t="str">
        <f>'USA Prod. - PU'!S36</f>
        <v/>
      </c>
      <c r="N57" s="786" t="str">
        <f>'USA Prod. - PU'!T36</f>
        <v/>
      </c>
    </row>
    <row r="58" ht="15.75" customHeight="1">
      <c r="A58" s="628" t="s">
        <v>2564</v>
      </c>
      <c r="B58" s="775" t="s">
        <v>2387</v>
      </c>
      <c r="C58" s="54">
        <v>4.0</v>
      </c>
      <c r="D58" s="789" t="str">
        <f>'USA Prod. - PU'!J37</f>
        <v/>
      </c>
      <c r="E58" s="777" t="str">
        <f>'USA Prod. - PU'!K37</f>
        <v/>
      </c>
      <c r="F58" s="778" t="str">
        <f>'USA Prod. - PU'!L37</f>
        <v/>
      </c>
      <c r="G58" s="779" t="str">
        <f>'USA Prod. - PU'!M37</f>
        <v/>
      </c>
      <c r="H58" s="780" t="str">
        <f>'USA Prod. - PU'!N37</f>
        <v/>
      </c>
      <c r="I58" s="781" t="str">
        <f>'USA Prod. - PU'!O37</f>
        <v/>
      </c>
      <c r="J58" s="782" t="str">
        <f>'USA Prod. - PU'!P37</f>
        <v/>
      </c>
      <c r="K58" s="783" t="str">
        <f>'USA Prod. - PU'!Q37</f>
        <v/>
      </c>
      <c r="L58" s="784" t="str">
        <f>'USA Prod. - PU'!R37</f>
        <v/>
      </c>
      <c r="M58" s="785" t="str">
        <f>'USA Prod. - PU'!S37</f>
        <v/>
      </c>
      <c r="N58" s="786" t="str">
        <f>'USA Prod. - PU'!T37</f>
        <v/>
      </c>
    </row>
    <row r="59" ht="15.75" customHeight="1">
      <c r="A59" s="628" t="s">
        <v>2565</v>
      </c>
      <c r="B59" s="775" t="s">
        <v>2388</v>
      </c>
      <c r="C59" s="54">
        <v>5.0</v>
      </c>
      <c r="D59" s="789" t="str">
        <f>'USA Prod. - PU'!J38</f>
        <v/>
      </c>
      <c r="E59" s="777" t="str">
        <f>'USA Prod. - PU'!K38</f>
        <v/>
      </c>
      <c r="F59" s="778" t="str">
        <f>'USA Prod. - PU'!L38</f>
        <v/>
      </c>
      <c r="G59" s="779" t="str">
        <f>'USA Prod. - PU'!M38</f>
        <v/>
      </c>
      <c r="H59" s="780" t="str">
        <f>'USA Prod. - PU'!N38</f>
        <v/>
      </c>
      <c r="I59" s="781" t="str">
        <f>'USA Prod. - PU'!O38</f>
        <v/>
      </c>
      <c r="J59" s="782" t="str">
        <f>'USA Prod. - PU'!P38</f>
        <v/>
      </c>
      <c r="K59" s="783" t="str">
        <f>'USA Prod. - PU'!Q38</f>
        <v/>
      </c>
      <c r="L59" s="784" t="str">
        <f>'USA Prod. - PU'!R38</f>
        <v/>
      </c>
      <c r="M59" s="785" t="str">
        <f>'USA Prod. - PU'!S38</f>
        <v/>
      </c>
      <c r="N59" s="786" t="str">
        <f>'USA Prod. - PU'!T38</f>
        <v/>
      </c>
    </row>
    <row r="60" ht="15.75" customHeight="1">
      <c r="A60" s="628" t="s">
        <v>2566</v>
      </c>
      <c r="B60" s="775" t="s">
        <v>2389</v>
      </c>
      <c r="C60" s="54">
        <v>1.0</v>
      </c>
      <c r="D60" s="789" t="str">
        <f>'USA Prod. - PU'!J39</f>
        <v/>
      </c>
      <c r="E60" s="777" t="str">
        <f>'USA Prod. - PU'!K39</f>
        <v/>
      </c>
      <c r="F60" s="778" t="str">
        <f>'USA Prod. - PU'!L39</f>
        <v/>
      </c>
      <c r="G60" s="779" t="str">
        <f>'USA Prod. - PU'!M39</f>
        <v/>
      </c>
      <c r="H60" s="780" t="str">
        <f>'USA Prod. - PU'!N39</f>
        <v/>
      </c>
      <c r="I60" s="781" t="str">
        <f>'USA Prod. - PU'!O39</f>
        <v/>
      </c>
      <c r="J60" s="782" t="str">
        <f>'USA Prod. - PU'!P39</f>
        <v/>
      </c>
      <c r="K60" s="783" t="str">
        <f>'USA Prod. - PU'!Q39</f>
        <v/>
      </c>
      <c r="L60" s="784" t="str">
        <f>'USA Prod. - PU'!R39</f>
        <v/>
      </c>
      <c r="M60" s="785" t="str">
        <f>'USA Prod. - PU'!S39</f>
        <v/>
      </c>
      <c r="N60" s="786" t="str">
        <f>'USA Prod. - PU'!T39</f>
        <v/>
      </c>
    </row>
    <row r="61" ht="15.75" customHeight="1">
      <c r="A61" s="628" t="s">
        <v>2567</v>
      </c>
      <c r="B61" s="775" t="s">
        <v>2390</v>
      </c>
      <c r="C61" s="54">
        <v>1.0</v>
      </c>
      <c r="D61" s="789" t="str">
        <f>'USA Prod. - PU'!J40</f>
        <v/>
      </c>
      <c r="E61" s="777" t="str">
        <f>'USA Prod. - PU'!K40</f>
        <v/>
      </c>
      <c r="F61" s="778" t="str">
        <f>'USA Prod. - PU'!L40</f>
        <v/>
      </c>
      <c r="G61" s="779" t="str">
        <f>'USA Prod. - PU'!M40</f>
        <v/>
      </c>
      <c r="H61" s="780" t="str">
        <f>'USA Prod. - PU'!N40</f>
        <v/>
      </c>
      <c r="I61" s="781" t="str">
        <f>'USA Prod. - PU'!O40</f>
        <v/>
      </c>
      <c r="J61" s="782" t="str">
        <f>'USA Prod. - PU'!P40</f>
        <v/>
      </c>
      <c r="K61" s="783" t="str">
        <f>'USA Prod. - PU'!Q40</f>
        <v/>
      </c>
      <c r="L61" s="784" t="str">
        <f>'USA Prod. - PU'!R40</f>
        <v/>
      </c>
      <c r="M61" s="785" t="str">
        <f>'USA Prod. - PU'!S40</f>
        <v/>
      </c>
      <c r="N61" s="786" t="str">
        <f>'USA Prod. - PU'!T40</f>
        <v/>
      </c>
    </row>
    <row r="62" ht="15.75" customHeight="1">
      <c r="A62" s="628" t="s">
        <v>2568</v>
      </c>
      <c r="B62" s="775" t="s">
        <v>2391</v>
      </c>
      <c r="C62" s="54">
        <v>1.0</v>
      </c>
      <c r="D62" s="789" t="str">
        <f>'USA Prod. - PU'!J41</f>
        <v/>
      </c>
      <c r="E62" s="777" t="str">
        <f>'USA Prod. - PU'!K41</f>
        <v/>
      </c>
      <c r="F62" s="778" t="str">
        <f>'USA Prod. - PU'!L41</f>
        <v/>
      </c>
      <c r="G62" s="779" t="str">
        <f>'USA Prod. - PU'!M41</f>
        <v/>
      </c>
      <c r="H62" s="780" t="str">
        <f>'USA Prod. - PU'!N41</f>
        <v/>
      </c>
      <c r="I62" s="781" t="str">
        <f>'USA Prod. - PU'!O41</f>
        <v/>
      </c>
      <c r="J62" s="782" t="str">
        <f>'USA Prod. - PU'!P41</f>
        <v/>
      </c>
      <c r="K62" s="783" t="str">
        <f>'USA Prod. - PU'!Q41</f>
        <v/>
      </c>
      <c r="L62" s="784" t="str">
        <f>'USA Prod. - PU'!R41</f>
        <v/>
      </c>
      <c r="M62" s="785" t="str">
        <f>'USA Prod. - PU'!S41</f>
        <v/>
      </c>
      <c r="N62" s="786" t="str">
        <f>'USA Prod. - PU'!T41</f>
        <v/>
      </c>
    </row>
    <row r="63" ht="15.75" customHeight="1">
      <c r="A63" s="628" t="s">
        <v>2569</v>
      </c>
      <c r="B63" s="775" t="s">
        <v>2392</v>
      </c>
      <c r="C63" s="54">
        <v>5.0</v>
      </c>
      <c r="D63" s="789" t="str">
        <f>'USA Prod. - PU'!J42</f>
        <v/>
      </c>
      <c r="E63" s="777" t="str">
        <f>'USA Prod. - PU'!K42</f>
        <v/>
      </c>
      <c r="F63" s="778" t="str">
        <f>'USA Prod. - PU'!L42</f>
        <v/>
      </c>
      <c r="G63" s="779" t="str">
        <f>'USA Prod. - PU'!M42</f>
        <v/>
      </c>
      <c r="H63" s="780" t="str">
        <f>'USA Prod. - PU'!N42</f>
        <v/>
      </c>
      <c r="I63" s="781" t="str">
        <f>'USA Prod. - PU'!O42</f>
        <v/>
      </c>
      <c r="J63" s="782" t="str">
        <f>'USA Prod. - PU'!P42</f>
        <v/>
      </c>
      <c r="K63" s="783" t="str">
        <f>'USA Prod. - PU'!Q42</f>
        <v/>
      </c>
      <c r="L63" s="784" t="str">
        <f>'USA Prod. - PU'!R42</f>
        <v/>
      </c>
      <c r="M63" s="785" t="str">
        <f>'USA Prod. - PU'!S42</f>
        <v/>
      </c>
      <c r="N63" s="786" t="str">
        <f>'USA Prod. - PU'!T42</f>
        <v/>
      </c>
    </row>
    <row r="64" ht="15.75" customHeight="1">
      <c r="A64" s="628" t="s">
        <v>2570</v>
      </c>
      <c r="B64" s="775" t="s">
        <v>2395</v>
      </c>
      <c r="C64" s="54">
        <v>5.0</v>
      </c>
      <c r="D64" s="789" t="str">
        <f>'USA Prod. - PU'!J44</f>
        <v/>
      </c>
      <c r="E64" s="777" t="str">
        <f>'USA Prod. - PU'!K44</f>
        <v/>
      </c>
      <c r="F64" s="778" t="str">
        <f>'USA Prod. - PU'!L44</f>
        <v/>
      </c>
      <c r="G64" s="779" t="str">
        <f>'USA Prod. - PU'!M44</f>
        <v/>
      </c>
      <c r="H64" s="780" t="str">
        <f>'USA Prod. - PU'!N44</f>
        <v/>
      </c>
      <c r="I64" s="781" t="str">
        <f>'USA Prod. - PU'!O44</f>
        <v/>
      </c>
      <c r="J64" s="782" t="str">
        <f>'USA Prod. - PU'!P44</f>
        <v/>
      </c>
      <c r="K64" s="783" t="str">
        <f>'USA Prod. - PU'!Q44</f>
        <v/>
      </c>
      <c r="L64" s="784" t="str">
        <f>'USA Prod. - PU'!R44</f>
        <v/>
      </c>
      <c r="M64" s="785" t="str">
        <f>'USA Prod. - PU'!S44</f>
        <v/>
      </c>
      <c r="N64" s="786" t="str">
        <f>'USA Prod. - PU'!T44</f>
        <v/>
      </c>
    </row>
    <row r="65" ht="15.75" customHeight="1">
      <c r="A65" s="628" t="s">
        <v>2571</v>
      </c>
      <c r="B65" s="775" t="s">
        <v>2396</v>
      </c>
      <c r="C65" s="54">
        <v>2.0</v>
      </c>
      <c r="D65" s="789" t="str">
        <f>'USA Prod. - PU'!J45</f>
        <v/>
      </c>
      <c r="E65" s="777" t="str">
        <f>'USA Prod. - PU'!K45</f>
        <v/>
      </c>
      <c r="F65" s="778" t="str">
        <f>'USA Prod. - PU'!L45</f>
        <v/>
      </c>
      <c r="G65" s="779" t="str">
        <f>'USA Prod. - PU'!M45</f>
        <v/>
      </c>
      <c r="H65" s="780" t="str">
        <f>'USA Prod. - PU'!N45</f>
        <v/>
      </c>
      <c r="I65" s="781" t="str">
        <f>'USA Prod. - PU'!O45</f>
        <v/>
      </c>
      <c r="J65" s="782" t="str">
        <f>'USA Prod. - PU'!P45</f>
        <v/>
      </c>
      <c r="K65" s="783" t="str">
        <f>'USA Prod. - PU'!Q45</f>
        <v/>
      </c>
      <c r="L65" s="784" t="str">
        <f>'USA Prod. - PU'!R45</f>
        <v/>
      </c>
      <c r="M65" s="785" t="str">
        <f>'USA Prod. - PU'!S45</f>
        <v/>
      </c>
      <c r="N65" s="786" t="str">
        <f>'USA Prod. - PU'!T45</f>
        <v/>
      </c>
    </row>
    <row r="66" ht="15.75" customHeight="1">
      <c r="A66" s="628" t="s">
        <v>2572</v>
      </c>
      <c r="B66" s="775" t="s">
        <v>2397</v>
      </c>
      <c r="C66" s="54">
        <v>2.0</v>
      </c>
      <c r="D66" s="789" t="str">
        <f>'USA Prod. - PU'!J46</f>
        <v/>
      </c>
      <c r="E66" s="777" t="str">
        <f>'USA Prod. - PU'!K46</f>
        <v/>
      </c>
      <c r="F66" s="778" t="str">
        <f>'USA Prod. - PU'!L46</f>
        <v/>
      </c>
      <c r="G66" s="779" t="str">
        <f>'USA Prod. - PU'!M46</f>
        <v/>
      </c>
      <c r="H66" s="780" t="str">
        <f>'USA Prod. - PU'!N46</f>
        <v/>
      </c>
      <c r="I66" s="781" t="str">
        <f>'USA Prod. - PU'!O46</f>
        <v/>
      </c>
      <c r="J66" s="782" t="str">
        <f>'USA Prod. - PU'!P46</f>
        <v/>
      </c>
      <c r="K66" s="783" t="str">
        <f>'USA Prod. - PU'!Q46</f>
        <v/>
      </c>
      <c r="L66" s="784" t="str">
        <f>'USA Prod. - PU'!R46</f>
        <v/>
      </c>
      <c r="M66" s="785" t="str">
        <f>'USA Prod. - PU'!S46</f>
        <v/>
      </c>
      <c r="N66" s="786" t="str">
        <f>'USA Prod. - PU'!T46</f>
        <v/>
      </c>
    </row>
    <row r="67" ht="15.75" customHeight="1">
      <c r="A67" s="628" t="s">
        <v>2573</v>
      </c>
      <c r="B67" s="775" t="s">
        <v>2398</v>
      </c>
      <c r="C67" s="54">
        <v>1.0</v>
      </c>
      <c r="D67" s="789" t="str">
        <f>'USA Prod. - PU'!J47</f>
        <v/>
      </c>
      <c r="E67" s="777" t="str">
        <f>'USA Prod. - PU'!K47</f>
        <v/>
      </c>
      <c r="F67" s="778" t="str">
        <f>'USA Prod. - PU'!L47</f>
        <v/>
      </c>
      <c r="G67" s="779" t="str">
        <f>'USA Prod. - PU'!M47</f>
        <v/>
      </c>
      <c r="H67" s="780" t="str">
        <f>'USA Prod. - PU'!N47</f>
        <v/>
      </c>
      <c r="I67" s="781" t="str">
        <f>'USA Prod. - PU'!O47</f>
        <v/>
      </c>
      <c r="J67" s="782" t="str">
        <f>'USA Prod. - PU'!P47</f>
        <v/>
      </c>
      <c r="K67" s="783" t="str">
        <f>'USA Prod. - PU'!Q47</f>
        <v/>
      </c>
      <c r="L67" s="784" t="str">
        <f>'USA Prod. - PU'!R47</f>
        <v/>
      </c>
      <c r="M67" s="785" t="str">
        <f>'USA Prod. - PU'!S47</f>
        <v/>
      </c>
      <c r="N67" s="786" t="str">
        <f>'USA Prod. - PU'!T47</f>
        <v/>
      </c>
    </row>
    <row r="68" ht="15.75" customHeight="1">
      <c r="A68" s="628" t="s">
        <v>2574</v>
      </c>
      <c r="B68" s="775" t="s">
        <v>2399</v>
      </c>
      <c r="C68" s="54">
        <v>10.0</v>
      </c>
      <c r="D68" s="789" t="str">
        <f>'USA Prod. - PU'!J48</f>
        <v/>
      </c>
      <c r="E68" s="777" t="str">
        <f>'USA Prod. - PU'!K48</f>
        <v/>
      </c>
      <c r="F68" s="778" t="str">
        <f>'USA Prod. - PU'!L48</f>
        <v/>
      </c>
      <c r="G68" s="779" t="str">
        <f>'USA Prod. - PU'!M48</f>
        <v/>
      </c>
      <c r="H68" s="780" t="str">
        <f>'USA Prod. - PU'!N48</f>
        <v/>
      </c>
      <c r="I68" s="781" t="str">
        <f>'USA Prod. - PU'!O48</f>
        <v/>
      </c>
      <c r="J68" s="782" t="str">
        <f>'USA Prod. - PU'!P48</f>
        <v/>
      </c>
      <c r="K68" s="783" t="str">
        <f>'USA Prod. - PU'!Q48</f>
        <v/>
      </c>
      <c r="L68" s="784" t="str">
        <f>'USA Prod. - PU'!R48</f>
        <v/>
      </c>
      <c r="M68" s="785" t="str">
        <f>'USA Prod. - PU'!S48</f>
        <v/>
      </c>
      <c r="N68" s="786" t="str">
        <f>'USA Prod. - PU'!T48</f>
        <v/>
      </c>
    </row>
    <row r="69" ht="15.75" customHeight="1">
      <c r="A69" s="628" t="s">
        <v>2575</v>
      </c>
      <c r="B69" s="775" t="s">
        <v>2400</v>
      </c>
      <c r="C69" s="54">
        <v>34.0</v>
      </c>
      <c r="D69" s="789" t="str">
        <f>'USA Prod. - PU'!J49</f>
        <v/>
      </c>
      <c r="E69" s="777" t="str">
        <f>'USA Prod. - PU'!K49</f>
        <v/>
      </c>
      <c r="F69" s="778" t="str">
        <f>'USA Prod. - PU'!L49</f>
        <v/>
      </c>
      <c r="G69" s="779" t="str">
        <f>'USA Prod. - PU'!M49</f>
        <v/>
      </c>
      <c r="H69" s="780" t="str">
        <f>'USA Prod. - PU'!N49</f>
        <v/>
      </c>
      <c r="I69" s="781" t="str">
        <f>'USA Prod. - PU'!O49</f>
        <v/>
      </c>
      <c r="J69" s="782" t="str">
        <f>'USA Prod. - PU'!P49</f>
        <v/>
      </c>
      <c r="K69" s="783" t="str">
        <f>'USA Prod. - PU'!Q49</f>
        <v/>
      </c>
      <c r="L69" s="784" t="str">
        <f>'USA Prod. - PU'!R49</f>
        <v/>
      </c>
      <c r="M69" s="785" t="str">
        <f>'USA Prod. - PU'!S49</f>
        <v/>
      </c>
      <c r="N69" s="786" t="str">
        <f>'USA Prod. - PU'!T49</f>
        <v/>
      </c>
    </row>
    <row r="70" ht="15.75" customHeight="1">
      <c r="A70" s="628" t="s">
        <v>2576</v>
      </c>
      <c r="B70" s="775" t="s">
        <v>2401</v>
      </c>
      <c r="C70" s="54">
        <v>5.0</v>
      </c>
      <c r="D70" s="789" t="str">
        <f>'USA Prod. - PU'!J50</f>
        <v/>
      </c>
      <c r="E70" s="777" t="str">
        <f>'USA Prod. - PU'!K50</f>
        <v/>
      </c>
      <c r="F70" s="778" t="str">
        <f>'USA Prod. - PU'!L50</f>
        <v/>
      </c>
      <c r="G70" s="779" t="str">
        <f>'USA Prod. - PU'!M50</f>
        <v/>
      </c>
      <c r="H70" s="780" t="str">
        <f>'USA Prod. - PU'!N50</f>
        <v/>
      </c>
      <c r="I70" s="781" t="str">
        <f>'USA Prod. - PU'!O50</f>
        <v/>
      </c>
      <c r="J70" s="782" t="str">
        <f>'USA Prod. - PU'!P50</f>
        <v/>
      </c>
      <c r="K70" s="783" t="str">
        <f>'USA Prod. - PU'!Q50</f>
        <v/>
      </c>
      <c r="L70" s="784" t="str">
        <f>'USA Prod. - PU'!R50</f>
        <v/>
      </c>
      <c r="M70" s="785" t="str">
        <f>'USA Prod. - PU'!S50</f>
        <v/>
      </c>
      <c r="N70" s="786" t="str">
        <f>'USA Prod. - PU'!T50</f>
        <v/>
      </c>
    </row>
    <row r="71" ht="15.75" customHeight="1">
      <c r="A71" s="628" t="s">
        <v>2577</v>
      </c>
      <c r="B71" s="775" t="s">
        <v>2402</v>
      </c>
      <c r="C71" s="54">
        <v>1.0</v>
      </c>
      <c r="D71" s="789" t="str">
        <f>'USA Prod. - PU'!J51</f>
        <v/>
      </c>
      <c r="E71" s="777" t="str">
        <f>'USA Prod. - PU'!K51</f>
        <v/>
      </c>
      <c r="F71" s="778" t="str">
        <f>'USA Prod. - PU'!L51</f>
        <v/>
      </c>
      <c r="G71" s="779" t="str">
        <f>'USA Prod. - PU'!M51</f>
        <v/>
      </c>
      <c r="H71" s="780" t="str">
        <f>'USA Prod. - PU'!N51</f>
        <v/>
      </c>
      <c r="I71" s="781" t="str">
        <f>'USA Prod. - PU'!O51</f>
        <v/>
      </c>
      <c r="J71" s="782" t="str">
        <f>'USA Prod. - PU'!P51</f>
        <v/>
      </c>
      <c r="K71" s="783" t="str">
        <f>'USA Prod. - PU'!Q51</f>
        <v/>
      </c>
      <c r="L71" s="784" t="str">
        <f>'USA Prod. - PU'!R51</f>
        <v/>
      </c>
      <c r="M71" s="785" t="str">
        <f>'USA Prod. - PU'!S51</f>
        <v/>
      </c>
      <c r="N71" s="786" t="str">
        <f>'USA Prod. - PU'!T51</f>
        <v/>
      </c>
    </row>
    <row r="72" ht="15.75" customHeight="1">
      <c r="A72" s="628" t="s">
        <v>2578</v>
      </c>
      <c r="B72" s="775" t="s">
        <v>2403</v>
      </c>
      <c r="C72" s="54">
        <v>1.0</v>
      </c>
      <c r="D72" s="789" t="str">
        <f>'USA Prod. - PU'!J52</f>
        <v/>
      </c>
      <c r="E72" s="777" t="str">
        <f>'USA Prod. - PU'!K52</f>
        <v/>
      </c>
      <c r="F72" s="778" t="str">
        <f>'USA Prod. - PU'!L52</f>
        <v/>
      </c>
      <c r="G72" s="779" t="str">
        <f>'USA Prod. - PU'!M52</f>
        <v/>
      </c>
      <c r="H72" s="780" t="str">
        <f>'USA Prod. - PU'!N52</f>
        <v/>
      </c>
      <c r="I72" s="781" t="str">
        <f>'USA Prod. - PU'!O52</f>
        <v/>
      </c>
      <c r="J72" s="782" t="str">
        <f>'USA Prod. - PU'!P52</f>
        <v/>
      </c>
      <c r="K72" s="783" t="str">
        <f>'USA Prod. - PU'!Q52</f>
        <v/>
      </c>
      <c r="L72" s="784" t="str">
        <f>'USA Prod. - PU'!R52</f>
        <v/>
      </c>
      <c r="M72" s="785" t="str">
        <f>'USA Prod. - PU'!S52</f>
        <v/>
      </c>
      <c r="N72" s="786" t="str">
        <f>'USA Prod. - PU'!T52</f>
        <v/>
      </c>
    </row>
    <row r="73" ht="15.75" customHeight="1">
      <c r="A73" s="628" t="s">
        <v>2579</v>
      </c>
      <c r="B73" s="775" t="s">
        <v>2404</v>
      </c>
      <c r="C73" s="54">
        <v>1.0</v>
      </c>
      <c r="D73" s="789" t="str">
        <f>'USA Prod. - PU'!J53</f>
        <v/>
      </c>
      <c r="E73" s="777" t="str">
        <f>'USA Prod. - PU'!K53</f>
        <v/>
      </c>
      <c r="F73" s="778" t="str">
        <f>'USA Prod. - PU'!L53</f>
        <v/>
      </c>
      <c r="G73" s="779" t="str">
        <f>'USA Prod. - PU'!M53</f>
        <v/>
      </c>
      <c r="H73" s="780" t="str">
        <f>'USA Prod. - PU'!N53</f>
        <v/>
      </c>
      <c r="I73" s="781" t="str">
        <f>'USA Prod. - PU'!O53</f>
        <v/>
      </c>
      <c r="J73" s="782" t="str">
        <f>'USA Prod. - PU'!P53</f>
        <v/>
      </c>
      <c r="K73" s="783" t="str">
        <f>'USA Prod. - PU'!Q53</f>
        <v/>
      </c>
      <c r="L73" s="784" t="str">
        <f>'USA Prod. - PU'!R53</f>
        <v/>
      </c>
      <c r="M73" s="785" t="str">
        <f>'USA Prod. - PU'!S53</f>
        <v/>
      </c>
      <c r="N73" s="786" t="str">
        <f>'USA Prod. - PU'!T53</f>
        <v/>
      </c>
    </row>
    <row r="74" ht="15.75" customHeight="1">
      <c r="A74" s="628" t="s">
        <v>2580</v>
      </c>
      <c r="B74" s="775" t="s">
        <v>2581</v>
      </c>
      <c r="C74" s="54">
        <v>5.0</v>
      </c>
      <c r="D74" s="789" t="str">
        <f>'USA Prod. - PU'!J55</f>
        <v/>
      </c>
      <c r="E74" s="777" t="str">
        <f>'USA Prod. - PU'!K55</f>
        <v/>
      </c>
      <c r="F74" s="778" t="str">
        <f>'USA Prod. - PU'!L55</f>
        <v/>
      </c>
      <c r="G74" s="779" t="str">
        <f>'USA Prod. - PU'!M55</f>
        <v/>
      </c>
      <c r="H74" s="780" t="str">
        <f>'USA Prod. - PU'!N55</f>
        <v/>
      </c>
      <c r="I74" s="781" t="str">
        <f>'USA Prod. - PU'!O55</f>
        <v/>
      </c>
      <c r="J74" s="782" t="str">
        <f>'USA Prod. - PU'!P55</f>
        <v/>
      </c>
      <c r="K74" s="783" t="str">
        <f>'USA Prod. - PU'!Q55</f>
        <v/>
      </c>
      <c r="L74" s="784" t="str">
        <f>'USA Prod. - PU'!R55</f>
        <v/>
      </c>
      <c r="M74" s="785" t="str">
        <f>'USA Prod. - PU'!S55</f>
        <v/>
      </c>
      <c r="N74" s="786" t="str">
        <f>'USA Prod. - PU'!T55</f>
        <v/>
      </c>
    </row>
    <row r="75" ht="15.75" customHeight="1">
      <c r="A75" s="628" t="s">
        <v>2582</v>
      </c>
      <c r="B75" s="775" t="s">
        <v>2583</v>
      </c>
      <c r="C75" s="54">
        <v>20.0</v>
      </c>
      <c r="D75" s="789" t="str">
        <f>'USA Prod. - PU'!J56</f>
        <v/>
      </c>
      <c r="E75" s="777" t="str">
        <f>'USA Prod. - PU'!K56</f>
        <v/>
      </c>
      <c r="F75" s="778" t="str">
        <f>'USA Prod. - PU'!L56</f>
        <v/>
      </c>
      <c r="G75" s="779" t="str">
        <f>'USA Prod. - PU'!M56</f>
        <v/>
      </c>
      <c r="H75" s="780" t="str">
        <f>'USA Prod. - PU'!N56</f>
        <v/>
      </c>
      <c r="I75" s="781" t="str">
        <f>'USA Prod. - PU'!O56</f>
        <v/>
      </c>
      <c r="J75" s="782" t="str">
        <f>'USA Prod. - PU'!P56</f>
        <v/>
      </c>
      <c r="K75" s="783" t="str">
        <f>'USA Prod. - PU'!Q56</f>
        <v/>
      </c>
      <c r="L75" s="784" t="str">
        <f>'USA Prod. - PU'!R56</f>
        <v/>
      </c>
      <c r="M75" s="785" t="str">
        <f>'USA Prod. - PU'!S56</f>
        <v/>
      </c>
      <c r="N75" s="786" t="str">
        <f>'USA Prod. - PU'!T56</f>
        <v/>
      </c>
    </row>
    <row r="76" ht="15.75" customHeight="1">
      <c r="A76" s="628" t="s">
        <v>2584</v>
      </c>
      <c r="B76" s="775" t="s">
        <v>2585</v>
      </c>
      <c r="C76" s="54">
        <v>20.0</v>
      </c>
      <c r="D76" s="789" t="str">
        <f>'USA Prod. - PU'!J57</f>
        <v/>
      </c>
      <c r="E76" s="777" t="str">
        <f>'USA Prod. - PU'!K57</f>
        <v/>
      </c>
      <c r="F76" s="778" t="str">
        <f>'USA Prod. - PU'!L57</f>
        <v/>
      </c>
      <c r="G76" s="779" t="str">
        <f>'USA Prod. - PU'!M57</f>
        <v/>
      </c>
      <c r="H76" s="780" t="str">
        <f>'USA Prod. - PU'!N57</f>
        <v/>
      </c>
      <c r="I76" s="781" t="str">
        <f>'USA Prod. - PU'!O57</f>
        <v/>
      </c>
      <c r="J76" s="782" t="str">
        <f>'USA Prod. - PU'!P57</f>
        <v/>
      </c>
      <c r="K76" s="783" t="str">
        <f>'USA Prod. - PU'!Q57</f>
        <v/>
      </c>
      <c r="L76" s="784" t="str">
        <f>'USA Prod. - PU'!R57</f>
        <v/>
      </c>
      <c r="M76" s="785" t="str">
        <f>'USA Prod. - PU'!S57</f>
        <v/>
      </c>
      <c r="N76" s="786" t="str">
        <f>'USA Prod. - PU'!T57</f>
        <v/>
      </c>
    </row>
    <row r="77" ht="15.75" customHeight="1">
      <c r="A77" s="628" t="s">
        <v>2586</v>
      </c>
      <c r="B77" s="790" t="s">
        <v>297</v>
      </c>
      <c r="C77" s="54">
        <v>20.0</v>
      </c>
      <c r="D77" s="789" t="str">
        <f>'USA Prod. - PU'!J58</f>
        <v/>
      </c>
      <c r="E77" s="777" t="str">
        <f>'USA Prod. - PU'!K58</f>
        <v/>
      </c>
      <c r="F77" s="778" t="str">
        <f>'USA Prod. - PU'!L58</f>
        <v/>
      </c>
      <c r="G77" s="779" t="str">
        <f>'USA Prod. - PU'!M58</f>
        <v/>
      </c>
      <c r="H77" s="780" t="str">
        <f>'USA Prod. - PU'!N58</f>
        <v/>
      </c>
      <c r="I77" s="781" t="str">
        <f>'USA Prod. - PU'!O58</f>
        <v/>
      </c>
      <c r="J77" s="782" t="str">
        <f>'USA Prod. - PU'!P58</f>
        <v/>
      </c>
      <c r="K77" s="783" t="str">
        <f>'USA Prod. - PU'!Q58</f>
        <v/>
      </c>
      <c r="L77" s="784" t="str">
        <f>'USA Prod. - PU'!R58</f>
        <v/>
      </c>
      <c r="M77" s="785" t="str">
        <f>'USA Prod. - PU'!S58</f>
        <v/>
      </c>
      <c r="N77" s="786" t="str">
        <f>'USA Prod. - PU'!T58</f>
        <v/>
      </c>
    </row>
    <row r="78" ht="15.75" customHeight="1">
      <c r="A78" s="628" t="s">
        <v>2587</v>
      </c>
      <c r="B78" s="775" t="s">
        <v>2588</v>
      </c>
      <c r="C78" s="54">
        <v>10.0</v>
      </c>
      <c r="D78" s="789" t="str">
        <f>'USA Prod. - PU'!J59</f>
        <v/>
      </c>
      <c r="E78" s="777" t="str">
        <f>'USA Prod. - PU'!K59</f>
        <v/>
      </c>
      <c r="F78" s="778" t="str">
        <f>'USA Prod. - PU'!L59</f>
        <v/>
      </c>
      <c r="G78" s="779" t="str">
        <f>'USA Prod. - PU'!M59</f>
        <v/>
      </c>
      <c r="H78" s="780" t="str">
        <f>'USA Prod. - PU'!N59</f>
        <v/>
      </c>
      <c r="I78" s="781" t="str">
        <f>'USA Prod. - PU'!O59</f>
        <v/>
      </c>
      <c r="J78" s="782" t="str">
        <f>'USA Prod. - PU'!P59</f>
        <v/>
      </c>
      <c r="K78" s="783" t="str">
        <f>'USA Prod. - PU'!Q59</f>
        <v/>
      </c>
      <c r="L78" s="784" t="str">
        <f>'USA Prod. - PU'!R59</f>
        <v/>
      </c>
      <c r="M78" s="785" t="str">
        <f>'USA Prod. - PU'!S59</f>
        <v/>
      </c>
      <c r="N78" s="786" t="str">
        <f>'USA Prod. - PU'!T59</f>
        <v/>
      </c>
    </row>
    <row r="79" ht="15.75" customHeight="1">
      <c r="A79" s="628" t="s">
        <v>2589</v>
      </c>
      <c r="B79" s="775" t="s">
        <v>2590</v>
      </c>
      <c r="C79" s="54">
        <v>10.0</v>
      </c>
      <c r="D79" s="789" t="str">
        <f>'USA Prod. - PU'!J63</f>
        <v/>
      </c>
      <c r="E79" s="777" t="str">
        <f>'USA Prod. - PU'!K63</f>
        <v/>
      </c>
      <c r="F79" s="778" t="str">
        <f>'USA Prod. - PU'!L63</f>
        <v/>
      </c>
      <c r="G79" s="779" t="str">
        <f>'USA Prod. - PU'!M63</f>
        <v/>
      </c>
      <c r="H79" s="780" t="str">
        <f>'USA Prod. - PU'!N63</f>
        <v/>
      </c>
      <c r="I79" s="781" t="str">
        <f>'USA Prod. - PU'!O63</f>
        <v/>
      </c>
      <c r="J79" s="782" t="str">
        <f>'USA Prod. - PU'!P63</f>
        <v/>
      </c>
      <c r="K79" s="783" t="str">
        <f>'USA Prod. - PU'!Q63</f>
        <v/>
      </c>
      <c r="L79" s="784" t="str">
        <f>'USA Prod. - PU'!R63</f>
        <v/>
      </c>
      <c r="M79" s="785" t="str">
        <f>'USA Prod. - PU'!S63</f>
        <v/>
      </c>
      <c r="N79" s="786" t="str">
        <f>'USA Prod. - PU'!T63</f>
        <v/>
      </c>
    </row>
    <row r="80" ht="15.75" customHeight="1">
      <c r="A80" s="628" t="s">
        <v>2591</v>
      </c>
      <c r="B80" s="775" t="s">
        <v>2405</v>
      </c>
      <c r="C80" s="54">
        <v>4.0</v>
      </c>
      <c r="D80" s="791" t="str">
        <f>'USA Prod. - PU'!J54</f>
        <v/>
      </c>
      <c r="E80" s="792" t="str">
        <f>'USA Prod. - PU'!K54</f>
        <v/>
      </c>
      <c r="F80" s="793" t="str">
        <f>'USA Prod. - PU'!L54</f>
        <v/>
      </c>
      <c r="G80" s="794" t="str">
        <f>'USA Prod. - PU'!M54</f>
        <v/>
      </c>
      <c r="H80" s="795" t="str">
        <f>'USA Prod. - PU'!N54</f>
        <v/>
      </c>
      <c r="I80" s="796" t="str">
        <f>'USA Prod. - PU'!O54</f>
        <v/>
      </c>
      <c r="J80" s="797" t="str">
        <f>'USA Prod. - PU'!P54</f>
        <v/>
      </c>
      <c r="K80" s="798" t="str">
        <f>'USA Prod. - PU'!Q54</f>
        <v/>
      </c>
      <c r="L80" s="784" t="str">
        <f>'USA Prod. - PU'!R54</f>
        <v/>
      </c>
      <c r="M80" s="785" t="str">
        <f>'USA Prod. - PU'!S54</f>
        <v/>
      </c>
      <c r="N80" s="786" t="str">
        <f>'USA Prod. - PU'!T54</f>
        <v/>
      </c>
    </row>
    <row r="81" ht="15.75" customHeight="1"/>
    <row r="82" ht="15.75" customHeight="1"/>
    <row r="83" ht="15.75" customHeight="1"/>
    <row r="84" ht="15.75" customHeight="1">
      <c r="A84" s="788" t="s">
        <v>309</v>
      </c>
      <c r="B84" s="799"/>
      <c r="C84" s="3"/>
      <c r="D84" s="788"/>
      <c r="E84" s="799"/>
      <c r="F84" s="3"/>
      <c r="G84" s="799"/>
      <c r="H84" s="3"/>
      <c r="I84" s="799"/>
      <c r="J84" s="3"/>
      <c r="K84" s="799"/>
      <c r="L84" s="3"/>
      <c r="M84" s="799"/>
      <c r="N84" s="3"/>
    </row>
    <row r="85" ht="15.75" customHeight="1">
      <c r="A85" s="775" t="s">
        <v>2592</v>
      </c>
      <c r="B85" s="790" t="s">
        <v>310</v>
      </c>
      <c r="C85" s="54">
        <v>10.0</v>
      </c>
      <c r="D85" s="789" t="str">
        <f>'USA Prod. - PU'!J158</f>
        <v/>
      </c>
      <c r="E85" s="777" t="str">
        <f>'USA Prod. - PU'!K158</f>
        <v/>
      </c>
      <c r="F85" s="778" t="str">
        <f>'USA Prod. - PU'!L158</f>
        <v/>
      </c>
      <c r="G85" s="779" t="str">
        <f>'USA Prod. - PU'!M158</f>
        <v/>
      </c>
      <c r="H85" s="780" t="str">
        <f>'USA Prod. - PU'!N158</f>
        <v/>
      </c>
      <c r="I85" s="781" t="str">
        <f>'USA Prod. - PU'!O158</f>
        <v/>
      </c>
      <c r="J85" s="782" t="str">
        <f>'USA Prod. - PU'!P158</f>
        <v/>
      </c>
      <c r="K85" s="783" t="str">
        <f>'USA Prod. - PU'!Q158</f>
        <v/>
      </c>
      <c r="L85" s="784" t="str">
        <f>'USA Prod. - PU'!R158</f>
        <v/>
      </c>
      <c r="M85" s="785" t="str">
        <f>'USA Prod. - PU'!S158</f>
        <v/>
      </c>
      <c r="N85" s="786" t="str">
        <f>'USA Prod. - PU'!T158</f>
        <v/>
      </c>
    </row>
    <row r="86" ht="15.75" customHeight="1">
      <c r="A86" s="775" t="s">
        <v>2593</v>
      </c>
      <c r="B86" s="790" t="s">
        <v>315</v>
      </c>
      <c r="C86" s="54">
        <v>10.0</v>
      </c>
      <c r="D86" s="791" t="str">
        <f>'USA Prod. - PU'!J161</f>
        <v/>
      </c>
      <c r="E86" s="792" t="str">
        <f>'USA Prod. - PU'!K161</f>
        <v/>
      </c>
      <c r="F86" s="793" t="str">
        <f>'USA Prod. - PU'!L161</f>
        <v/>
      </c>
      <c r="G86" s="794" t="str">
        <f>'USA Prod. - PU'!M161</f>
        <v/>
      </c>
      <c r="H86" s="795" t="str">
        <f>'USA Prod. - PU'!N161</f>
        <v/>
      </c>
      <c r="I86" s="796" t="str">
        <f>'USA Prod. - PU'!O161</f>
        <v/>
      </c>
      <c r="J86" s="797" t="str">
        <f>'USA Prod. - PU'!P161</f>
        <v/>
      </c>
      <c r="K86" s="798" t="str">
        <f>'USA Prod. - PU'!Q161</f>
        <v/>
      </c>
      <c r="L86" s="784" t="str">
        <f>'USA Prod. - PU'!R161</f>
        <v/>
      </c>
      <c r="M86" s="785" t="str">
        <f>'USA Prod. - PU'!S161</f>
        <v/>
      </c>
      <c r="N86" s="786" t="str">
        <f>'USA Prod. - PU'!T161</f>
        <v/>
      </c>
    </row>
    <row r="87" ht="15.75" customHeight="1">
      <c r="D87" s="20"/>
      <c r="E87" s="20"/>
      <c r="F87" s="20"/>
      <c r="G87" s="20"/>
      <c r="H87" s="20"/>
      <c r="I87" s="20"/>
      <c r="J87" s="20"/>
      <c r="K87" s="800"/>
      <c r="L87" s="20"/>
      <c r="M87" s="20"/>
    </row>
    <row r="88" ht="15.75" customHeight="1">
      <c r="D88" s="20"/>
      <c r="E88" s="20"/>
      <c r="F88" s="20"/>
      <c r="G88" s="20"/>
      <c r="H88" s="20"/>
      <c r="I88" s="20"/>
      <c r="J88" s="20"/>
      <c r="K88" s="800"/>
      <c r="L88" s="20"/>
      <c r="M88" s="20"/>
    </row>
    <row r="89" ht="15.75" customHeight="1">
      <c r="A89" s="788" t="s">
        <v>2453</v>
      </c>
      <c r="B89" s="799"/>
      <c r="C89" s="3"/>
      <c r="D89" s="788"/>
      <c r="E89" s="799"/>
      <c r="F89" s="3"/>
      <c r="G89" s="799"/>
      <c r="H89" s="3"/>
      <c r="I89" s="799"/>
      <c r="J89" s="3"/>
      <c r="K89" s="799"/>
      <c r="L89" s="3"/>
      <c r="M89" s="799"/>
      <c r="N89" s="3"/>
    </row>
    <row r="90" ht="15.75" customHeight="1">
      <c r="A90" s="775" t="s">
        <v>2594</v>
      </c>
      <c r="B90" s="790" t="s">
        <v>93</v>
      </c>
      <c r="C90" s="54">
        <v>5.0</v>
      </c>
      <c r="D90" s="789" t="str">
        <f>'USA Prod. - PU'!J99</f>
        <v/>
      </c>
      <c r="E90" s="777" t="str">
        <f>'USA Prod. - PU'!K99</f>
        <v/>
      </c>
      <c r="F90" s="778" t="str">
        <f>'USA Prod. - PU'!L99</f>
        <v/>
      </c>
      <c r="G90" s="779" t="str">
        <f>'USA Prod. - PU'!M99</f>
        <v/>
      </c>
      <c r="H90" s="780" t="str">
        <f>'USA Prod. - PU'!N99</f>
        <v/>
      </c>
      <c r="I90" s="781" t="str">
        <f>'USA Prod. - PU'!O99</f>
        <v/>
      </c>
      <c r="J90" s="782" t="str">
        <f>'USA Prod. - PU'!P99</f>
        <v/>
      </c>
      <c r="K90" s="783" t="str">
        <f>'USA Prod. - PU'!Q99</f>
        <v/>
      </c>
      <c r="L90" s="784" t="str">
        <f>'USA Prod. - PU'!R99</f>
        <v/>
      </c>
      <c r="M90" s="785" t="str">
        <f>'USA Prod. - PU'!S99</f>
        <v/>
      </c>
      <c r="N90" s="786" t="str">
        <f>'USA Prod. - PU'!T99</f>
        <v/>
      </c>
    </row>
    <row r="91" ht="15.75" customHeight="1">
      <c r="A91" s="775" t="s">
        <v>2595</v>
      </c>
      <c r="B91" s="790" t="s">
        <v>111</v>
      </c>
      <c r="C91" s="54">
        <v>5.0</v>
      </c>
      <c r="D91" s="789" t="str">
        <f>'USA Prod. - PU'!J108</f>
        <v/>
      </c>
      <c r="E91" s="777" t="str">
        <f>'USA Prod. - PU'!K108</f>
        <v/>
      </c>
      <c r="F91" s="778" t="str">
        <f>'USA Prod. - PU'!L108</f>
        <v/>
      </c>
      <c r="G91" s="779" t="str">
        <f>'USA Prod. - PU'!M108</f>
        <v/>
      </c>
      <c r="H91" s="780" t="str">
        <f>'USA Prod. - PU'!N108</f>
        <v/>
      </c>
      <c r="I91" s="781" t="str">
        <f>'USA Prod. - PU'!O108</f>
        <v/>
      </c>
      <c r="J91" s="782" t="str">
        <f>'USA Prod. - PU'!P108</f>
        <v/>
      </c>
      <c r="K91" s="783" t="str">
        <f>'USA Prod. - PU'!Q108</f>
        <v/>
      </c>
      <c r="L91" s="784" t="str">
        <f>'USA Prod. - PU'!R108</f>
        <v/>
      </c>
      <c r="M91" s="785" t="str">
        <f>'USA Prod. - PU'!S108</f>
        <v/>
      </c>
      <c r="N91" s="786" t="str">
        <f>'USA Prod. - PU'!T108</f>
        <v/>
      </c>
    </row>
    <row r="92" ht="15.75" customHeight="1">
      <c r="A92" s="775" t="s">
        <v>2596</v>
      </c>
      <c r="B92" s="790" t="s">
        <v>121</v>
      </c>
      <c r="C92" s="54">
        <v>5.0</v>
      </c>
      <c r="D92" s="789" t="str">
        <f>'USA Prod. - PU'!J113</f>
        <v/>
      </c>
      <c r="E92" s="777" t="str">
        <f>'USA Prod. - PU'!K113</f>
        <v/>
      </c>
      <c r="F92" s="778" t="str">
        <f>'USA Prod. - PU'!L113</f>
        <v/>
      </c>
      <c r="G92" s="779" t="str">
        <f>'USA Prod. - PU'!M113</f>
        <v/>
      </c>
      <c r="H92" s="780" t="str">
        <f>'USA Prod. - PU'!N113</f>
        <v/>
      </c>
      <c r="I92" s="781" t="str">
        <f>'USA Prod. - PU'!O113</f>
        <v/>
      </c>
      <c r="J92" s="782" t="str">
        <f>'USA Prod. - PU'!P113</f>
        <v/>
      </c>
      <c r="K92" s="783" t="str">
        <f>'USA Prod. - PU'!Q113</f>
        <v/>
      </c>
      <c r="L92" s="784" t="str">
        <f>'USA Prod. - PU'!R113</f>
        <v/>
      </c>
      <c r="M92" s="785" t="str">
        <f>'USA Prod. - PU'!S113</f>
        <v/>
      </c>
      <c r="N92" s="786" t="str">
        <f>'USA Prod. - PU'!T113</f>
        <v/>
      </c>
    </row>
    <row r="93" ht="15.75" customHeight="1">
      <c r="A93" s="775" t="s">
        <v>2597</v>
      </c>
      <c r="B93" s="790" t="s">
        <v>133</v>
      </c>
      <c r="C93" s="54">
        <v>5.0</v>
      </c>
      <c r="D93" s="789" t="str">
        <f>'USA Prod. - PU'!J119</f>
        <v/>
      </c>
      <c r="E93" s="777" t="str">
        <f>'USA Prod. - PU'!K119</f>
        <v/>
      </c>
      <c r="F93" s="778" t="str">
        <f>'USA Prod. - PU'!L119</f>
        <v/>
      </c>
      <c r="G93" s="779" t="str">
        <f>'USA Prod. - PU'!M119</f>
        <v/>
      </c>
      <c r="H93" s="780" t="str">
        <f>'USA Prod. - PU'!N119</f>
        <v/>
      </c>
      <c r="I93" s="781" t="str">
        <f>'USA Prod. - PU'!O119</f>
        <v/>
      </c>
      <c r="J93" s="782" t="str">
        <f>'USA Prod. - PU'!P119</f>
        <v/>
      </c>
      <c r="K93" s="783" t="str">
        <f>'USA Prod. - PU'!Q119</f>
        <v/>
      </c>
      <c r="L93" s="784" t="str">
        <f>'USA Prod. - PU'!R119</f>
        <v/>
      </c>
      <c r="M93" s="785" t="str">
        <f>'USA Prod. - PU'!S119</f>
        <v/>
      </c>
      <c r="N93" s="786" t="str">
        <f>'USA Prod. - PU'!T119</f>
        <v/>
      </c>
    </row>
    <row r="94" ht="15.75" customHeight="1">
      <c r="A94" s="775" t="s">
        <v>2598</v>
      </c>
      <c r="B94" s="790" t="s">
        <v>153</v>
      </c>
      <c r="C94" s="54">
        <v>10.0</v>
      </c>
      <c r="D94" s="789" t="str">
        <f>'USA Prod. - PU'!J129</f>
        <v/>
      </c>
      <c r="E94" s="777" t="str">
        <f>'USA Prod. - PU'!K129</f>
        <v/>
      </c>
      <c r="F94" s="778" t="str">
        <f>'USA Prod. - PU'!L129</f>
        <v/>
      </c>
      <c r="G94" s="779" t="str">
        <f>'USA Prod. - PU'!M129</f>
        <v/>
      </c>
      <c r="H94" s="780" t="str">
        <f>'USA Prod. - PU'!N129</f>
        <v/>
      </c>
      <c r="I94" s="781" t="str">
        <f>'USA Prod. - PU'!O129</f>
        <v/>
      </c>
      <c r="J94" s="782" t="str">
        <f>'USA Prod. - PU'!P129</f>
        <v/>
      </c>
      <c r="K94" s="783" t="str">
        <f>'USA Prod. - PU'!Q129</f>
        <v/>
      </c>
      <c r="L94" s="784" t="str">
        <f>'USA Prod. - PU'!R129</f>
        <v/>
      </c>
      <c r="M94" s="785" t="str">
        <f>'USA Prod. - PU'!S129</f>
        <v/>
      </c>
      <c r="N94" s="786" t="str">
        <f>'USA Prod. - PU'!T129</f>
        <v/>
      </c>
    </row>
    <row r="95" ht="15.75" customHeight="1">
      <c r="A95" s="775" t="s">
        <v>2599</v>
      </c>
      <c r="B95" s="790" t="s">
        <v>155</v>
      </c>
      <c r="C95" s="54">
        <v>10.0</v>
      </c>
      <c r="D95" s="789" t="str">
        <f>'USA Prod. - PU'!J130</f>
        <v/>
      </c>
      <c r="E95" s="777" t="str">
        <f>'USA Prod. - PU'!K130</f>
        <v/>
      </c>
      <c r="F95" s="778" t="str">
        <f>'USA Prod. - PU'!L130</f>
        <v/>
      </c>
      <c r="G95" s="779" t="str">
        <f>'USA Prod. - PU'!M130</f>
        <v/>
      </c>
      <c r="H95" s="780" t="str">
        <f>'USA Prod. - PU'!N130</f>
        <v/>
      </c>
      <c r="I95" s="781" t="str">
        <f>'USA Prod. - PU'!O130</f>
        <v/>
      </c>
      <c r="J95" s="782" t="str">
        <f>'USA Prod. - PU'!P130</f>
        <v/>
      </c>
      <c r="K95" s="783" t="str">
        <f>'USA Prod. - PU'!Q130</f>
        <v/>
      </c>
      <c r="L95" s="784" t="str">
        <f>'USA Prod. - PU'!R130</f>
        <v/>
      </c>
      <c r="M95" s="785" t="str">
        <f>'USA Prod. - PU'!S130</f>
        <v/>
      </c>
      <c r="N95" s="786" t="str">
        <f>'USA Prod. - PU'!T130</f>
        <v/>
      </c>
    </row>
    <row r="96" ht="15.75" customHeight="1">
      <c r="A96" s="775" t="s">
        <v>2600</v>
      </c>
      <c r="B96" s="790" t="s">
        <v>157</v>
      </c>
      <c r="C96" s="54">
        <v>10.0</v>
      </c>
      <c r="D96" s="789" t="str">
        <f>'USA Prod. - PU'!J131</f>
        <v/>
      </c>
      <c r="E96" s="777" t="str">
        <f>'USA Prod. - PU'!K131</f>
        <v/>
      </c>
      <c r="F96" s="778" t="str">
        <f>'USA Prod. - PU'!L131</f>
        <v/>
      </c>
      <c r="G96" s="779" t="str">
        <f>'USA Prod. - PU'!M131</f>
        <v/>
      </c>
      <c r="H96" s="780" t="str">
        <f>'USA Prod. - PU'!N131</f>
        <v/>
      </c>
      <c r="I96" s="781" t="str">
        <f>'USA Prod. - PU'!O131</f>
        <v/>
      </c>
      <c r="J96" s="782" t="str">
        <f>'USA Prod. - PU'!P131</f>
        <v/>
      </c>
      <c r="K96" s="783" t="str">
        <f>'USA Prod. - PU'!Q131</f>
        <v/>
      </c>
      <c r="L96" s="784" t="str">
        <f>'USA Prod. - PU'!R131</f>
        <v/>
      </c>
      <c r="M96" s="785" t="str">
        <f>'USA Prod. - PU'!S131</f>
        <v/>
      </c>
      <c r="N96" s="786" t="str">
        <f>'USA Prod. - PU'!T131</f>
        <v/>
      </c>
    </row>
    <row r="97" ht="15.75" customHeight="1">
      <c r="A97" s="775" t="s">
        <v>2601</v>
      </c>
      <c r="B97" s="790" t="s">
        <v>159</v>
      </c>
      <c r="C97" s="54">
        <v>5.0</v>
      </c>
      <c r="D97" s="789" t="str">
        <f>'USA Prod. - PU'!J132</f>
        <v/>
      </c>
      <c r="E97" s="777" t="str">
        <f>'USA Prod. - PU'!K132</f>
        <v/>
      </c>
      <c r="F97" s="778" t="str">
        <f>'USA Prod. - PU'!L132</f>
        <v/>
      </c>
      <c r="G97" s="779" t="str">
        <f>'USA Prod. - PU'!M132</f>
        <v/>
      </c>
      <c r="H97" s="780" t="str">
        <f>'USA Prod. - PU'!N132</f>
        <v/>
      </c>
      <c r="I97" s="781" t="str">
        <f>'USA Prod. - PU'!O132</f>
        <v/>
      </c>
      <c r="J97" s="782" t="str">
        <f>'USA Prod. - PU'!P132</f>
        <v/>
      </c>
      <c r="K97" s="783" t="str">
        <f>'USA Prod. - PU'!Q132</f>
        <v/>
      </c>
      <c r="L97" s="784" t="str">
        <f>'USA Prod. - PU'!R132</f>
        <v/>
      </c>
      <c r="M97" s="785" t="str">
        <f>'USA Prod. - PU'!S132</f>
        <v/>
      </c>
      <c r="N97" s="786" t="str">
        <f>'USA Prod. - PU'!T132</f>
        <v/>
      </c>
    </row>
    <row r="98" ht="15.75" customHeight="1">
      <c r="A98" s="775" t="s">
        <v>2602</v>
      </c>
      <c r="B98" s="790" t="s">
        <v>163</v>
      </c>
      <c r="C98" s="54">
        <v>5.0</v>
      </c>
      <c r="D98" s="789" t="str">
        <f>'USA Prod. - PU'!J134</f>
        <v/>
      </c>
      <c r="E98" s="777" t="str">
        <f>'USA Prod. - PU'!K134</f>
        <v/>
      </c>
      <c r="F98" s="778" t="str">
        <f>'USA Prod. - PU'!L134</f>
        <v/>
      </c>
      <c r="G98" s="779" t="str">
        <f>'USA Prod. - PU'!M134</f>
        <v/>
      </c>
      <c r="H98" s="780" t="str">
        <f>'USA Prod. - PU'!N134</f>
        <v/>
      </c>
      <c r="I98" s="781" t="str">
        <f>'USA Prod. - PU'!O134</f>
        <v/>
      </c>
      <c r="J98" s="782" t="str">
        <f>'USA Prod. - PU'!P134</f>
        <v/>
      </c>
      <c r="K98" s="783" t="str">
        <f>'USA Prod. - PU'!Q134</f>
        <v/>
      </c>
      <c r="L98" s="784" t="str">
        <f>'USA Prod. - PU'!R134</f>
        <v/>
      </c>
      <c r="M98" s="785" t="str">
        <f>'USA Prod. - PU'!S134</f>
        <v/>
      </c>
      <c r="N98" s="786" t="str">
        <f>'USA Prod. - PU'!T134</f>
        <v/>
      </c>
    </row>
    <row r="99" ht="15.75" customHeight="1">
      <c r="A99" s="775" t="s">
        <v>2603</v>
      </c>
      <c r="B99" s="790" t="s">
        <v>165</v>
      </c>
      <c r="C99" s="54">
        <v>5.0</v>
      </c>
      <c r="D99" s="791" t="str">
        <f>'USA Prod. - PU'!J135</f>
        <v/>
      </c>
      <c r="E99" s="792" t="str">
        <f>'USA Prod. - PU'!K135</f>
        <v/>
      </c>
      <c r="F99" s="793" t="str">
        <f>'USA Prod. - PU'!L135</f>
        <v/>
      </c>
      <c r="G99" s="794" t="str">
        <f>'USA Prod. - PU'!M135</f>
        <v/>
      </c>
      <c r="H99" s="795" t="str">
        <f>'USA Prod. - PU'!N135</f>
        <v/>
      </c>
      <c r="I99" s="796" t="str">
        <f>'USA Prod. - PU'!O135</f>
        <v/>
      </c>
      <c r="J99" s="797" t="str">
        <f>'USA Prod. - PU'!P135</f>
        <v/>
      </c>
      <c r="K99" s="798" t="str">
        <f>'USA Prod. - PU'!Q135</f>
        <v/>
      </c>
      <c r="L99" s="784" t="str">
        <f>'USA Prod. - PU'!R135</f>
        <v/>
      </c>
      <c r="M99" s="785" t="str">
        <f>'USA Prod. - PU'!S135</f>
        <v/>
      </c>
      <c r="N99" s="786" t="str">
        <f>'USA Prod. - PU'!T135</f>
        <v/>
      </c>
    </row>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B89:C89"/>
    <mergeCell ref="E89:F89"/>
    <mergeCell ref="G89:H89"/>
    <mergeCell ref="I89:J89"/>
    <mergeCell ref="K89:L89"/>
    <mergeCell ref="M89:N89"/>
    <mergeCell ref="D2:F2"/>
    <mergeCell ref="B84:C84"/>
    <mergeCell ref="E84:F84"/>
    <mergeCell ref="G84:H84"/>
    <mergeCell ref="I84:J84"/>
    <mergeCell ref="K84:L84"/>
    <mergeCell ref="M84:N84"/>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2.0" topLeftCell="A13" activePane="bottomLeft" state="frozen"/>
      <selection activeCell="B14" sqref="B14" pane="bottomLeft"/>
    </sheetView>
  </sheetViews>
  <sheetFormatPr customHeight="1" defaultColWidth="14.43" defaultRowHeight="15.0"/>
  <cols>
    <col customWidth="1" min="1" max="2" width="10.71"/>
    <col customWidth="1" hidden="1" min="3" max="3" width="13.0"/>
    <col customWidth="1" hidden="1" min="4" max="4" width="10.71"/>
    <col customWidth="1" hidden="1" min="5" max="7" width="11.43"/>
    <col customWidth="1" min="8" max="8" width="11.43"/>
    <col customWidth="1" min="9" max="9" width="30.71"/>
    <col customWidth="1" hidden="1" min="10" max="10" width="10.71"/>
    <col customWidth="1" min="11" max="12" width="10.71"/>
    <col customWidth="1" hidden="1" min="13" max="30" width="11.43"/>
    <col customWidth="1" min="31" max="53" width="10.71"/>
  </cols>
  <sheetData>
    <row r="1">
      <c r="A1" s="482"/>
      <c r="B1" s="482"/>
      <c r="C1" s="482"/>
      <c r="D1" s="801"/>
      <c r="E1" s="482"/>
      <c r="F1" s="482"/>
      <c r="G1" s="482"/>
      <c r="H1" s="482"/>
      <c r="I1" s="482"/>
      <c r="J1" s="482"/>
      <c r="K1" s="483"/>
      <c r="L1" s="484"/>
      <c r="M1" s="484"/>
      <c r="N1" s="802"/>
      <c r="O1" s="802"/>
      <c r="P1" s="802"/>
      <c r="Q1" s="802"/>
      <c r="R1" s="802"/>
      <c r="S1" s="802"/>
      <c r="T1" s="802"/>
      <c r="U1" s="802"/>
      <c r="V1" s="802"/>
      <c r="W1" s="802"/>
      <c r="X1" s="802"/>
      <c r="Y1" s="488"/>
      <c r="Z1" s="488"/>
      <c r="AA1" s="488"/>
      <c r="AB1" s="488"/>
      <c r="AC1" s="488"/>
      <c r="AD1" s="488"/>
      <c r="AE1" s="485" t="s">
        <v>1048</v>
      </c>
      <c r="AF1" s="3"/>
      <c r="AG1" s="3"/>
      <c r="AH1" s="486" t="s">
        <v>1655</v>
      </c>
      <c r="AI1" s="488"/>
      <c r="AJ1" s="488"/>
      <c r="AK1" s="488"/>
      <c r="AL1" s="488"/>
      <c r="AM1" s="488"/>
      <c r="AN1" s="488"/>
      <c r="AO1" s="488"/>
      <c r="AP1" s="488"/>
      <c r="AQ1" s="488"/>
      <c r="AR1" s="488"/>
      <c r="AS1" s="488"/>
      <c r="AT1" s="482"/>
      <c r="AU1" s="489"/>
      <c r="AV1" s="490"/>
      <c r="AW1" s="490"/>
      <c r="AX1" s="489"/>
      <c r="AY1" s="482"/>
      <c r="AZ1" s="482"/>
      <c r="BA1" s="482"/>
    </row>
    <row r="2">
      <c r="A2" s="491"/>
      <c r="B2" s="492"/>
      <c r="C2" s="492"/>
      <c r="D2" s="803"/>
      <c r="E2" s="491"/>
      <c r="F2" s="491"/>
      <c r="G2" s="491"/>
      <c r="H2" s="491"/>
      <c r="I2" s="493"/>
      <c r="J2" s="494"/>
      <c r="K2" s="495"/>
      <c r="L2" s="495"/>
      <c r="M2" s="495"/>
      <c r="N2" s="804"/>
      <c r="O2" s="804"/>
      <c r="P2" s="804"/>
      <c r="Q2" s="804"/>
      <c r="R2" s="216"/>
      <c r="S2" s="492"/>
      <c r="T2" s="492"/>
      <c r="U2" s="492"/>
      <c r="V2" s="492"/>
      <c r="W2" s="492"/>
      <c r="X2" s="492"/>
      <c r="Y2" s="488"/>
      <c r="Z2" s="488"/>
      <c r="AA2" s="488"/>
      <c r="AB2" s="488"/>
      <c r="AC2" s="488"/>
      <c r="AD2" s="488"/>
      <c r="AE2" s="492"/>
      <c r="AF2" s="488"/>
      <c r="AG2" s="488"/>
      <c r="AH2" s="488"/>
      <c r="AI2" s="488"/>
      <c r="AJ2" s="488"/>
      <c r="AK2" s="488"/>
      <c r="AL2" s="488"/>
      <c r="AM2" s="488"/>
      <c r="AN2" s="488"/>
      <c r="AO2" s="488"/>
      <c r="AP2" s="488"/>
      <c r="AQ2" s="488"/>
      <c r="AR2" s="488"/>
      <c r="AS2" s="488"/>
      <c r="AT2" s="492"/>
      <c r="AU2" s="489"/>
      <c r="AV2" s="490"/>
      <c r="AW2" s="490"/>
      <c r="AX2" s="489"/>
      <c r="AY2" s="492"/>
      <c r="AZ2" s="492"/>
      <c r="BA2" s="492"/>
    </row>
    <row r="3">
      <c r="A3" s="482"/>
      <c r="B3" s="482"/>
      <c r="C3" s="482"/>
      <c r="D3" s="801"/>
      <c r="E3" s="496"/>
      <c r="F3" s="496"/>
      <c r="G3" s="496"/>
      <c r="H3" s="496"/>
      <c r="I3" s="496"/>
      <c r="J3" s="496"/>
      <c r="K3" s="497"/>
      <c r="L3" s="484"/>
      <c r="M3" s="484"/>
      <c r="N3" s="802"/>
      <c r="O3" s="802"/>
      <c r="P3" s="802"/>
      <c r="Q3" s="802"/>
      <c r="R3" s="802"/>
      <c r="S3" s="802"/>
      <c r="T3" s="802"/>
      <c r="U3" s="802"/>
      <c r="V3" s="802"/>
      <c r="W3" s="802"/>
      <c r="X3" s="802"/>
      <c r="Y3" s="488"/>
      <c r="Z3" s="509"/>
      <c r="AA3" s="509"/>
      <c r="AB3" s="509"/>
      <c r="AC3" s="488"/>
      <c r="AD3" s="488"/>
      <c r="AE3" s="482"/>
      <c r="AF3" s="488"/>
      <c r="AG3" s="488"/>
      <c r="AH3" s="488"/>
      <c r="AI3" s="488"/>
      <c r="AJ3" s="488"/>
      <c r="AK3" s="488"/>
      <c r="AL3" s="488"/>
      <c r="AM3" s="488"/>
      <c r="AN3" s="488"/>
      <c r="AO3" s="488"/>
      <c r="AP3" s="488"/>
      <c r="AQ3" s="488"/>
      <c r="AR3" s="488"/>
      <c r="AS3" s="488"/>
      <c r="AT3" s="482"/>
      <c r="AU3" s="489"/>
      <c r="AV3" s="490"/>
      <c r="AW3" s="490"/>
      <c r="AX3" s="489"/>
      <c r="AY3" s="482"/>
      <c r="AZ3" s="482"/>
      <c r="BA3" s="482"/>
    </row>
    <row r="4">
      <c r="A4" s="4"/>
      <c r="B4" s="482"/>
      <c r="C4" s="482"/>
      <c r="D4" s="801"/>
      <c r="E4" s="4"/>
      <c r="F4" s="4"/>
      <c r="G4" s="4"/>
      <c r="H4" s="4"/>
      <c r="I4" s="496"/>
      <c r="J4" s="496"/>
      <c r="K4" s="497"/>
      <c r="L4" s="498"/>
      <c r="M4" s="498"/>
      <c r="N4" s="482"/>
      <c r="O4" s="482"/>
      <c r="P4" s="482"/>
      <c r="Q4" s="482"/>
      <c r="R4" s="482"/>
      <c r="S4" s="482"/>
      <c r="T4" s="482"/>
      <c r="U4" s="482"/>
      <c r="V4" s="482"/>
      <c r="W4" s="482"/>
      <c r="X4" s="482"/>
      <c r="Y4" s="488"/>
      <c r="Z4" s="805"/>
      <c r="AA4" s="805"/>
      <c r="AB4" s="805"/>
      <c r="AC4" s="805"/>
      <c r="AD4" s="805"/>
      <c r="AE4" s="482"/>
      <c r="AF4" s="488"/>
      <c r="AG4" s="488"/>
      <c r="AH4" s="488"/>
      <c r="AI4" s="488"/>
      <c r="AJ4" s="488"/>
      <c r="AK4" s="488"/>
      <c r="AL4" s="488"/>
      <c r="AM4" s="488"/>
      <c r="AN4" s="488"/>
      <c r="AO4" s="488"/>
      <c r="AP4" s="488"/>
      <c r="AQ4" s="488"/>
      <c r="AR4" s="488"/>
      <c r="AS4" s="488"/>
      <c r="AT4" s="482"/>
      <c r="AU4" s="489"/>
      <c r="AV4" s="490"/>
      <c r="AW4" s="490"/>
      <c r="AX4" s="489"/>
      <c r="AY4" s="482"/>
      <c r="AZ4" s="482"/>
      <c r="BA4" s="482"/>
    </row>
    <row r="5">
      <c r="A5" s="4"/>
      <c r="B5" s="482"/>
      <c r="C5" s="482"/>
      <c r="D5" s="801"/>
      <c r="E5" s="4"/>
      <c r="F5" s="4"/>
      <c r="G5" s="4"/>
      <c r="H5" s="4"/>
      <c r="I5" s="496"/>
      <c r="J5" s="496"/>
      <c r="K5" s="497"/>
      <c r="L5" s="498"/>
      <c r="M5" s="498"/>
      <c r="N5" s="482"/>
      <c r="O5" s="482"/>
      <c r="P5" s="482"/>
      <c r="Q5" s="482"/>
      <c r="R5" s="482"/>
      <c r="S5" s="482"/>
      <c r="T5" s="482"/>
      <c r="U5" s="482"/>
      <c r="V5" s="482"/>
      <c r="W5" s="482"/>
      <c r="X5" s="482"/>
      <c r="Y5" s="488"/>
      <c r="Z5" s="805"/>
      <c r="AA5" s="805"/>
      <c r="AB5" s="805"/>
      <c r="AC5" s="805"/>
      <c r="AD5" s="805"/>
      <c r="AE5" s="482"/>
      <c r="AF5" s="488"/>
      <c r="AG5" s="488"/>
      <c r="AH5" s="488"/>
      <c r="AI5" s="488"/>
      <c r="AJ5" s="488"/>
      <c r="AK5" s="488"/>
      <c r="AL5" s="488"/>
      <c r="AM5" s="488"/>
      <c r="AN5" s="488"/>
      <c r="AO5" s="488"/>
      <c r="AP5" s="488"/>
      <c r="AQ5" s="488"/>
      <c r="AR5" s="488"/>
      <c r="AS5" s="488"/>
      <c r="AT5" s="482"/>
      <c r="AU5" s="489"/>
      <c r="AV5" s="490"/>
      <c r="AW5" s="490"/>
      <c r="AY5" s="482"/>
      <c r="AZ5" s="482"/>
      <c r="BA5" s="482"/>
    </row>
    <row r="6">
      <c r="A6" s="4"/>
      <c r="B6" s="482"/>
      <c r="C6" s="482"/>
      <c r="D6" s="801"/>
      <c r="E6" s="4"/>
      <c r="F6" s="4"/>
      <c r="G6" s="4"/>
      <c r="H6" s="4"/>
      <c r="I6" s="496"/>
      <c r="J6" s="496"/>
      <c r="K6" s="497"/>
      <c r="L6" s="498"/>
      <c r="M6" s="498"/>
      <c r="N6" s="482"/>
      <c r="O6" s="482"/>
      <c r="P6" s="482"/>
      <c r="Q6" s="482"/>
      <c r="R6" s="482"/>
      <c r="S6" s="482"/>
      <c r="T6" s="482"/>
      <c r="U6" s="482"/>
      <c r="V6" s="482"/>
      <c r="W6" s="482"/>
      <c r="X6" s="482"/>
      <c r="Y6" s="488"/>
      <c r="Z6" s="805"/>
      <c r="AA6" s="805"/>
      <c r="AB6" s="805"/>
      <c r="AC6" s="805"/>
      <c r="AD6" s="805"/>
      <c r="AE6" s="482"/>
      <c r="AF6" s="488"/>
      <c r="AG6" s="488"/>
      <c r="AH6" s="488"/>
      <c r="AI6" s="488"/>
      <c r="AJ6" s="488"/>
      <c r="AK6" s="488"/>
      <c r="AL6" s="488"/>
      <c r="AM6" s="488"/>
      <c r="AN6" s="488"/>
      <c r="AO6" s="488"/>
      <c r="AP6" s="488"/>
      <c r="AQ6" s="488"/>
      <c r="AR6" s="488"/>
      <c r="AS6" s="488"/>
      <c r="AT6" s="482"/>
      <c r="AU6" s="489"/>
      <c r="AV6" s="490"/>
      <c r="AW6" s="490"/>
      <c r="AX6" s="489"/>
      <c r="AY6" s="482"/>
      <c r="AZ6" s="482"/>
      <c r="BA6" s="482"/>
    </row>
    <row r="7">
      <c r="A7" s="482"/>
      <c r="B7" s="482"/>
      <c r="C7" s="482"/>
      <c r="D7" s="801"/>
      <c r="E7" s="482"/>
      <c r="F7" s="482"/>
      <c r="G7" s="482"/>
      <c r="H7" s="482"/>
      <c r="I7" s="482"/>
      <c r="J7" s="482"/>
      <c r="K7" s="483"/>
      <c r="L7" s="483"/>
      <c r="M7" s="483"/>
      <c r="N7" s="482"/>
      <c r="O7" s="482"/>
      <c r="P7" s="482"/>
      <c r="Q7" s="482"/>
      <c r="R7" s="482"/>
      <c r="S7" s="482"/>
      <c r="T7" s="482"/>
      <c r="U7" s="482"/>
      <c r="V7" s="482"/>
      <c r="W7" s="482"/>
      <c r="X7" s="482"/>
      <c r="Y7" s="488"/>
      <c r="Z7" s="482"/>
      <c r="AA7" s="805"/>
      <c r="AB7" s="805"/>
      <c r="AC7" s="805"/>
      <c r="AD7" s="482"/>
      <c r="AE7" s="482"/>
      <c r="AF7" s="488"/>
      <c r="AG7" s="488"/>
      <c r="AH7" s="488"/>
      <c r="AI7" s="488"/>
      <c r="AJ7" s="488"/>
      <c r="AK7" s="488"/>
      <c r="AL7" s="488"/>
      <c r="AM7" s="488"/>
      <c r="AN7" s="488"/>
      <c r="AO7" s="488"/>
      <c r="AP7" s="488"/>
      <c r="AQ7" s="488"/>
      <c r="AR7" s="488"/>
      <c r="AS7" s="488"/>
      <c r="AT7" s="482"/>
      <c r="AU7" s="489"/>
      <c r="AV7" s="490"/>
      <c r="AW7" s="490"/>
      <c r="AX7" s="489"/>
      <c r="AY7" s="482"/>
      <c r="AZ7" s="482"/>
      <c r="BA7" s="482"/>
    </row>
    <row r="8">
      <c r="A8" s="499"/>
      <c r="B8" s="499"/>
      <c r="C8" s="499"/>
      <c r="D8" s="806"/>
      <c r="E8" s="500"/>
      <c r="F8" s="500"/>
      <c r="G8" s="500"/>
      <c r="H8" s="500"/>
      <c r="I8" s="500"/>
      <c r="J8" s="500"/>
      <c r="K8" s="501"/>
      <c r="L8" s="502"/>
      <c r="M8" s="502"/>
      <c r="N8" s="499"/>
      <c r="O8" s="499"/>
      <c r="P8" s="499"/>
      <c r="Q8" s="499"/>
      <c r="R8" s="499"/>
      <c r="S8" s="499"/>
      <c r="T8" s="499"/>
      <c r="U8" s="499"/>
      <c r="V8" s="499"/>
      <c r="W8" s="499"/>
      <c r="X8" s="499"/>
      <c r="Y8" s="807"/>
      <c r="Z8" s="499"/>
      <c r="AA8" s="807"/>
      <c r="AB8" s="807"/>
      <c r="AC8" s="807"/>
      <c r="AD8" s="504"/>
      <c r="AE8" s="503"/>
      <c r="AF8" s="503"/>
      <c r="AG8" s="503"/>
      <c r="AH8" s="503"/>
      <c r="AI8" s="503"/>
      <c r="AJ8" s="503"/>
      <c r="AK8" s="503"/>
      <c r="AL8" s="503"/>
      <c r="AM8" s="504"/>
      <c r="AN8" s="504"/>
      <c r="AO8" s="504"/>
      <c r="AP8" s="504"/>
      <c r="AQ8" s="504"/>
      <c r="AR8" s="504"/>
      <c r="AS8" s="504"/>
      <c r="AT8" s="504"/>
      <c r="AU8" s="504"/>
      <c r="AV8" s="504"/>
      <c r="AW8" s="504"/>
      <c r="AX8" s="504"/>
      <c r="AY8" s="504"/>
      <c r="AZ8" s="504"/>
      <c r="BA8" s="504"/>
    </row>
    <row r="9">
      <c r="A9" s="505"/>
      <c r="B9" s="506"/>
      <c r="C9" s="506"/>
      <c r="D9" s="808"/>
      <c r="E9" s="809"/>
      <c r="F9" s="809"/>
      <c r="G9" s="809"/>
      <c r="H9" s="809"/>
      <c r="I9" s="505"/>
      <c r="J9" s="505"/>
      <c r="K9" s="507"/>
      <c r="L9" s="508" t="s">
        <v>1050</v>
      </c>
      <c r="M9" s="507"/>
      <c r="N9" s="505"/>
      <c r="O9" s="505"/>
      <c r="P9" s="505"/>
      <c r="Q9" s="505"/>
      <c r="R9" s="505"/>
      <c r="S9" s="505"/>
      <c r="T9" s="505"/>
      <c r="U9" s="505"/>
      <c r="V9" s="505"/>
      <c r="W9" s="505"/>
      <c r="X9" s="505"/>
      <c r="Y9" s="506"/>
      <c r="Z9" s="810"/>
      <c r="AA9" s="810"/>
      <c r="AB9" s="810"/>
      <c r="AC9" s="810"/>
      <c r="AD9" s="810"/>
      <c r="AE9" s="508">
        <f t="shared" ref="AE9:AF9" si="1">SUM(AE17:AE274)</f>
        <v>0</v>
      </c>
      <c r="AF9" s="508">
        <f t="shared" si="1"/>
        <v>0</v>
      </c>
      <c r="AG9" s="508"/>
      <c r="AH9" s="508"/>
      <c r="AI9" s="508">
        <f t="shared" ref="AI9:AJ9" si="2">SUM(AI17:AI274)</f>
        <v>0</v>
      </c>
      <c r="AJ9" s="508">
        <f t="shared" si="2"/>
        <v>0</v>
      </c>
      <c r="AK9" s="508"/>
      <c r="AL9" s="508"/>
      <c r="AM9" s="508"/>
      <c r="AN9" s="508">
        <f>SUM(AN17:AN274)</f>
        <v>0</v>
      </c>
      <c r="AO9" s="508"/>
      <c r="AP9" s="508"/>
      <c r="AQ9" s="508">
        <f>SUM(AQ17:AQ274)</f>
        <v>0</v>
      </c>
      <c r="AR9" s="508"/>
      <c r="AS9" s="508">
        <f>SUM(AS17:AS274)</f>
        <v>0</v>
      </c>
      <c r="AT9" s="508"/>
      <c r="AU9" s="508">
        <f t="shared" ref="AU9:AV9" si="3">SUM(AU17:AU274)</f>
        <v>0</v>
      </c>
      <c r="AV9" s="508">
        <f t="shared" si="3"/>
        <v>0</v>
      </c>
      <c r="AW9" s="508"/>
      <c r="AX9" s="508">
        <f t="shared" ref="AX9:BA9" si="4">SUM(AX17:AX274)</f>
        <v>0</v>
      </c>
      <c r="AY9" s="508">
        <f t="shared" si="4"/>
        <v>0</v>
      </c>
      <c r="AZ9" s="508">
        <f t="shared" si="4"/>
        <v>0</v>
      </c>
      <c r="BA9" s="508">
        <f t="shared" si="4"/>
        <v>0</v>
      </c>
    </row>
    <row r="10">
      <c r="A10" s="4"/>
      <c r="B10" s="481"/>
      <c r="C10" s="481"/>
      <c r="D10" s="811"/>
      <c r="E10" s="4"/>
      <c r="F10" s="4"/>
      <c r="G10" s="4"/>
      <c r="H10" s="4"/>
      <c r="I10" s="4"/>
      <c r="J10" s="4"/>
      <c r="K10" s="80"/>
      <c r="L10" s="80"/>
      <c r="M10" s="80"/>
      <c r="N10" s="4"/>
      <c r="O10" s="4"/>
      <c r="P10" s="4"/>
      <c r="Q10" s="4"/>
      <c r="R10" s="4"/>
      <c r="S10" s="4"/>
      <c r="T10" s="4"/>
      <c r="U10" s="4"/>
      <c r="V10" s="4"/>
      <c r="W10" s="4"/>
      <c r="X10" s="4"/>
      <c r="Y10" s="812"/>
      <c r="Z10" s="509"/>
      <c r="AA10" s="509"/>
      <c r="AB10" s="509"/>
      <c r="AC10" s="509"/>
      <c r="AD10" s="509"/>
      <c r="AE10" s="509"/>
      <c r="AF10" s="509"/>
      <c r="AG10" s="509"/>
      <c r="AH10" s="509"/>
      <c r="AI10" s="509"/>
      <c r="AJ10" s="509"/>
      <c r="AK10" s="509"/>
      <c r="AL10" s="509"/>
      <c r="AM10" s="509"/>
      <c r="AN10" s="509"/>
      <c r="AO10" s="509"/>
      <c r="AP10" s="509"/>
      <c r="AQ10" s="509"/>
      <c r="AR10" s="509"/>
      <c r="AS10" s="509"/>
      <c r="AT10" s="509"/>
      <c r="AU10" s="509"/>
      <c r="AV10" s="509"/>
      <c r="AW10" s="509"/>
      <c r="AX10" s="509"/>
      <c r="AY10" s="509"/>
      <c r="AZ10" s="509"/>
      <c r="BA10" s="509"/>
    </row>
    <row r="11" ht="72.0" customHeight="1">
      <c r="A11" s="510" t="s">
        <v>1656</v>
      </c>
      <c r="B11" s="511" t="s">
        <v>1657</v>
      </c>
      <c r="C11" s="511" t="s">
        <v>1658</v>
      </c>
      <c r="D11" s="511" t="s">
        <v>2604</v>
      </c>
      <c r="E11" s="813" t="s">
        <v>2605</v>
      </c>
      <c r="F11" s="814"/>
      <c r="G11" s="814"/>
      <c r="H11" s="511" t="s">
        <v>2606</v>
      </c>
      <c r="I11" s="511" t="s">
        <v>1659</v>
      </c>
      <c r="J11" s="511"/>
      <c r="K11" s="511" t="s">
        <v>1660</v>
      </c>
      <c r="L11" s="511" t="s">
        <v>1661</v>
      </c>
      <c r="M11" s="814" t="s">
        <v>2607</v>
      </c>
      <c r="N11" s="511" t="s">
        <v>2608</v>
      </c>
      <c r="O11" s="511"/>
      <c r="P11" s="814" t="s">
        <v>2609</v>
      </c>
      <c r="Q11" s="814"/>
      <c r="R11" s="511" t="s">
        <v>2610</v>
      </c>
      <c r="S11" s="511"/>
      <c r="T11" s="511"/>
      <c r="U11" s="814"/>
      <c r="V11" s="814"/>
      <c r="W11" s="511"/>
      <c r="X11" s="815"/>
      <c r="Y11" s="816" t="s">
        <v>2611</v>
      </c>
      <c r="Z11" s="817"/>
      <c r="AA11" s="817"/>
      <c r="AB11" s="816" t="s">
        <v>2611</v>
      </c>
      <c r="AC11" s="816" t="s">
        <v>2611</v>
      </c>
      <c r="AD11" s="817"/>
      <c r="AE11" s="512" t="s">
        <v>1662</v>
      </c>
      <c r="AF11" s="513" t="s">
        <v>1663</v>
      </c>
      <c r="AG11" s="514" t="s">
        <v>1664</v>
      </c>
      <c r="AH11" s="515" t="s">
        <v>1665</v>
      </c>
      <c r="AI11" s="516" t="s">
        <v>68</v>
      </c>
      <c r="AJ11" s="517" t="s">
        <v>1666</v>
      </c>
      <c r="AK11" s="518" t="s">
        <v>1667</v>
      </c>
      <c r="AL11" s="519" t="s">
        <v>1668</v>
      </c>
      <c r="AM11" s="520" t="s">
        <v>1669</v>
      </c>
      <c r="AN11" s="521" t="s">
        <v>1670</v>
      </c>
      <c r="AO11" s="522" t="s">
        <v>1671</v>
      </c>
      <c r="AP11" s="523" t="s">
        <v>1672</v>
      </c>
      <c r="AQ11" s="524" t="s">
        <v>1673</v>
      </c>
      <c r="AR11" s="525" t="s">
        <v>1674</v>
      </c>
      <c r="AS11" s="526" t="s">
        <v>1675</v>
      </c>
      <c r="AT11" s="527" t="s">
        <v>1676</v>
      </c>
      <c r="AU11" s="528" t="s">
        <v>1677</v>
      </c>
      <c r="AV11" s="529" t="s">
        <v>1678</v>
      </c>
      <c r="AW11" s="530" t="s">
        <v>1679</v>
      </c>
      <c r="AX11" s="531" t="s">
        <v>1680</v>
      </c>
      <c r="AY11" s="532" t="s">
        <v>1681</v>
      </c>
      <c r="AZ11" s="533" t="s">
        <v>1682</v>
      </c>
      <c r="BA11" s="534" t="s">
        <v>1683</v>
      </c>
    </row>
    <row r="12">
      <c r="A12" s="535"/>
      <c r="B12" s="536"/>
      <c r="C12" s="536"/>
      <c r="D12" s="536"/>
      <c r="E12" s="818"/>
      <c r="F12" s="819"/>
      <c r="G12" s="819"/>
      <c r="H12" s="536"/>
      <c r="I12" s="536"/>
      <c r="J12" s="536"/>
      <c r="K12" s="536"/>
      <c r="L12" s="536"/>
      <c r="M12" s="819"/>
      <c r="N12" s="536"/>
      <c r="O12" s="536"/>
      <c r="P12" s="819"/>
      <c r="Q12" s="819"/>
      <c r="R12" s="536"/>
      <c r="S12" s="536"/>
      <c r="T12" s="536"/>
      <c r="U12" s="819"/>
      <c r="V12" s="819"/>
      <c r="W12" s="536"/>
      <c r="X12" s="820"/>
      <c r="Y12" s="821"/>
      <c r="Z12" s="817"/>
      <c r="AA12" s="817"/>
      <c r="AB12" s="822"/>
      <c r="AC12" s="822"/>
      <c r="AD12" s="817"/>
      <c r="AE12" s="537" t="s">
        <v>1684</v>
      </c>
      <c r="AF12" s="538" t="s">
        <v>1685</v>
      </c>
      <c r="AG12" s="539" t="s">
        <v>1686</v>
      </c>
      <c r="AH12" s="540" t="s">
        <v>1687</v>
      </c>
      <c r="AI12" s="541" t="s">
        <v>1688</v>
      </c>
      <c r="AJ12" s="542" t="s">
        <v>1689</v>
      </c>
      <c r="AK12" s="543" t="s">
        <v>1690</v>
      </c>
      <c r="AL12" s="544" t="s">
        <v>1691</v>
      </c>
      <c r="AM12" s="545" t="s">
        <v>1692</v>
      </c>
      <c r="AN12" s="546" t="s">
        <v>1693</v>
      </c>
      <c r="AO12" s="547" t="s">
        <v>1694</v>
      </c>
      <c r="AP12" s="548" t="s">
        <v>1695</v>
      </c>
      <c r="AQ12" s="549" t="s">
        <v>1696</v>
      </c>
      <c r="AR12" s="550" t="s">
        <v>1697</v>
      </c>
      <c r="AS12" s="551" t="s">
        <v>1698</v>
      </c>
      <c r="AT12" s="552" t="s">
        <v>1699</v>
      </c>
      <c r="AU12" s="553" t="s">
        <v>1700</v>
      </c>
      <c r="AV12" s="554" t="s">
        <v>1701</v>
      </c>
      <c r="AW12" s="555" t="s">
        <v>1702</v>
      </c>
      <c r="AX12" s="556" t="s">
        <v>1703</v>
      </c>
      <c r="AY12" s="557" t="s">
        <v>1704</v>
      </c>
      <c r="AZ12" s="558" t="s">
        <v>1705</v>
      </c>
      <c r="BA12" s="559" t="s">
        <v>1706</v>
      </c>
    </row>
    <row r="13">
      <c r="A13" s="560"/>
      <c r="B13" s="561"/>
      <c r="C13" s="561"/>
      <c r="D13" s="561"/>
      <c r="E13" s="561"/>
      <c r="F13" s="561"/>
      <c r="G13" s="561"/>
      <c r="H13" s="561"/>
      <c r="I13" s="561"/>
      <c r="J13" s="561"/>
      <c r="K13" s="562"/>
      <c r="L13" s="562"/>
      <c r="M13" s="562"/>
      <c r="N13" s="561"/>
      <c r="O13" s="561"/>
      <c r="P13" s="561"/>
      <c r="Q13" s="561"/>
      <c r="R13" s="561"/>
      <c r="S13" s="561"/>
      <c r="T13" s="561"/>
      <c r="U13" s="561"/>
      <c r="V13" s="561"/>
      <c r="W13" s="561"/>
      <c r="X13" s="823"/>
      <c r="Y13" s="824" t="s">
        <v>2612</v>
      </c>
      <c r="Z13" s="825"/>
      <c r="AA13" s="825"/>
      <c r="AB13" s="826" t="s">
        <v>2613</v>
      </c>
      <c r="AC13" s="827" t="s">
        <v>2614</v>
      </c>
      <c r="AD13" s="825"/>
      <c r="AE13" s="563" t="s">
        <v>1707</v>
      </c>
      <c r="AF13" s="564" t="s">
        <v>1708</v>
      </c>
      <c r="AG13" s="565" t="s">
        <v>1709</v>
      </c>
      <c r="AH13" s="566" t="s">
        <v>1710</v>
      </c>
      <c r="AI13" s="567" t="s">
        <v>1711</v>
      </c>
      <c r="AJ13" s="568" t="s">
        <v>1712</v>
      </c>
      <c r="AK13" s="569" t="s">
        <v>1713</v>
      </c>
      <c r="AL13" s="570" t="s">
        <v>1714</v>
      </c>
      <c r="AM13" s="571" t="s">
        <v>1715</v>
      </c>
      <c r="AN13" s="572" t="s">
        <v>1716</v>
      </c>
      <c r="AO13" s="573" t="s">
        <v>1717</v>
      </c>
      <c r="AP13" s="574" t="s">
        <v>1718</v>
      </c>
      <c r="AQ13" s="575" t="s">
        <v>1719</v>
      </c>
      <c r="AR13" s="576" t="s">
        <v>1720</v>
      </c>
      <c r="AS13" s="577" t="s">
        <v>1721</v>
      </c>
      <c r="AT13" s="578" t="s">
        <v>1722</v>
      </c>
      <c r="AU13" s="579" t="s">
        <v>1723</v>
      </c>
      <c r="AV13" s="580" t="s">
        <v>1724</v>
      </c>
      <c r="AW13" s="581" t="s">
        <v>1725</v>
      </c>
      <c r="AX13" s="582" t="s">
        <v>1726</v>
      </c>
      <c r="AY13" s="583" t="s">
        <v>1727</v>
      </c>
      <c r="AZ13" s="584" t="s">
        <v>1728</v>
      </c>
      <c r="BA13" s="585" t="s">
        <v>1729</v>
      </c>
    </row>
    <row r="14">
      <c r="A14" s="586"/>
      <c r="B14" s="587"/>
      <c r="C14" s="587"/>
      <c r="D14" s="828"/>
      <c r="E14" s="4"/>
      <c r="F14" s="4"/>
      <c r="G14" s="4"/>
      <c r="H14" s="4"/>
      <c r="I14" s="588"/>
      <c r="J14" s="588"/>
      <c r="K14" s="508"/>
      <c r="L14" s="80"/>
      <c r="M14" s="80"/>
      <c r="N14" s="80"/>
      <c r="O14" s="80"/>
      <c r="P14" s="80"/>
      <c r="Q14" s="80"/>
      <c r="R14" s="829"/>
      <c r="S14" s="829"/>
      <c r="T14" s="812"/>
      <c r="U14" s="812"/>
      <c r="V14" s="812"/>
      <c r="W14" s="812"/>
      <c r="X14" s="830"/>
      <c r="Y14" s="831"/>
      <c r="Z14" s="509"/>
      <c r="AA14" s="509"/>
      <c r="AB14" s="832"/>
      <c r="AC14" s="833"/>
      <c r="AD14" s="509"/>
      <c r="AE14" s="589"/>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834"/>
    </row>
    <row r="15">
      <c r="A15" s="586"/>
      <c r="B15" s="587"/>
      <c r="C15" s="587"/>
      <c r="D15" s="828"/>
      <c r="E15" s="4"/>
      <c r="F15" s="4"/>
      <c r="G15" s="4"/>
      <c r="H15" s="4"/>
      <c r="I15" s="593"/>
      <c r="J15" s="588"/>
      <c r="K15" s="508"/>
      <c r="L15" s="80"/>
      <c r="M15" s="80"/>
      <c r="N15" s="80"/>
      <c r="O15" s="80"/>
      <c r="P15" s="80"/>
      <c r="Q15" s="80"/>
      <c r="R15" s="829"/>
      <c r="S15" s="829"/>
      <c r="T15" s="812"/>
      <c r="U15" s="812"/>
      <c r="V15" s="812"/>
      <c r="W15" s="812"/>
      <c r="X15" s="830"/>
      <c r="Y15" s="831"/>
      <c r="Z15" s="509"/>
      <c r="AA15" s="509"/>
      <c r="AB15" s="832"/>
      <c r="AC15" s="833"/>
      <c r="AD15" s="509"/>
      <c r="AE15" s="594"/>
      <c r="AF15" s="80"/>
      <c r="AG15" s="80"/>
      <c r="AH15" s="80"/>
      <c r="AI15" s="80"/>
      <c r="AJ15" s="80"/>
      <c r="AK15" s="80"/>
      <c r="AL15" s="80"/>
      <c r="AM15" s="80"/>
      <c r="AN15" s="80"/>
      <c r="AO15" s="80"/>
      <c r="AP15" s="80"/>
      <c r="AQ15" s="80"/>
      <c r="AR15" s="80"/>
      <c r="AS15" s="80"/>
      <c r="AT15" s="80"/>
      <c r="AU15" s="80"/>
      <c r="AV15" s="80"/>
      <c r="AW15" s="80"/>
      <c r="AX15" s="80"/>
      <c r="AY15" s="80"/>
      <c r="AZ15" s="80"/>
      <c r="BA15" s="835"/>
    </row>
    <row r="16">
      <c r="A16" s="586"/>
      <c r="B16" s="587"/>
      <c r="C16" s="587"/>
      <c r="D16" s="828"/>
      <c r="E16" s="4"/>
      <c r="F16" s="4"/>
      <c r="G16" s="4"/>
      <c r="H16" s="4"/>
      <c r="I16" s="593"/>
      <c r="J16" s="588"/>
      <c r="K16" s="508"/>
      <c r="L16" s="80"/>
      <c r="M16" s="80"/>
      <c r="N16" s="80"/>
      <c r="O16" s="80"/>
      <c r="P16" s="80"/>
      <c r="Q16" s="80"/>
      <c r="R16" s="829"/>
      <c r="S16" s="829"/>
      <c r="T16" s="812"/>
      <c r="U16" s="812"/>
      <c r="V16" s="812"/>
      <c r="W16" s="812"/>
      <c r="X16" s="830"/>
      <c r="Y16" s="831"/>
      <c r="Z16" s="509"/>
      <c r="AA16" s="509"/>
      <c r="AB16" s="832"/>
      <c r="AC16" s="833"/>
      <c r="AD16" s="509"/>
      <c r="AE16" s="594"/>
      <c r="AF16" s="80"/>
      <c r="AG16" s="80"/>
      <c r="AH16" s="80"/>
      <c r="AI16" s="80"/>
      <c r="AJ16" s="80"/>
      <c r="AK16" s="80"/>
      <c r="AL16" s="80"/>
      <c r="AM16" s="80"/>
      <c r="AN16" s="80"/>
      <c r="AO16" s="80"/>
      <c r="AP16" s="80"/>
      <c r="AQ16" s="80"/>
      <c r="AR16" s="80"/>
      <c r="AS16" s="80"/>
      <c r="AT16" s="80"/>
      <c r="AU16" s="80"/>
      <c r="AV16" s="80"/>
      <c r="AW16" s="80"/>
      <c r="AX16" s="80"/>
      <c r="AY16" s="80"/>
      <c r="AZ16" s="80"/>
      <c r="BA16" s="835"/>
    </row>
    <row r="17">
      <c r="A17" s="586"/>
      <c r="B17" s="587"/>
      <c r="C17" s="587"/>
      <c r="D17" s="828"/>
      <c r="E17" s="4"/>
      <c r="F17" s="4"/>
      <c r="G17" s="4"/>
      <c r="H17" s="4"/>
      <c r="I17" s="593"/>
      <c r="J17" s="588"/>
      <c r="K17" s="508"/>
      <c r="L17" s="80"/>
      <c r="M17" s="80"/>
      <c r="N17" s="80"/>
      <c r="O17" s="80"/>
      <c r="P17" s="80"/>
      <c r="Q17" s="80"/>
      <c r="R17" s="829"/>
      <c r="S17" s="829"/>
      <c r="T17" s="812"/>
      <c r="U17" s="812"/>
      <c r="V17" s="812"/>
      <c r="W17" s="812"/>
      <c r="X17" s="830"/>
      <c r="Y17" s="831"/>
      <c r="Z17" s="509"/>
      <c r="AA17" s="509"/>
      <c r="AB17" s="832"/>
      <c r="AC17" s="833"/>
      <c r="AD17" s="509"/>
      <c r="AE17" s="594"/>
      <c r="AF17" s="80"/>
      <c r="AG17" s="80"/>
      <c r="AH17" s="80"/>
      <c r="AI17" s="80"/>
      <c r="AJ17" s="80"/>
      <c r="AK17" s="80"/>
      <c r="AL17" s="80"/>
      <c r="AM17" s="80"/>
      <c r="AN17" s="80"/>
      <c r="AO17" s="80"/>
      <c r="AP17" s="80"/>
      <c r="AQ17" s="80"/>
      <c r="AR17" s="80"/>
      <c r="AS17" s="80"/>
      <c r="AT17" s="80"/>
      <c r="AU17" s="80"/>
      <c r="AV17" s="80"/>
      <c r="AW17" s="80"/>
      <c r="AX17" s="80"/>
      <c r="AY17" s="80"/>
      <c r="AZ17" s="80"/>
      <c r="BA17" s="835"/>
    </row>
    <row r="18">
      <c r="A18" s="586" t="s">
        <v>2615</v>
      </c>
      <c r="B18" s="587" t="s">
        <v>1731</v>
      </c>
      <c r="C18" s="587" t="s">
        <v>1732</v>
      </c>
      <c r="D18" s="828" t="s">
        <v>1240</v>
      </c>
      <c r="E18" s="4" t="s">
        <v>2616</v>
      </c>
      <c r="F18" s="4" t="s">
        <v>1694</v>
      </c>
      <c r="G18" s="4" t="s">
        <v>2617</v>
      </c>
      <c r="H18" s="4" t="s">
        <v>2618</v>
      </c>
      <c r="I18" s="593" t="s">
        <v>2619</v>
      </c>
      <c r="J18" s="588"/>
      <c r="K18" s="508" t="s">
        <v>24</v>
      </c>
      <c r="L18" s="80">
        <v>20.0</v>
      </c>
      <c r="M18" s="80" t="s">
        <v>2620</v>
      </c>
      <c r="N18" s="80" t="s">
        <v>2620</v>
      </c>
      <c r="O18" s="80"/>
      <c r="P18" s="80" t="s">
        <v>1074</v>
      </c>
      <c r="Q18" s="80"/>
      <c r="R18" s="829">
        <v>1.5</v>
      </c>
      <c r="S18" s="829"/>
      <c r="T18" s="812"/>
      <c r="U18" s="812"/>
      <c r="V18" s="812"/>
      <c r="W18" s="812"/>
      <c r="X18" s="830"/>
      <c r="Y18" s="831">
        <v>140.5000950755423</v>
      </c>
      <c r="Z18" s="509"/>
      <c r="AA18" s="509"/>
      <c r="AB18" s="832">
        <v>18.58466866078602</v>
      </c>
      <c r="AC18" s="833">
        <v>18.39882197417816</v>
      </c>
      <c r="AD18" s="509"/>
      <c r="AE18" s="594" t="str">
        <f>'ASIA Prod. - PU &amp; PE'!I155</f>
        <v/>
      </c>
      <c r="AF18" s="80" t="str">
        <f>'ASIA Prod. - PU &amp; PE'!J155</f>
        <v/>
      </c>
      <c r="AG18" s="598" t="str">
        <f>'ASIA Prod. - PU &amp; PE'!K155</f>
        <v/>
      </c>
      <c r="AH18" s="598" t="str">
        <f>'ASIA Prod. - PU &amp; PE'!L155</f>
        <v/>
      </c>
      <c r="AI18" s="80" t="str">
        <f>'ASIA Prod. - PU &amp; PE'!M155</f>
        <v/>
      </c>
      <c r="AJ18" s="80" t="str">
        <f>'ASIA Prod. - PU &amp; PE'!N155</f>
        <v/>
      </c>
      <c r="AK18" s="598" t="str">
        <f>'ASIA Prod. - PU &amp; PE'!O155</f>
        <v/>
      </c>
      <c r="AL18" s="598" t="str">
        <f>'ASIA Prod. - PU &amp; PE'!P155</f>
        <v/>
      </c>
      <c r="AM18" s="598" t="str">
        <f>'ASIA Prod. - PU &amp; PE'!Q155</f>
        <v/>
      </c>
      <c r="AN18" s="80" t="str">
        <f>'ASIA Prod. - PU &amp; PE'!R155</f>
        <v/>
      </c>
      <c r="AO18" s="598" t="str">
        <f>'ASIA Prod. - PU &amp; PE'!S155</f>
        <v/>
      </c>
      <c r="AP18" s="598" t="str">
        <f>'ASIA Prod. - PU &amp; PE'!T155</f>
        <v/>
      </c>
      <c r="AQ18" s="80" t="str">
        <f>'ASIA Prod. - PU &amp; PE'!U155</f>
        <v/>
      </c>
      <c r="AR18" s="598" t="str">
        <f>'ASIA Prod. - PU &amp; PE'!V155</f>
        <v/>
      </c>
      <c r="AS18" s="80" t="str">
        <f>'ASIA Prod. - PU &amp; PE'!W155</f>
        <v/>
      </c>
      <c r="AT18" s="598" t="str">
        <f>'ASIA Prod. - PU &amp; PE'!X155</f>
        <v/>
      </c>
      <c r="AU18" s="80" t="str">
        <f>'ASIA Prod. - PU &amp; PE'!Y155</f>
        <v/>
      </c>
      <c r="AV18" s="80" t="str">
        <f>'ASIA Prod. - PU &amp; PE'!Z155</f>
        <v/>
      </c>
      <c r="AW18" s="598" t="str">
        <f>'ASIA Prod. - PU &amp; PE'!AA155</f>
        <v/>
      </c>
      <c r="AX18" s="80" t="str">
        <f>'ASIA Prod. - PU &amp; PE'!AB155</f>
        <v/>
      </c>
      <c r="AY18" s="80" t="str">
        <f>'ASIA Prod. - PU &amp; PE'!AC155</f>
        <v/>
      </c>
      <c r="AZ18" s="80" t="str">
        <f>'ASIA Prod. - PU &amp; PE'!AD155</f>
        <v/>
      </c>
      <c r="BA18" s="835" t="str">
        <f>'ASIA Prod. - PU &amp; PE'!AE155</f>
        <v/>
      </c>
    </row>
    <row r="19">
      <c r="A19" s="586" t="s">
        <v>2621</v>
      </c>
      <c r="B19" s="587" t="s">
        <v>1731</v>
      </c>
      <c r="C19" s="587" t="s">
        <v>1732</v>
      </c>
      <c r="D19" s="828" t="s">
        <v>1240</v>
      </c>
      <c r="E19" s="4" t="s">
        <v>2616</v>
      </c>
      <c r="F19" s="4" t="s">
        <v>1694</v>
      </c>
      <c r="G19" s="4" t="s">
        <v>2617</v>
      </c>
      <c r="H19" s="4" t="s">
        <v>2618</v>
      </c>
      <c r="I19" s="593" t="s">
        <v>2622</v>
      </c>
      <c r="J19" s="588"/>
      <c r="K19" s="508" t="s">
        <v>24</v>
      </c>
      <c r="L19" s="80">
        <v>10.0</v>
      </c>
      <c r="M19" s="80" t="s">
        <v>2620</v>
      </c>
      <c r="N19" s="80" t="s">
        <v>2620</v>
      </c>
      <c r="O19" s="80"/>
      <c r="P19" s="80" t="s">
        <v>1074</v>
      </c>
      <c r="Q19" s="80"/>
      <c r="R19" s="829">
        <v>1.37</v>
      </c>
      <c r="S19" s="829"/>
      <c r="T19" s="812"/>
      <c r="U19" s="812"/>
      <c r="V19" s="812"/>
      <c r="W19" s="812"/>
      <c r="X19" s="830"/>
      <c r="Y19" s="831">
        <v>113.69850231223523</v>
      </c>
      <c r="Z19" s="509"/>
      <c r="AA19" s="509"/>
      <c r="AB19" s="832">
        <v>15.03948443283535</v>
      </c>
      <c r="AC19" s="833">
        <v>14.889089588506996</v>
      </c>
      <c r="AD19" s="509"/>
      <c r="AE19" s="594" t="str">
        <f>'ASIA Prod. - PU &amp; PE'!I150</f>
        <v/>
      </c>
      <c r="AF19" s="80" t="str">
        <f>'ASIA Prod. - PU &amp; PE'!J150</f>
        <v/>
      </c>
      <c r="AG19" s="598" t="str">
        <f>'ASIA Prod. - PU &amp; PE'!K150</f>
        <v/>
      </c>
      <c r="AH19" s="598" t="str">
        <f>'ASIA Prod. - PU &amp; PE'!L150</f>
        <v/>
      </c>
      <c r="AI19" s="80" t="str">
        <f>'ASIA Prod. - PU &amp; PE'!M150</f>
        <v/>
      </c>
      <c r="AJ19" s="80" t="str">
        <f>'ASIA Prod. - PU &amp; PE'!N150</f>
        <v/>
      </c>
      <c r="AK19" s="598" t="str">
        <f>'ASIA Prod. - PU &amp; PE'!O150</f>
        <v/>
      </c>
      <c r="AL19" s="598" t="str">
        <f>'ASIA Prod. - PU &amp; PE'!P150</f>
        <v/>
      </c>
      <c r="AM19" s="598" t="str">
        <f>'ASIA Prod. - PU &amp; PE'!Q150</f>
        <v/>
      </c>
      <c r="AN19" s="80" t="str">
        <f>'ASIA Prod. - PU &amp; PE'!R150</f>
        <v/>
      </c>
      <c r="AO19" s="598" t="str">
        <f>'ASIA Prod. - PU &amp; PE'!S150</f>
        <v/>
      </c>
      <c r="AP19" s="598" t="str">
        <f>'ASIA Prod. - PU &amp; PE'!T150</f>
        <v/>
      </c>
      <c r="AQ19" s="80" t="str">
        <f>'ASIA Prod. - PU &amp; PE'!U150</f>
        <v/>
      </c>
      <c r="AR19" s="598" t="str">
        <f>'ASIA Prod. - PU &amp; PE'!V150</f>
        <v/>
      </c>
      <c r="AS19" s="80" t="str">
        <f>'ASIA Prod. - PU &amp; PE'!W150</f>
        <v/>
      </c>
      <c r="AT19" s="598" t="str">
        <f>'ASIA Prod. - PU &amp; PE'!X150</f>
        <v/>
      </c>
      <c r="AU19" s="80" t="str">
        <f>'ASIA Prod. - PU &amp; PE'!Y150</f>
        <v/>
      </c>
      <c r="AV19" s="80" t="str">
        <f>'ASIA Prod. - PU &amp; PE'!Z150</f>
        <v/>
      </c>
      <c r="AW19" s="598" t="str">
        <f>'ASIA Prod. - PU &amp; PE'!AA150</f>
        <v/>
      </c>
      <c r="AX19" s="80" t="str">
        <f>'ASIA Prod. - PU &amp; PE'!AB150</f>
        <v/>
      </c>
      <c r="AY19" s="80" t="str">
        <f>'ASIA Prod. - PU &amp; PE'!AC150</f>
        <v/>
      </c>
      <c r="AZ19" s="80" t="str">
        <f>'ASIA Prod. - PU &amp; PE'!AD150</f>
        <v/>
      </c>
      <c r="BA19" s="835" t="str">
        <f>'ASIA Prod. - PU &amp; PE'!AE150</f>
        <v/>
      </c>
    </row>
    <row r="20">
      <c r="A20" s="586" t="s">
        <v>2623</v>
      </c>
      <c r="B20" s="587" t="s">
        <v>1731</v>
      </c>
      <c r="C20" s="587" t="s">
        <v>1732</v>
      </c>
      <c r="D20" s="828" t="s">
        <v>1240</v>
      </c>
      <c r="E20" s="4" t="s">
        <v>2616</v>
      </c>
      <c r="F20" s="4" t="s">
        <v>1694</v>
      </c>
      <c r="G20" s="4" t="s">
        <v>2617</v>
      </c>
      <c r="H20" s="4" t="s">
        <v>2618</v>
      </c>
      <c r="I20" s="593" t="s">
        <v>2624</v>
      </c>
      <c r="J20" s="588"/>
      <c r="K20" s="508" t="s">
        <v>25</v>
      </c>
      <c r="L20" s="80">
        <v>10.0</v>
      </c>
      <c r="M20" s="80" t="s">
        <v>2620</v>
      </c>
      <c r="N20" s="80" t="s">
        <v>2620</v>
      </c>
      <c r="O20" s="80"/>
      <c r="P20" s="80" t="s">
        <v>2625</v>
      </c>
      <c r="Q20" s="80"/>
      <c r="R20" s="829">
        <v>1.57</v>
      </c>
      <c r="S20" s="829"/>
      <c r="T20" s="812"/>
      <c r="U20" s="812"/>
      <c r="V20" s="812"/>
      <c r="W20" s="812"/>
      <c r="X20" s="830"/>
      <c r="Y20" s="831">
        <v>113.42253963882038</v>
      </c>
      <c r="Z20" s="509"/>
      <c r="AA20" s="509"/>
      <c r="AB20" s="832">
        <v>15.0029814337064</v>
      </c>
      <c r="AC20" s="833">
        <v>14.852951619369337</v>
      </c>
      <c r="AD20" s="509"/>
      <c r="AE20" s="594" t="str">
        <f>'ASIA Prod. - PU &amp; PE'!I167</f>
        <v/>
      </c>
      <c r="AF20" s="80" t="str">
        <f>'ASIA Prod. - PU &amp; PE'!J167</f>
        <v/>
      </c>
      <c r="AG20" s="598" t="str">
        <f>'ASIA Prod. - PU &amp; PE'!K167</f>
        <v/>
      </c>
      <c r="AH20" s="598" t="str">
        <f>'ASIA Prod. - PU &amp; PE'!L167</f>
        <v/>
      </c>
      <c r="AI20" s="80" t="str">
        <f>'ASIA Prod. - PU &amp; PE'!M167</f>
        <v/>
      </c>
      <c r="AJ20" s="80" t="str">
        <f>'ASIA Prod. - PU &amp; PE'!N167</f>
        <v/>
      </c>
      <c r="AK20" s="598" t="str">
        <f>'ASIA Prod. - PU &amp; PE'!O167</f>
        <v/>
      </c>
      <c r="AL20" s="598" t="str">
        <f>'ASIA Prod. - PU &amp; PE'!P167</f>
        <v/>
      </c>
      <c r="AM20" s="598" t="str">
        <f>'ASIA Prod. - PU &amp; PE'!Q167</f>
        <v/>
      </c>
      <c r="AN20" s="80" t="str">
        <f>'ASIA Prod. - PU &amp; PE'!R167</f>
        <v/>
      </c>
      <c r="AO20" s="598" t="str">
        <f>'ASIA Prod. - PU &amp; PE'!S167</f>
        <v/>
      </c>
      <c r="AP20" s="598" t="str">
        <f>'ASIA Prod. - PU &amp; PE'!T167</f>
        <v/>
      </c>
      <c r="AQ20" s="80" t="str">
        <f>'ASIA Prod. - PU &amp; PE'!U167</f>
        <v/>
      </c>
      <c r="AR20" s="598" t="str">
        <f>'ASIA Prod. - PU &amp; PE'!V167</f>
        <v/>
      </c>
      <c r="AS20" s="80" t="str">
        <f>'ASIA Prod. - PU &amp; PE'!W167</f>
        <v/>
      </c>
      <c r="AT20" s="598" t="str">
        <f>'ASIA Prod. - PU &amp; PE'!X167</f>
        <v/>
      </c>
      <c r="AU20" s="80" t="str">
        <f>'ASIA Prod. - PU &amp; PE'!Y167</f>
        <v/>
      </c>
      <c r="AV20" s="80" t="str">
        <f>'ASIA Prod. - PU &amp; PE'!Z167</f>
        <v/>
      </c>
      <c r="AW20" s="598" t="str">
        <f>'ASIA Prod. - PU &amp; PE'!AA167</f>
        <v/>
      </c>
      <c r="AX20" s="80" t="str">
        <f>'ASIA Prod. - PU &amp; PE'!AB167</f>
        <v/>
      </c>
      <c r="AY20" s="80" t="str">
        <f>'ASIA Prod. - PU &amp; PE'!AC167</f>
        <v/>
      </c>
      <c r="AZ20" s="80" t="str">
        <f>'ASIA Prod. - PU &amp; PE'!AD167</f>
        <v/>
      </c>
      <c r="BA20" s="835" t="str">
        <f>'ASIA Prod. - PU &amp; PE'!AE167</f>
        <v/>
      </c>
    </row>
    <row r="21" ht="15.75" customHeight="1">
      <c r="A21" s="586" t="s">
        <v>2626</v>
      </c>
      <c r="B21" s="587" t="s">
        <v>1731</v>
      </c>
      <c r="C21" s="587" t="s">
        <v>1732</v>
      </c>
      <c r="D21" s="828" t="s">
        <v>1240</v>
      </c>
      <c r="E21" s="4" t="s">
        <v>2616</v>
      </c>
      <c r="F21" s="4" t="s">
        <v>1694</v>
      </c>
      <c r="G21" s="4" t="s">
        <v>2617</v>
      </c>
      <c r="H21" s="4" t="s">
        <v>2618</v>
      </c>
      <c r="I21" s="593" t="s">
        <v>2627</v>
      </c>
      <c r="J21" s="588"/>
      <c r="K21" s="508" t="s">
        <v>25</v>
      </c>
      <c r="L21" s="80">
        <v>10.0</v>
      </c>
      <c r="M21" s="80" t="s">
        <v>2620</v>
      </c>
      <c r="N21" s="80" t="s">
        <v>2620</v>
      </c>
      <c r="O21" s="80"/>
      <c r="P21" s="80" t="s">
        <v>2625</v>
      </c>
      <c r="Q21" s="80"/>
      <c r="R21" s="829">
        <v>1.56</v>
      </c>
      <c r="S21" s="829"/>
      <c r="T21" s="812"/>
      <c r="U21" s="812"/>
      <c r="V21" s="812"/>
      <c r="W21" s="812"/>
      <c r="X21" s="830"/>
      <c r="Y21" s="831">
        <v>99.54736800205602</v>
      </c>
      <c r="Z21" s="509"/>
      <c r="AA21" s="509"/>
      <c r="AB21" s="832">
        <v>13.167641270113231</v>
      </c>
      <c r="AC21" s="833">
        <v>13.035964857412099</v>
      </c>
      <c r="AD21" s="509"/>
      <c r="AE21" s="594" t="str">
        <f>'ASIA Prod. - PU &amp; PE'!I168</f>
        <v/>
      </c>
      <c r="AF21" s="80" t="str">
        <f>'ASIA Prod. - PU &amp; PE'!J168</f>
        <v/>
      </c>
      <c r="AG21" s="598" t="str">
        <f>'ASIA Prod. - PU &amp; PE'!K168</f>
        <v/>
      </c>
      <c r="AH21" s="598" t="str">
        <f>'ASIA Prod. - PU &amp; PE'!L168</f>
        <v/>
      </c>
      <c r="AI21" s="80" t="str">
        <f>'ASIA Prod. - PU &amp; PE'!M168</f>
        <v/>
      </c>
      <c r="AJ21" s="80" t="str">
        <f>'ASIA Prod. - PU &amp; PE'!N168</f>
        <v/>
      </c>
      <c r="AK21" s="598" t="str">
        <f>'ASIA Prod. - PU &amp; PE'!O168</f>
        <v/>
      </c>
      <c r="AL21" s="598" t="str">
        <f>'ASIA Prod. - PU &amp; PE'!P168</f>
        <v/>
      </c>
      <c r="AM21" s="598" t="str">
        <f>'ASIA Prod. - PU &amp; PE'!Q168</f>
        <v/>
      </c>
      <c r="AN21" s="80" t="str">
        <f>'ASIA Prod. - PU &amp; PE'!R168</f>
        <v/>
      </c>
      <c r="AO21" s="598" t="str">
        <f>'ASIA Prod. - PU &amp; PE'!S168</f>
        <v/>
      </c>
      <c r="AP21" s="598" t="str">
        <f>'ASIA Prod. - PU &amp; PE'!T168</f>
        <v/>
      </c>
      <c r="AQ21" s="80" t="str">
        <f>'ASIA Prod. - PU &amp; PE'!U168</f>
        <v/>
      </c>
      <c r="AR21" s="598" t="str">
        <f>'ASIA Prod. - PU &amp; PE'!V168</f>
        <v/>
      </c>
      <c r="AS21" s="80" t="str">
        <f>'ASIA Prod. - PU &amp; PE'!W168</f>
        <v/>
      </c>
      <c r="AT21" s="598" t="str">
        <f>'ASIA Prod. - PU &amp; PE'!X168</f>
        <v/>
      </c>
      <c r="AU21" s="80" t="str">
        <f>'ASIA Prod. - PU &amp; PE'!Y168</f>
        <v/>
      </c>
      <c r="AV21" s="80" t="str">
        <f>'ASIA Prod. - PU &amp; PE'!Z168</f>
        <v/>
      </c>
      <c r="AW21" s="598" t="str">
        <f>'ASIA Prod. - PU &amp; PE'!AA168</f>
        <v/>
      </c>
      <c r="AX21" s="80" t="str">
        <f>'ASIA Prod. - PU &amp; PE'!AB168</f>
        <v/>
      </c>
      <c r="AY21" s="80" t="str">
        <f>'ASIA Prod. - PU &amp; PE'!AC168</f>
        <v/>
      </c>
      <c r="AZ21" s="80" t="str">
        <f>'ASIA Prod. - PU &amp; PE'!AD168</f>
        <v/>
      </c>
      <c r="BA21" s="835" t="str">
        <f>'ASIA Prod. - PU &amp; PE'!AE168</f>
        <v/>
      </c>
    </row>
    <row r="22" ht="15.75" customHeight="1">
      <c r="A22" s="586" t="s">
        <v>2628</v>
      </c>
      <c r="B22" s="587" t="s">
        <v>1731</v>
      </c>
      <c r="C22" s="587" t="s">
        <v>1732</v>
      </c>
      <c r="D22" s="828" t="s">
        <v>1240</v>
      </c>
      <c r="E22" s="4" t="s">
        <v>2616</v>
      </c>
      <c r="F22" s="4" t="s">
        <v>1694</v>
      </c>
      <c r="G22" s="4" t="s">
        <v>2617</v>
      </c>
      <c r="H22" s="4" t="s">
        <v>2618</v>
      </c>
      <c r="I22" s="593" t="s">
        <v>2629</v>
      </c>
      <c r="J22" s="588"/>
      <c r="K22" s="508" t="s">
        <v>25</v>
      </c>
      <c r="L22" s="80">
        <v>10.0</v>
      </c>
      <c r="M22" s="80" t="s">
        <v>2620</v>
      </c>
      <c r="N22" s="80" t="s">
        <v>2620</v>
      </c>
      <c r="O22" s="80"/>
      <c r="P22" s="80" t="s">
        <v>2625</v>
      </c>
      <c r="Q22" s="80"/>
      <c r="R22" s="829">
        <v>1.0</v>
      </c>
      <c r="S22" s="829"/>
      <c r="T22" s="812"/>
      <c r="U22" s="812"/>
      <c r="V22" s="812"/>
      <c r="W22" s="812"/>
      <c r="X22" s="830"/>
      <c r="Y22" s="831">
        <v>88.50207863558478</v>
      </c>
      <c r="Z22" s="509"/>
      <c r="AA22" s="509"/>
      <c r="AB22" s="832">
        <v>11.706624158146136</v>
      </c>
      <c r="AC22" s="833">
        <v>11.589557916564674</v>
      </c>
      <c r="AD22" s="509"/>
      <c r="AE22" s="594" t="str">
        <f>'ASIA Prod. - PU &amp; PE'!I169</f>
        <v/>
      </c>
      <c r="AF22" s="80" t="str">
        <f>'ASIA Prod. - PU &amp; PE'!J169</f>
        <v/>
      </c>
      <c r="AG22" s="598" t="str">
        <f>'ASIA Prod. - PU &amp; PE'!K169</f>
        <v/>
      </c>
      <c r="AH22" s="598" t="str">
        <f>'ASIA Prod. - PU &amp; PE'!L169</f>
        <v/>
      </c>
      <c r="AI22" s="80" t="str">
        <f>'ASIA Prod. - PU &amp; PE'!M169</f>
        <v/>
      </c>
      <c r="AJ22" s="80" t="str">
        <f>'ASIA Prod. - PU &amp; PE'!N169</f>
        <v/>
      </c>
      <c r="AK22" s="598" t="str">
        <f>'ASIA Prod. - PU &amp; PE'!O169</f>
        <v/>
      </c>
      <c r="AL22" s="598" t="str">
        <f>'ASIA Prod. - PU &amp; PE'!P169</f>
        <v/>
      </c>
      <c r="AM22" s="598" t="str">
        <f>'ASIA Prod. - PU &amp; PE'!Q169</f>
        <v/>
      </c>
      <c r="AN22" s="80" t="str">
        <f>'ASIA Prod. - PU &amp; PE'!R169</f>
        <v/>
      </c>
      <c r="AO22" s="598" t="str">
        <f>'ASIA Prod. - PU &amp; PE'!S169</f>
        <v/>
      </c>
      <c r="AP22" s="598" t="str">
        <f>'ASIA Prod. - PU &amp; PE'!T169</f>
        <v/>
      </c>
      <c r="AQ22" s="80" t="str">
        <f>'ASIA Prod. - PU &amp; PE'!U169</f>
        <v/>
      </c>
      <c r="AR22" s="598" t="str">
        <f>'ASIA Prod. - PU &amp; PE'!V169</f>
        <v/>
      </c>
      <c r="AS22" s="80" t="str">
        <f>'ASIA Prod. - PU &amp; PE'!W169</f>
        <v/>
      </c>
      <c r="AT22" s="598" t="str">
        <f>'ASIA Prod. - PU &amp; PE'!X169</f>
        <v/>
      </c>
      <c r="AU22" s="80" t="str">
        <f>'ASIA Prod. - PU &amp; PE'!Y169</f>
        <v/>
      </c>
      <c r="AV22" s="80" t="str">
        <f>'ASIA Prod. - PU &amp; PE'!Z169</f>
        <v/>
      </c>
      <c r="AW22" s="598" t="str">
        <f>'ASIA Prod. - PU &amp; PE'!AA169</f>
        <v/>
      </c>
      <c r="AX22" s="80" t="str">
        <f>'ASIA Prod. - PU &amp; PE'!AB169</f>
        <v/>
      </c>
      <c r="AY22" s="80" t="str">
        <f>'ASIA Prod. - PU &amp; PE'!AC169</f>
        <v/>
      </c>
      <c r="AZ22" s="80" t="str">
        <f>'ASIA Prod. - PU &amp; PE'!AD169</f>
        <v/>
      </c>
      <c r="BA22" s="835" t="str">
        <f>'ASIA Prod. - PU &amp; PE'!AE169</f>
        <v/>
      </c>
    </row>
    <row r="23" ht="15.75" customHeight="1">
      <c r="A23" s="586" t="s">
        <v>2630</v>
      </c>
      <c r="B23" s="587" t="s">
        <v>1731</v>
      </c>
      <c r="C23" s="587" t="s">
        <v>1732</v>
      </c>
      <c r="D23" s="828" t="s">
        <v>1240</v>
      </c>
      <c r="E23" s="4" t="s">
        <v>2616</v>
      </c>
      <c r="F23" s="4" t="s">
        <v>1694</v>
      </c>
      <c r="G23" s="4" t="s">
        <v>2617</v>
      </c>
      <c r="H23" s="4" t="s">
        <v>2618</v>
      </c>
      <c r="I23" s="593" t="s">
        <v>2631</v>
      </c>
      <c r="J23" s="588"/>
      <c r="K23" s="508" t="s">
        <v>25</v>
      </c>
      <c r="L23" s="80">
        <v>10.0</v>
      </c>
      <c r="M23" s="80" t="s">
        <v>2620</v>
      </c>
      <c r="N23" s="80" t="s">
        <v>2620</v>
      </c>
      <c r="O23" s="80"/>
      <c r="P23" s="80" t="s">
        <v>2625</v>
      </c>
      <c r="Q23" s="80"/>
      <c r="R23" s="829">
        <v>1.18</v>
      </c>
      <c r="S23" s="829"/>
      <c r="T23" s="812"/>
      <c r="U23" s="812"/>
      <c r="V23" s="812"/>
      <c r="W23" s="812"/>
      <c r="X23" s="830"/>
      <c r="Y23" s="831">
        <v>91.7790952889382</v>
      </c>
      <c r="Z23" s="509"/>
      <c r="AA23" s="509"/>
      <c r="AB23" s="832">
        <v>12.14009196943627</v>
      </c>
      <c r="AC23" s="833">
        <v>12.018691049741907</v>
      </c>
      <c r="AD23" s="509"/>
      <c r="AE23" s="594" t="str">
        <f>'ASIA Prod. - PU &amp; PE'!I170</f>
        <v/>
      </c>
      <c r="AF23" s="80" t="str">
        <f>'ASIA Prod. - PU &amp; PE'!J170</f>
        <v/>
      </c>
      <c r="AG23" s="598" t="str">
        <f>'ASIA Prod. - PU &amp; PE'!K170</f>
        <v/>
      </c>
      <c r="AH23" s="598" t="str">
        <f>'ASIA Prod. - PU &amp; PE'!L170</f>
        <v/>
      </c>
      <c r="AI23" s="80" t="str">
        <f>'ASIA Prod. - PU &amp; PE'!M170</f>
        <v/>
      </c>
      <c r="AJ23" s="80" t="str">
        <f>'ASIA Prod. - PU &amp; PE'!N170</f>
        <v/>
      </c>
      <c r="AK23" s="598" t="str">
        <f>'ASIA Prod. - PU &amp; PE'!O170</f>
        <v/>
      </c>
      <c r="AL23" s="598" t="str">
        <f>'ASIA Prod. - PU &amp; PE'!P170</f>
        <v/>
      </c>
      <c r="AM23" s="598" t="str">
        <f>'ASIA Prod. - PU &amp; PE'!Q170</f>
        <v/>
      </c>
      <c r="AN23" s="80" t="str">
        <f>'ASIA Prod. - PU &amp; PE'!R170</f>
        <v/>
      </c>
      <c r="AO23" s="598" t="str">
        <f>'ASIA Prod. - PU &amp; PE'!S170</f>
        <v/>
      </c>
      <c r="AP23" s="598" t="str">
        <f>'ASIA Prod. - PU &amp; PE'!T170</f>
        <v/>
      </c>
      <c r="AQ23" s="80" t="str">
        <f>'ASIA Prod. - PU &amp; PE'!U170</f>
        <v/>
      </c>
      <c r="AR23" s="598" t="str">
        <f>'ASIA Prod. - PU &amp; PE'!V170</f>
        <v/>
      </c>
      <c r="AS23" s="80" t="str">
        <f>'ASIA Prod. - PU &amp; PE'!W170</f>
        <v/>
      </c>
      <c r="AT23" s="598" t="str">
        <f>'ASIA Prod. - PU &amp; PE'!X170</f>
        <v/>
      </c>
      <c r="AU23" s="80" t="str">
        <f>'ASIA Prod. - PU &amp; PE'!Y170</f>
        <v/>
      </c>
      <c r="AV23" s="80" t="str">
        <f>'ASIA Prod. - PU &amp; PE'!Z170</f>
        <v/>
      </c>
      <c r="AW23" s="598" t="str">
        <f>'ASIA Prod. - PU &amp; PE'!AA170</f>
        <v/>
      </c>
      <c r="AX23" s="80" t="str">
        <f>'ASIA Prod. - PU &amp; PE'!AB170</f>
        <v/>
      </c>
      <c r="AY23" s="80" t="str">
        <f>'ASIA Prod. - PU &amp; PE'!AC170</f>
        <v/>
      </c>
      <c r="AZ23" s="80" t="str">
        <f>'ASIA Prod. - PU &amp; PE'!AD170</f>
        <v/>
      </c>
      <c r="BA23" s="835" t="str">
        <f>'ASIA Prod. - PU &amp; PE'!AE170</f>
        <v/>
      </c>
    </row>
    <row r="24" ht="15.75" customHeight="1">
      <c r="A24" s="586" t="s">
        <v>2632</v>
      </c>
      <c r="B24" s="587" t="s">
        <v>1731</v>
      </c>
      <c r="C24" s="587" t="s">
        <v>1732</v>
      </c>
      <c r="D24" s="828" t="s">
        <v>1240</v>
      </c>
      <c r="E24" s="4" t="s">
        <v>2616</v>
      </c>
      <c r="F24" s="4" t="s">
        <v>1694</v>
      </c>
      <c r="G24" s="4" t="s">
        <v>2617</v>
      </c>
      <c r="H24" s="4" t="s">
        <v>2618</v>
      </c>
      <c r="I24" s="593" t="s">
        <v>2633</v>
      </c>
      <c r="J24" s="588"/>
      <c r="K24" s="508" t="s">
        <v>25</v>
      </c>
      <c r="L24" s="80">
        <v>10.0</v>
      </c>
      <c r="M24" s="80" t="s">
        <v>2620</v>
      </c>
      <c r="N24" s="80" t="s">
        <v>2620</v>
      </c>
      <c r="O24" s="80"/>
      <c r="P24" s="80" t="s">
        <v>2625</v>
      </c>
      <c r="Q24" s="80"/>
      <c r="R24" s="829">
        <v>1.5</v>
      </c>
      <c r="S24" s="829"/>
      <c r="T24" s="812"/>
      <c r="U24" s="812"/>
      <c r="V24" s="812"/>
      <c r="W24" s="812"/>
      <c r="X24" s="830"/>
      <c r="Y24" s="831">
        <v>105.86560442955009</v>
      </c>
      <c r="Z24" s="509"/>
      <c r="AA24" s="509"/>
      <c r="AB24" s="832">
        <v>14.003386829305567</v>
      </c>
      <c r="AC24" s="833">
        <v>13.863352961012511</v>
      </c>
      <c r="AD24" s="509"/>
      <c r="AE24" s="594" t="str">
        <f>'ASIA Prod. - PU &amp; PE'!I171</f>
        <v/>
      </c>
      <c r="AF24" s="80" t="str">
        <f>'ASIA Prod. - PU &amp; PE'!J171</f>
        <v/>
      </c>
      <c r="AG24" s="598" t="str">
        <f>'ASIA Prod. - PU &amp; PE'!K171</f>
        <v/>
      </c>
      <c r="AH24" s="598" t="str">
        <f>'ASIA Prod. - PU &amp; PE'!L171</f>
        <v/>
      </c>
      <c r="AI24" s="80" t="str">
        <f>'ASIA Prod. - PU &amp; PE'!M171</f>
        <v/>
      </c>
      <c r="AJ24" s="80" t="str">
        <f>'ASIA Prod. - PU &amp; PE'!N171</f>
        <v/>
      </c>
      <c r="AK24" s="598" t="str">
        <f>'ASIA Prod. - PU &amp; PE'!O171</f>
        <v/>
      </c>
      <c r="AL24" s="598" t="str">
        <f>'ASIA Prod. - PU &amp; PE'!P171</f>
        <v/>
      </c>
      <c r="AM24" s="598" t="str">
        <f>'ASIA Prod. - PU &amp; PE'!Q171</f>
        <v/>
      </c>
      <c r="AN24" s="80" t="str">
        <f>'ASIA Prod. - PU &amp; PE'!R171</f>
        <v/>
      </c>
      <c r="AO24" s="598" t="str">
        <f>'ASIA Prod. - PU &amp; PE'!S171</f>
        <v/>
      </c>
      <c r="AP24" s="598" t="str">
        <f>'ASIA Prod. - PU &amp; PE'!T171</f>
        <v/>
      </c>
      <c r="AQ24" s="80" t="str">
        <f>'ASIA Prod. - PU &amp; PE'!U171</f>
        <v/>
      </c>
      <c r="AR24" s="598" t="str">
        <f>'ASIA Prod. - PU &amp; PE'!V171</f>
        <v/>
      </c>
      <c r="AS24" s="80" t="str">
        <f>'ASIA Prod. - PU &amp; PE'!W171</f>
        <v/>
      </c>
      <c r="AT24" s="598" t="str">
        <f>'ASIA Prod. - PU &amp; PE'!X171</f>
        <v/>
      </c>
      <c r="AU24" s="80" t="str">
        <f>'ASIA Prod. - PU &amp; PE'!Y171</f>
        <v/>
      </c>
      <c r="AV24" s="80" t="str">
        <f>'ASIA Prod. - PU &amp; PE'!Z171</f>
        <v/>
      </c>
      <c r="AW24" s="598" t="str">
        <f>'ASIA Prod. - PU &amp; PE'!AA171</f>
        <v/>
      </c>
      <c r="AX24" s="80" t="str">
        <f>'ASIA Prod. - PU &amp; PE'!AB171</f>
        <v/>
      </c>
      <c r="AY24" s="80" t="str">
        <f>'ASIA Prod. - PU &amp; PE'!AC171</f>
        <v/>
      </c>
      <c r="AZ24" s="80" t="str">
        <f>'ASIA Prod. - PU &amp; PE'!AD171</f>
        <v/>
      </c>
      <c r="BA24" s="835" t="str">
        <f>'ASIA Prod. - PU &amp; PE'!AE171</f>
        <v/>
      </c>
    </row>
    <row r="25" ht="15.75" customHeight="1">
      <c r="A25" s="586" t="s">
        <v>2634</v>
      </c>
      <c r="B25" s="587" t="s">
        <v>1731</v>
      </c>
      <c r="C25" s="587" t="s">
        <v>1732</v>
      </c>
      <c r="D25" s="828" t="s">
        <v>1240</v>
      </c>
      <c r="E25" s="4" t="s">
        <v>2616</v>
      </c>
      <c r="F25" s="4" t="s">
        <v>1694</v>
      </c>
      <c r="G25" s="4" t="s">
        <v>2617</v>
      </c>
      <c r="H25" s="4" t="s">
        <v>2618</v>
      </c>
      <c r="I25" s="593" t="s">
        <v>2635</v>
      </c>
      <c r="J25" s="588"/>
      <c r="K25" s="508" t="s">
        <v>25</v>
      </c>
      <c r="L25" s="80">
        <v>10.0</v>
      </c>
      <c r="M25" s="80" t="s">
        <v>2620</v>
      </c>
      <c r="N25" s="80" t="s">
        <v>2620</v>
      </c>
      <c r="O25" s="80"/>
      <c r="P25" s="80" t="s">
        <v>2625</v>
      </c>
      <c r="Q25" s="80"/>
      <c r="R25" s="829">
        <v>1.55</v>
      </c>
      <c r="S25" s="829"/>
      <c r="T25" s="812"/>
      <c r="U25" s="812"/>
      <c r="V25" s="812"/>
      <c r="W25" s="812"/>
      <c r="X25" s="830"/>
      <c r="Y25" s="831">
        <v>106.8108235663253</v>
      </c>
      <c r="Z25" s="509"/>
      <c r="AA25" s="509"/>
      <c r="AB25" s="832">
        <v>14.128415815651495</v>
      </c>
      <c r="AC25" s="833">
        <v>13.98713165749498</v>
      </c>
      <c r="AD25" s="509"/>
      <c r="AE25" s="594" t="str">
        <f>'ASIA Prod. - PU &amp; PE'!I172</f>
        <v/>
      </c>
      <c r="AF25" s="80" t="str">
        <f>'ASIA Prod. - PU &amp; PE'!J172</f>
        <v/>
      </c>
      <c r="AG25" s="598" t="str">
        <f>'ASIA Prod. - PU &amp; PE'!K172</f>
        <v/>
      </c>
      <c r="AH25" s="598" t="str">
        <f>'ASIA Prod. - PU &amp; PE'!L172</f>
        <v/>
      </c>
      <c r="AI25" s="80" t="str">
        <f>'ASIA Prod. - PU &amp; PE'!M172</f>
        <v/>
      </c>
      <c r="AJ25" s="80" t="str">
        <f>'ASIA Prod. - PU &amp; PE'!N172</f>
        <v/>
      </c>
      <c r="AK25" s="598" t="str">
        <f>'ASIA Prod. - PU &amp; PE'!O172</f>
        <v/>
      </c>
      <c r="AL25" s="598" t="str">
        <f>'ASIA Prod. - PU &amp; PE'!P172</f>
        <v/>
      </c>
      <c r="AM25" s="598" t="str">
        <f>'ASIA Prod. - PU &amp; PE'!Q172</f>
        <v/>
      </c>
      <c r="AN25" s="80" t="str">
        <f>'ASIA Prod. - PU &amp; PE'!R172</f>
        <v/>
      </c>
      <c r="AO25" s="598" t="str">
        <f>'ASIA Prod. - PU &amp; PE'!S172</f>
        <v/>
      </c>
      <c r="AP25" s="598" t="str">
        <f>'ASIA Prod. - PU &amp; PE'!T172</f>
        <v/>
      </c>
      <c r="AQ25" s="80" t="str">
        <f>'ASIA Prod. - PU &amp; PE'!U172</f>
        <v/>
      </c>
      <c r="AR25" s="598" t="str">
        <f>'ASIA Prod. - PU &amp; PE'!V172</f>
        <v/>
      </c>
      <c r="AS25" s="80" t="str">
        <f>'ASIA Prod. - PU &amp; PE'!W172</f>
        <v/>
      </c>
      <c r="AT25" s="598" t="str">
        <f>'ASIA Prod. - PU &amp; PE'!X172</f>
        <v/>
      </c>
      <c r="AU25" s="80" t="str">
        <f>'ASIA Prod. - PU &amp; PE'!Y172</f>
        <v/>
      </c>
      <c r="AV25" s="80" t="str">
        <f>'ASIA Prod. - PU &amp; PE'!Z172</f>
        <v/>
      </c>
      <c r="AW25" s="598" t="str">
        <f>'ASIA Prod. - PU &amp; PE'!AA172</f>
        <v/>
      </c>
      <c r="AX25" s="80" t="str">
        <f>'ASIA Prod. - PU &amp; PE'!AB172</f>
        <v/>
      </c>
      <c r="AY25" s="80" t="str">
        <f>'ASIA Prod. - PU &amp; PE'!AC172</f>
        <v/>
      </c>
      <c r="AZ25" s="80" t="str">
        <f>'ASIA Prod. - PU &amp; PE'!AD172</f>
        <v/>
      </c>
      <c r="BA25" s="835" t="str">
        <f>'ASIA Prod. - PU &amp; PE'!AE172</f>
        <v/>
      </c>
    </row>
    <row r="26" ht="15.75" customHeight="1">
      <c r="A26" s="586" t="s">
        <v>2636</v>
      </c>
      <c r="B26" s="587" t="s">
        <v>1731</v>
      </c>
      <c r="C26" s="587" t="s">
        <v>1732</v>
      </c>
      <c r="D26" s="828" t="s">
        <v>1240</v>
      </c>
      <c r="E26" s="4" t="s">
        <v>2616</v>
      </c>
      <c r="F26" s="4" t="s">
        <v>1694</v>
      </c>
      <c r="G26" s="4" t="s">
        <v>2617</v>
      </c>
      <c r="H26" s="4" t="s">
        <v>2618</v>
      </c>
      <c r="I26" s="593" t="s">
        <v>2637</v>
      </c>
      <c r="J26" s="588"/>
      <c r="K26" s="508" t="s">
        <v>25</v>
      </c>
      <c r="L26" s="80">
        <v>10.0</v>
      </c>
      <c r="M26" s="80" t="s">
        <v>2620</v>
      </c>
      <c r="N26" s="80" t="s">
        <v>2620</v>
      </c>
      <c r="O26" s="80"/>
      <c r="P26" s="80" t="s">
        <v>2625</v>
      </c>
      <c r="Q26" s="80"/>
      <c r="R26" s="829">
        <v>0.7</v>
      </c>
      <c r="S26" s="829"/>
      <c r="T26" s="812"/>
      <c r="U26" s="812"/>
      <c r="V26" s="812"/>
      <c r="W26" s="812"/>
      <c r="X26" s="830"/>
      <c r="Y26" s="831">
        <v>76.65582452165255</v>
      </c>
      <c r="Z26" s="509"/>
      <c r="AA26" s="509"/>
      <c r="AB26" s="832">
        <v>10.139659328260919</v>
      </c>
      <c r="AC26" s="833">
        <v>10.038262734978309</v>
      </c>
      <c r="AD26" s="509"/>
      <c r="AE26" s="594" t="str">
        <f>'ASIA Prod. - PU &amp; PE'!I173</f>
        <v/>
      </c>
      <c r="AF26" s="80" t="str">
        <f>'ASIA Prod. - PU &amp; PE'!J173</f>
        <v/>
      </c>
      <c r="AG26" s="598" t="str">
        <f>'ASIA Prod. - PU &amp; PE'!K173</f>
        <v/>
      </c>
      <c r="AH26" s="598" t="str">
        <f>'ASIA Prod. - PU &amp; PE'!L173</f>
        <v/>
      </c>
      <c r="AI26" s="80" t="str">
        <f>'ASIA Prod. - PU &amp; PE'!M173</f>
        <v/>
      </c>
      <c r="AJ26" s="80" t="str">
        <f>'ASIA Prod. - PU &amp; PE'!N173</f>
        <v/>
      </c>
      <c r="AK26" s="598" t="str">
        <f>'ASIA Prod. - PU &amp; PE'!O173</f>
        <v/>
      </c>
      <c r="AL26" s="598" t="str">
        <f>'ASIA Prod. - PU &amp; PE'!P173</f>
        <v/>
      </c>
      <c r="AM26" s="598" t="str">
        <f>'ASIA Prod. - PU &amp; PE'!Q173</f>
        <v/>
      </c>
      <c r="AN26" s="80" t="str">
        <f>'ASIA Prod. - PU &amp; PE'!R173</f>
        <v/>
      </c>
      <c r="AO26" s="598" t="str">
        <f>'ASIA Prod. - PU &amp; PE'!S173</f>
        <v/>
      </c>
      <c r="AP26" s="598" t="str">
        <f>'ASIA Prod. - PU &amp; PE'!T173</f>
        <v/>
      </c>
      <c r="AQ26" s="80" t="str">
        <f>'ASIA Prod. - PU &amp; PE'!U173</f>
        <v/>
      </c>
      <c r="AR26" s="598" t="str">
        <f>'ASIA Prod. - PU &amp; PE'!V173</f>
        <v/>
      </c>
      <c r="AS26" s="80" t="str">
        <f>'ASIA Prod. - PU &amp; PE'!W173</f>
        <v/>
      </c>
      <c r="AT26" s="598" t="str">
        <f>'ASIA Prod. - PU &amp; PE'!X173</f>
        <v/>
      </c>
      <c r="AU26" s="80" t="str">
        <f>'ASIA Prod. - PU &amp; PE'!Y173</f>
        <v/>
      </c>
      <c r="AV26" s="80" t="str">
        <f>'ASIA Prod. - PU &amp; PE'!Z173</f>
        <v/>
      </c>
      <c r="AW26" s="598" t="str">
        <f>'ASIA Prod. - PU &amp; PE'!AA173</f>
        <v/>
      </c>
      <c r="AX26" s="80" t="str">
        <f>'ASIA Prod. - PU &amp; PE'!AB173</f>
        <v/>
      </c>
      <c r="AY26" s="80" t="str">
        <f>'ASIA Prod. - PU &amp; PE'!AC173</f>
        <v/>
      </c>
      <c r="AZ26" s="80" t="str">
        <f>'ASIA Prod. - PU &amp; PE'!AD173</f>
        <v/>
      </c>
      <c r="BA26" s="835" t="str">
        <f>'ASIA Prod. - PU &amp; PE'!AE173</f>
        <v/>
      </c>
    </row>
    <row r="27" ht="15.75" customHeight="1">
      <c r="A27" s="586" t="s">
        <v>2638</v>
      </c>
      <c r="B27" s="587" t="s">
        <v>1731</v>
      </c>
      <c r="C27" s="587" t="s">
        <v>1732</v>
      </c>
      <c r="D27" s="828" t="s">
        <v>1240</v>
      </c>
      <c r="E27" s="4" t="s">
        <v>2616</v>
      </c>
      <c r="F27" s="4" t="s">
        <v>1694</v>
      </c>
      <c r="G27" s="4" t="s">
        <v>2617</v>
      </c>
      <c r="H27" s="4" t="s">
        <v>2618</v>
      </c>
      <c r="I27" s="593" t="s">
        <v>2639</v>
      </c>
      <c r="J27" s="588"/>
      <c r="K27" s="508" t="s">
        <v>25</v>
      </c>
      <c r="L27" s="80">
        <v>10.0</v>
      </c>
      <c r="M27" s="80" t="s">
        <v>2620</v>
      </c>
      <c r="N27" s="80" t="s">
        <v>2620</v>
      </c>
      <c r="O27" s="80"/>
      <c r="P27" s="80" t="s">
        <v>2625</v>
      </c>
      <c r="Q27" s="80"/>
      <c r="R27" s="829">
        <v>0.8</v>
      </c>
      <c r="S27" s="829"/>
      <c r="T27" s="812"/>
      <c r="U27" s="812"/>
      <c r="V27" s="812"/>
      <c r="W27" s="812"/>
      <c r="X27" s="830"/>
      <c r="Y27" s="831">
        <v>76.72809590808322</v>
      </c>
      <c r="Z27" s="509"/>
      <c r="AA27" s="509"/>
      <c r="AB27" s="832">
        <v>10.149219035460744</v>
      </c>
      <c r="AC27" s="833">
        <v>10.047726845106137</v>
      </c>
      <c r="AD27" s="509"/>
      <c r="AE27" s="594" t="str">
        <f>'ASIA Prod. - PU &amp; PE'!I174</f>
        <v/>
      </c>
      <c r="AF27" s="80" t="str">
        <f>'ASIA Prod. - PU &amp; PE'!J174</f>
        <v/>
      </c>
      <c r="AG27" s="598" t="str">
        <f>'ASIA Prod. - PU &amp; PE'!K174</f>
        <v/>
      </c>
      <c r="AH27" s="598" t="str">
        <f>'ASIA Prod. - PU &amp; PE'!L174</f>
        <v/>
      </c>
      <c r="AI27" s="80" t="str">
        <f>'ASIA Prod. - PU &amp; PE'!M174</f>
        <v/>
      </c>
      <c r="AJ27" s="80" t="str">
        <f>'ASIA Prod. - PU &amp; PE'!N174</f>
        <v/>
      </c>
      <c r="AK27" s="598" t="str">
        <f>'ASIA Prod. - PU &amp; PE'!O174</f>
        <v/>
      </c>
      <c r="AL27" s="598" t="str">
        <f>'ASIA Prod. - PU &amp; PE'!P174</f>
        <v/>
      </c>
      <c r="AM27" s="598" t="str">
        <f>'ASIA Prod. - PU &amp; PE'!Q174</f>
        <v/>
      </c>
      <c r="AN27" s="80" t="str">
        <f>'ASIA Prod. - PU &amp; PE'!R174</f>
        <v/>
      </c>
      <c r="AO27" s="598" t="str">
        <f>'ASIA Prod. - PU &amp; PE'!S174</f>
        <v/>
      </c>
      <c r="AP27" s="598" t="str">
        <f>'ASIA Prod. - PU &amp; PE'!T174</f>
        <v/>
      </c>
      <c r="AQ27" s="80" t="str">
        <f>'ASIA Prod. - PU &amp; PE'!U174</f>
        <v/>
      </c>
      <c r="AR27" s="598" t="str">
        <f>'ASIA Prod. - PU &amp; PE'!V174</f>
        <v/>
      </c>
      <c r="AS27" s="80" t="str">
        <f>'ASIA Prod. - PU &amp; PE'!W174</f>
        <v/>
      </c>
      <c r="AT27" s="598" t="str">
        <f>'ASIA Prod. - PU &amp; PE'!X174</f>
        <v/>
      </c>
      <c r="AU27" s="80" t="str">
        <f>'ASIA Prod. - PU &amp; PE'!Y174</f>
        <v/>
      </c>
      <c r="AV27" s="80" t="str">
        <f>'ASIA Prod. - PU &amp; PE'!Z174</f>
        <v/>
      </c>
      <c r="AW27" s="598" t="str">
        <f>'ASIA Prod. - PU &amp; PE'!AA174</f>
        <v/>
      </c>
      <c r="AX27" s="80" t="str">
        <f>'ASIA Prod. - PU &amp; PE'!AB174</f>
        <v/>
      </c>
      <c r="AY27" s="80" t="str">
        <f>'ASIA Prod. - PU &amp; PE'!AC174</f>
        <v/>
      </c>
      <c r="AZ27" s="80" t="str">
        <f>'ASIA Prod. - PU &amp; PE'!AD174</f>
        <v/>
      </c>
      <c r="BA27" s="835" t="str">
        <f>'ASIA Prod. - PU &amp; PE'!AE174</f>
        <v/>
      </c>
    </row>
    <row r="28" ht="15.75" customHeight="1">
      <c r="A28" s="586" t="s">
        <v>2640</v>
      </c>
      <c r="B28" s="587" t="s">
        <v>1731</v>
      </c>
      <c r="C28" s="587" t="s">
        <v>1732</v>
      </c>
      <c r="D28" s="828" t="s">
        <v>1240</v>
      </c>
      <c r="E28" s="4" t="s">
        <v>2616</v>
      </c>
      <c r="F28" s="4" t="s">
        <v>1694</v>
      </c>
      <c r="G28" s="4" t="s">
        <v>2617</v>
      </c>
      <c r="H28" s="4" t="s">
        <v>2618</v>
      </c>
      <c r="I28" s="593" t="s">
        <v>2641</v>
      </c>
      <c r="J28" s="588"/>
      <c r="K28" s="508" t="s">
        <v>26</v>
      </c>
      <c r="L28" s="80">
        <v>10.0</v>
      </c>
      <c r="M28" s="80" t="s">
        <v>2620</v>
      </c>
      <c r="N28" s="80" t="s">
        <v>2620</v>
      </c>
      <c r="O28" s="80"/>
      <c r="P28" s="80" t="s">
        <v>2625</v>
      </c>
      <c r="Q28" s="80"/>
      <c r="R28" s="829">
        <v>2.29</v>
      </c>
      <c r="S28" s="829"/>
      <c r="T28" s="812"/>
      <c r="U28" s="812"/>
      <c r="V28" s="812"/>
      <c r="W28" s="812"/>
      <c r="X28" s="830"/>
      <c r="Y28" s="831">
        <v>127.17711231189865</v>
      </c>
      <c r="Z28" s="509"/>
      <c r="AA28" s="509"/>
      <c r="AB28" s="832">
        <v>16.82236935342575</v>
      </c>
      <c r="AC28" s="833">
        <v>16.65414565989149</v>
      </c>
      <c r="AD28" s="509"/>
      <c r="AE28" s="594" t="str">
        <f>'ASIA Prod. - PU &amp; PE'!I159</f>
        <v/>
      </c>
      <c r="AF28" s="80" t="str">
        <f>'ASIA Prod. - PU &amp; PE'!J159</f>
        <v/>
      </c>
      <c r="AG28" s="598" t="str">
        <f>'ASIA Prod. - PU &amp; PE'!K159</f>
        <v/>
      </c>
      <c r="AH28" s="598" t="str">
        <f>'ASIA Prod. - PU &amp; PE'!L159</f>
        <v/>
      </c>
      <c r="AI28" s="80" t="str">
        <f>'ASIA Prod. - PU &amp; PE'!M159</f>
        <v/>
      </c>
      <c r="AJ28" s="80" t="str">
        <f>'ASIA Prod. - PU &amp; PE'!N159</f>
        <v/>
      </c>
      <c r="AK28" s="598" t="str">
        <f>'ASIA Prod. - PU &amp; PE'!O159</f>
        <v/>
      </c>
      <c r="AL28" s="598" t="str">
        <f>'ASIA Prod. - PU &amp; PE'!P159</f>
        <v/>
      </c>
      <c r="AM28" s="598" t="str">
        <f>'ASIA Prod. - PU &amp; PE'!Q159</f>
        <v/>
      </c>
      <c r="AN28" s="80" t="str">
        <f>'ASIA Prod. - PU &amp; PE'!R159</f>
        <v/>
      </c>
      <c r="AO28" s="598" t="str">
        <f>'ASIA Prod. - PU &amp; PE'!S159</f>
        <v/>
      </c>
      <c r="AP28" s="598" t="str">
        <f>'ASIA Prod. - PU &amp; PE'!T159</f>
        <v/>
      </c>
      <c r="AQ28" s="80" t="str">
        <f>'ASIA Prod. - PU &amp; PE'!U159</f>
        <v/>
      </c>
      <c r="AR28" s="598" t="str">
        <f>'ASIA Prod. - PU &amp; PE'!V159</f>
        <v/>
      </c>
      <c r="AS28" s="80" t="str">
        <f>'ASIA Prod. - PU &amp; PE'!W159</f>
        <v/>
      </c>
      <c r="AT28" s="598" t="str">
        <f>'ASIA Prod. - PU &amp; PE'!X159</f>
        <v/>
      </c>
      <c r="AU28" s="80" t="str">
        <f>'ASIA Prod. - PU &amp; PE'!Y159</f>
        <v/>
      </c>
      <c r="AV28" s="80" t="str">
        <f>'ASIA Prod. - PU &amp; PE'!Z159</f>
        <v/>
      </c>
      <c r="AW28" s="598" t="str">
        <f>'ASIA Prod. - PU &amp; PE'!AA159</f>
        <v/>
      </c>
      <c r="AX28" s="80" t="str">
        <f>'ASIA Prod. - PU &amp; PE'!AB159</f>
        <v/>
      </c>
      <c r="AY28" s="80" t="str">
        <f>'ASIA Prod. - PU &amp; PE'!AC159</f>
        <v/>
      </c>
      <c r="AZ28" s="80" t="str">
        <f>'ASIA Prod. - PU &amp; PE'!AD159</f>
        <v/>
      </c>
      <c r="BA28" s="835" t="str">
        <f>'ASIA Prod. - PU &amp; PE'!AE159</f>
        <v/>
      </c>
    </row>
    <row r="29" ht="15.75" customHeight="1">
      <c r="A29" s="586" t="s">
        <v>2642</v>
      </c>
      <c r="B29" s="587" t="s">
        <v>1731</v>
      </c>
      <c r="C29" s="587" t="s">
        <v>1732</v>
      </c>
      <c r="D29" s="828" t="s">
        <v>1240</v>
      </c>
      <c r="E29" s="4" t="s">
        <v>2616</v>
      </c>
      <c r="F29" s="4" t="s">
        <v>1694</v>
      </c>
      <c r="G29" s="4" t="s">
        <v>2617</v>
      </c>
      <c r="H29" s="4" t="s">
        <v>2618</v>
      </c>
      <c r="I29" s="593" t="s">
        <v>2643</v>
      </c>
      <c r="J29" s="588"/>
      <c r="K29" s="508" t="s">
        <v>26</v>
      </c>
      <c r="L29" s="80">
        <v>10.0</v>
      </c>
      <c r="M29" s="80" t="s">
        <v>2620</v>
      </c>
      <c r="N29" s="80" t="s">
        <v>2620</v>
      </c>
      <c r="O29" s="80"/>
      <c r="P29" s="80" t="s">
        <v>2625</v>
      </c>
      <c r="Q29" s="80"/>
      <c r="R29" s="829">
        <v>2.4</v>
      </c>
      <c r="S29" s="829"/>
      <c r="T29" s="812"/>
      <c r="U29" s="812"/>
      <c r="V29" s="812"/>
      <c r="W29" s="812"/>
      <c r="X29" s="830"/>
      <c r="Y29" s="831">
        <v>132.35564824463216</v>
      </c>
      <c r="Z29" s="509"/>
      <c r="AA29" s="509"/>
      <c r="AB29" s="832">
        <v>17.5073608789196</v>
      </c>
      <c r="AC29" s="833">
        <v>17.332287270130404</v>
      </c>
      <c r="AD29" s="509"/>
      <c r="AE29" s="594" t="str">
        <f>'ASIA Prod. - PU &amp; PE'!I160</f>
        <v/>
      </c>
      <c r="AF29" s="80" t="str">
        <f>'ASIA Prod. - PU &amp; PE'!J160</f>
        <v/>
      </c>
      <c r="AG29" s="598" t="str">
        <f>'ASIA Prod. - PU &amp; PE'!K160</f>
        <v/>
      </c>
      <c r="AH29" s="598" t="str">
        <f>'ASIA Prod. - PU &amp; PE'!L160</f>
        <v/>
      </c>
      <c r="AI29" s="80" t="str">
        <f>'ASIA Prod. - PU &amp; PE'!M160</f>
        <v/>
      </c>
      <c r="AJ29" s="80" t="str">
        <f>'ASIA Prod. - PU &amp; PE'!N160</f>
        <v/>
      </c>
      <c r="AK29" s="598" t="str">
        <f>'ASIA Prod. - PU &amp; PE'!O160</f>
        <v/>
      </c>
      <c r="AL29" s="598" t="str">
        <f>'ASIA Prod. - PU &amp; PE'!P160</f>
        <v/>
      </c>
      <c r="AM29" s="598" t="str">
        <f>'ASIA Prod. - PU &amp; PE'!Q160</f>
        <v/>
      </c>
      <c r="AN29" s="80" t="str">
        <f>'ASIA Prod. - PU &amp; PE'!R160</f>
        <v/>
      </c>
      <c r="AO29" s="598" t="str">
        <f>'ASIA Prod. - PU &amp; PE'!S160</f>
        <v/>
      </c>
      <c r="AP29" s="598" t="str">
        <f>'ASIA Prod. - PU &amp; PE'!T160</f>
        <v/>
      </c>
      <c r="AQ29" s="80" t="str">
        <f>'ASIA Prod. - PU &amp; PE'!U160</f>
        <v/>
      </c>
      <c r="AR29" s="598" t="str">
        <f>'ASIA Prod. - PU &amp; PE'!V160</f>
        <v/>
      </c>
      <c r="AS29" s="80" t="str">
        <f>'ASIA Prod. - PU &amp; PE'!W160</f>
        <v/>
      </c>
      <c r="AT29" s="598" t="str">
        <f>'ASIA Prod. - PU &amp; PE'!X160</f>
        <v/>
      </c>
      <c r="AU29" s="80" t="str">
        <f>'ASIA Prod. - PU &amp; PE'!Y160</f>
        <v/>
      </c>
      <c r="AV29" s="80" t="str">
        <f>'ASIA Prod. - PU &amp; PE'!Z160</f>
        <v/>
      </c>
      <c r="AW29" s="598" t="str">
        <f>'ASIA Prod. - PU &amp; PE'!AA160</f>
        <v/>
      </c>
      <c r="AX29" s="80" t="str">
        <f>'ASIA Prod. - PU &amp; PE'!AB160</f>
        <v/>
      </c>
      <c r="AY29" s="80" t="str">
        <f>'ASIA Prod. - PU &amp; PE'!AC160</f>
        <v/>
      </c>
      <c r="AZ29" s="80" t="str">
        <f>'ASIA Prod. - PU &amp; PE'!AD160</f>
        <v/>
      </c>
      <c r="BA29" s="835" t="str">
        <f>'ASIA Prod. - PU &amp; PE'!AE160</f>
        <v/>
      </c>
    </row>
    <row r="30" ht="15.75" customHeight="1">
      <c r="A30" s="586" t="s">
        <v>2644</v>
      </c>
      <c r="B30" s="587" t="s">
        <v>1731</v>
      </c>
      <c r="C30" s="587" t="s">
        <v>1732</v>
      </c>
      <c r="D30" s="828" t="s">
        <v>1240</v>
      </c>
      <c r="E30" s="4" t="s">
        <v>2616</v>
      </c>
      <c r="F30" s="4" t="s">
        <v>1694</v>
      </c>
      <c r="G30" s="4" t="s">
        <v>2617</v>
      </c>
      <c r="H30" s="4" t="s">
        <v>2618</v>
      </c>
      <c r="I30" s="593" t="s">
        <v>2645</v>
      </c>
      <c r="J30" s="588"/>
      <c r="K30" s="508" t="s">
        <v>25</v>
      </c>
      <c r="L30" s="80">
        <v>10.0</v>
      </c>
      <c r="M30" s="80" t="s">
        <v>2620</v>
      </c>
      <c r="N30" s="80" t="s">
        <v>2620</v>
      </c>
      <c r="O30" s="80"/>
      <c r="P30" s="80" t="s">
        <v>2625</v>
      </c>
      <c r="Q30" s="80"/>
      <c r="R30" s="829">
        <v>1.8</v>
      </c>
      <c r="S30" s="829"/>
      <c r="T30" s="812"/>
      <c r="U30" s="812"/>
      <c r="V30" s="812"/>
      <c r="W30" s="812"/>
      <c r="X30" s="830"/>
      <c r="Y30" s="831">
        <v>98.60756123844841</v>
      </c>
      <c r="Z30" s="509"/>
      <c r="AA30" s="509"/>
      <c r="AB30" s="832">
        <v>13.04332820614397</v>
      </c>
      <c r="AC30" s="833">
        <v>12.912894924082531</v>
      </c>
      <c r="AD30" s="509"/>
      <c r="AE30" s="594" t="str">
        <f>'ASIA Prod. - PU &amp; PE'!I161</f>
        <v/>
      </c>
      <c r="AF30" s="80" t="str">
        <f>'ASIA Prod. - PU &amp; PE'!J161</f>
        <v/>
      </c>
      <c r="AG30" s="598" t="str">
        <f>'ASIA Prod. - PU &amp; PE'!K161</f>
        <v/>
      </c>
      <c r="AH30" s="598" t="str">
        <f>'ASIA Prod. - PU &amp; PE'!L161</f>
        <v/>
      </c>
      <c r="AI30" s="80" t="str">
        <f>'ASIA Prod. - PU &amp; PE'!M161</f>
        <v/>
      </c>
      <c r="AJ30" s="80" t="str">
        <f>'ASIA Prod. - PU &amp; PE'!N161</f>
        <v/>
      </c>
      <c r="AK30" s="598" t="str">
        <f>'ASIA Prod. - PU &amp; PE'!O161</f>
        <v/>
      </c>
      <c r="AL30" s="598" t="str">
        <f>'ASIA Prod. - PU &amp; PE'!P161</f>
        <v/>
      </c>
      <c r="AM30" s="598" t="str">
        <f>'ASIA Prod. - PU &amp; PE'!Q161</f>
        <v/>
      </c>
      <c r="AN30" s="80" t="str">
        <f>'ASIA Prod. - PU &amp; PE'!R161</f>
        <v/>
      </c>
      <c r="AO30" s="598" t="str">
        <f>'ASIA Prod. - PU &amp; PE'!S161</f>
        <v/>
      </c>
      <c r="AP30" s="598" t="str">
        <f>'ASIA Prod. - PU &amp; PE'!T161</f>
        <v/>
      </c>
      <c r="AQ30" s="80" t="str">
        <f>'ASIA Prod. - PU &amp; PE'!U161</f>
        <v/>
      </c>
      <c r="AR30" s="598" t="str">
        <f>'ASIA Prod. - PU &amp; PE'!V161</f>
        <v/>
      </c>
      <c r="AS30" s="80" t="str">
        <f>'ASIA Prod. - PU &amp; PE'!W161</f>
        <v/>
      </c>
      <c r="AT30" s="598" t="str">
        <f>'ASIA Prod. - PU &amp; PE'!X161</f>
        <v/>
      </c>
      <c r="AU30" s="80" t="str">
        <f>'ASIA Prod. - PU &amp; PE'!Y161</f>
        <v/>
      </c>
      <c r="AV30" s="80" t="str">
        <f>'ASIA Prod. - PU &amp; PE'!Z161</f>
        <v/>
      </c>
      <c r="AW30" s="598" t="str">
        <f>'ASIA Prod. - PU &amp; PE'!AA161</f>
        <v/>
      </c>
      <c r="AX30" s="80" t="str">
        <f>'ASIA Prod. - PU &amp; PE'!AB161</f>
        <v/>
      </c>
      <c r="AY30" s="80" t="str">
        <f>'ASIA Prod. - PU &amp; PE'!AC161</f>
        <v/>
      </c>
      <c r="AZ30" s="80" t="str">
        <f>'ASIA Prod. - PU &amp; PE'!AD161</f>
        <v/>
      </c>
      <c r="BA30" s="835" t="str">
        <f>'ASIA Prod. - PU &amp; PE'!AE161</f>
        <v/>
      </c>
    </row>
    <row r="31" ht="15.75" customHeight="1">
      <c r="A31" s="586" t="s">
        <v>2646</v>
      </c>
      <c r="B31" s="587" t="s">
        <v>1731</v>
      </c>
      <c r="C31" s="587" t="s">
        <v>1732</v>
      </c>
      <c r="D31" s="828" t="s">
        <v>1240</v>
      </c>
      <c r="E31" s="4" t="s">
        <v>2616</v>
      </c>
      <c r="F31" s="4" t="s">
        <v>1694</v>
      </c>
      <c r="G31" s="4" t="s">
        <v>2617</v>
      </c>
      <c r="H31" s="4" t="s">
        <v>2618</v>
      </c>
      <c r="I31" s="593" t="s">
        <v>2647</v>
      </c>
      <c r="J31" s="588"/>
      <c r="K31" s="508" t="s">
        <v>26</v>
      </c>
      <c r="L31" s="80">
        <v>5.0</v>
      </c>
      <c r="M31" s="80" t="s">
        <v>2620</v>
      </c>
      <c r="N31" s="80" t="s">
        <v>2620</v>
      </c>
      <c r="O31" s="80"/>
      <c r="P31" s="80" t="s">
        <v>2625</v>
      </c>
      <c r="Q31" s="80"/>
      <c r="R31" s="829">
        <v>1.81</v>
      </c>
      <c r="S31" s="829"/>
      <c r="T31" s="812"/>
      <c r="U31" s="812"/>
      <c r="V31" s="812"/>
      <c r="W31" s="812"/>
      <c r="X31" s="830"/>
      <c r="Y31" s="831">
        <v>94.73192389022299</v>
      </c>
      <c r="Z31" s="509"/>
      <c r="AA31" s="509"/>
      <c r="AB31" s="832">
        <v>12.53067776325701</v>
      </c>
      <c r="AC31" s="833">
        <v>12.40537098562444</v>
      </c>
      <c r="AD31" s="509"/>
      <c r="AE31" s="594" t="str">
        <f>'ASIA Prod. - PU &amp; PE'!I163</f>
        <v/>
      </c>
      <c r="AF31" s="80" t="str">
        <f>'ASIA Prod. - PU &amp; PE'!J163</f>
        <v/>
      </c>
      <c r="AG31" s="598" t="str">
        <f>'ASIA Prod. - PU &amp; PE'!K163</f>
        <v/>
      </c>
      <c r="AH31" s="598" t="str">
        <f>'ASIA Prod. - PU &amp; PE'!L163</f>
        <v/>
      </c>
      <c r="AI31" s="80" t="str">
        <f>'ASIA Prod. - PU &amp; PE'!M163</f>
        <v/>
      </c>
      <c r="AJ31" s="80" t="str">
        <f>'ASIA Prod. - PU &amp; PE'!N163</f>
        <v/>
      </c>
      <c r="AK31" s="598" t="str">
        <f>'ASIA Prod. - PU &amp; PE'!O163</f>
        <v/>
      </c>
      <c r="AL31" s="598" t="str">
        <f>'ASIA Prod. - PU &amp; PE'!P163</f>
        <v/>
      </c>
      <c r="AM31" s="598" t="str">
        <f>'ASIA Prod. - PU &amp; PE'!Q163</f>
        <v/>
      </c>
      <c r="AN31" s="80" t="str">
        <f>'ASIA Prod. - PU &amp; PE'!R163</f>
        <v/>
      </c>
      <c r="AO31" s="598" t="str">
        <f>'ASIA Prod. - PU &amp; PE'!S163</f>
        <v/>
      </c>
      <c r="AP31" s="598" t="str">
        <f>'ASIA Prod. - PU &amp; PE'!T163</f>
        <v/>
      </c>
      <c r="AQ31" s="80" t="str">
        <f>'ASIA Prod. - PU &amp; PE'!U163</f>
        <v/>
      </c>
      <c r="AR31" s="598" t="str">
        <f>'ASIA Prod. - PU &amp; PE'!V163</f>
        <v/>
      </c>
      <c r="AS31" s="80" t="str">
        <f>'ASIA Prod. - PU &amp; PE'!W163</f>
        <v/>
      </c>
      <c r="AT31" s="598" t="str">
        <f>'ASIA Prod. - PU &amp; PE'!X163</f>
        <v/>
      </c>
      <c r="AU31" s="80" t="str">
        <f>'ASIA Prod. - PU &amp; PE'!Y163</f>
        <v/>
      </c>
      <c r="AV31" s="80" t="str">
        <f>'ASIA Prod. - PU &amp; PE'!Z163</f>
        <v/>
      </c>
      <c r="AW31" s="598" t="str">
        <f>'ASIA Prod. - PU &amp; PE'!AA163</f>
        <v/>
      </c>
      <c r="AX31" s="80" t="str">
        <f>'ASIA Prod. - PU &amp; PE'!AB163</f>
        <v/>
      </c>
      <c r="AY31" s="80" t="str">
        <f>'ASIA Prod. - PU &amp; PE'!AC163</f>
        <v/>
      </c>
      <c r="AZ31" s="80" t="str">
        <f>'ASIA Prod. - PU &amp; PE'!AD163</f>
        <v/>
      </c>
      <c r="BA31" s="835" t="str">
        <f>'ASIA Prod. - PU &amp; PE'!AE163</f>
        <v/>
      </c>
    </row>
    <row r="32" ht="15.75" customHeight="1">
      <c r="A32" s="586" t="s">
        <v>2648</v>
      </c>
      <c r="B32" s="587" t="s">
        <v>1731</v>
      </c>
      <c r="C32" s="587" t="s">
        <v>1732</v>
      </c>
      <c r="D32" s="828" t="s">
        <v>1240</v>
      </c>
      <c r="E32" s="4" t="s">
        <v>2616</v>
      </c>
      <c r="F32" s="4" t="s">
        <v>1694</v>
      </c>
      <c r="G32" s="4" t="s">
        <v>2617</v>
      </c>
      <c r="H32" s="4" t="s">
        <v>2618</v>
      </c>
      <c r="I32" s="593" t="s">
        <v>2649</v>
      </c>
      <c r="J32" s="588"/>
      <c r="K32" s="508" t="s">
        <v>27</v>
      </c>
      <c r="L32" s="80">
        <v>5.0</v>
      </c>
      <c r="M32" s="80" t="s">
        <v>2620</v>
      </c>
      <c r="N32" s="80" t="s">
        <v>2620</v>
      </c>
      <c r="O32" s="80"/>
      <c r="P32" s="80" t="s">
        <v>2625</v>
      </c>
      <c r="Q32" s="80"/>
      <c r="R32" s="829">
        <v>4.1</v>
      </c>
      <c r="S32" s="829"/>
      <c r="T32" s="812"/>
      <c r="U32" s="812"/>
      <c r="V32" s="812"/>
      <c r="W32" s="812"/>
      <c r="X32" s="830"/>
      <c r="Y32" s="831">
        <v>158.91854823686884</v>
      </c>
      <c r="Z32" s="509"/>
      <c r="AA32" s="509"/>
      <c r="AB32" s="832">
        <v>21.020971989003815</v>
      </c>
      <c r="AC32" s="833">
        <v>20.810762269113777</v>
      </c>
      <c r="AD32" s="509"/>
      <c r="AE32" s="594" t="str">
        <f>'ASIA Prod. - PU &amp; PE'!I164</f>
        <v/>
      </c>
      <c r="AF32" s="80" t="str">
        <f>'ASIA Prod. - PU &amp; PE'!J164</f>
        <v/>
      </c>
      <c r="AG32" s="598" t="str">
        <f>'ASIA Prod. - PU &amp; PE'!K164</f>
        <v/>
      </c>
      <c r="AH32" s="598" t="str">
        <f>'ASIA Prod. - PU &amp; PE'!L164</f>
        <v/>
      </c>
      <c r="AI32" s="80" t="str">
        <f>'ASIA Prod. - PU &amp; PE'!M164</f>
        <v/>
      </c>
      <c r="AJ32" s="80" t="str">
        <f>'ASIA Prod. - PU &amp; PE'!N164</f>
        <v/>
      </c>
      <c r="AK32" s="598" t="str">
        <f>'ASIA Prod. - PU &amp; PE'!O164</f>
        <v/>
      </c>
      <c r="AL32" s="598" t="str">
        <f>'ASIA Prod. - PU &amp; PE'!P164</f>
        <v/>
      </c>
      <c r="AM32" s="598" t="str">
        <f>'ASIA Prod. - PU &amp; PE'!Q164</f>
        <v/>
      </c>
      <c r="AN32" s="80" t="str">
        <f>'ASIA Prod. - PU &amp; PE'!R164</f>
        <v/>
      </c>
      <c r="AO32" s="598" t="str">
        <f>'ASIA Prod. - PU &amp; PE'!S164</f>
        <v/>
      </c>
      <c r="AP32" s="598" t="str">
        <f>'ASIA Prod. - PU &amp; PE'!T164</f>
        <v/>
      </c>
      <c r="AQ32" s="80" t="str">
        <f>'ASIA Prod. - PU &amp; PE'!U164</f>
        <v/>
      </c>
      <c r="AR32" s="598" t="str">
        <f>'ASIA Prod. - PU &amp; PE'!V164</f>
        <v/>
      </c>
      <c r="AS32" s="80" t="str">
        <f>'ASIA Prod. - PU &amp; PE'!W164</f>
        <v/>
      </c>
      <c r="AT32" s="598" t="str">
        <f>'ASIA Prod. - PU &amp; PE'!X164</f>
        <v/>
      </c>
      <c r="AU32" s="80" t="str">
        <f>'ASIA Prod. - PU &amp; PE'!Y164</f>
        <v/>
      </c>
      <c r="AV32" s="80" t="str">
        <f>'ASIA Prod. - PU &amp; PE'!Z164</f>
        <v/>
      </c>
      <c r="AW32" s="598" t="str">
        <f>'ASIA Prod. - PU &amp; PE'!AA164</f>
        <v/>
      </c>
      <c r="AX32" s="80" t="str">
        <f>'ASIA Prod. - PU &amp; PE'!AB164</f>
        <v/>
      </c>
      <c r="AY32" s="80" t="str">
        <f>'ASIA Prod. - PU &amp; PE'!AC164</f>
        <v/>
      </c>
      <c r="AZ32" s="80" t="str">
        <f>'ASIA Prod. - PU &amp; PE'!AD164</f>
        <v/>
      </c>
      <c r="BA32" s="835" t="str">
        <f>'ASIA Prod. - PU &amp; PE'!AE164</f>
        <v/>
      </c>
    </row>
    <row r="33" ht="15.75" customHeight="1">
      <c r="A33" s="586" t="s">
        <v>2650</v>
      </c>
      <c r="B33" s="587" t="s">
        <v>1731</v>
      </c>
      <c r="C33" s="587" t="s">
        <v>1732</v>
      </c>
      <c r="D33" s="828" t="s">
        <v>1240</v>
      </c>
      <c r="E33" s="4" t="s">
        <v>2616</v>
      </c>
      <c r="F33" s="4" t="s">
        <v>1694</v>
      </c>
      <c r="G33" s="4" t="s">
        <v>2617</v>
      </c>
      <c r="H33" s="4" t="s">
        <v>2618</v>
      </c>
      <c r="I33" s="593" t="s">
        <v>2651</v>
      </c>
      <c r="J33" s="588"/>
      <c r="K33" s="508" t="s">
        <v>26</v>
      </c>
      <c r="L33" s="80">
        <v>10.0</v>
      </c>
      <c r="M33" s="80" t="s">
        <v>2620</v>
      </c>
      <c r="N33" s="80" t="s">
        <v>2620</v>
      </c>
      <c r="O33" s="80"/>
      <c r="P33" s="80" t="s">
        <v>2652</v>
      </c>
      <c r="Q33" s="80"/>
      <c r="R33" s="829">
        <v>2.35</v>
      </c>
      <c r="S33" s="829"/>
      <c r="T33" s="812"/>
      <c r="U33" s="812"/>
      <c r="V33" s="812"/>
      <c r="W33" s="812"/>
      <c r="X33" s="830"/>
      <c r="Y33" s="831">
        <v>137.2965937669969</v>
      </c>
      <c r="Z33" s="509"/>
      <c r="AA33" s="509"/>
      <c r="AB33" s="832">
        <v>18.160925101454616</v>
      </c>
      <c r="AC33" s="833">
        <v>17.97931585044007</v>
      </c>
      <c r="AD33" s="509"/>
      <c r="AE33" s="594" t="str">
        <f>'ASIA Prod. - PU &amp; PE'!I151</f>
        <v/>
      </c>
      <c r="AF33" s="80" t="str">
        <f>'ASIA Prod. - PU &amp; PE'!J151</f>
        <v/>
      </c>
      <c r="AG33" s="598" t="str">
        <f>'ASIA Prod. - PU &amp; PE'!K151</f>
        <v/>
      </c>
      <c r="AH33" s="598" t="str">
        <f>'ASIA Prod. - PU &amp; PE'!L151</f>
        <v/>
      </c>
      <c r="AI33" s="80" t="str">
        <f>'ASIA Prod. - PU &amp; PE'!M151</f>
        <v/>
      </c>
      <c r="AJ33" s="80" t="str">
        <f>'ASIA Prod. - PU &amp; PE'!N151</f>
        <v/>
      </c>
      <c r="AK33" s="598" t="str">
        <f>'ASIA Prod. - PU &amp; PE'!O151</f>
        <v/>
      </c>
      <c r="AL33" s="598" t="str">
        <f>'ASIA Prod. - PU &amp; PE'!P151</f>
        <v/>
      </c>
      <c r="AM33" s="598" t="str">
        <f>'ASIA Prod. - PU &amp; PE'!Q151</f>
        <v/>
      </c>
      <c r="AN33" s="80" t="str">
        <f>'ASIA Prod. - PU &amp; PE'!R151</f>
        <v/>
      </c>
      <c r="AO33" s="598" t="str">
        <f>'ASIA Prod. - PU &amp; PE'!S151</f>
        <v/>
      </c>
      <c r="AP33" s="598" t="str">
        <f>'ASIA Prod. - PU &amp; PE'!T151</f>
        <v/>
      </c>
      <c r="AQ33" s="80" t="str">
        <f>'ASIA Prod. - PU &amp; PE'!U151</f>
        <v/>
      </c>
      <c r="AR33" s="598" t="str">
        <f>'ASIA Prod. - PU &amp; PE'!V151</f>
        <v/>
      </c>
      <c r="AS33" s="80" t="str">
        <f>'ASIA Prod. - PU &amp; PE'!W151</f>
        <v/>
      </c>
      <c r="AT33" s="598" t="str">
        <f>'ASIA Prod. - PU &amp; PE'!X151</f>
        <v/>
      </c>
      <c r="AU33" s="80" t="str">
        <f>'ASIA Prod. - PU &amp; PE'!Y151</f>
        <v/>
      </c>
      <c r="AV33" s="80" t="str">
        <f>'ASIA Prod. - PU &amp; PE'!Z151</f>
        <v/>
      </c>
      <c r="AW33" s="598" t="str">
        <f>'ASIA Prod. - PU &amp; PE'!AA151</f>
        <v/>
      </c>
      <c r="AX33" s="80" t="str">
        <f>'ASIA Prod. - PU &amp; PE'!AB151</f>
        <v/>
      </c>
      <c r="AY33" s="80" t="str">
        <f>'ASIA Prod. - PU &amp; PE'!AC151</f>
        <v/>
      </c>
      <c r="AZ33" s="80" t="str">
        <f>'ASIA Prod. - PU &amp; PE'!AD151</f>
        <v/>
      </c>
      <c r="BA33" s="835" t="str">
        <f>'ASIA Prod. - PU &amp; PE'!AE151</f>
        <v/>
      </c>
    </row>
    <row r="34" ht="15.75" customHeight="1">
      <c r="A34" s="586" t="s">
        <v>2653</v>
      </c>
      <c r="B34" s="587" t="s">
        <v>1731</v>
      </c>
      <c r="C34" s="587" t="s">
        <v>1732</v>
      </c>
      <c r="D34" s="828" t="s">
        <v>1240</v>
      </c>
      <c r="E34" s="4" t="s">
        <v>2616</v>
      </c>
      <c r="F34" s="4" t="s">
        <v>1694</v>
      </c>
      <c r="G34" s="4" t="s">
        <v>2617</v>
      </c>
      <c r="H34" s="4" t="s">
        <v>2618</v>
      </c>
      <c r="I34" s="593" t="s">
        <v>2654</v>
      </c>
      <c r="J34" s="588"/>
      <c r="K34" s="508" t="s">
        <v>26</v>
      </c>
      <c r="L34" s="80">
        <v>10.0</v>
      </c>
      <c r="M34" s="80" t="s">
        <v>2620</v>
      </c>
      <c r="N34" s="80" t="s">
        <v>2620</v>
      </c>
      <c r="O34" s="80"/>
      <c r="P34" s="80" t="s">
        <v>2655</v>
      </c>
      <c r="Q34" s="80"/>
      <c r="R34" s="829">
        <v>2.7</v>
      </c>
      <c r="S34" s="829"/>
      <c r="T34" s="812"/>
      <c r="U34" s="812"/>
      <c r="V34" s="812"/>
      <c r="W34" s="812"/>
      <c r="X34" s="830"/>
      <c r="Y34" s="831">
        <v>150.29220965341167</v>
      </c>
      <c r="Z34" s="509"/>
      <c r="AA34" s="509"/>
      <c r="AB34" s="832">
        <v>19.87992191182694</v>
      </c>
      <c r="AC34" s="833">
        <v>19.68112269270867</v>
      </c>
      <c r="AD34" s="509"/>
      <c r="AE34" s="594" t="str">
        <f>'ASIA Prod. - PU &amp; PE'!I158</f>
        <v/>
      </c>
      <c r="AF34" s="80" t="str">
        <f>'ASIA Prod. - PU &amp; PE'!J158</f>
        <v/>
      </c>
      <c r="AG34" s="598" t="str">
        <f>'ASIA Prod. - PU &amp; PE'!K158</f>
        <v/>
      </c>
      <c r="AH34" s="598" t="str">
        <f>'ASIA Prod. - PU &amp; PE'!L158</f>
        <v/>
      </c>
      <c r="AI34" s="80" t="str">
        <f>'ASIA Prod. - PU &amp; PE'!M158</f>
        <v/>
      </c>
      <c r="AJ34" s="80" t="str">
        <f>'ASIA Prod. - PU &amp; PE'!N158</f>
        <v/>
      </c>
      <c r="AK34" s="598" t="str">
        <f>'ASIA Prod. - PU &amp; PE'!O158</f>
        <v/>
      </c>
      <c r="AL34" s="598" t="str">
        <f>'ASIA Prod. - PU &amp; PE'!P158</f>
        <v/>
      </c>
      <c r="AM34" s="598" t="str">
        <f>'ASIA Prod. - PU &amp; PE'!Q158</f>
        <v/>
      </c>
      <c r="AN34" s="80" t="str">
        <f>'ASIA Prod. - PU &amp; PE'!R158</f>
        <v/>
      </c>
      <c r="AO34" s="598" t="str">
        <f>'ASIA Prod. - PU &amp; PE'!S158</f>
        <v/>
      </c>
      <c r="AP34" s="598" t="str">
        <f>'ASIA Prod. - PU &amp; PE'!T158</f>
        <v/>
      </c>
      <c r="AQ34" s="80" t="str">
        <f>'ASIA Prod. - PU &amp; PE'!U158</f>
        <v/>
      </c>
      <c r="AR34" s="598" t="str">
        <f>'ASIA Prod. - PU &amp; PE'!V158</f>
        <v/>
      </c>
      <c r="AS34" s="80" t="str">
        <f>'ASIA Prod. - PU &amp; PE'!W158</f>
        <v/>
      </c>
      <c r="AT34" s="598" t="str">
        <f>'ASIA Prod. - PU &amp; PE'!X158</f>
        <v/>
      </c>
      <c r="AU34" s="80" t="str">
        <f>'ASIA Prod. - PU &amp; PE'!Y158</f>
        <v/>
      </c>
      <c r="AV34" s="80" t="str">
        <f>'ASIA Prod. - PU &amp; PE'!Z158</f>
        <v/>
      </c>
      <c r="AW34" s="598" t="str">
        <f>'ASIA Prod. - PU &amp; PE'!AA158</f>
        <v/>
      </c>
      <c r="AX34" s="80" t="str">
        <f>'ASIA Prod. - PU &amp; PE'!AB158</f>
        <v/>
      </c>
      <c r="AY34" s="80" t="str">
        <f>'ASIA Prod. - PU &amp; PE'!AC158</f>
        <v/>
      </c>
      <c r="AZ34" s="80" t="str">
        <f>'ASIA Prod. - PU &amp; PE'!AD158</f>
        <v/>
      </c>
      <c r="BA34" s="835" t="str">
        <f>'ASIA Prod. - PU &amp; PE'!AE158</f>
        <v/>
      </c>
    </row>
    <row r="35" ht="15.75" customHeight="1">
      <c r="A35" s="586" t="s">
        <v>2656</v>
      </c>
      <c r="B35" s="587" t="s">
        <v>1731</v>
      </c>
      <c r="C35" s="587" t="s">
        <v>1732</v>
      </c>
      <c r="D35" s="828" t="s">
        <v>1240</v>
      </c>
      <c r="E35" s="4" t="s">
        <v>2616</v>
      </c>
      <c r="F35" s="4" t="s">
        <v>1694</v>
      </c>
      <c r="G35" s="4" t="s">
        <v>2617</v>
      </c>
      <c r="H35" s="4" t="s">
        <v>2618</v>
      </c>
      <c r="I35" s="593" t="s">
        <v>2657</v>
      </c>
      <c r="J35" s="588"/>
      <c r="K35" s="508" t="s">
        <v>27</v>
      </c>
      <c r="L35" s="80">
        <v>5.0</v>
      </c>
      <c r="M35" s="80" t="s">
        <v>2620</v>
      </c>
      <c r="N35" s="80" t="s">
        <v>2620</v>
      </c>
      <c r="O35" s="80"/>
      <c r="P35" s="80" t="s">
        <v>2655</v>
      </c>
      <c r="Q35" s="80"/>
      <c r="R35" s="829">
        <v>2.58</v>
      </c>
      <c r="S35" s="829"/>
      <c r="T35" s="812"/>
      <c r="U35" s="812"/>
      <c r="V35" s="812"/>
      <c r="W35" s="812"/>
      <c r="X35" s="830"/>
      <c r="Y35" s="831">
        <v>117.14049441680598</v>
      </c>
      <c r="Z35" s="509"/>
      <c r="AA35" s="509"/>
      <c r="AB35" s="832">
        <v>15.494774393757405</v>
      </c>
      <c r="AC35" s="833">
        <v>15.33982664981983</v>
      </c>
      <c r="AD35" s="509"/>
      <c r="AE35" s="594" t="str">
        <f>'ASIA Prod. - PU &amp; PE'!I185</f>
        <v/>
      </c>
      <c r="AF35" s="80" t="str">
        <f>'ASIA Prod. - PU &amp; PE'!J185</f>
        <v/>
      </c>
      <c r="AG35" s="598" t="str">
        <f>'ASIA Prod. - PU &amp; PE'!K185</f>
        <v/>
      </c>
      <c r="AH35" s="598" t="str">
        <f>'ASIA Prod. - PU &amp; PE'!L185</f>
        <v/>
      </c>
      <c r="AI35" s="80" t="str">
        <f>'ASIA Prod. - PU &amp; PE'!M185</f>
        <v/>
      </c>
      <c r="AJ35" s="80" t="str">
        <f>'ASIA Prod. - PU &amp; PE'!N185</f>
        <v/>
      </c>
      <c r="AK35" s="598" t="str">
        <f>'ASIA Prod. - PU &amp; PE'!O185</f>
        <v/>
      </c>
      <c r="AL35" s="598" t="str">
        <f>'ASIA Prod. - PU &amp; PE'!P185</f>
        <v/>
      </c>
      <c r="AM35" s="598" t="str">
        <f>'ASIA Prod. - PU &amp; PE'!Q185</f>
        <v/>
      </c>
      <c r="AN35" s="80" t="str">
        <f>'ASIA Prod. - PU &amp; PE'!R185</f>
        <v/>
      </c>
      <c r="AO35" s="598" t="str">
        <f>'ASIA Prod. - PU &amp; PE'!S185</f>
        <v/>
      </c>
      <c r="AP35" s="598" t="str">
        <f>'ASIA Prod. - PU &amp; PE'!T185</f>
        <v/>
      </c>
      <c r="AQ35" s="80" t="str">
        <f>'ASIA Prod. - PU &amp; PE'!U185</f>
        <v/>
      </c>
      <c r="AR35" s="598" t="str">
        <f>'ASIA Prod. - PU &amp; PE'!V185</f>
        <v/>
      </c>
      <c r="AS35" s="80" t="str">
        <f>'ASIA Prod. - PU &amp; PE'!W185</f>
        <v/>
      </c>
      <c r="AT35" s="598" t="str">
        <f>'ASIA Prod. - PU &amp; PE'!X185</f>
        <v/>
      </c>
      <c r="AU35" s="80" t="str">
        <f>'ASIA Prod. - PU &amp; PE'!Y185</f>
        <v/>
      </c>
      <c r="AV35" s="80" t="str">
        <f>'ASIA Prod. - PU &amp; PE'!Z185</f>
        <v/>
      </c>
      <c r="AW35" s="598" t="str">
        <f>'ASIA Prod. - PU &amp; PE'!AA185</f>
        <v/>
      </c>
      <c r="AX35" s="80" t="str">
        <f>'ASIA Prod. - PU &amp; PE'!AB185</f>
        <v/>
      </c>
      <c r="AY35" s="80" t="str">
        <f>'ASIA Prod. - PU &amp; PE'!AC185</f>
        <v/>
      </c>
      <c r="AZ35" s="80" t="str">
        <f>'ASIA Prod. - PU &amp; PE'!AD185</f>
        <v/>
      </c>
      <c r="BA35" s="835" t="str">
        <f>'ASIA Prod. - PU &amp; PE'!AE185</f>
        <v/>
      </c>
    </row>
    <row r="36" ht="15.75" customHeight="1">
      <c r="A36" s="586" t="s">
        <v>2658</v>
      </c>
      <c r="B36" s="587" t="s">
        <v>1731</v>
      </c>
      <c r="C36" s="587" t="s">
        <v>1732</v>
      </c>
      <c r="D36" s="828" t="s">
        <v>1240</v>
      </c>
      <c r="E36" s="4" t="s">
        <v>2616</v>
      </c>
      <c r="F36" s="4" t="s">
        <v>1694</v>
      </c>
      <c r="G36" s="4" t="s">
        <v>2617</v>
      </c>
      <c r="H36" s="4" t="s">
        <v>2618</v>
      </c>
      <c r="I36" s="593" t="s">
        <v>2659</v>
      </c>
      <c r="J36" s="588"/>
      <c r="K36" s="508" t="s">
        <v>27</v>
      </c>
      <c r="L36" s="80">
        <v>5.0</v>
      </c>
      <c r="M36" s="80" t="s">
        <v>2620</v>
      </c>
      <c r="N36" s="80" t="s">
        <v>2620</v>
      </c>
      <c r="O36" s="80"/>
      <c r="P36" s="80" t="s">
        <v>2655</v>
      </c>
      <c r="Q36" s="80"/>
      <c r="R36" s="829">
        <v>2.34</v>
      </c>
      <c r="S36" s="829"/>
      <c r="T36" s="812"/>
      <c r="U36" s="812"/>
      <c r="V36" s="812"/>
      <c r="W36" s="812"/>
      <c r="X36" s="830"/>
      <c r="Y36" s="831">
        <v>110.16317923120567</v>
      </c>
      <c r="Z36" s="509"/>
      <c r="AA36" s="509"/>
      <c r="AB36" s="832">
        <v>14.571849104656836</v>
      </c>
      <c r="AC36" s="833">
        <v>14.426130613610267</v>
      </c>
      <c r="AD36" s="509"/>
      <c r="AE36" s="594" t="str">
        <f>'ASIA Prod. - PU &amp; PE'!I186</f>
        <v/>
      </c>
      <c r="AF36" s="80" t="str">
        <f>'ASIA Prod. - PU &amp; PE'!J186</f>
        <v/>
      </c>
      <c r="AG36" s="598" t="str">
        <f>'ASIA Prod. - PU &amp; PE'!K186</f>
        <v/>
      </c>
      <c r="AH36" s="598" t="str">
        <f>'ASIA Prod. - PU &amp; PE'!L186</f>
        <v/>
      </c>
      <c r="AI36" s="80" t="str">
        <f>'ASIA Prod. - PU &amp; PE'!M186</f>
        <v/>
      </c>
      <c r="AJ36" s="80" t="str">
        <f>'ASIA Prod. - PU &amp; PE'!N186</f>
        <v/>
      </c>
      <c r="AK36" s="598" t="str">
        <f>'ASIA Prod. - PU &amp; PE'!O186</f>
        <v/>
      </c>
      <c r="AL36" s="598" t="str">
        <f>'ASIA Prod. - PU &amp; PE'!P186</f>
        <v/>
      </c>
      <c r="AM36" s="598" t="str">
        <f>'ASIA Prod. - PU &amp; PE'!Q186</f>
        <v/>
      </c>
      <c r="AN36" s="80" t="str">
        <f>'ASIA Prod. - PU &amp; PE'!R186</f>
        <v/>
      </c>
      <c r="AO36" s="598" t="str">
        <f>'ASIA Prod. - PU &amp; PE'!S186</f>
        <v/>
      </c>
      <c r="AP36" s="598" t="str">
        <f>'ASIA Prod. - PU &amp; PE'!T186</f>
        <v/>
      </c>
      <c r="AQ36" s="80" t="str">
        <f>'ASIA Prod. - PU &amp; PE'!U186</f>
        <v/>
      </c>
      <c r="AR36" s="598" t="str">
        <f>'ASIA Prod. - PU &amp; PE'!V186</f>
        <v/>
      </c>
      <c r="AS36" s="80" t="str">
        <f>'ASIA Prod. - PU &amp; PE'!W186</f>
        <v/>
      </c>
      <c r="AT36" s="598" t="str">
        <f>'ASIA Prod. - PU &amp; PE'!X186</f>
        <v/>
      </c>
      <c r="AU36" s="80" t="str">
        <f>'ASIA Prod. - PU &amp; PE'!Y186</f>
        <v/>
      </c>
      <c r="AV36" s="80" t="str">
        <f>'ASIA Prod. - PU &amp; PE'!Z186</f>
        <v/>
      </c>
      <c r="AW36" s="598" t="str">
        <f>'ASIA Prod. - PU &amp; PE'!AA186</f>
        <v/>
      </c>
      <c r="AX36" s="80" t="str">
        <f>'ASIA Prod. - PU &amp; PE'!AB186</f>
        <v/>
      </c>
      <c r="AY36" s="80" t="str">
        <f>'ASIA Prod. - PU &amp; PE'!AC186</f>
        <v/>
      </c>
      <c r="AZ36" s="80" t="str">
        <f>'ASIA Prod. - PU &amp; PE'!AD186</f>
        <v/>
      </c>
      <c r="BA36" s="835" t="str">
        <f>'ASIA Prod. - PU &amp; PE'!AE186</f>
        <v/>
      </c>
    </row>
    <row r="37" ht="15.75" customHeight="1">
      <c r="A37" s="586" t="s">
        <v>2660</v>
      </c>
      <c r="B37" s="587" t="s">
        <v>1731</v>
      </c>
      <c r="C37" s="587" t="s">
        <v>1732</v>
      </c>
      <c r="D37" s="828" t="s">
        <v>1240</v>
      </c>
      <c r="E37" s="4" t="s">
        <v>2616</v>
      </c>
      <c r="F37" s="4" t="s">
        <v>1694</v>
      </c>
      <c r="G37" s="4" t="s">
        <v>2617</v>
      </c>
      <c r="H37" s="4" t="s">
        <v>2618</v>
      </c>
      <c r="I37" s="593" t="s">
        <v>2661</v>
      </c>
      <c r="J37" s="588"/>
      <c r="K37" s="508" t="s">
        <v>26</v>
      </c>
      <c r="L37" s="80">
        <v>10.0</v>
      </c>
      <c r="M37" s="80" t="s">
        <v>2620</v>
      </c>
      <c r="N37" s="80" t="s">
        <v>2620</v>
      </c>
      <c r="O37" s="80"/>
      <c r="P37" s="80" t="s">
        <v>2662</v>
      </c>
      <c r="Q37" s="80"/>
      <c r="R37" s="829">
        <v>3.32</v>
      </c>
      <c r="S37" s="829"/>
      <c r="T37" s="812"/>
      <c r="U37" s="812"/>
      <c r="V37" s="812"/>
      <c r="W37" s="812"/>
      <c r="X37" s="830"/>
      <c r="Y37" s="831">
        <v>155.12502028884177</v>
      </c>
      <c r="Z37" s="509"/>
      <c r="AA37" s="509"/>
      <c r="AB37" s="832">
        <v>20.519182577889122</v>
      </c>
      <c r="AC37" s="833">
        <v>20.313990752110232</v>
      </c>
      <c r="AD37" s="509"/>
      <c r="AE37" s="594" t="str">
        <f>'ASIA Prod. - PU &amp; PE'!I175</f>
        <v/>
      </c>
      <c r="AF37" s="80" t="str">
        <f>'ASIA Prod. - PU &amp; PE'!J175</f>
        <v/>
      </c>
      <c r="AG37" s="598" t="str">
        <f>'ASIA Prod. - PU &amp; PE'!K175</f>
        <v/>
      </c>
      <c r="AH37" s="598" t="str">
        <f>'ASIA Prod. - PU &amp; PE'!L175</f>
        <v/>
      </c>
      <c r="AI37" s="80" t="str">
        <f>'ASIA Prod. - PU &amp; PE'!M175</f>
        <v/>
      </c>
      <c r="AJ37" s="80" t="str">
        <f>'ASIA Prod. - PU &amp; PE'!N175</f>
        <v/>
      </c>
      <c r="AK37" s="598" t="str">
        <f>'ASIA Prod. - PU &amp; PE'!O175</f>
        <v/>
      </c>
      <c r="AL37" s="598" t="str">
        <f>'ASIA Prod. - PU &amp; PE'!P175</f>
        <v/>
      </c>
      <c r="AM37" s="598" t="str">
        <f>'ASIA Prod. - PU &amp; PE'!Q175</f>
        <v/>
      </c>
      <c r="AN37" s="80" t="str">
        <f>'ASIA Prod. - PU &amp; PE'!R175</f>
        <v/>
      </c>
      <c r="AO37" s="598" t="str">
        <f>'ASIA Prod. - PU &amp; PE'!S175</f>
        <v/>
      </c>
      <c r="AP37" s="598" t="str">
        <f>'ASIA Prod. - PU &amp; PE'!T175</f>
        <v/>
      </c>
      <c r="AQ37" s="80" t="str">
        <f>'ASIA Prod. - PU &amp; PE'!U175</f>
        <v/>
      </c>
      <c r="AR37" s="598" t="str">
        <f>'ASIA Prod. - PU &amp; PE'!V175</f>
        <v/>
      </c>
      <c r="AS37" s="80" t="str">
        <f>'ASIA Prod. - PU &amp; PE'!W175</f>
        <v/>
      </c>
      <c r="AT37" s="598" t="str">
        <f>'ASIA Prod. - PU &amp; PE'!X175</f>
        <v/>
      </c>
      <c r="AU37" s="80" t="str">
        <f>'ASIA Prod. - PU &amp; PE'!Y175</f>
        <v/>
      </c>
      <c r="AV37" s="80" t="str">
        <f>'ASIA Prod. - PU &amp; PE'!Z175</f>
        <v/>
      </c>
      <c r="AW37" s="598" t="str">
        <f>'ASIA Prod. - PU &amp; PE'!AA175</f>
        <v/>
      </c>
      <c r="AX37" s="80" t="str">
        <f>'ASIA Prod. - PU &amp; PE'!AB175</f>
        <v/>
      </c>
      <c r="AY37" s="80" t="str">
        <f>'ASIA Prod. - PU &amp; PE'!AC175</f>
        <v/>
      </c>
      <c r="AZ37" s="80" t="str">
        <f>'ASIA Prod. - PU &amp; PE'!AD175</f>
        <v/>
      </c>
      <c r="BA37" s="835" t="str">
        <f>'ASIA Prod. - PU &amp; PE'!AE175</f>
        <v/>
      </c>
    </row>
    <row r="38" ht="15.75" customHeight="1">
      <c r="A38" s="586" t="s">
        <v>2663</v>
      </c>
      <c r="B38" s="587" t="s">
        <v>1731</v>
      </c>
      <c r="C38" s="587" t="s">
        <v>1732</v>
      </c>
      <c r="D38" s="828" t="s">
        <v>1240</v>
      </c>
      <c r="E38" s="4" t="s">
        <v>2616</v>
      </c>
      <c r="F38" s="4" t="s">
        <v>1694</v>
      </c>
      <c r="G38" s="4" t="s">
        <v>2617</v>
      </c>
      <c r="H38" s="4" t="s">
        <v>2618</v>
      </c>
      <c r="I38" s="593" t="s">
        <v>2664</v>
      </c>
      <c r="J38" s="588"/>
      <c r="K38" s="508" t="s">
        <v>27</v>
      </c>
      <c r="L38" s="80">
        <v>5.0</v>
      </c>
      <c r="M38" s="80" t="s">
        <v>2620</v>
      </c>
      <c r="N38" s="80" t="s">
        <v>2620</v>
      </c>
      <c r="O38" s="80"/>
      <c r="P38" s="80" t="s">
        <v>2662</v>
      </c>
      <c r="Q38" s="80"/>
      <c r="R38" s="829">
        <v>2.98</v>
      </c>
      <c r="S38" s="829"/>
      <c r="T38" s="812"/>
      <c r="U38" s="812"/>
      <c r="V38" s="812"/>
      <c r="W38" s="812"/>
      <c r="X38" s="830"/>
      <c r="Y38" s="831">
        <v>127.93351876785259</v>
      </c>
      <c r="Z38" s="509"/>
      <c r="AA38" s="509"/>
      <c r="AB38" s="832">
        <v>16.922423117440818</v>
      </c>
      <c r="AC38" s="833">
        <v>16.75319888626641</v>
      </c>
      <c r="AD38" s="509"/>
      <c r="AE38" s="594" t="str">
        <f>'ASIA Prod. - PU &amp; PE'!I176</f>
        <v/>
      </c>
      <c r="AF38" s="80" t="str">
        <f>'ASIA Prod. - PU &amp; PE'!J176</f>
        <v/>
      </c>
      <c r="AG38" s="598" t="str">
        <f>'ASIA Prod. - PU &amp; PE'!K176</f>
        <v/>
      </c>
      <c r="AH38" s="598" t="str">
        <f>'ASIA Prod. - PU &amp; PE'!L176</f>
        <v/>
      </c>
      <c r="AI38" s="80" t="str">
        <f>'ASIA Prod. - PU &amp; PE'!M176</f>
        <v/>
      </c>
      <c r="AJ38" s="80" t="str">
        <f>'ASIA Prod. - PU &amp; PE'!N176</f>
        <v/>
      </c>
      <c r="AK38" s="598" t="str">
        <f>'ASIA Prod. - PU &amp; PE'!O176</f>
        <v/>
      </c>
      <c r="AL38" s="598" t="str">
        <f>'ASIA Prod. - PU &amp; PE'!P176</f>
        <v/>
      </c>
      <c r="AM38" s="598" t="str">
        <f>'ASIA Prod. - PU &amp; PE'!Q176</f>
        <v/>
      </c>
      <c r="AN38" s="80" t="str">
        <f>'ASIA Prod. - PU &amp; PE'!R176</f>
        <v/>
      </c>
      <c r="AO38" s="598" t="str">
        <f>'ASIA Prod. - PU &amp; PE'!S176</f>
        <v/>
      </c>
      <c r="AP38" s="598" t="str">
        <f>'ASIA Prod. - PU &amp; PE'!T176</f>
        <v/>
      </c>
      <c r="AQ38" s="80" t="str">
        <f>'ASIA Prod. - PU &amp; PE'!U176</f>
        <v/>
      </c>
      <c r="AR38" s="598" t="str">
        <f>'ASIA Prod. - PU &amp; PE'!V176</f>
        <v/>
      </c>
      <c r="AS38" s="80" t="str">
        <f>'ASIA Prod. - PU &amp; PE'!W176</f>
        <v/>
      </c>
      <c r="AT38" s="598" t="str">
        <f>'ASIA Prod. - PU &amp; PE'!X176</f>
        <v/>
      </c>
      <c r="AU38" s="80" t="str">
        <f>'ASIA Prod. - PU &amp; PE'!Y176</f>
        <v/>
      </c>
      <c r="AV38" s="80" t="str">
        <f>'ASIA Prod. - PU &amp; PE'!Z176</f>
        <v/>
      </c>
      <c r="AW38" s="598" t="str">
        <f>'ASIA Prod. - PU &amp; PE'!AA176</f>
        <v/>
      </c>
      <c r="AX38" s="80" t="str">
        <f>'ASIA Prod. - PU &amp; PE'!AB176</f>
        <v/>
      </c>
      <c r="AY38" s="80" t="str">
        <f>'ASIA Prod. - PU &amp; PE'!AC176</f>
        <v/>
      </c>
      <c r="AZ38" s="80" t="str">
        <f>'ASIA Prod. - PU &amp; PE'!AD176</f>
        <v/>
      </c>
      <c r="BA38" s="835" t="str">
        <f>'ASIA Prod. - PU &amp; PE'!AE176</f>
        <v/>
      </c>
    </row>
    <row r="39" ht="15.75" customHeight="1">
      <c r="A39" s="586" t="s">
        <v>2665</v>
      </c>
      <c r="B39" s="587" t="s">
        <v>1731</v>
      </c>
      <c r="C39" s="587" t="s">
        <v>1732</v>
      </c>
      <c r="D39" s="828" t="s">
        <v>1240</v>
      </c>
      <c r="E39" s="4" t="s">
        <v>2616</v>
      </c>
      <c r="F39" s="4" t="s">
        <v>1694</v>
      </c>
      <c r="G39" s="4" t="s">
        <v>2617</v>
      </c>
      <c r="H39" s="4" t="s">
        <v>2618</v>
      </c>
      <c r="I39" s="593" t="s">
        <v>2666</v>
      </c>
      <c r="J39" s="588"/>
      <c r="K39" s="508" t="s">
        <v>27</v>
      </c>
      <c r="L39" s="80">
        <v>5.0</v>
      </c>
      <c r="M39" s="80" t="s">
        <v>2620</v>
      </c>
      <c r="N39" s="80" t="s">
        <v>2620</v>
      </c>
      <c r="O39" s="80"/>
      <c r="P39" s="80" t="s">
        <v>2662</v>
      </c>
      <c r="Q39" s="80"/>
      <c r="R39" s="829">
        <v>3.57</v>
      </c>
      <c r="S39" s="829"/>
      <c r="T39" s="812"/>
      <c r="U39" s="812"/>
      <c r="V39" s="812"/>
      <c r="W39" s="812"/>
      <c r="X39" s="830"/>
      <c r="Y39" s="831">
        <v>143.71746405584744</v>
      </c>
      <c r="Z39" s="509"/>
      <c r="AA39" s="509"/>
      <c r="AB39" s="832">
        <v>19.01024656823379</v>
      </c>
      <c r="AC39" s="833">
        <v>18.820144102551453</v>
      </c>
      <c r="AD39" s="509"/>
      <c r="AE39" s="594" t="str">
        <f>'ASIA Prod. - PU &amp; PE'!I177</f>
        <v/>
      </c>
      <c r="AF39" s="80" t="str">
        <f>'ASIA Prod. - PU &amp; PE'!J177</f>
        <v/>
      </c>
      <c r="AG39" s="598" t="str">
        <f>'ASIA Prod. - PU &amp; PE'!K177</f>
        <v/>
      </c>
      <c r="AH39" s="598" t="str">
        <f>'ASIA Prod. - PU &amp; PE'!L177</f>
        <v/>
      </c>
      <c r="AI39" s="80" t="str">
        <f>'ASIA Prod. - PU &amp; PE'!M177</f>
        <v/>
      </c>
      <c r="AJ39" s="80" t="str">
        <f>'ASIA Prod. - PU &amp; PE'!N177</f>
        <v/>
      </c>
      <c r="AK39" s="598" t="str">
        <f>'ASIA Prod. - PU &amp; PE'!O177</f>
        <v/>
      </c>
      <c r="AL39" s="598" t="str">
        <f>'ASIA Prod. - PU &amp; PE'!P177</f>
        <v/>
      </c>
      <c r="AM39" s="598" t="str">
        <f>'ASIA Prod. - PU &amp; PE'!Q177</f>
        <v/>
      </c>
      <c r="AN39" s="80" t="str">
        <f>'ASIA Prod. - PU &amp; PE'!R177</f>
        <v/>
      </c>
      <c r="AO39" s="598" t="str">
        <f>'ASIA Prod. - PU &amp; PE'!S177</f>
        <v/>
      </c>
      <c r="AP39" s="598" t="str">
        <f>'ASIA Prod. - PU &amp; PE'!T177</f>
        <v/>
      </c>
      <c r="AQ39" s="80" t="str">
        <f>'ASIA Prod. - PU &amp; PE'!U177</f>
        <v/>
      </c>
      <c r="AR39" s="598" t="str">
        <f>'ASIA Prod. - PU &amp; PE'!V177</f>
        <v/>
      </c>
      <c r="AS39" s="80" t="str">
        <f>'ASIA Prod. - PU &amp; PE'!W177</f>
        <v/>
      </c>
      <c r="AT39" s="598" t="str">
        <f>'ASIA Prod. - PU &amp; PE'!X177</f>
        <v/>
      </c>
      <c r="AU39" s="80" t="str">
        <f>'ASIA Prod. - PU &amp; PE'!Y177</f>
        <v/>
      </c>
      <c r="AV39" s="80" t="str">
        <f>'ASIA Prod. - PU &amp; PE'!Z177</f>
        <v/>
      </c>
      <c r="AW39" s="598" t="str">
        <f>'ASIA Prod. - PU &amp; PE'!AA177</f>
        <v/>
      </c>
      <c r="AX39" s="80" t="str">
        <f>'ASIA Prod. - PU &amp; PE'!AB177</f>
        <v/>
      </c>
      <c r="AY39" s="80" t="str">
        <f>'ASIA Prod. - PU &amp; PE'!AC177</f>
        <v/>
      </c>
      <c r="AZ39" s="80" t="str">
        <f>'ASIA Prod. - PU &amp; PE'!AD177</f>
        <v/>
      </c>
      <c r="BA39" s="835" t="str">
        <f>'ASIA Prod. - PU &amp; PE'!AE177</f>
        <v/>
      </c>
    </row>
    <row r="40" ht="15.75" customHeight="1">
      <c r="A40" s="586" t="s">
        <v>2667</v>
      </c>
      <c r="B40" s="587" t="s">
        <v>1731</v>
      </c>
      <c r="C40" s="587" t="s">
        <v>1732</v>
      </c>
      <c r="D40" s="828" t="s">
        <v>1240</v>
      </c>
      <c r="E40" s="4" t="s">
        <v>2616</v>
      </c>
      <c r="F40" s="4" t="s">
        <v>1694</v>
      </c>
      <c r="G40" s="4" t="s">
        <v>2617</v>
      </c>
      <c r="H40" s="4" t="s">
        <v>2618</v>
      </c>
      <c r="I40" s="593" t="s">
        <v>2668</v>
      </c>
      <c r="J40" s="588"/>
      <c r="K40" s="508" t="s">
        <v>26</v>
      </c>
      <c r="L40" s="80">
        <v>5.0</v>
      </c>
      <c r="M40" s="80" t="s">
        <v>2620</v>
      </c>
      <c r="N40" s="80" t="s">
        <v>2620</v>
      </c>
      <c r="O40" s="80"/>
      <c r="P40" s="80" t="s">
        <v>2625</v>
      </c>
      <c r="Q40" s="80"/>
      <c r="R40" s="829">
        <v>2.89</v>
      </c>
      <c r="S40" s="829"/>
      <c r="T40" s="812"/>
      <c r="U40" s="812"/>
      <c r="V40" s="812"/>
      <c r="W40" s="812"/>
      <c r="X40" s="830"/>
      <c r="Y40" s="831">
        <v>125.45635432586703</v>
      </c>
      <c r="Z40" s="509"/>
      <c r="AA40" s="509"/>
      <c r="AB40" s="832">
        <v>16.594755863209926</v>
      </c>
      <c r="AC40" s="833">
        <v>16.428808304577828</v>
      </c>
      <c r="AD40" s="509"/>
      <c r="AE40" s="594" t="str">
        <f>'ASIA Prod. - PU &amp; PE'!I181</f>
        <v/>
      </c>
      <c r="AF40" s="80" t="str">
        <f>'ASIA Prod. - PU &amp; PE'!J181</f>
        <v/>
      </c>
      <c r="AG40" s="598" t="str">
        <f>'ASIA Prod. - PU &amp; PE'!K181</f>
        <v/>
      </c>
      <c r="AH40" s="598" t="str">
        <f>'ASIA Prod. - PU &amp; PE'!L181</f>
        <v/>
      </c>
      <c r="AI40" s="80" t="str">
        <f>'ASIA Prod. - PU &amp; PE'!M181</f>
        <v/>
      </c>
      <c r="AJ40" s="80" t="str">
        <f>'ASIA Prod. - PU &amp; PE'!N181</f>
        <v/>
      </c>
      <c r="AK40" s="598" t="str">
        <f>'ASIA Prod. - PU &amp; PE'!O181</f>
        <v/>
      </c>
      <c r="AL40" s="598" t="str">
        <f>'ASIA Prod. - PU &amp; PE'!P181</f>
        <v/>
      </c>
      <c r="AM40" s="598" t="str">
        <f>'ASIA Prod. - PU &amp; PE'!Q181</f>
        <v/>
      </c>
      <c r="AN40" s="80" t="str">
        <f>'ASIA Prod. - PU &amp; PE'!R181</f>
        <v/>
      </c>
      <c r="AO40" s="598" t="str">
        <f>'ASIA Prod. - PU &amp; PE'!S181</f>
        <v/>
      </c>
      <c r="AP40" s="598" t="str">
        <f>'ASIA Prod. - PU &amp; PE'!T181</f>
        <v/>
      </c>
      <c r="AQ40" s="80" t="str">
        <f>'ASIA Prod. - PU &amp; PE'!U181</f>
        <v/>
      </c>
      <c r="AR40" s="598" t="str">
        <f>'ASIA Prod. - PU &amp; PE'!V181</f>
        <v/>
      </c>
      <c r="AS40" s="80" t="str">
        <f>'ASIA Prod. - PU &amp; PE'!W181</f>
        <v/>
      </c>
      <c r="AT40" s="598" t="str">
        <f>'ASIA Prod. - PU &amp; PE'!X181</f>
        <v/>
      </c>
      <c r="AU40" s="80" t="str">
        <f>'ASIA Prod. - PU &amp; PE'!Y181</f>
        <v/>
      </c>
      <c r="AV40" s="80" t="str">
        <f>'ASIA Prod. - PU &amp; PE'!Z181</f>
        <v/>
      </c>
      <c r="AW40" s="598" t="str">
        <f>'ASIA Prod. - PU &amp; PE'!AA181</f>
        <v/>
      </c>
      <c r="AX40" s="80" t="str">
        <f>'ASIA Prod. - PU &amp; PE'!AB181</f>
        <v/>
      </c>
      <c r="AY40" s="80" t="str">
        <f>'ASIA Prod. - PU &amp; PE'!AC181</f>
        <v/>
      </c>
      <c r="AZ40" s="80" t="str">
        <f>'ASIA Prod. - PU &amp; PE'!AD181</f>
        <v/>
      </c>
      <c r="BA40" s="835" t="str">
        <f>'ASIA Prod. - PU &amp; PE'!AE181</f>
        <v/>
      </c>
    </row>
    <row r="41" ht="15.75" customHeight="1">
      <c r="A41" s="586" t="s">
        <v>2669</v>
      </c>
      <c r="B41" s="587" t="s">
        <v>1731</v>
      </c>
      <c r="C41" s="587" t="s">
        <v>1732</v>
      </c>
      <c r="D41" s="828" t="s">
        <v>1240</v>
      </c>
      <c r="E41" s="4" t="s">
        <v>2616</v>
      </c>
      <c r="F41" s="4" t="s">
        <v>1694</v>
      </c>
      <c r="G41" s="4" t="s">
        <v>2617</v>
      </c>
      <c r="H41" s="4" t="s">
        <v>2618</v>
      </c>
      <c r="I41" s="593" t="s">
        <v>2670</v>
      </c>
      <c r="J41" s="588"/>
      <c r="K41" s="508" t="s">
        <v>26</v>
      </c>
      <c r="L41" s="80">
        <v>5.0</v>
      </c>
      <c r="M41" s="80" t="s">
        <v>2620</v>
      </c>
      <c r="N41" s="80" t="s">
        <v>2620</v>
      </c>
      <c r="O41" s="80"/>
      <c r="P41" s="80" t="s">
        <v>2625</v>
      </c>
      <c r="Q41" s="80"/>
      <c r="R41" s="829">
        <v>2.99</v>
      </c>
      <c r="S41" s="829"/>
      <c r="T41" s="812"/>
      <c r="U41" s="812"/>
      <c r="V41" s="812"/>
      <c r="W41" s="812"/>
      <c r="X41" s="830"/>
      <c r="Y41" s="831">
        <v>127.69657365949391</v>
      </c>
      <c r="Z41" s="509"/>
      <c r="AA41" s="509"/>
      <c r="AB41" s="832">
        <v>16.89108117189073</v>
      </c>
      <c r="AC41" s="833">
        <v>16.722170360171823</v>
      </c>
      <c r="AD41" s="509"/>
      <c r="AE41" s="594" t="str">
        <f>'ASIA Prod. - PU &amp; PE'!I182</f>
        <v/>
      </c>
      <c r="AF41" s="80" t="str">
        <f>'ASIA Prod. - PU &amp; PE'!J182</f>
        <v/>
      </c>
      <c r="AG41" s="598" t="str">
        <f>'ASIA Prod. - PU &amp; PE'!K182</f>
        <v/>
      </c>
      <c r="AH41" s="598" t="str">
        <f>'ASIA Prod. - PU &amp; PE'!L182</f>
        <v/>
      </c>
      <c r="AI41" s="80" t="str">
        <f>'ASIA Prod. - PU &amp; PE'!M182</f>
        <v/>
      </c>
      <c r="AJ41" s="80" t="str">
        <f>'ASIA Prod. - PU &amp; PE'!N182</f>
        <v/>
      </c>
      <c r="AK41" s="598" t="str">
        <f>'ASIA Prod. - PU &amp; PE'!O182</f>
        <v/>
      </c>
      <c r="AL41" s="598" t="str">
        <f>'ASIA Prod. - PU &amp; PE'!P182</f>
        <v/>
      </c>
      <c r="AM41" s="598" t="str">
        <f>'ASIA Prod. - PU &amp; PE'!Q182</f>
        <v/>
      </c>
      <c r="AN41" s="80" t="str">
        <f>'ASIA Prod. - PU &amp; PE'!R182</f>
        <v/>
      </c>
      <c r="AO41" s="598" t="str">
        <f>'ASIA Prod. - PU &amp; PE'!S182</f>
        <v/>
      </c>
      <c r="AP41" s="598" t="str">
        <f>'ASIA Prod. - PU &amp; PE'!T182</f>
        <v/>
      </c>
      <c r="AQ41" s="80" t="str">
        <f>'ASIA Prod. - PU &amp; PE'!U182</f>
        <v/>
      </c>
      <c r="AR41" s="598" t="str">
        <f>'ASIA Prod. - PU &amp; PE'!V182</f>
        <v/>
      </c>
      <c r="AS41" s="80" t="str">
        <f>'ASIA Prod. - PU &amp; PE'!W182</f>
        <v/>
      </c>
      <c r="AT41" s="598" t="str">
        <f>'ASIA Prod. - PU &amp; PE'!X182</f>
        <v/>
      </c>
      <c r="AU41" s="80" t="str">
        <f>'ASIA Prod. - PU &amp; PE'!Y182</f>
        <v/>
      </c>
      <c r="AV41" s="80" t="str">
        <f>'ASIA Prod. - PU &amp; PE'!Z182</f>
        <v/>
      </c>
      <c r="AW41" s="598" t="str">
        <f>'ASIA Prod. - PU &amp; PE'!AA182</f>
        <v/>
      </c>
      <c r="AX41" s="80" t="str">
        <f>'ASIA Prod. - PU &amp; PE'!AB182</f>
        <v/>
      </c>
      <c r="AY41" s="80" t="str">
        <f>'ASIA Prod. - PU &amp; PE'!AC182</f>
        <v/>
      </c>
      <c r="AZ41" s="80" t="str">
        <f>'ASIA Prod. - PU &amp; PE'!AD182</f>
        <v/>
      </c>
      <c r="BA41" s="835" t="str">
        <f>'ASIA Prod. - PU &amp; PE'!AE182</f>
        <v/>
      </c>
    </row>
    <row r="42" ht="15.75" customHeight="1">
      <c r="A42" s="586" t="s">
        <v>2671</v>
      </c>
      <c r="B42" s="587" t="s">
        <v>1731</v>
      </c>
      <c r="C42" s="587" t="s">
        <v>1732</v>
      </c>
      <c r="D42" s="828" t="s">
        <v>1240</v>
      </c>
      <c r="E42" s="4" t="s">
        <v>2616</v>
      </c>
      <c r="F42" s="4" t="s">
        <v>1694</v>
      </c>
      <c r="G42" s="4" t="s">
        <v>2617</v>
      </c>
      <c r="H42" s="4" t="s">
        <v>2618</v>
      </c>
      <c r="I42" s="593" t="s">
        <v>2672</v>
      </c>
      <c r="J42" s="588"/>
      <c r="K42" s="508" t="s">
        <v>27</v>
      </c>
      <c r="L42" s="80">
        <v>5.0</v>
      </c>
      <c r="M42" s="80" t="s">
        <v>2620</v>
      </c>
      <c r="N42" s="80" t="s">
        <v>2620</v>
      </c>
      <c r="O42" s="80"/>
      <c r="P42" s="80" t="s">
        <v>2625</v>
      </c>
      <c r="Q42" s="80"/>
      <c r="R42" s="829">
        <v>4.26</v>
      </c>
      <c r="S42" s="829"/>
      <c r="T42" s="812"/>
      <c r="U42" s="812"/>
      <c r="V42" s="812"/>
      <c r="W42" s="812"/>
      <c r="X42" s="830"/>
      <c r="Y42" s="831">
        <v>164.4256147296837</v>
      </c>
      <c r="Z42" s="509"/>
      <c r="AA42" s="509"/>
      <c r="AB42" s="832">
        <v>21.74941993778885</v>
      </c>
      <c r="AC42" s="833">
        <v>21.531925738410962</v>
      </c>
      <c r="AD42" s="509"/>
      <c r="AE42" s="594" t="str">
        <f>'ASIA Prod. - PU &amp; PE'!I183</f>
        <v/>
      </c>
      <c r="AF42" s="80" t="str">
        <f>'ASIA Prod. - PU &amp; PE'!J183</f>
        <v/>
      </c>
      <c r="AG42" s="598" t="str">
        <f>'ASIA Prod. - PU &amp; PE'!K183</f>
        <v/>
      </c>
      <c r="AH42" s="598" t="str">
        <f>'ASIA Prod. - PU &amp; PE'!L183</f>
        <v/>
      </c>
      <c r="AI42" s="80" t="str">
        <f>'ASIA Prod. - PU &amp; PE'!M183</f>
        <v/>
      </c>
      <c r="AJ42" s="80" t="str">
        <f>'ASIA Prod. - PU &amp; PE'!N183</f>
        <v/>
      </c>
      <c r="AK42" s="598" t="str">
        <f>'ASIA Prod. - PU &amp; PE'!O183</f>
        <v/>
      </c>
      <c r="AL42" s="598" t="str">
        <f>'ASIA Prod. - PU &amp; PE'!P183</f>
        <v/>
      </c>
      <c r="AM42" s="598" t="str">
        <f>'ASIA Prod. - PU &amp; PE'!Q183</f>
        <v/>
      </c>
      <c r="AN42" s="80" t="str">
        <f>'ASIA Prod. - PU &amp; PE'!R183</f>
        <v/>
      </c>
      <c r="AO42" s="598" t="str">
        <f>'ASIA Prod. - PU &amp; PE'!S183</f>
        <v/>
      </c>
      <c r="AP42" s="598" t="str">
        <f>'ASIA Prod. - PU &amp; PE'!T183</f>
        <v/>
      </c>
      <c r="AQ42" s="80" t="str">
        <f>'ASIA Prod. - PU &amp; PE'!U183</f>
        <v/>
      </c>
      <c r="AR42" s="598" t="str">
        <f>'ASIA Prod. - PU &amp; PE'!V183</f>
        <v/>
      </c>
      <c r="AS42" s="80" t="str">
        <f>'ASIA Prod. - PU &amp; PE'!W183</f>
        <v/>
      </c>
      <c r="AT42" s="598" t="str">
        <f>'ASIA Prod. - PU &amp; PE'!X183</f>
        <v/>
      </c>
      <c r="AU42" s="80" t="str">
        <f>'ASIA Prod. - PU &amp; PE'!Y183</f>
        <v/>
      </c>
      <c r="AV42" s="80" t="str">
        <f>'ASIA Prod. - PU &amp; PE'!Z183</f>
        <v/>
      </c>
      <c r="AW42" s="598" t="str">
        <f>'ASIA Prod. - PU &amp; PE'!AA183</f>
        <v/>
      </c>
      <c r="AX42" s="80" t="str">
        <f>'ASIA Prod. - PU &amp; PE'!AB183</f>
        <v/>
      </c>
      <c r="AY42" s="80" t="str">
        <f>'ASIA Prod. - PU &amp; PE'!AC183</f>
        <v/>
      </c>
      <c r="AZ42" s="80" t="str">
        <f>'ASIA Prod. - PU &amp; PE'!AD183</f>
        <v/>
      </c>
      <c r="BA42" s="835" t="str">
        <f>'ASIA Prod. - PU &amp; PE'!AE183</f>
        <v/>
      </c>
    </row>
    <row r="43" ht="15.75" customHeight="1">
      <c r="A43" s="586" t="s">
        <v>2673</v>
      </c>
      <c r="B43" s="587" t="s">
        <v>1731</v>
      </c>
      <c r="C43" s="587" t="s">
        <v>1732</v>
      </c>
      <c r="D43" s="828" t="s">
        <v>1240</v>
      </c>
      <c r="E43" s="4" t="s">
        <v>2616</v>
      </c>
      <c r="F43" s="4" t="s">
        <v>1694</v>
      </c>
      <c r="G43" s="4" t="s">
        <v>2617</v>
      </c>
      <c r="H43" s="4" t="s">
        <v>2618</v>
      </c>
      <c r="I43" s="593" t="s">
        <v>2674</v>
      </c>
      <c r="J43" s="588"/>
      <c r="K43" s="508" t="s">
        <v>26</v>
      </c>
      <c r="L43" s="80">
        <v>5.0</v>
      </c>
      <c r="M43" s="80" t="s">
        <v>2620</v>
      </c>
      <c r="N43" s="80" t="s">
        <v>2620</v>
      </c>
      <c r="O43" s="80"/>
      <c r="P43" s="80" t="s">
        <v>2625</v>
      </c>
      <c r="Q43" s="80"/>
      <c r="R43" s="829">
        <v>4.37</v>
      </c>
      <c r="S43" s="829"/>
      <c r="T43" s="812"/>
      <c r="U43" s="812"/>
      <c r="V43" s="812"/>
      <c r="W43" s="812"/>
      <c r="X43" s="830"/>
      <c r="Y43" s="831">
        <v>161.5548075920005</v>
      </c>
      <c r="Z43" s="509"/>
      <c r="AA43" s="509"/>
      <c r="AB43" s="832">
        <v>21.36968354391541</v>
      </c>
      <c r="AC43" s="833">
        <v>21.155986708476256</v>
      </c>
      <c r="AD43" s="509"/>
      <c r="AE43" s="594" t="str">
        <f>'ASIA Prod. - PU &amp; PE'!I184</f>
        <v/>
      </c>
      <c r="AF43" s="80" t="str">
        <f>'ASIA Prod. - PU &amp; PE'!J184</f>
        <v/>
      </c>
      <c r="AG43" s="598" t="str">
        <f>'ASIA Prod. - PU &amp; PE'!K184</f>
        <v/>
      </c>
      <c r="AH43" s="598" t="str">
        <f>'ASIA Prod. - PU &amp; PE'!L184</f>
        <v/>
      </c>
      <c r="AI43" s="80" t="str">
        <f>'ASIA Prod. - PU &amp; PE'!M184</f>
        <v/>
      </c>
      <c r="AJ43" s="80" t="str">
        <f>'ASIA Prod. - PU &amp; PE'!N184</f>
        <v/>
      </c>
      <c r="AK43" s="598" t="str">
        <f>'ASIA Prod. - PU &amp; PE'!O184</f>
        <v/>
      </c>
      <c r="AL43" s="598" t="str">
        <f>'ASIA Prod. - PU &amp; PE'!P184</f>
        <v/>
      </c>
      <c r="AM43" s="598" t="str">
        <f>'ASIA Prod. - PU &amp; PE'!Q184</f>
        <v/>
      </c>
      <c r="AN43" s="80" t="str">
        <f>'ASIA Prod. - PU &amp; PE'!R184</f>
        <v/>
      </c>
      <c r="AO43" s="598" t="str">
        <f>'ASIA Prod. - PU &amp; PE'!S184</f>
        <v/>
      </c>
      <c r="AP43" s="598" t="str">
        <f>'ASIA Prod. - PU &amp; PE'!T184</f>
        <v/>
      </c>
      <c r="AQ43" s="80" t="str">
        <f>'ASIA Prod. - PU &amp; PE'!U184</f>
        <v/>
      </c>
      <c r="AR43" s="598" t="str">
        <f>'ASIA Prod. - PU &amp; PE'!V184</f>
        <v/>
      </c>
      <c r="AS43" s="80" t="str">
        <f>'ASIA Prod. - PU &amp; PE'!W184</f>
        <v/>
      </c>
      <c r="AT43" s="598" t="str">
        <f>'ASIA Prod. - PU &amp; PE'!X184</f>
        <v/>
      </c>
      <c r="AU43" s="80" t="str">
        <f>'ASIA Prod. - PU &amp; PE'!Y184</f>
        <v/>
      </c>
      <c r="AV43" s="80" t="str">
        <f>'ASIA Prod. - PU &amp; PE'!Z184</f>
        <v/>
      </c>
      <c r="AW43" s="598" t="str">
        <f>'ASIA Prod. - PU &amp; PE'!AA184</f>
        <v/>
      </c>
      <c r="AX43" s="80" t="str">
        <f>'ASIA Prod. - PU &amp; PE'!AB184</f>
        <v/>
      </c>
      <c r="AY43" s="80" t="str">
        <f>'ASIA Prod. - PU &amp; PE'!AC184</f>
        <v/>
      </c>
      <c r="AZ43" s="80" t="str">
        <f>'ASIA Prod. - PU &amp; PE'!AD184</f>
        <v/>
      </c>
      <c r="BA43" s="835" t="str">
        <f>'ASIA Prod. - PU &amp; PE'!AE184</f>
        <v/>
      </c>
    </row>
    <row r="44" ht="15.75" customHeight="1">
      <c r="A44" s="586"/>
      <c r="B44" s="587"/>
      <c r="C44" s="587"/>
      <c r="D44" s="828"/>
      <c r="E44" s="4"/>
      <c r="F44" s="4"/>
      <c r="G44" s="4"/>
      <c r="H44" s="4"/>
      <c r="I44" s="593"/>
      <c r="J44" s="588"/>
      <c r="K44" s="508"/>
      <c r="L44" s="80"/>
      <c r="M44" s="80"/>
      <c r="N44" s="80"/>
      <c r="O44" s="80"/>
      <c r="P44" s="80"/>
      <c r="Q44" s="80"/>
      <c r="R44" s="829"/>
      <c r="S44" s="829"/>
      <c r="T44" s="812"/>
      <c r="U44" s="812"/>
      <c r="V44" s="812"/>
      <c r="W44" s="812"/>
      <c r="X44" s="830"/>
      <c r="Y44" s="831"/>
      <c r="Z44" s="509"/>
      <c r="AA44" s="509"/>
      <c r="AB44" s="832"/>
      <c r="AC44" s="833"/>
      <c r="AD44" s="509"/>
      <c r="AE44" s="594"/>
      <c r="AF44" s="80"/>
      <c r="AG44" s="595"/>
      <c r="AH44" s="595"/>
      <c r="AI44" s="595"/>
      <c r="AJ44" s="595"/>
      <c r="AK44" s="595"/>
      <c r="AL44" s="595"/>
      <c r="AM44" s="595"/>
      <c r="AN44" s="595"/>
      <c r="AO44" s="595"/>
      <c r="AP44" s="595"/>
      <c r="AQ44" s="595"/>
      <c r="AR44" s="595"/>
      <c r="AS44" s="595"/>
      <c r="AT44" s="595"/>
      <c r="AU44" s="595"/>
      <c r="AV44" s="595"/>
      <c r="AW44" s="595"/>
      <c r="AX44" s="80"/>
      <c r="AY44" s="80"/>
      <c r="AZ44" s="80"/>
      <c r="BA44" s="835"/>
    </row>
    <row r="45" ht="15.75" customHeight="1">
      <c r="A45" s="586" t="s">
        <v>2675</v>
      </c>
      <c r="B45" s="587" t="s">
        <v>1731</v>
      </c>
      <c r="C45" s="587" t="s">
        <v>1732</v>
      </c>
      <c r="D45" s="828" t="s">
        <v>1240</v>
      </c>
      <c r="E45" s="4" t="s">
        <v>2616</v>
      </c>
      <c r="F45" s="4" t="s">
        <v>2676</v>
      </c>
      <c r="G45" s="4" t="s">
        <v>2677</v>
      </c>
      <c r="H45" s="4" t="s">
        <v>2678</v>
      </c>
      <c r="I45" s="593" t="s">
        <v>2619</v>
      </c>
      <c r="J45" s="588"/>
      <c r="K45" s="508" t="s">
        <v>24</v>
      </c>
      <c r="L45" s="80">
        <v>20.0</v>
      </c>
      <c r="M45" s="80" t="s">
        <v>2620</v>
      </c>
      <c r="N45" s="80" t="s">
        <v>2620</v>
      </c>
      <c r="O45" s="80"/>
      <c r="P45" s="80" t="s">
        <v>1074</v>
      </c>
      <c r="Q45" s="80"/>
      <c r="R45" s="829">
        <v>1.32</v>
      </c>
      <c r="S45" s="829"/>
      <c r="T45" s="812"/>
      <c r="U45" s="812"/>
      <c r="V45" s="812"/>
      <c r="W45" s="812"/>
      <c r="X45" s="830"/>
      <c r="Y45" s="831">
        <v>244.36884022009824</v>
      </c>
      <c r="Z45" s="509"/>
      <c r="AA45" s="509"/>
      <c r="AB45" s="832">
        <v>32.32392066403416</v>
      </c>
      <c r="AC45" s="833">
        <v>32.00068145739382</v>
      </c>
      <c r="AD45" s="509"/>
      <c r="AE45" s="594" t="str">
        <f>'ASIA Prod. - PU &amp; PE'!I108</f>
        <v/>
      </c>
      <c r="AF45" s="80" t="str">
        <f>'ASIA Prod. - PU &amp; PE'!J108</f>
        <v/>
      </c>
      <c r="AG45" s="598" t="str">
        <f>'ASIA Prod. - PU &amp; PE'!K108</f>
        <v/>
      </c>
      <c r="AH45" s="598" t="str">
        <f>'ASIA Prod. - PU &amp; PE'!L108</f>
        <v/>
      </c>
      <c r="AI45" s="80" t="str">
        <f>'ASIA Prod. - PU &amp; PE'!M108</f>
        <v/>
      </c>
      <c r="AJ45" s="80" t="str">
        <f>'ASIA Prod. - PU &amp; PE'!N108</f>
        <v/>
      </c>
      <c r="AK45" s="598" t="str">
        <f>'ASIA Prod. - PU &amp; PE'!O108</f>
        <v/>
      </c>
      <c r="AL45" s="598" t="str">
        <f>'ASIA Prod. - PU &amp; PE'!P108</f>
        <v/>
      </c>
      <c r="AM45" s="598" t="str">
        <f>'ASIA Prod. - PU &amp; PE'!Q108</f>
        <v/>
      </c>
      <c r="AN45" s="80" t="str">
        <f>'ASIA Prod. - PU &amp; PE'!R108</f>
        <v/>
      </c>
      <c r="AO45" s="598" t="str">
        <f>'ASIA Prod. - PU &amp; PE'!S108</f>
        <v/>
      </c>
      <c r="AP45" s="598" t="str">
        <f>'ASIA Prod. - PU &amp; PE'!T108</f>
        <v/>
      </c>
      <c r="AQ45" s="80" t="str">
        <f>'ASIA Prod. - PU &amp; PE'!U108</f>
        <v/>
      </c>
      <c r="AR45" s="598" t="str">
        <f>'ASIA Prod. - PU &amp; PE'!V108</f>
        <v/>
      </c>
      <c r="AS45" s="80" t="str">
        <f>'ASIA Prod. - PU &amp; PE'!W108</f>
        <v/>
      </c>
      <c r="AT45" s="598" t="str">
        <f>'ASIA Prod. - PU &amp; PE'!X108</f>
        <v/>
      </c>
      <c r="AU45" s="80" t="str">
        <f>'ASIA Prod. - PU &amp; PE'!Y108</f>
        <v/>
      </c>
      <c r="AV45" s="80" t="str">
        <f>'ASIA Prod. - PU &amp; PE'!Z108</f>
        <v/>
      </c>
      <c r="AW45" s="598" t="str">
        <f>'ASIA Prod. - PU &amp; PE'!AA108</f>
        <v/>
      </c>
      <c r="AX45" s="80" t="str">
        <f>'ASIA Prod. - PU &amp; PE'!AB108</f>
        <v/>
      </c>
      <c r="AY45" s="80" t="str">
        <f>'ASIA Prod. - PU &amp; PE'!AC108</f>
        <v/>
      </c>
      <c r="AZ45" s="80" t="str">
        <f>'ASIA Prod. - PU &amp; PE'!AD108</f>
        <v/>
      </c>
      <c r="BA45" s="835" t="str">
        <f>'ASIA Prod. - PU &amp; PE'!AE108</f>
        <v/>
      </c>
    </row>
    <row r="46" ht="15.75" customHeight="1">
      <c r="A46" s="586" t="s">
        <v>2679</v>
      </c>
      <c r="B46" s="587" t="s">
        <v>1731</v>
      </c>
      <c r="C46" s="587" t="s">
        <v>1732</v>
      </c>
      <c r="D46" s="828" t="s">
        <v>1240</v>
      </c>
      <c r="E46" s="4" t="s">
        <v>2616</v>
      </c>
      <c r="F46" s="4" t="s">
        <v>2676</v>
      </c>
      <c r="G46" s="4" t="s">
        <v>2677</v>
      </c>
      <c r="H46" s="4" t="s">
        <v>2678</v>
      </c>
      <c r="I46" s="593" t="s">
        <v>2622</v>
      </c>
      <c r="J46" s="588"/>
      <c r="K46" s="508" t="s">
        <v>24</v>
      </c>
      <c r="L46" s="80">
        <v>10.0</v>
      </c>
      <c r="M46" s="80" t="s">
        <v>2620</v>
      </c>
      <c r="N46" s="80" t="s">
        <v>2620</v>
      </c>
      <c r="O46" s="80"/>
      <c r="P46" s="80" t="s">
        <v>1074</v>
      </c>
      <c r="Q46" s="80"/>
      <c r="R46" s="829">
        <v>1.12</v>
      </c>
      <c r="S46" s="829"/>
      <c r="T46" s="812"/>
      <c r="U46" s="812"/>
      <c r="V46" s="812"/>
      <c r="W46" s="812"/>
      <c r="X46" s="830"/>
      <c r="Y46" s="831">
        <v>178.8635845415796</v>
      </c>
      <c r="Z46" s="509"/>
      <c r="AA46" s="509"/>
      <c r="AB46" s="832">
        <v>23.659204304441747</v>
      </c>
      <c r="AC46" s="833">
        <v>23.42261226139733</v>
      </c>
      <c r="AD46" s="509"/>
      <c r="AE46" s="594" t="str">
        <f>'ASIA Prod. - PU &amp; PE'!I103</f>
        <v/>
      </c>
      <c r="AF46" s="80" t="str">
        <f>'ASIA Prod. - PU &amp; PE'!J103</f>
        <v/>
      </c>
      <c r="AG46" s="598" t="str">
        <f>'ASIA Prod. - PU &amp; PE'!K103</f>
        <v/>
      </c>
      <c r="AH46" s="598" t="str">
        <f>'ASIA Prod. - PU &amp; PE'!L103</f>
        <v/>
      </c>
      <c r="AI46" s="80" t="str">
        <f>'ASIA Prod. - PU &amp; PE'!M103</f>
        <v/>
      </c>
      <c r="AJ46" s="80" t="str">
        <f>'ASIA Prod. - PU &amp; PE'!N103</f>
        <v/>
      </c>
      <c r="AK46" s="598" t="str">
        <f>'ASIA Prod. - PU &amp; PE'!O103</f>
        <v/>
      </c>
      <c r="AL46" s="598" t="str">
        <f>'ASIA Prod. - PU &amp; PE'!P103</f>
        <v/>
      </c>
      <c r="AM46" s="598" t="str">
        <f>'ASIA Prod. - PU &amp; PE'!Q103</f>
        <v/>
      </c>
      <c r="AN46" s="80" t="str">
        <f>'ASIA Prod. - PU &amp; PE'!R103</f>
        <v/>
      </c>
      <c r="AO46" s="598" t="str">
        <f>'ASIA Prod. - PU &amp; PE'!S103</f>
        <v/>
      </c>
      <c r="AP46" s="598" t="str">
        <f>'ASIA Prod. - PU &amp; PE'!T103</f>
        <v/>
      </c>
      <c r="AQ46" s="80" t="str">
        <f>'ASIA Prod. - PU &amp; PE'!U103</f>
        <v/>
      </c>
      <c r="AR46" s="598" t="str">
        <f>'ASIA Prod. - PU &amp; PE'!V103</f>
        <v/>
      </c>
      <c r="AS46" s="80" t="str">
        <f>'ASIA Prod. - PU &amp; PE'!W103</f>
        <v/>
      </c>
      <c r="AT46" s="598" t="str">
        <f>'ASIA Prod. - PU &amp; PE'!X103</f>
        <v/>
      </c>
      <c r="AU46" s="80" t="str">
        <f>'ASIA Prod. - PU &amp; PE'!Y103</f>
        <v/>
      </c>
      <c r="AV46" s="80" t="str">
        <f>'ASIA Prod. - PU &amp; PE'!Z103</f>
        <v/>
      </c>
      <c r="AW46" s="598" t="str">
        <f>'ASIA Prod. - PU &amp; PE'!AA103</f>
        <v/>
      </c>
      <c r="AX46" s="80" t="str">
        <f>'ASIA Prod. - PU &amp; PE'!AB103</f>
        <v/>
      </c>
      <c r="AY46" s="80" t="str">
        <f>'ASIA Prod. - PU &amp; PE'!AC103</f>
        <v/>
      </c>
      <c r="AZ46" s="80" t="str">
        <f>'ASIA Prod. - PU &amp; PE'!AD103</f>
        <v/>
      </c>
      <c r="BA46" s="835" t="str">
        <f>'ASIA Prod. - PU &amp; PE'!AE103</f>
        <v/>
      </c>
    </row>
    <row r="47" ht="15.75" customHeight="1">
      <c r="A47" s="586" t="s">
        <v>2680</v>
      </c>
      <c r="B47" s="587" t="s">
        <v>1731</v>
      </c>
      <c r="C47" s="587" t="s">
        <v>1732</v>
      </c>
      <c r="D47" s="828" t="s">
        <v>1240</v>
      </c>
      <c r="E47" s="4" t="s">
        <v>2616</v>
      </c>
      <c r="F47" s="4" t="s">
        <v>2676</v>
      </c>
      <c r="G47" s="4" t="s">
        <v>2677</v>
      </c>
      <c r="H47" s="4" t="s">
        <v>2678</v>
      </c>
      <c r="I47" s="593" t="s">
        <v>2624</v>
      </c>
      <c r="J47" s="588"/>
      <c r="K47" s="508" t="s">
        <v>25</v>
      </c>
      <c r="L47" s="80">
        <v>10.0</v>
      </c>
      <c r="M47" s="80" t="s">
        <v>2620</v>
      </c>
      <c r="N47" s="80" t="s">
        <v>2620</v>
      </c>
      <c r="O47" s="80"/>
      <c r="P47" s="80" t="s">
        <v>2625</v>
      </c>
      <c r="Q47" s="80"/>
      <c r="R47" s="829">
        <v>1.28</v>
      </c>
      <c r="S47" s="829"/>
      <c r="T47" s="812"/>
      <c r="U47" s="812"/>
      <c r="V47" s="812"/>
      <c r="W47" s="812"/>
      <c r="X47" s="830"/>
      <c r="Y47" s="831">
        <v>199.23416803909728</v>
      </c>
      <c r="Z47" s="509"/>
      <c r="AA47" s="509"/>
      <c r="AB47" s="832">
        <v>26.353725931097525</v>
      </c>
      <c r="AC47" s="833">
        <v>26.09018867178655</v>
      </c>
      <c r="AD47" s="509"/>
      <c r="AE47" s="594" t="str">
        <f>'ASIA Prod. - PU &amp; PE'!I120</f>
        <v/>
      </c>
      <c r="AF47" s="80" t="str">
        <f>'ASIA Prod. - PU &amp; PE'!J120</f>
        <v/>
      </c>
      <c r="AG47" s="598" t="str">
        <f>'ASIA Prod. - PU &amp; PE'!K120</f>
        <v/>
      </c>
      <c r="AH47" s="598" t="str">
        <f>'ASIA Prod. - PU &amp; PE'!L120</f>
        <v/>
      </c>
      <c r="AI47" s="80" t="str">
        <f>'ASIA Prod. - PU &amp; PE'!M120</f>
        <v/>
      </c>
      <c r="AJ47" s="80" t="str">
        <f>'ASIA Prod. - PU &amp; PE'!N120</f>
        <v/>
      </c>
      <c r="AK47" s="598" t="str">
        <f>'ASIA Prod. - PU &amp; PE'!O120</f>
        <v/>
      </c>
      <c r="AL47" s="598" t="str">
        <f>'ASIA Prod. - PU &amp; PE'!P120</f>
        <v/>
      </c>
      <c r="AM47" s="598" t="str">
        <f>'ASIA Prod. - PU &amp; PE'!Q120</f>
        <v/>
      </c>
      <c r="AN47" s="80" t="str">
        <f>'ASIA Prod. - PU &amp; PE'!R120</f>
        <v/>
      </c>
      <c r="AO47" s="598" t="str">
        <f>'ASIA Prod. - PU &amp; PE'!S120</f>
        <v/>
      </c>
      <c r="AP47" s="598" t="str">
        <f>'ASIA Prod. - PU &amp; PE'!T120</f>
        <v/>
      </c>
      <c r="AQ47" s="80" t="str">
        <f>'ASIA Prod. - PU &amp; PE'!U120</f>
        <v/>
      </c>
      <c r="AR47" s="598" t="str">
        <f>'ASIA Prod. - PU &amp; PE'!V120</f>
        <v/>
      </c>
      <c r="AS47" s="80" t="str">
        <f>'ASIA Prod. - PU &amp; PE'!W120</f>
        <v/>
      </c>
      <c r="AT47" s="598" t="str">
        <f>'ASIA Prod. - PU &amp; PE'!X120</f>
        <v/>
      </c>
      <c r="AU47" s="80" t="str">
        <f>'ASIA Prod. - PU &amp; PE'!Y120</f>
        <v/>
      </c>
      <c r="AV47" s="80" t="str">
        <f>'ASIA Prod. - PU &amp; PE'!Z120</f>
        <v/>
      </c>
      <c r="AW47" s="598" t="str">
        <f>'ASIA Prod. - PU &amp; PE'!AA120</f>
        <v/>
      </c>
      <c r="AX47" s="80" t="str">
        <f>'ASIA Prod. - PU &amp; PE'!AB120</f>
        <v/>
      </c>
      <c r="AY47" s="80" t="str">
        <f>'ASIA Prod. - PU &amp; PE'!AC120</f>
        <v/>
      </c>
      <c r="AZ47" s="80" t="str">
        <f>'ASIA Prod. - PU &amp; PE'!AD120</f>
        <v/>
      </c>
      <c r="BA47" s="835" t="str">
        <f>'ASIA Prod. - PU &amp; PE'!AE120</f>
        <v/>
      </c>
    </row>
    <row r="48" ht="15.75" customHeight="1">
      <c r="A48" s="586" t="s">
        <v>2681</v>
      </c>
      <c r="B48" s="587" t="s">
        <v>1731</v>
      </c>
      <c r="C48" s="587" t="s">
        <v>1732</v>
      </c>
      <c r="D48" s="828" t="s">
        <v>1240</v>
      </c>
      <c r="E48" s="4" t="s">
        <v>2616</v>
      </c>
      <c r="F48" s="4" t="s">
        <v>2676</v>
      </c>
      <c r="G48" s="4" t="s">
        <v>2677</v>
      </c>
      <c r="H48" s="4" t="s">
        <v>2678</v>
      </c>
      <c r="I48" s="593" t="s">
        <v>2627</v>
      </c>
      <c r="J48" s="588"/>
      <c r="K48" s="508" t="s">
        <v>25</v>
      </c>
      <c r="L48" s="80">
        <v>10.0</v>
      </c>
      <c r="M48" s="80" t="s">
        <v>2620</v>
      </c>
      <c r="N48" s="80" t="s">
        <v>2620</v>
      </c>
      <c r="O48" s="80"/>
      <c r="P48" s="80" t="s">
        <v>2625</v>
      </c>
      <c r="Q48" s="80"/>
      <c r="R48" s="829">
        <v>1.3</v>
      </c>
      <c r="S48" s="829"/>
      <c r="T48" s="812"/>
      <c r="U48" s="812"/>
      <c r="V48" s="812"/>
      <c r="W48" s="812"/>
      <c r="X48" s="830"/>
      <c r="Y48" s="831">
        <v>202.89916283031081</v>
      </c>
      <c r="Z48" s="509"/>
      <c r="AA48" s="509"/>
      <c r="AB48" s="832">
        <v>26.838513601892966</v>
      </c>
      <c r="AC48" s="833">
        <v>26.570128465874035</v>
      </c>
      <c r="AD48" s="509"/>
      <c r="AE48" s="594" t="str">
        <f>'ASIA Prod. - PU &amp; PE'!I121</f>
        <v/>
      </c>
      <c r="AF48" s="80" t="str">
        <f>'ASIA Prod. - PU &amp; PE'!J121</f>
        <v/>
      </c>
      <c r="AG48" s="598" t="str">
        <f>'ASIA Prod. - PU &amp; PE'!K121</f>
        <v/>
      </c>
      <c r="AH48" s="598" t="str">
        <f>'ASIA Prod. - PU &amp; PE'!L121</f>
        <v/>
      </c>
      <c r="AI48" s="80" t="str">
        <f>'ASIA Prod. - PU &amp; PE'!M121</f>
        <v/>
      </c>
      <c r="AJ48" s="80" t="str">
        <f>'ASIA Prod. - PU &amp; PE'!N121</f>
        <v/>
      </c>
      <c r="AK48" s="598" t="str">
        <f>'ASIA Prod. - PU &amp; PE'!O121</f>
        <v/>
      </c>
      <c r="AL48" s="598" t="str">
        <f>'ASIA Prod. - PU &amp; PE'!P121</f>
        <v/>
      </c>
      <c r="AM48" s="598" t="str">
        <f>'ASIA Prod. - PU &amp; PE'!Q121</f>
        <v/>
      </c>
      <c r="AN48" s="80" t="str">
        <f>'ASIA Prod. - PU &amp; PE'!R121</f>
        <v/>
      </c>
      <c r="AO48" s="598" t="str">
        <f>'ASIA Prod. - PU &amp; PE'!S121</f>
        <v/>
      </c>
      <c r="AP48" s="598" t="str">
        <f>'ASIA Prod. - PU &amp; PE'!T121</f>
        <v/>
      </c>
      <c r="AQ48" s="80" t="str">
        <f>'ASIA Prod. - PU &amp; PE'!U121</f>
        <v/>
      </c>
      <c r="AR48" s="598" t="str">
        <f>'ASIA Prod. - PU &amp; PE'!V121</f>
        <v/>
      </c>
      <c r="AS48" s="80" t="str">
        <f>'ASIA Prod. - PU &amp; PE'!W121</f>
        <v/>
      </c>
      <c r="AT48" s="598" t="str">
        <f>'ASIA Prod. - PU &amp; PE'!X121</f>
        <v/>
      </c>
      <c r="AU48" s="80" t="str">
        <f>'ASIA Prod. - PU &amp; PE'!Y121</f>
        <v/>
      </c>
      <c r="AV48" s="80" t="str">
        <f>'ASIA Prod. - PU &amp; PE'!Z121</f>
        <v/>
      </c>
      <c r="AW48" s="598" t="str">
        <f>'ASIA Prod. - PU &amp; PE'!AA121</f>
        <v/>
      </c>
      <c r="AX48" s="80" t="str">
        <f>'ASIA Prod. - PU &amp; PE'!AB121</f>
        <v/>
      </c>
      <c r="AY48" s="80" t="str">
        <f>'ASIA Prod. - PU &amp; PE'!AC121</f>
        <v/>
      </c>
      <c r="AZ48" s="80" t="str">
        <f>'ASIA Prod. - PU &amp; PE'!AD121</f>
        <v/>
      </c>
      <c r="BA48" s="835" t="str">
        <f>'ASIA Prod. - PU &amp; PE'!AE121</f>
        <v/>
      </c>
    </row>
    <row r="49" ht="15.75" customHeight="1">
      <c r="A49" s="586" t="s">
        <v>2682</v>
      </c>
      <c r="B49" s="587" t="s">
        <v>1731</v>
      </c>
      <c r="C49" s="587" t="s">
        <v>1732</v>
      </c>
      <c r="D49" s="828" t="s">
        <v>1240</v>
      </c>
      <c r="E49" s="4" t="s">
        <v>2616</v>
      </c>
      <c r="F49" s="4" t="s">
        <v>2676</v>
      </c>
      <c r="G49" s="4" t="s">
        <v>2677</v>
      </c>
      <c r="H49" s="4" t="s">
        <v>2678</v>
      </c>
      <c r="I49" s="593" t="s">
        <v>2629</v>
      </c>
      <c r="J49" s="588"/>
      <c r="K49" s="508" t="s">
        <v>25</v>
      </c>
      <c r="L49" s="80">
        <v>10.0</v>
      </c>
      <c r="M49" s="80" t="s">
        <v>2620</v>
      </c>
      <c r="N49" s="80" t="s">
        <v>2620</v>
      </c>
      <c r="O49" s="80"/>
      <c r="P49" s="80" t="s">
        <v>2625</v>
      </c>
      <c r="Q49" s="80"/>
      <c r="R49" s="829">
        <v>0.91</v>
      </c>
      <c r="S49" s="829"/>
      <c r="T49" s="812"/>
      <c r="U49" s="812"/>
      <c r="V49" s="812"/>
      <c r="W49" s="812"/>
      <c r="X49" s="830"/>
      <c r="Y49" s="831">
        <v>169.78506316738708</v>
      </c>
      <c r="Z49" s="509"/>
      <c r="AA49" s="509"/>
      <c r="AB49" s="832">
        <v>22.458341688807817</v>
      </c>
      <c r="AC49" s="833">
        <v>22.23375827191974</v>
      </c>
      <c r="AD49" s="509"/>
      <c r="AE49" s="594" t="str">
        <f>'ASIA Prod. - PU &amp; PE'!I122</f>
        <v/>
      </c>
      <c r="AF49" s="80" t="str">
        <f>'ASIA Prod. - PU &amp; PE'!J122</f>
        <v/>
      </c>
      <c r="AG49" s="598" t="str">
        <f>'ASIA Prod. - PU &amp; PE'!K122</f>
        <v/>
      </c>
      <c r="AH49" s="598" t="str">
        <f>'ASIA Prod. - PU &amp; PE'!L122</f>
        <v/>
      </c>
      <c r="AI49" s="80" t="str">
        <f>'ASIA Prod. - PU &amp; PE'!M122</f>
        <v/>
      </c>
      <c r="AJ49" s="80" t="str">
        <f>'ASIA Prod. - PU &amp; PE'!N122</f>
        <v/>
      </c>
      <c r="AK49" s="598" t="str">
        <f>'ASIA Prod. - PU &amp; PE'!O122</f>
        <v/>
      </c>
      <c r="AL49" s="598" t="str">
        <f>'ASIA Prod. - PU &amp; PE'!P122</f>
        <v/>
      </c>
      <c r="AM49" s="598" t="str">
        <f>'ASIA Prod. - PU &amp; PE'!Q122</f>
        <v/>
      </c>
      <c r="AN49" s="80" t="str">
        <f>'ASIA Prod. - PU &amp; PE'!R122</f>
        <v/>
      </c>
      <c r="AO49" s="598" t="str">
        <f>'ASIA Prod. - PU &amp; PE'!S122</f>
        <v/>
      </c>
      <c r="AP49" s="598" t="str">
        <f>'ASIA Prod. - PU &amp; PE'!T122</f>
        <v/>
      </c>
      <c r="AQ49" s="80" t="str">
        <f>'ASIA Prod. - PU &amp; PE'!U122</f>
        <v/>
      </c>
      <c r="AR49" s="598" t="str">
        <f>'ASIA Prod. - PU &amp; PE'!V122</f>
        <v/>
      </c>
      <c r="AS49" s="80" t="str">
        <f>'ASIA Prod. - PU &amp; PE'!W122</f>
        <v/>
      </c>
      <c r="AT49" s="598" t="str">
        <f>'ASIA Prod. - PU &amp; PE'!X122</f>
        <v/>
      </c>
      <c r="AU49" s="80" t="str">
        <f>'ASIA Prod. - PU &amp; PE'!Y122</f>
        <v/>
      </c>
      <c r="AV49" s="80" t="str">
        <f>'ASIA Prod. - PU &amp; PE'!Z122</f>
        <v/>
      </c>
      <c r="AW49" s="598" t="str">
        <f>'ASIA Prod. - PU &amp; PE'!AA122</f>
        <v/>
      </c>
      <c r="AX49" s="80" t="str">
        <f>'ASIA Prod. - PU &amp; PE'!AB122</f>
        <v/>
      </c>
      <c r="AY49" s="80" t="str">
        <f>'ASIA Prod. - PU &amp; PE'!AC122</f>
        <v/>
      </c>
      <c r="AZ49" s="80" t="str">
        <f>'ASIA Prod. - PU &amp; PE'!AD122</f>
        <v/>
      </c>
      <c r="BA49" s="835" t="str">
        <f>'ASIA Prod. - PU &amp; PE'!AE122</f>
        <v/>
      </c>
    </row>
    <row r="50" ht="15.75" customHeight="1">
      <c r="A50" s="586" t="s">
        <v>2683</v>
      </c>
      <c r="B50" s="587" t="s">
        <v>1731</v>
      </c>
      <c r="C50" s="587" t="s">
        <v>1732</v>
      </c>
      <c r="D50" s="828" t="s">
        <v>1240</v>
      </c>
      <c r="E50" s="4" t="s">
        <v>2616</v>
      </c>
      <c r="F50" s="4" t="s">
        <v>2676</v>
      </c>
      <c r="G50" s="4" t="s">
        <v>2677</v>
      </c>
      <c r="H50" s="4" t="s">
        <v>2678</v>
      </c>
      <c r="I50" s="593" t="s">
        <v>2631</v>
      </c>
      <c r="J50" s="588"/>
      <c r="K50" s="508" t="s">
        <v>25</v>
      </c>
      <c r="L50" s="80">
        <v>10.0</v>
      </c>
      <c r="M50" s="80" t="s">
        <v>2620</v>
      </c>
      <c r="N50" s="80" t="s">
        <v>2620</v>
      </c>
      <c r="O50" s="80"/>
      <c r="P50" s="80" t="s">
        <v>2625</v>
      </c>
      <c r="Q50" s="80"/>
      <c r="R50" s="829">
        <v>0.99</v>
      </c>
      <c r="S50" s="829"/>
      <c r="T50" s="812"/>
      <c r="U50" s="812"/>
      <c r="V50" s="812"/>
      <c r="W50" s="812"/>
      <c r="X50" s="830"/>
      <c r="Y50" s="831">
        <v>179.19334427805262</v>
      </c>
      <c r="Z50" s="509"/>
      <c r="AA50" s="509"/>
      <c r="AB50" s="832">
        <v>23.70282331720273</v>
      </c>
      <c r="AC50" s="833">
        <v>23.465795084030702</v>
      </c>
      <c r="AD50" s="509"/>
      <c r="AE50" s="594" t="str">
        <f>'ASIA Prod. - PU &amp; PE'!I123</f>
        <v/>
      </c>
      <c r="AF50" s="80" t="str">
        <f>'ASIA Prod. - PU &amp; PE'!J123</f>
        <v/>
      </c>
      <c r="AG50" s="598" t="str">
        <f>'ASIA Prod. - PU &amp; PE'!K123</f>
        <v/>
      </c>
      <c r="AH50" s="598" t="str">
        <f>'ASIA Prod. - PU &amp; PE'!L123</f>
        <v/>
      </c>
      <c r="AI50" s="80" t="str">
        <f>'ASIA Prod. - PU &amp; PE'!M123</f>
        <v/>
      </c>
      <c r="AJ50" s="80" t="str">
        <f>'ASIA Prod. - PU &amp; PE'!N123</f>
        <v/>
      </c>
      <c r="AK50" s="598" t="str">
        <f>'ASIA Prod. - PU &amp; PE'!O123</f>
        <v/>
      </c>
      <c r="AL50" s="598" t="str">
        <f>'ASIA Prod. - PU &amp; PE'!P123</f>
        <v/>
      </c>
      <c r="AM50" s="598" t="str">
        <f>'ASIA Prod. - PU &amp; PE'!Q123</f>
        <v/>
      </c>
      <c r="AN50" s="80" t="str">
        <f>'ASIA Prod. - PU &amp; PE'!R123</f>
        <v/>
      </c>
      <c r="AO50" s="598" t="str">
        <f>'ASIA Prod. - PU &amp; PE'!S123</f>
        <v/>
      </c>
      <c r="AP50" s="598" t="str">
        <f>'ASIA Prod. - PU &amp; PE'!T123</f>
        <v/>
      </c>
      <c r="AQ50" s="80" t="str">
        <f>'ASIA Prod. - PU &amp; PE'!U123</f>
        <v/>
      </c>
      <c r="AR50" s="598" t="str">
        <f>'ASIA Prod. - PU &amp; PE'!V123</f>
        <v/>
      </c>
      <c r="AS50" s="80" t="str">
        <f>'ASIA Prod. - PU &amp; PE'!W123</f>
        <v/>
      </c>
      <c r="AT50" s="598" t="str">
        <f>'ASIA Prod. - PU &amp; PE'!X123</f>
        <v/>
      </c>
      <c r="AU50" s="80" t="str">
        <f>'ASIA Prod. - PU &amp; PE'!Y123</f>
        <v/>
      </c>
      <c r="AV50" s="80" t="str">
        <f>'ASIA Prod. - PU &amp; PE'!Z123</f>
        <v/>
      </c>
      <c r="AW50" s="598" t="str">
        <f>'ASIA Prod. - PU &amp; PE'!AA123</f>
        <v/>
      </c>
      <c r="AX50" s="80" t="str">
        <f>'ASIA Prod. - PU &amp; PE'!AB123</f>
        <v/>
      </c>
      <c r="AY50" s="80" t="str">
        <f>'ASIA Prod. - PU &amp; PE'!AC123</f>
        <v/>
      </c>
      <c r="AZ50" s="80" t="str">
        <f>'ASIA Prod. - PU &amp; PE'!AD123</f>
        <v/>
      </c>
      <c r="BA50" s="835" t="str">
        <f>'ASIA Prod. - PU &amp; PE'!AE123</f>
        <v/>
      </c>
    </row>
    <row r="51" ht="15.75" customHeight="1">
      <c r="A51" s="586" t="s">
        <v>2684</v>
      </c>
      <c r="B51" s="587" t="s">
        <v>1731</v>
      </c>
      <c r="C51" s="587" t="s">
        <v>1732</v>
      </c>
      <c r="D51" s="828" t="s">
        <v>1240</v>
      </c>
      <c r="E51" s="4" t="s">
        <v>2616</v>
      </c>
      <c r="F51" s="4" t="s">
        <v>2676</v>
      </c>
      <c r="G51" s="4" t="s">
        <v>2677</v>
      </c>
      <c r="H51" s="4" t="s">
        <v>2678</v>
      </c>
      <c r="I51" s="593" t="s">
        <v>2633</v>
      </c>
      <c r="J51" s="588"/>
      <c r="K51" s="508" t="s">
        <v>25</v>
      </c>
      <c r="L51" s="80">
        <v>10.0</v>
      </c>
      <c r="M51" s="80" t="s">
        <v>2620</v>
      </c>
      <c r="N51" s="80" t="s">
        <v>2620</v>
      </c>
      <c r="O51" s="80"/>
      <c r="P51" s="80" t="s">
        <v>2625</v>
      </c>
      <c r="Q51" s="80"/>
      <c r="R51" s="829">
        <v>1.34</v>
      </c>
      <c r="S51" s="829"/>
      <c r="T51" s="812"/>
      <c r="U51" s="812"/>
      <c r="V51" s="812"/>
      <c r="W51" s="812"/>
      <c r="X51" s="830"/>
      <c r="Y51" s="831">
        <v>200.41954910997308</v>
      </c>
      <c r="Z51" s="509"/>
      <c r="AA51" s="509"/>
      <c r="AB51" s="832">
        <v>26.510522369044057</v>
      </c>
      <c r="AC51" s="833">
        <v>26.245417145353617</v>
      </c>
      <c r="AD51" s="509"/>
      <c r="AE51" s="594" t="str">
        <f>'ASIA Prod. - PU &amp; PE'!I124</f>
        <v/>
      </c>
      <c r="AF51" s="80" t="str">
        <f>'ASIA Prod. - PU &amp; PE'!J124</f>
        <v/>
      </c>
      <c r="AG51" s="598" t="str">
        <f>'ASIA Prod. - PU &amp; PE'!K124</f>
        <v/>
      </c>
      <c r="AH51" s="598" t="str">
        <f>'ASIA Prod. - PU &amp; PE'!L124</f>
        <v/>
      </c>
      <c r="AI51" s="80" t="str">
        <f>'ASIA Prod. - PU &amp; PE'!M124</f>
        <v/>
      </c>
      <c r="AJ51" s="80" t="str">
        <f>'ASIA Prod. - PU &amp; PE'!N124</f>
        <v/>
      </c>
      <c r="AK51" s="598" t="str">
        <f>'ASIA Prod. - PU &amp; PE'!O124</f>
        <v/>
      </c>
      <c r="AL51" s="598" t="str">
        <f>'ASIA Prod. - PU &amp; PE'!P124</f>
        <v/>
      </c>
      <c r="AM51" s="598" t="str">
        <f>'ASIA Prod. - PU &amp; PE'!Q124</f>
        <v/>
      </c>
      <c r="AN51" s="80" t="str">
        <f>'ASIA Prod. - PU &amp; PE'!R124</f>
        <v/>
      </c>
      <c r="AO51" s="598" t="str">
        <f>'ASIA Prod. - PU &amp; PE'!S124</f>
        <v/>
      </c>
      <c r="AP51" s="598" t="str">
        <f>'ASIA Prod. - PU &amp; PE'!T124</f>
        <v/>
      </c>
      <c r="AQ51" s="80" t="str">
        <f>'ASIA Prod. - PU &amp; PE'!U124</f>
        <v/>
      </c>
      <c r="AR51" s="598" t="str">
        <f>'ASIA Prod. - PU &amp; PE'!V124</f>
        <v/>
      </c>
      <c r="AS51" s="80" t="str">
        <f>'ASIA Prod. - PU &amp; PE'!W124</f>
        <v/>
      </c>
      <c r="AT51" s="598" t="str">
        <f>'ASIA Prod. - PU &amp; PE'!X124</f>
        <v/>
      </c>
      <c r="AU51" s="80" t="str">
        <f>'ASIA Prod. - PU &amp; PE'!Y124</f>
        <v/>
      </c>
      <c r="AV51" s="80" t="str">
        <f>'ASIA Prod. - PU &amp; PE'!Z124</f>
        <v/>
      </c>
      <c r="AW51" s="598" t="str">
        <f>'ASIA Prod. - PU &amp; PE'!AA124</f>
        <v/>
      </c>
      <c r="AX51" s="80" t="str">
        <f>'ASIA Prod. - PU &amp; PE'!AB124</f>
        <v/>
      </c>
      <c r="AY51" s="80" t="str">
        <f>'ASIA Prod. - PU &amp; PE'!AC124</f>
        <v/>
      </c>
      <c r="AZ51" s="80" t="str">
        <f>'ASIA Prod. - PU &amp; PE'!AD124</f>
        <v/>
      </c>
      <c r="BA51" s="835" t="str">
        <f>'ASIA Prod. - PU &amp; PE'!AE124</f>
        <v/>
      </c>
    </row>
    <row r="52" ht="15.75" customHeight="1">
      <c r="A52" s="586" t="s">
        <v>2685</v>
      </c>
      <c r="B52" s="587" t="s">
        <v>1731</v>
      </c>
      <c r="C52" s="587" t="s">
        <v>1732</v>
      </c>
      <c r="D52" s="828" t="s">
        <v>1240</v>
      </c>
      <c r="E52" s="4" t="s">
        <v>2616</v>
      </c>
      <c r="F52" s="4" t="s">
        <v>2676</v>
      </c>
      <c r="G52" s="4" t="s">
        <v>2677</v>
      </c>
      <c r="H52" s="4" t="s">
        <v>2678</v>
      </c>
      <c r="I52" s="593" t="s">
        <v>2635</v>
      </c>
      <c r="J52" s="588"/>
      <c r="K52" s="508" t="s">
        <v>25</v>
      </c>
      <c r="L52" s="80">
        <v>10.0</v>
      </c>
      <c r="M52" s="80" t="s">
        <v>2620</v>
      </c>
      <c r="N52" s="80" t="s">
        <v>2620</v>
      </c>
      <c r="O52" s="80"/>
      <c r="P52" s="80" t="s">
        <v>2625</v>
      </c>
      <c r="Q52" s="80"/>
      <c r="R52" s="829">
        <v>2.92</v>
      </c>
      <c r="S52" s="829"/>
      <c r="T52" s="812"/>
      <c r="U52" s="812"/>
      <c r="V52" s="812"/>
      <c r="W52" s="812"/>
      <c r="X52" s="830"/>
      <c r="Y52" s="831">
        <v>203.38382913691933</v>
      </c>
      <c r="Z52" s="509"/>
      <c r="AA52" s="509"/>
      <c r="AB52" s="832">
        <v>26.90262290170891</v>
      </c>
      <c r="AC52" s="833">
        <v>26.63359667269182</v>
      </c>
      <c r="AD52" s="509"/>
      <c r="AE52" s="594" t="str">
        <f>'ASIA Prod. - PU &amp; PE'!I125</f>
        <v/>
      </c>
      <c r="AF52" s="80" t="str">
        <f>'ASIA Prod. - PU &amp; PE'!J125</f>
        <v/>
      </c>
      <c r="AG52" s="598" t="str">
        <f>'ASIA Prod. - PU &amp; PE'!K125</f>
        <v/>
      </c>
      <c r="AH52" s="598" t="str">
        <f>'ASIA Prod. - PU &amp; PE'!L125</f>
        <v/>
      </c>
      <c r="AI52" s="80" t="str">
        <f>'ASIA Prod. - PU &amp; PE'!M125</f>
        <v/>
      </c>
      <c r="AJ52" s="80" t="str">
        <f>'ASIA Prod. - PU &amp; PE'!N125</f>
        <v/>
      </c>
      <c r="AK52" s="598" t="str">
        <f>'ASIA Prod. - PU &amp; PE'!O125</f>
        <v/>
      </c>
      <c r="AL52" s="598" t="str">
        <f>'ASIA Prod. - PU &amp; PE'!P125</f>
        <v/>
      </c>
      <c r="AM52" s="598" t="str">
        <f>'ASIA Prod. - PU &amp; PE'!Q125</f>
        <v/>
      </c>
      <c r="AN52" s="80" t="str">
        <f>'ASIA Prod. - PU &amp; PE'!R125</f>
        <v/>
      </c>
      <c r="AO52" s="598" t="str">
        <f>'ASIA Prod. - PU &amp; PE'!S125</f>
        <v/>
      </c>
      <c r="AP52" s="598" t="str">
        <f>'ASIA Prod. - PU &amp; PE'!T125</f>
        <v/>
      </c>
      <c r="AQ52" s="80" t="str">
        <f>'ASIA Prod. - PU &amp; PE'!U125</f>
        <v/>
      </c>
      <c r="AR52" s="598" t="str">
        <f>'ASIA Prod. - PU &amp; PE'!V125</f>
        <v/>
      </c>
      <c r="AS52" s="80" t="str">
        <f>'ASIA Prod. - PU &amp; PE'!W125</f>
        <v/>
      </c>
      <c r="AT52" s="598" t="str">
        <f>'ASIA Prod. - PU &amp; PE'!X125</f>
        <v/>
      </c>
      <c r="AU52" s="80" t="str">
        <f>'ASIA Prod. - PU &amp; PE'!Y125</f>
        <v/>
      </c>
      <c r="AV52" s="80" t="str">
        <f>'ASIA Prod. - PU &amp; PE'!Z125</f>
        <v/>
      </c>
      <c r="AW52" s="598" t="str">
        <f>'ASIA Prod. - PU &amp; PE'!AA125</f>
        <v/>
      </c>
      <c r="AX52" s="80" t="str">
        <f>'ASIA Prod. - PU &amp; PE'!AB125</f>
        <v/>
      </c>
      <c r="AY52" s="80" t="str">
        <f>'ASIA Prod. - PU &amp; PE'!AC125</f>
        <v/>
      </c>
      <c r="AZ52" s="80" t="str">
        <f>'ASIA Prod. - PU &amp; PE'!AD125</f>
        <v/>
      </c>
      <c r="BA52" s="835" t="str">
        <f>'ASIA Prod. - PU &amp; PE'!AE125</f>
        <v/>
      </c>
    </row>
    <row r="53" ht="15.75" customHeight="1">
      <c r="A53" s="586" t="s">
        <v>2686</v>
      </c>
      <c r="B53" s="587" t="s">
        <v>1731</v>
      </c>
      <c r="C53" s="587" t="s">
        <v>1732</v>
      </c>
      <c r="D53" s="828" t="s">
        <v>1240</v>
      </c>
      <c r="E53" s="4" t="s">
        <v>2616</v>
      </c>
      <c r="F53" s="4" t="s">
        <v>2676</v>
      </c>
      <c r="G53" s="4" t="s">
        <v>2677</v>
      </c>
      <c r="H53" s="4" t="s">
        <v>2678</v>
      </c>
      <c r="I53" s="593" t="s">
        <v>2637</v>
      </c>
      <c r="J53" s="588"/>
      <c r="K53" s="508" t="s">
        <v>25</v>
      </c>
      <c r="L53" s="80">
        <v>10.0</v>
      </c>
      <c r="M53" s="80" t="s">
        <v>2620</v>
      </c>
      <c r="N53" s="80" t="s">
        <v>2620</v>
      </c>
      <c r="O53" s="80"/>
      <c r="P53" s="80" t="s">
        <v>2625</v>
      </c>
      <c r="Q53" s="80"/>
      <c r="R53" s="829">
        <v>0.61</v>
      </c>
      <c r="S53" s="829"/>
      <c r="T53" s="812"/>
      <c r="U53" s="812"/>
      <c r="V53" s="812"/>
      <c r="W53" s="812"/>
      <c r="X53" s="830"/>
      <c r="Y53" s="831">
        <v>144.68660897475579</v>
      </c>
      <c r="Z53" s="509"/>
      <c r="AA53" s="509"/>
      <c r="AB53" s="832">
        <v>19.138440340576164</v>
      </c>
      <c r="AC53" s="833">
        <v>18.9470559371704</v>
      </c>
      <c r="AD53" s="509"/>
      <c r="AE53" s="594" t="str">
        <f>'ASIA Prod. - PU &amp; PE'!I126</f>
        <v/>
      </c>
      <c r="AF53" s="80" t="str">
        <f>'ASIA Prod. - PU &amp; PE'!J126</f>
        <v/>
      </c>
      <c r="AG53" s="598" t="str">
        <f>'ASIA Prod. - PU &amp; PE'!K126</f>
        <v/>
      </c>
      <c r="AH53" s="598" t="str">
        <f>'ASIA Prod. - PU &amp; PE'!L126</f>
        <v/>
      </c>
      <c r="AI53" s="80" t="str">
        <f>'ASIA Prod. - PU &amp; PE'!M126</f>
        <v/>
      </c>
      <c r="AJ53" s="80" t="str">
        <f>'ASIA Prod. - PU &amp; PE'!N126</f>
        <v/>
      </c>
      <c r="AK53" s="598" t="str">
        <f>'ASIA Prod. - PU &amp; PE'!O126</f>
        <v/>
      </c>
      <c r="AL53" s="598" t="str">
        <f>'ASIA Prod. - PU &amp; PE'!P126</f>
        <v/>
      </c>
      <c r="AM53" s="598" t="str">
        <f>'ASIA Prod. - PU &amp; PE'!Q126</f>
        <v/>
      </c>
      <c r="AN53" s="80" t="str">
        <f>'ASIA Prod. - PU &amp; PE'!R126</f>
        <v/>
      </c>
      <c r="AO53" s="598" t="str">
        <f>'ASIA Prod. - PU &amp; PE'!S126</f>
        <v/>
      </c>
      <c r="AP53" s="598" t="str">
        <f>'ASIA Prod. - PU &amp; PE'!T126</f>
        <v/>
      </c>
      <c r="AQ53" s="80" t="str">
        <f>'ASIA Prod. - PU &amp; PE'!U126</f>
        <v/>
      </c>
      <c r="AR53" s="598" t="str">
        <f>'ASIA Prod. - PU &amp; PE'!V126</f>
        <v/>
      </c>
      <c r="AS53" s="80" t="str">
        <f>'ASIA Prod. - PU &amp; PE'!W126</f>
        <v/>
      </c>
      <c r="AT53" s="598" t="str">
        <f>'ASIA Prod. - PU &amp; PE'!X126</f>
        <v/>
      </c>
      <c r="AU53" s="80" t="str">
        <f>'ASIA Prod. - PU &amp; PE'!Y126</f>
        <v/>
      </c>
      <c r="AV53" s="80" t="str">
        <f>'ASIA Prod. - PU &amp; PE'!Z126</f>
        <v/>
      </c>
      <c r="AW53" s="598" t="str">
        <f>'ASIA Prod. - PU &amp; PE'!AA126</f>
        <v/>
      </c>
      <c r="AX53" s="80" t="str">
        <f>'ASIA Prod. - PU &amp; PE'!AB126</f>
        <v/>
      </c>
      <c r="AY53" s="80" t="str">
        <f>'ASIA Prod. - PU &amp; PE'!AC126</f>
        <v/>
      </c>
      <c r="AZ53" s="80" t="str">
        <f>'ASIA Prod. - PU &amp; PE'!AD126</f>
        <v/>
      </c>
      <c r="BA53" s="835" t="str">
        <f>'ASIA Prod. - PU &amp; PE'!AE126</f>
        <v/>
      </c>
    </row>
    <row r="54" ht="15.75" customHeight="1">
      <c r="A54" s="586" t="s">
        <v>2687</v>
      </c>
      <c r="B54" s="587" t="s">
        <v>1731</v>
      </c>
      <c r="C54" s="587" t="s">
        <v>1732</v>
      </c>
      <c r="D54" s="828" t="s">
        <v>1240</v>
      </c>
      <c r="E54" s="4" t="s">
        <v>2616</v>
      </c>
      <c r="F54" s="4" t="s">
        <v>2676</v>
      </c>
      <c r="G54" s="4" t="s">
        <v>2677</v>
      </c>
      <c r="H54" s="4" t="s">
        <v>2678</v>
      </c>
      <c r="I54" s="593" t="s">
        <v>2639</v>
      </c>
      <c r="J54" s="588"/>
      <c r="K54" s="508" t="s">
        <v>25</v>
      </c>
      <c r="L54" s="80">
        <v>10.0</v>
      </c>
      <c r="M54" s="80" t="s">
        <v>2620</v>
      </c>
      <c r="N54" s="80" t="s">
        <v>2620</v>
      </c>
      <c r="O54" s="80"/>
      <c r="P54" s="80" t="s">
        <v>2625</v>
      </c>
      <c r="Q54" s="80"/>
      <c r="R54" s="829">
        <v>0.76</v>
      </c>
      <c r="S54" s="829"/>
      <c r="T54" s="812"/>
      <c r="U54" s="812"/>
      <c r="V54" s="812"/>
      <c r="W54" s="812"/>
      <c r="X54" s="830"/>
      <c r="Y54" s="831">
        <v>149.43708319149871</v>
      </c>
      <c r="Z54" s="509"/>
      <c r="AA54" s="509"/>
      <c r="AB54" s="832">
        <v>19.766809945965438</v>
      </c>
      <c r="AC54" s="833">
        <v>19.569141846505783</v>
      </c>
      <c r="AD54" s="509"/>
      <c r="AE54" s="594" t="str">
        <f>'ASIA Prod. - PU &amp; PE'!I127</f>
        <v/>
      </c>
      <c r="AF54" s="80" t="str">
        <f>'ASIA Prod. - PU &amp; PE'!J127</f>
        <v/>
      </c>
      <c r="AG54" s="598" t="str">
        <f>'ASIA Prod. - PU &amp; PE'!K127</f>
        <v/>
      </c>
      <c r="AH54" s="598" t="str">
        <f>'ASIA Prod. - PU &amp; PE'!L127</f>
        <v/>
      </c>
      <c r="AI54" s="80" t="str">
        <f>'ASIA Prod. - PU &amp; PE'!M127</f>
        <v/>
      </c>
      <c r="AJ54" s="80" t="str">
        <f>'ASIA Prod. - PU &amp; PE'!N127</f>
        <v/>
      </c>
      <c r="AK54" s="598" t="str">
        <f>'ASIA Prod. - PU &amp; PE'!O127</f>
        <v/>
      </c>
      <c r="AL54" s="598" t="str">
        <f>'ASIA Prod. - PU &amp; PE'!P127</f>
        <v/>
      </c>
      <c r="AM54" s="598" t="str">
        <f>'ASIA Prod. - PU &amp; PE'!Q127</f>
        <v/>
      </c>
      <c r="AN54" s="80" t="str">
        <f>'ASIA Prod. - PU &amp; PE'!R127</f>
        <v/>
      </c>
      <c r="AO54" s="598" t="str">
        <f>'ASIA Prod. - PU &amp; PE'!S127</f>
        <v/>
      </c>
      <c r="AP54" s="598" t="str">
        <f>'ASIA Prod. - PU &amp; PE'!T127</f>
        <v/>
      </c>
      <c r="AQ54" s="80" t="str">
        <f>'ASIA Prod. - PU &amp; PE'!U127</f>
        <v/>
      </c>
      <c r="AR54" s="598" t="str">
        <f>'ASIA Prod. - PU &amp; PE'!V127</f>
        <v/>
      </c>
      <c r="AS54" s="80" t="str">
        <f>'ASIA Prod. - PU &amp; PE'!W127</f>
        <v/>
      </c>
      <c r="AT54" s="598" t="str">
        <f>'ASIA Prod. - PU &amp; PE'!X127</f>
        <v/>
      </c>
      <c r="AU54" s="80" t="str">
        <f>'ASIA Prod. - PU &amp; PE'!Y127</f>
        <v/>
      </c>
      <c r="AV54" s="80" t="str">
        <f>'ASIA Prod. - PU &amp; PE'!Z127</f>
        <v/>
      </c>
      <c r="AW54" s="598" t="str">
        <f>'ASIA Prod. - PU &amp; PE'!AA127</f>
        <v/>
      </c>
      <c r="AX54" s="80" t="str">
        <f>'ASIA Prod. - PU &amp; PE'!AB127</f>
        <v/>
      </c>
      <c r="AY54" s="80" t="str">
        <f>'ASIA Prod. - PU &amp; PE'!AC127</f>
        <v/>
      </c>
      <c r="AZ54" s="80" t="str">
        <f>'ASIA Prod. - PU &amp; PE'!AD127</f>
        <v/>
      </c>
      <c r="BA54" s="835" t="str">
        <f>'ASIA Prod. - PU &amp; PE'!AE127</f>
        <v/>
      </c>
    </row>
    <row r="55" ht="15.75" customHeight="1">
      <c r="A55" s="586" t="s">
        <v>2688</v>
      </c>
      <c r="B55" s="587" t="s">
        <v>1731</v>
      </c>
      <c r="C55" s="587" t="s">
        <v>1732</v>
      </c>
      <c r="D55" s="828" t="s">
        <v>1240</v>
      </c>
      <c r="E55" s="4" t="s">
        <v>2616</v>
      </c>
      <c r="F55" s="4" t="s">
        <v>2676</v>
      </c>
      <c r="G55" s="4" t="s">
        <v>2677</v>
      </c>
      <c r="H55" s="4" t="s">
        <v>2678</v>
      </c>
      <c r="I55" s="593" t="s">
        <v>2641</v>
      </c>
      <c r="J55" s="588"/>
      <c r="K55" s="508" t="s">
        <v>26</v>
      </c>
      <c r="L55" s="80">
        <v>10.0</v>
      </c>
      <c r="M55" s="80" t="s">
        <v>2620</v>
      </c>
      <c r="N55" s="80" t="s">
        <v>2620</v>
      </c>
      <c r="O55" s="80"/>
      <c r="P55" s="80" t="s">
        <v>2625</v>
      </c>
      <c r="Q55" s="80"/>
      <c r="R55" s="829">
        <v>1.93</v>
      </c>
      <c r="S55" s="829"/>
      <c r="T55" s="812"/>
      <c r="U55" s="812"/>
      <c r="V55" s="812"/>
      <c r="W55" s="812"/>
      <c r="X55" s="830"/>
      <c r="Y55" s="831">
        <v>261.63012062110573</v>
      </c>
      <c r="Z55" s="509"/>
      <c r="AA55" s="509"/>
      <c r="AB55" s="832">
        <v>34.607158812315575</v>
      </c>
      <c r="AC55" s="833">
        <v>34.261087224192416</v>
      </c>
      <c r="AD55" s="509"/>
      <c r="AE55" s="594" t="str">
        <f>'ASIA Prod. - PU &amp; PE'!I112</f>
        <v/>
      </c>
      <c r="AF55" s="80" t="str">
        <f>'ASIA Prod. - PU &amp; PE'!J112</f>
        <v/>
      </c>
      <c r="AG55" s="598" t="str">
        <f>'ASIA Prod. - PU &amp; PE'!K112</f>
        <v/>
      </c>
      <c r="AH55" s="598" t="str">
        <f>'ASIA Prod. - PU &amp; PE'!L112</f>
        <v/>
      </c>
      <c r="AI55" s="80" t="str">
        <f>'ASIA Prod. - PU &amp; PE'!M112</f>
        <v/>
      </c>
      <c r="AJ55" s="80" t="str">
        <f>'ASIA Prod. - PU &amp; PE'!N112</f>
        <v/>
      </c>
      <c r="AK55" s="598" t="str">
        <f>'ASIA Prod. - PU &amp; PE'!O112</f>
        <v/>
      </c>
      <c r="AL55" s="598" t="str">
        <f>'ASIA Prod. - PU &amp; PE'!P112</f>
        <v/>
      </c>
      <c r="AM55" s="598" t="str">
        <f>'ASIA Prod. - PU &amp; PE'!Q112</f>
        <v/>
      </c>
      <c r="AN55" s="80" t="str">
        <f>'ASIA Prod. - PU &amp; PE'!R112</f>
        <v/>
      </c>
      <c r="AO55" s="598" t="str">
        <f>'ASIA Prod. - PU &amp; PE'!S112</f>
        <v/>
      </c>
      <c r="AP55" s="598" t="str">
        <f>'ASIA Prod. - PU &amp; PE'!T112</f>
        <v/>
      </c>
      <c r="AQ55" s="80" t="str">
        <f>'ASIA Prod. - PU &amp; PE'!U112</f>
        <v/>
      </c>
      <c r="AR55" s="598" t="str">
        <f>'ASIA Prod. - PU &amp; PE'!V112</f>
        <v/>
      </c>
      <c r="AS55" s="80" t="str">
        <f>'ASIA Prod. - PU &amp; PE'!W112</f>
        <v/>
      </c>
      <c r="AT55" s="598" t="str">
        <f>'ASIA Prod. - PU &amp; PE'!X112</f>
        <v/>
      </c>
      <c r="AU55" s="80" t="str">
        <f>'ASIA Prod. - PU &amp; PE'!Y112</f>
        <v/>
      </c>
      <c r="AV55" s="80" t="str">
        <f>'ASIA Prod. - PU &amp; PE'!Z112</f>
        <v/>
      </c>
      <c r="AW55" s="598" t="str">
        <f>'ASIA Prod. - PU &amp; PE'!AA112</f>
        <v/>
      </c>
      <c r="AX55" s="80" t="str">
        <f>'ASIA Prod. - PU &amp; PE'!AB112</f>
        <v/>
      </c>
      <c r="AY55" s="80" t="str">
        <f>'ASIA Prod. - PU &amp; PE'!AC112</f>
        <v/>
      </c>
      <c r="AZ55" s="80" t="str">
        <f>'ASIA Prod. - PU &amp; PE'!AD112</f>
        <v/>
      </c>
      <c r="BA55" s="835" t="str">
        <f>'ASIA Prod. - PU &amp; PE'!AE112</f>
        <v/>
      </c>
    </row>
    <row r="56" ht="15.75" customHeight="1">
      <c r="A56" s="586" t="s">
        <v>2689</v>
      </c>
      <c r="B56" s="587" t="s">
        <v>1731</v>
      </c>
      <c r="C56" s="587" t="s">
        <v>1732</v>
      </c>
      <c r="D56" s="828" t="s">
        <v>1240</v>
      </c>
      <c r="E56" s="4" t="s">
        <v>2616</v>
      </c>
      <c r="F56" s="4" t="s">
        <v>2676</v>
      </c>
      <c r="G56" s="4" t="s">
        <v>2677</v>
      </c>
      <c r="H56" s="4" t="s">
        <v>2678</v>
      </c>
      <c r="I56" s="593" t="s">
        <v>2643</v>
      </c>
      <c r="J56" s="588"/>
      <c r="K56" s="508" t="s">
        <v>26</v>
      </c>
      <c r="L56" s="80">
        <v>10.0</v>
      </c>
      <c r="M56" s="80" t="s">
        <v>2620</v>
      </c>
      <c r="N56" s="80" t="s">
        <v>2620</v>
      </c>
      <c r="O56" s="80"/>
      <c r="P56" s="80" t="s">
        <v>2625</v>
      </c>
      <c r="Q56" s="80"/>
      <c r="R56" s="829">
        <v>2.07</v>
      </c>
      <c r="S56" s="829"/>
      <c r="T56" s="812"/>
      <c r="U56" s="812"/>
      <c r="V56" s="812"/>
      <c r="W56" s="812"/>
      <c r="X56" s="830"/>
      <c r="Y56" s="831">
        <v>275.7883061697456</v>
      </c>
      <c r="Z56" s="509"/>
      <c r="AA56" s="509"/>
      <c r="AB56" s="832">
        <v>36.47993467853778</v>
      </c>
      <c r="AC56" s="833">
        <v>36.115135331752406</v>
      </c>
      <c r="AD56" s="509"/>
      <c r="AE56" s="594" t="str">
        <f>'ASIA Prod. - PU &amp; PE'!I113</f>
        <v/>
      </c>
      <c r="AF56" s="80" t="str">
        <f>'ASIA Prod. - PU &amp; PE'!J113</f>
        <v/>
      </c>
      <c r="AG56" s="598" t="str">
        <f>'ASIA Prod. - PU &amp; PE'!K113</f>
        <v/>
      </c>
      <c r="AH56" s="598" t="str">
        <f>'ASIA Prod. - PU &amp; PE'!L113</f>
        <v/>
      </c>
      <c r="AI56" s="80" t="str">
        <f>'ASIA Prod. - PU &amp; PE'!M113</f>
        <v/>
      </c>
      <c r="AJ56" s="80" t="str">
        <f>'ASIA Prod. - PU &amp; PE'!N113</f>
        <v/>
      </c>
      <c r="AK56" s="598" t="str">
        <f>'ASIA Prod. - PU &amp; PE'!O113</f>
        <v/>
      </c>
      <c r="AL56" s="598" t="str">
        <f>'ASIA Prod. - PU &amp; PE'!P113</f>
        <v/>
      </c>
      <c r="AM56" s="598" t="str">
        <f>'ASIA Prod. - PU &amp; PE'!Q113</f>
        <v/>
      </c>
      <c r="AN56" s="80" t="str">
        <f>'ASIA Prod. - PU &amp; PE'!R113</f>
        <v/>
      </c>
      <c r="AO56" s="598" t="str">
        <f>'ASIA Prod. - PU &amp; PE'!S113</f>
        <v/>
      </c>
      <c r="AP56" s="598" t="str">
        <f>'ASIA Prod. - PU &amp; PE'!T113</f>
        <v/>
      </c>
      <c r="AQ56" s="80" t="str">
        <f>'ASIA Prod. - PU &amp; PE'!U113</f>
        <v/>
      </c>
      <c r="AR56" s="598" t="str">
        <f>'ASIA Prod. - PU &amp; PE'!V113</f>
        <v/>
      </c>
      <c r="AS56" s="80" t="str">
        <f>'ASIA Prod. - PU &amp; PE'!W113</f>
        <v/>
      </c>
      <c r="AT56" s="598" t="str">
        <f>'ASIA Prod. - PU &amp; PE'!X113</f>
        <v/>
      </c>
      <c r="AU56" s="80" t="str">
        <f>'ASIA Prod. - PU &amp; PE'!Y113</f>
        <v/>
      </c>
      <c r="AV56" s="80" t="str">
        <f>'ASIA Prod. - PU &amp; PE'!Z113</f>
        <v/>
      </c>
      <c r="AW56" s="598" t="str">
        <f>'ASIA Prod. - PU &amp; PE'!AA113</f>
        <v/>
      </c>
      <c r="AX56" s="80" t="str">
        <f>'ASIA Prod. - PU &amp; PE'!AB113</f>
        <v/>
      </c>
      <c r="AY56" s="80" t="str">
        <f>'ASIA Prod. - PU &amp; PE'!AC113</f>
        <v/>
      </c>
      <c r="AZ56" s="80" t="str">
        <f>'ASIA Prod. - PU &amp; PE'!AD113</f>
        <v/>
      </c>
      <c r="BA56" s="835" t="str">
        <f>'ASIA Prod. - PU &amp; PE'!AE113</f>
        <v/>
      </c>
    </row>
    <row r="57" ht="15.75" customHeight="1">
      <c r="A57" s="586" t="s">
        <v>2690</v>
      </c>
      <c r="B57" s="587" t="s">
        <v>1731</v>
      </c>
      <c r="C57" s="587" t="s">
        <v>1732</v>
      </c>
      <c r="D57" s="828" t="s">
        <v>1240</v>
      </c>
      <c r="E57" s="4" t="s">
        <v>2616</v>
      </c>
      <c r="F57" s="4" t="s">
        <v>2676</v>
      </c>
      <c r="G57" s="4" t="s">
        <v>2677</v>
      </c>
      <c r="H57" s="4" t="s">
        <v>2678</v>
      </c>
      <c r="I57" s="593" t="s">
        <v>2645</v>
      </c>
      <c r="J57" s="588"/>
      <c r="K57" s="508" t="s">
        <v>25</v>
      </c>
      <c r="L57" s="80">
        <v>10.0</v>
      </c>
      <c r="M57" s="80" t="s">
        <v>2620</v>
      </c>
      <c r="N57" s="80" t="s">
        <v>2620</v>
      </c>
      <c r="O57" s="80"/>
      <c r="P57" s="80" t="s">
        <v>2625</v>
      </c>
      <c r="Q57" s="80"/>
      <c r="R57" s="829">
        <v>1.6</v>
      </c>
      <c r="S57" s="829"/>
      <c r="T57" s="812"/>
      <c r="U57" s="812"/>
      <c r="V57" s="812"/>
      <c r="W57" s="812"/>
      <c r="X57" s="830"/>
      <c r="Y57" s="831">
        <v>220.2263264858296</v>
      </c>
      <c r="Z57" s="509"/>
      <c r="AA57" s="509"/>
      <c r="AB57" s="832">
        <v>29.130466466379577</v>
      </c>
      <c r="AC57" s="833">
        <v>28.839161801715782</v>
      </c>
      <c r="AD57" s="509"/>
      <c r="AE57" s="594" t="str">
        <f>'ASIA Prod. - PU &amp; PE'!I114</f>
        <v/>
      </c>
      <c r="AF57" s="80" t="str">
        <f>'ASIA Prod. - PU &amp; PE'!J114</f>
        <v/>
      </c>
      <c r="AG57" s="598" t="str">
        <f>'ASIA Prod. - PU &amp; PE'!K114</f>
        <v/>
      </c>
      <c r="AH57" s="598" t="str">
        <f>'ASIA Prod. - PU &amp; PE'!L114</f>
        <v/>
      </c>
      <c r="AI57" s="80" t="str">
        <f>'ASIA Prod. - PU &amp; PE'!M114</f>
        <v/>
      </c>
      <c r="AJ57" s="80" t="str">
        <f>'ASIA Prod. - PU &amp; PE'!N114</f>
        <v/>
      </c>
      <c r="AK57" s="598" t="str">
        <f>'ASIA Prod. - PU &amp; PE'!O114</f>
        <v/>
      </c>
      <c r="AL57" s="598" t="str">
        <f>'ASIA Prod. - PU &amp; PE'!P114</f>
        <v/>
      </c>
      <c r="AM57" s="598" t="str">
        <f>'ASIA Prod. - PU &amp; PE'!Q114</f>
        <v/>
      </c>
      <c r="AN57" s="80" t="str">
        <f>'ASIA Prod. - PU &amp; PE'!R114</f>
        <v/>
      </c>
      <c r="AO57" s="598" t="str">
        <f>'ASIA Prod. - PU &amp; PE'!S114</f>
        <v/>
      </c>
      <c r="AP57" s="598" t="str">
        <f>'ASIA Prod. - PU &amp; PE'!T114</f>
        <v/>
      </c>
      <c r="AQ57" s="80" t="str">
        <f>'ASIA Prod. - PU &amp; PE'!U114</f>
        <v/>
      </c>
      <c r="AR57" s="598" t="str">
        <f>'ASIA Prod. - PU &amp; PE'!V114</f>
        <v/>
      </c>
      <c r="AS57" s="80" t="str">
        <f>'ASIA Prod. - PU &amp; PE'!W114</f>
        <v/>
      </c>
      <c r="AT57" s="598" t="str">
        <f>'ASIA Prod. - PU &amp; PE'!X114</f>
        <v/>
      </c>
      <c r="AU57" s="80" t="str">
        <f>'ASIA Prod. - PU &amp; PE'!Y114</f>
        <v/>
      </c>
      <c r="AV57" s="80" t="str">
        <f>'ASIA Prod. - PU &amp; PE'!Z114</f>
        <v/>
      </c>
      <c r="AW57" s="598" t="str">
        <f>'ASIA Prod. - PU &amp; PE'!AA114</f>
        <v/>
      </c>
      <c r="AX57" s="80" t="str">
        <f>'ASIA Prod. - PU &amp; PE'!AB114</f>
        <v/>
      </c>
      <c r="AY57" s="80" t="str">
        <f>'ASIA Prod. - PU &amp; PE'!AC114</f>
        <v/>
      </c>
      <c r="AZ57" s="80" t="str">
        <f>'ASIA Prod. - PU &amp; PE'!AD114</f>
        <v/>
      </c>
      <c r="BA57" s="835" t="str">
        <f>'ASIA Prod. - PU &amp; PE'!AE114</f>
        <v/>
      </c>
    </row>
    <row r="58" ht="15.75" customHeight="1">
      <c r="A58" s="586" t="s">
        <v>2691</v>
      </c>
      <c r="B58" s="587" t="s">
        <v>1731</v>
      </c>
      <c r="C58" s="587" t="s">
        <v>1732</v>
      </c>
      <c r="D58" s="828" t="s">
        <v>1240</v>
      </c>
      <c r="E58" s="4" t="s">
        <v>2616</v>
      </c>
      <c r="F58" s="4" t="s">
        <v>2676</v>
      </c>
      <c r="G58" s="4" t="s">
        <v>2677</v>
      </c>
      <c r="H58" s="4" t="s">
        <v>2678</v>
      </c>
      <c r="I58" s="593" t="s">
        <v>2647</v>
      </c>
      <c r="J58" s="588"/>
      <c r="K58" s="508" t="s">
        <v>26</v>
      </c>
      <c r="L58" s="80">
        <v>5.0</v>
      </c>
      <c r="M58" s="80" t="s">
        <v>2620</v>
      </c>
      <c r="N58" s="80" t="s">
        <v>2620</v>
      </c>
      <c r="O58" s="80"/>
      <c r="P58" s="80" t="s">
        <v>2625</v>
      </c>
      <c r="Q58" s="80"/>
      <c r="R58" s="829">
        <v>1.62</v>
      </c>
      <c r="S58" s="829"/>
      <c r="T58" s="812"/>
      <c r="U58" s="812"/>
      <c r="V58" s="812"/>
      <c r="W58" s="812"/>
      <c r="X58" s="830"/>
      <c r="Y58" s="831">
        <v>211.39077872948997</v>
      </c>
      <c r="Z58" s="509"/>
      <c r="AA58" s="509"/>
      <c r="AB58" s="832">
        <v>27.961743218186506</v>
      </c>
      <c r="AC58" s="833">
        <v>27.68212578600464</v>
      </c>
      <c r="AD58" s="509"/>
      <c r="AE58" s="594" t="str">
        <f>'ASIA Prod. - PU &amp; PE'!I116</f>
        <v/>
      </c>
      <c r="AF58" s="80" t="str">
        <f>'ASIA Prod. - PU &amp; PE'!J116</f>
        <v/>
      </c>
      <c r="AG58" s="598" t="str">
        <f>'ASIA Prod. - PU &amp; PE'!K116</f>
        <v/>
      </c>
      <c r="AH58" s="598" t="str">
        <f>'ASIA Prod. - PU &amp; PE'!L116</f>
        <v/>
      </c>
      <c r="AI58" s="80" t="str">
        <f>'ASIA Prod. - PU &amp; PE'!M116</f>
        <v/>
      </c>
      <c r="AJ58" s="80" t="str">
        <f>'ASIA Prod. - PU &amp; PE'!N116</f>
        <v/>
      </c>
      <c r="AK58" s="598" t="str">
        <f>'ASIA Prod. - PU &amp; PE'!O116</f>
        <v/>
      </c>
      <c r="AL58" s="598" t="str">
        <f>'ASIA Prod. - PU &amp; PE'!P116</f>
        <v/>
      </c>
      <c r="AM58" s="598" t="str">
        <f>'ASIA Prod. - PU &amp; PE'!Q116</f>
        <v/>
      </c>
      <c r="AN58" s="80" t="str">
        <f>'ASIA Prod. - PU &amp; PE'!R116</f>
        <v/>
      </c>
      <c r="AO58" s="598" t="str">
        <f>'ASIA Prod. - PU &amp; PE'!S116</f>
        <v/>
      </c>
      <c r="AP58" s="598" t="str">
        <f>'ASIA Prod. - PU &amp; PE'!T116</f>
        <v/>
      </c>
      <c r="AQ58" s="80" t="str">
        <f>'ASIA Prod. - PU &amp; PE'!U116</f>
        <v/>
      </c>
      <c r="AR58" s="598" t="str">
        <f>'ASIA Prod. - PU &amp; PE'!V116</f>
        <v/>
      </c>
      <c r="AS58" s="80" t="str">
        <f>'ASIA Prod. - PU &amp; PE'!W116</f>
        <v/>
      </c>
      <c r="AT58" s="598" t="str">
        <f>'ASIA Prod. - PU &amp; PE'!X116</f>
        <v/>
      </c>
      <c r="AU58" s="80" t="str">
        <f>'ASIA Prod. - PU &amp; PE'!Y116</f>
        <v/>
      </c>
      <c r="AV58" s="80" t="str">
        <f>'ASIA Prod. - PU &amp; PE'!Z116</f>
        <v/>
      </c>
      <c r="AW58" s="598" t="str">
        <f>'ASIA Prod. - PU &amp; PE'!AA116</f>
        <v/>
      </c>
      <c r="AX58" s="80" t="str">
        <f>'ASIA Prod. - PU &amp; PE'!AB116</f>
        <v/>
      </c>
      <c r="AY58" s="80" t="str">
        <f>'ASIA Prod. - PU &amp; PE'!AC116</f>
        <v/>
      </c>
      <c r="AZ58" s="80" t="str">
        <f>'ASIA Prod. - PU &amp; PE'!AD116</f>
        <v/>
      </c>
      <c r="BA58" s="835" t="str">
        <f>'ASIA Prod. - PU &amp; PE'!AE116</f>
        <v/>
      </c>
    </row>
    <row r="59" ht="15.75" customHeight="1">
      <c r="A59" s="586" t="s">
        <v>2692</v>
      </c>
      <c r="B59" s="587" t="s">
        <v>1731</v>
      </c>
      <c r="C59" s="587" t="s">
        <v>1732</v>
      </c>
      <c r="D59" s="828" t="s">
        <v>1240</v>
      </c>
      <c r="E59" s="4" t="s">
        <v>2616</v>
      </c>
      <c r="F59" s="4" t="s">
        <v>2676</v>
      </c>
      <c r="G59" s="4" t="s">
        <v>2677</v>
      </c>
      <c r="H59" s="4" t="s">
        <v>2678</v>
      </c>
      <c r="I59" s="593" t="s">
        <v>2649</v>
      </c>
      <c r="J59" s="588"/>
      <c r="K59" s="508" t="s">
        <v>27</v>
      </c>
      <c r="L59" s="80">
        <v>5.0</v>
      </c>
      <c r="M59" s="80" t="s">
        <v>2620</v>
      </c>
      <c r="N59" s="80" t="s">
        <v>2620</v>
      </c>
      <c r="O59" s="80"/>
      <c r="P59" s="80" t="s">
        <v>2625</v>
      </c>
      <c r="Q59" s="80"/>
      <c r="R59" s="829">
        <v>3.39</v>
      </c>
      <c r="S59" s="829"/>
      <c r="T59" s="812"/>
      <c r="U59" s="812"/>
      <c r="V59" s="812"/>
      <c r="W59" s="812"/>
      <c r="X59" s="830"/>
      <c r="Y59" s="831">
        <v>405.4495037841677</v>
      </c>
      <c r="Z59" s="509"/>
      <c r="AA59" s="509"/>
      <c r="AB59" s="832">
        <v>53.63088674393753</v>
      </c>
      <c r="AC59" s="833">
        <v>53.09457787649816</v>
      </c>
      <c r="AD59" s="509"/>
      <c r="AE59" s="594" t="str">
        <f>'ASIA Prod. - PU &amp; PE'!I117</f>
        <v/>
      </c>
      <c r="AF59" s="80" t="str">
        <f>'ASIA Prod. - PU &amp; PE'!J117</f>
        <v/>
      </c>
      <c r="AG59" s="598" t="str">
        <f>'ASIA Prod. - PU &amp; PE'!K117</f>
        <v/>
      </c>
      <c r="AH59" s="598" t="str">
        <f>'ASIA Prod. - PU &amp; PE'!L117</f>
        <v/>
      </c>
      <c r="AI59" s="80" t="str">
        <f>'ASIA Prod. - PU &amp; PE'!M117</f>
        <v/>
      </c>
      <c r="AJ59" s="80" t="str">
        <f>'ASIA Prod. - PU &amp; PE'!N117</f>
        <v/>
      </c>
      <c r="AK59" s="598" t="str">
        <f>'ASIA Prod. - PU &amp; PE'!O117</f>
        <v/>
      </c>
      <c r="AL59" s="598" t="str">
        <f>'ASIA Prod. - PU &amp; PE'!P117</f>
        <v/>
      </c>
      <c r="AM59" s="598" t="str">
        <f>'ASIA Prod. - PU &amp; PE'!Q117</f>
        <v/>
      </c>
      <c r="AN59" s="80" t="str">
        <f>'ASIA Prod. - PU &amp; PE'!R117</f>
        <v/>
      </c>
      <c r="AO59" s="598" t="str">
        <f>'ASIA Prod. - PU &amp; PE'!S117</f>
        <v/>
      </c>
      <c r="AP59" s="598" t="str">
        <f>'ASIA Prod. - PU &amp; PE'!T117</f>
        <v/>
      </c>
      <c r="AQ59" s="80" t="str">
        <f>'ASIA Prod. - PU &amp; PE'!U117</f>
        <v/>
      </c>
      <c r="AR59" s="598" t="str">
        <f>'ASIA Prod. - PU &amp; PE'!V117</f>
        <v/>
      </c>
      <c r="AS59" s="80" t="str">
        <f>'ASIA Prod. - PU &amp; PE'!W117</f>
        <v/>
      </c>
      <c r="AT59" s="598" t="str">
        <f>'ASIA Prod. - PU &amp; PE'!X117</f>
        <v/>
      </c>
      <c r="AU59" s="80" t="str">
        <f>'ASIA Prod. - PU &amp; PE'!Y117</f>
        <v/>
      </c>
      <c r="AV59" s="80" t="str">
        <f>'ASIA Prod. - PU &amp; PE'!Z117</f>
        <v/>
      </c>
      <c r="AW59" s="598" t="str">
        <f>'ASIA Prod. - PU &amp; PE'!AA117</f>
        <v/>
      </c>
      <c r="AX59" s="80" t="str">
        <f>'ASIA Prod. - PU &amp; PE'!AB117</f>
        <v/>
      </c>
      <c r="AY59" s="80" t="str">
        <f>'ASIA Prod. - PU &amp; PE'!AC117</f>
        <v/>
      </c>
      <c r="AZ59" s="80" t="str">
        <f>'ASIA Prod. - PU &amp; PE'!AD117</f>
        <v/>
      </c>
      <c r="BA59" s="835" t="str">
        <f>'ASIA Prod. - PU &amp; PE'!AE117</f>
        <v/>
      </c>
    </row>
    <row r="60" ht="15.75" customHeight="1">
      <c r="A60" s="586" t="s">
        <v>2693</v>
      </c>
      <c r="B60" s="587" t="s">
        <v>1731</v>
      </c>
      <c r="C60" s="587" t="s">
        <v>1732</v>
      </c>
      <c r="D60" s="828" t="s">
        <v>1240</v>
      </c>
      <c r="E60" s="4" t="s">
        <v>2616</v>
      </c>
      <c r="F60" s="4" t="s">
        <v>2676</v>
      </c>
      <c r="G60" s="4" t="s">
        <v>2677</v>
      </c>
      <c r="H60" s="4" t="s">
        <v>2678</v>
      </c>
      <c r="I60" s="593" t="s">
        <v>2651</v>
      </c>
      <c r="J60" s="588"/>
      <c r="K60" s="508" t="s">
        <v>26</v>
      </c>
      <c r="L60" s="80">
        <v>10.0</v>
      </c>
      <c r="M60" s="80" t="s">
        <v>2620</v>
      </c>
      <c r="N60" s="80" t="s">
        <v>2620</v>
      </c>
      <c r="O60" s="80"/>
      <c r="P60" s="80" t="s">
        <v>2652</v>
      </c>
      <c r="Q60" s="80"/>
      <c r="R60" s="829">
        <v>1.99</v>
      </c>
      <c r="S60" s="829"/>
      <c r="T60" s="812"/>
      <c r="U60" s="812"/>
      <c r="V60" s="812"/>
      <c r="W60" s="812"/>
      <c r="X60" s="830"/>
      <c r="Y60" s="831">
        <v>285.2273398346273</v>
      </c>
      <c r="Z60" s="509"/>
      <c r="AA60" s="509"/>
      <c r="AB60" s="832">
        <v>37.72848410510943</v>
      </c>
      <c r="AC60" s="833">
        <v>37.35119926405834</v>
      </c>
      <c r="AD60" s="509"/>
      <c r="AE60" s="594" t="str">
        <f>'ASIA Prod. - PU &amp; PE'!I104</f>
        <v/>
      </c>
      <c r="AF60" s="80" t="str">
        <f>'ASIA Prod. - PU &amp; PE'!J104</f>
        <v/>
      </c>
      <c r="AG60" s="598" t="str">
        <f>'ASIA Prod. - PU &amp; PE'!K104</f>
        <v/>
      </c>
      <c r="AH60" s="598" t="str">
        <f>'ASIA Prod. - PU &amp; PE'!L104</f>
        <v/>
      </c>
      <c r="AI60" s="80" t="str">
        <f>'ASIA Prod. - PU &amp; PE'!M104</f>
        <v/>
      </c>
      <c r="AJ60" s="80" t="str">
        <f>'ASIA Prod. - PU &amp; PE'!N104</f>
        <v/>
      </c>
      <c r="AK60" s="598" t="str">
        <f>'ASIA Prod. - PU &amp; PE'!O104</f>
        <v/>
      </c>
      <c r="AL60" s="598" t="str">
        <f>'ASIA Prod. - PU &amp; PE'!P104</f>
        <v/>
      </c>
      <c r="AM60" s="598" t="str">
        <f>'ASIA Prod. - PU &amp; PE'!Q104</f>
        <v/>
      </c>
      <c r="AN60" s="80" t="str">
        <f>'ASIA Prod. - PU &amp; PE'!R104</f>
        <v/>
      </c>
      <c r="AO60" s="598" t="str">
        <f>'ASIA Prod. - PU &amp; PE'!S104</f>
        <v/>
      </c>
      <c r="AP60" s="598" t="str">
        <f>'ASIA Prod. - PU &amp; PE'!T104</f>
        <v/>
      </c>
      <c r="AQ60" s="80" t="str">
        <f>'ASIA Prod. - PU &amp; PE'!U104</f>
        <v/>
      </c>
      <c r="AR60" s="598" t="str">
        <f>'ASIA Prod. - PU &amp; PE'!V104</f>
        <v/>
      </c>
      <c r="AS60" s="80" t="str">
        <f>'ASIA Prod. - PU &amp; PE'!W104</f>
        <v/>
      </c>
      <c r="AT60" s="598" t="str">
        <f>'ASIA Prod. - PU &amp; PE'!X104</f>
        <v/>
      </c>
      <c r="AU60" s="80" t="str">
        <f>'ASIA Prod. - PU &amp; PE'!Y104</f>
        <v/>
      </c>
      <c r="AV60" s="80" t="str">
        <f>'ASIA Prod. - PU &amp; PE'!Z104</f>
        <v/>
      </c>
      <c r="AW60" s="598" t="str">
        <f>'ASIA Prod. - PU &amp; PE'!AA104</f>
        <v/>
      </c>
      <c r="AX60" s="80" t="str">
        <f>'ASIA Prod. - PU &amp; PE'!AB104</f>
        <v/>
      </c>
      <c r="AY60" s="80" t="str">
        <f>'ASIA Prod. - PU &amp; PE'!AC104</f>
        <v/>
      </c>
      <c r="AZ60" s="80" t="str">
        <f>'ASIA Prod. - PU &amp; PE'!AD104</f>
        <v/>
      </c>
      <c r="BA60" s="835" t="str">
        <f>'ASIA Prod. - PU &amp; PE'!AE104</f>
        <v/>
      </c>
    </row>
    <row r="61" ht="15.75" customHeight="1">
      <c r="A61" s="586" t="s">
        <v>2694</v>
      </c>
      <c r="B61" s="587" t="s">
        <v>1731</v>
      </c>
      <c r="C61" s="587" t="s">
        <v>1732</v>
      </c>
      <c r="D61" s="828" t="s">
        <v>1240</v>
      </c>
      <c r="E61" s="4" t="s">
        <v>2616</v>
      </c>
      <c r="F61" s="4" t="s">
        <v>2676</v>
      </c>
      <c r="G61" s="4" t="s">
        <v>2677</v>
      </c>
      <c r="H61" s="4" t="s">
        <v>2678</v>
      </c>
      <c r="I61" s="593" t="s">
        <v>2654</v>
      </c>
      <c r="J61" s="588"/>
      <c r="K61" s="508" t="s">
        <v>26</v>
      </c>
      <c r="L61" s="80">
        <v>10.0</v>
      </c>
      <c r="M61" s="80" t="s">
        <v>2620</v>
      </c>
      <c r="N61" s="80" t="s">
        <v>2620</v>
      </c>
      <c r="O61" s="80"/>
      <c r="P61" s="80" t="s">
        <v>2655</v>
      </c>
      <c r="Q61" s="80"/>
      <c r="R61" s="829">
        <v>2.31</v>
      </c>
      <c r="S61" s="829"/>
      <c r="T61" s="812"/>
      <c r="U61" s="812"/>
      <c r="V61" s="812"/>
      <c r="W61" s="812"/>
      <c r="X61" s="830"/>
      <c r="Y61" s="831">
        <v>315.79565869039243</v>
      </c>
      <c r="Z61" s="509"/>
      <c r="AA61" s="509"/>
      <c r="AB61" s="832">
        <v>41.771912525184185</v>
      </c>
      <c r="AC61" s="833">
        <v>41.35419339993234</v>
      </c>
      <c r="AD61" s="509"/>
      <c r="AE61" s="594" t="str">
        <f>'ASIA Prod. - PU &amp; PE'!I111</f>
        <v/>
      </c>
      <c r="AF61" s="80" t="str">
        <f>'ASIA Prod. - PU &amp; PE'!J111</f>
        <v/>
      </c>
      <c r="AG61" s="598" t="str">
        <f>'ASIA Prod. - PU &amp; PE'!K111</f>
        <v/>
      </c>
      <c r="AH61" s="598" t="str">
        <f>'ASIA Prod. - PU &amp; PE'!L111</f>
        <v/>
      </c>
      <c r="AI61" s="80" t="str">
        <f>'ASIA Prod. - PU &amp; PE'!M111</f>
        <v/>
      </c>
      <c r="AJ61" s="80" t="str">
        <f>'ASIA Prod. - PU &amp; PE'!N111</f>
        <v/>
      </c>
      <c r="AK61" s="598" t="str">
        <f>'ASIA Prod. - PU &amp; PE'!O111</f>
        <v/>
      </c>
      <c r="AL61" s="598" t="str">
        <f>'ASIA Prod. - PU &amp; PE'!P111</f>
        <v/>
      </c>
      <c r="AM61" s="598" t="str">
        <f>'ASIA Prod. - PU &amp; PE'!Q111</f>
        <v/>
      </c>
      <c r="AN61" s="80" t="str">
        <f>'ASIA Prod. - PU &amp; PE'!R111</f>
        <v/>
      </c>
      <c r="AO61" s="598" t="str">
        <f>'ASIA Prod. - PU &amp; PE'!S111</f>
        <v/>
      </c>
      <c r="AP61" s="598" t="str">
        <f>'ASIA Prod. - PU &amp; PE'!T111</f>
        <v/>
      </c>
      <c r="AQ61" s="80" t="str">
        <f>'ASIA Prod. - PU &amp; PE'!U111</f>
        <v/>
      </c>
      <c r="AR61" s="598" t="str">
        <f>'ASIA Prod. - PU &amp; PE'!V111</f>
        <v/>
      </c>
      <c r="AS61" s="80" t="str">
        <f>'ASIA Prod. - PU &amp; PE'!W111</f>
        <v/>
      </c>
      <c r="AT61" s="598" t="str">
        <f>'ASIA Prod. - PU &amp; PE'!X111</f>
        <v/>
      </c>
      <c r="AU61" s="80" t="str">
        <f>'ASIA Prod. - PU &amp; PE'!Y111</f>
        <v/>
      </c>
      <c r="AV61" s="80" t="str">
        <f>'ASIA Prod. - PU &amp; PE'!Z111</f>
        <v/>
      </c>
      <c r="AW61" s="598" t="str">
        <f>'ASIA Prod. - PU &amp; PE'!AA111</f>
        <v/>
      </c>
      <c r="AX61" s="80" t="str">
        <f>'ASIA Prod. - PU &amp; PE'!AB111</f>
        <v/>
      </c>
      <c r="AY61" s="80" t="str">
        <f>'ASIA Prod. - PU &amp; PE'!AC111</f>
        <v/>
      </c>
      <c r="AZ61" s="80" t="str">
        <f>'ASIA Prod. - PU &amp; PE'!AD111</f>
        <v/>
      </c>
      <c r="BA61" s="835" t="str">
        <f>'ASIA Prod. - PU &amp; PE'!AE111</f>
        <v/>
      </c>
    </row>
    <row r="62" ht="15.75" customHeight="1">
      <c r="A62" s="586" t="s">
        <v>2695</v>
      </c>
      <c r="B62" s="587" t="s">
        <v>1731</v>
      </c>
      <c r="C62" s="587" t="s">
        <v>1732</v>
      </c>
      <c r="D62" s="828" t="s">
        <v>1240</v>
      </c>
      <c r="E62" s="4" t="s">
        <v>2616</v>
      </c>
      <c r="F62" s="4" t="s">
        <v>2676</v>
      </c>
      <c r="G62" s="4" t="s">
        <v>2677</v>
      </c>
      <c r="H62" s="4" t="s">
        <v>2678</v>
      </c>
      <c r="I62" s="593" t="s">
        <v>2657</v>
      </c>
      <c r="J62" s="588"/>
      <c r="K62" s="508" t="s">
        <v>27</v>
      </c>
      <c r="L62" s="80">
        <v>5.0</v>
      </c>
      <c r="M62" s="80" t="s">
        <v>2620</v>
      </c>
      <c r="N62" s="80" t="s">
        <v>2620</v>
      </c>
      <c r="O62" s="80"/>
      <c r="P62" s="80" t="s">
        <v>2655</v>
      </c>
      <c r="Q62" s="80"/>
      <c r="R62" s="829">
        <v>3.18</v>
      </c>
      <c r="S62" s="829"/>
      <c r="T62" s="812"/>
      <c r="U62" s="812"/>
      <c r="V62" s="812"/>
      <c r="W62" s="812"/>
      <c r="X62" s="830"/>
      <c r="Y62" s="831">
        <v>279.77280607830704</v>
      </c>
      <c r="Z62" s="509"/>
      <c r="AA62" s="509"/>
      <c r="AB62" s="832">
        <v>37.006984930993</v>
      </c>
      <c r="AC62" s="833">
        <v>36.63691508168307</v>
      </c>
      <c r="AD62" s="509"/>
      <c r="AE62" s="594" t="str">
        <f>'ASIA Prod. - PU &amp; PE'!I138</f>
        <v/>
      </c>
      <c r="AF62" s="80" t="str">
        <f>'ASIA Prod. - PU &amp; PE'!J138</f>
        <v/>
      </c>
      <c r="AG62" s="598" t="str">
        <f>'ASIA Prod. - PU &amp; PE'!K138</f>
        <v/>
      </c>
      <c r="AH62" s="598" t="str">
        <f>'ASIA Prod. - PU &amp; PE'!L138</f>
        <v/>
      </c>
      <c r="AI62" s="80" t="str">
        <f>'ASIA Prod. - PU &amp; PE'!M138</f>
        <v/>
      </c>
      <c r="AJ62" s="80" t="str">
        <f>'ASIA Prod. - PU &amp; PE'!N138</f>
        <v/>
      </c>
      <c r="AK62" s="598" t="str">
        <f>'ASIA Prod. - PU &amp; PE'!O138</f>
        <v/>
      </c>
      <c r="AL62" s="598" t="str">
        <f>'ASIA Prod. - PU &amp; PE'!P138</f>
        <v/>
      </c>
      <c r="AM62" s="598" t="str">
        <f>'ASIA Prod. - PU &amp; PE'!Q138</f>
        <v/>
      </c>
      <c r="AN62" s="80" t="str">
        <f>'ASIA Prod. - PU &amp; PE'!R138</f>
        <v/>
      </c>
      <c r="AO62" s="598" t="str">
        <f>'ASIA Prod. - PU &amp; PE'!S138</f>
        <v/>
      </c>
      <c r="AP62" s="598" t="str">
        <f>'ASIA Prod. - PU &amp; PE'!T138</f>
        <v/>
      </c>
      <c r="AQ62" s="80" t="str">
        <f>'ASIA Prod. - PU &amp; PE'!U138</f>
        <v/>
      </c>
      <c r="AR62" s="598" t="str">
        <f>'ASIA Prod. - PU &amp; PE'!V138</f>
        <v/>
      </c>
      <c r="AS62" s="80" t="str">
        <f>'ASIA Prod. - PU &amp; PE'!W138</f>
        <v/>
      </c>
      <c r="AT62" s="598" t="str">
        <f>'ASIA Prod. - PU &amp; PE'!X138</f>
        <v/>
      </c>
      <c r="AU62" s="80" t="str">
        <f>'ASIA Prod. - PU &amp; PE'!Y138</f>
        <v/>
      </c>
      <c r="AV62" s="80" t="str">
        <f>'ASIA Prod. - PU &amp; PE'!Z138</f>
        <v/>
      </c>
      <c r="AW62" s="598" t="str">
        <f>'ASIA Prod. - PU &amp; PE'!AA138</f>
        <v/>
      </c>
      <c r="AX62" s="80" t="str">
        <f>'ASIA Prod. - PU &amp; PE'!AB138</f>
        <v/>
      </c>
      <c r="AY62" s="80" t="str">
        <f>'ASIA Prod. - PU &amp; PE'!AC138</f>
        <v/>
      </c>
      <c r="AZ62" s="80" t="str">
        <f>'ASIA Prod. - PU &amp; PE'!AD138</f>
        <v/>
      </c>
      <c r="BA62" s="835" t="str">
        <f>'ASIA Prod. - PU &amp; PE'!AE138</f>
        <v/>
      </c>
    </row>
    <row r="63" ht="15.75" customHeight="1">
      <c r="A63" s="586" t="s">
        <v>2696</v>
      </c>
      <c r="B63" s="587" t="s">
        <v>1731</v>
      </c>
      <c r="C63" s="587" t="s">
        <v>1732</v>
      </c>
      <c r="D63" s="828" t="s">
        <v>1240</v>
      </c>
      <c r="E63" s="4" t="s">
        <v>2616</v>
      </c>
      <c r="F63" s="4" t="s">
        <v>2676</v>
      </c>
      <c r="G63" s="4" t="s">
        <v>2677</v>
      </c>
      <c r="H63" s="4" t="s">
        <v>2678</v>
      </c>
      <c r="I63" s="593" t="s">
        <v>2659</v>
      </c>
      <c r="J63" s="588"/>
      <c r="K63" s="508" t="s">
        <v>27</v>
      </c>
      <c r="L63" s="80">
        <v>5.0</v>
      </c>
      <c r="M63" s="80" t="s">
        <v>2620</v>
      </c>
      <c r="N63" s="80" t="s">
        <v>2620</v>
      </c>
      <c r="O63" s="80"/>
      <c r="P63" s="80" t="s">
        <v>2655</v>
      </c>
      <c r="Q63" s="80"/>
      <c r="R63" s="829">
        <v>1.93</v>
      </c>
      <c r="S63" s="829"/>
      <c r="T63" s="812"/>
      <c r="U63" s="812"/>
      <c r="V63" s="812"/>
      <c r="W63" s="812"/>
      <c r="X63" s="830"/>
      <c r="Y63" s="831">
        <v>251.0190296777974</v>
      </c>
      <c r="Z63" s="509"/>
      <c r="AA63" s="509"/>
      <c r="AB63" s="832">
        <v>33.20357535420601</v>
      </c>
      <c r="AC63" s="833">
        <v>32.87153960066395</v>
      </c>
      <c r="AD63" s="509"/>
      <c r="AE63" s="594" t="str">
        <f>'ASIA Prod. - PU &amp; PE'!I139</f>
        <v/>
      </c>
      <c r="AF63" s="80" t="str">
        <f>'ASIA Prod. - PU &amp; PE'!J139</f>
        <v/>
      </c>
      <c r="AG63" s="598" t="str">
        <f>'ASIA Prod. - PU &amp; PE'!K139</f>
        <v/>
      </c>
      <c r="AH63" s="598" t="str">
        <f>'ASIA Prod. - PU &amp; PE'!L139</f>
        <v/>
      </c>
      <c r="AI63" s="80" t="str">
        <f>'ASIA Prod. - PU &amp; PE'!M139</f>
        <v/>
      </c>
      <c r="AJ63" s="80" t="str">
        <f>'ASIA Prod. - PU &amp; PE'!N139</f>
        <v/>
      </c>
      <c r="AK63" s="598" t="str">
        <f>'ASIA Prod. - PU &amp; PE'!O139</f>
        <v/>
      </c>
      <c r="AL63" s="598" t="str">
        <f>'ASIA Prod. - PU &amp; PE'!P139</f>
        <v/>
      </c>
      <c r="AM63" s="598" t="str">
        <f>'ASIA Prod. - PU &amp; PE'!Q139</f>
        <v/>
      </c>
      <c r="AN63" s="80" t="str">
        <f>'ASIA Prod. - PU &amp; PE'!R139</f>
        <v/>
      </c>
      <c r="AO63" s="598" t="str">
        <f>'ASIA Prod. - PU &amp; PE'!S139</f>
        <v/>
      </c>
      <c r="AP63" s="598" t="str">
        <f>'ASIA Prod. - PU &amp; PE'!T139</f>
        <v/>
      </c>
      <c r="AQ63" s="80" t="str">
        <f>'ASIA Prod. - PU &amp; PE'!U139</f>
        <v/>
      </c>
      <c r="AR63" s="598" t="str">
        <f>'ASIA Prod. - PU &amp; PE'!V139</f>
        <v/>
      </c>
      <c r="AS63" s="80" t="str">
        <f>'ASIA Prod. - PU &amp; PE'!W139</f>
        <v/>
      </c>
      <c r="AT63" s="598" t="str">
        <f>'ASIA Prod. - PU &amp; PE'!X139</f>
        <v/>
      </c>
      <c r="AU63" s="80" t="str">
        <f>'ASIA Prod. - PU &amp; PE'!Y139</f>
        <v/>
      </c>
      <c r="AV63" s="80" t="str">
        <f>'ASIA Prod. - PU &amp; PE'!Z139</f>
        <v/>
      </c>
      <c r="AW63" s="598" t="str">
        <f>'ASIA Prod. - PU &amp; PE'!AA139</f>
        <v/>
      </c>
      <c r="AX63" s="80" t="str">
        <f>'ASIA Prod. - PU &amp; PE'!AB139</f>
        <v/>
      </c>
      <c r="AY63" s="80" t="str">
        <f>'ASIA Prod. - PU &amp; PE'!AC139</f>
        <v/>
      </c>
      <c r="AZ63" s="80" t="str">
        <f>'ASIA Prod. - PU &amp; PE'!AD139</f>
        <v/>
      </c>
      <c r="BA63" s="835" t="str">
        <f>'ASIA Prod. - PU &amp; PE'!AE139</f>
        <v/>
      </c>
    </row>
    <row r="64" ht="15.75" customHeight="1">
      <c r="A64" s="586" t="s">
        <v>2697</v>
      </c>
      <c r="B64" s="587" t="s">
        <v>1731</v>
      </c>
      <c r="C64" s="587" t="s">
        <v>1732</v>
      </c>
      <c r="D64" s="828" t="s">
        <v>1240</v>
      </c>
      <c r="E64" s="4" t="s">
        <v>2616</v>
      </c>
      <c r="F64" s="4" t="s">
        <v>2676</v>
      </c>
      <c r="G64" s="4" t="s">
        <v>2677</v>
      </c>
      <c r="H64" s="4" t="s">
        <v>2678</v>
      </c>
      <c r="I64" s="593" t="s">
        <v>2661</v>
      </c>
      <c r="J64" s="588"/>
      <c r="K64" s="508" t="s">
        <v>26</v>
      </c>
      <c r="L64" s="80">
        <v>10.0</v>
      </c>
      <c r="M64" s="80" t="s">
        <v>2620</v>
      </c>
      <c r="N64" s="80" t="s">
        <v>2620</v>
      </c>
      <c r="O64" s="80"/>
      <c r="P64" s="80" t="s">
        <v>2662</v>
      </c>
      <c r="Q64" s="80"/>
      <c r="R64" s="829">
        <v>2.7</v>
      </c>
      <c r="S64" s="829"/>
      <c r="T64" s="812"/>
      <c r="U64" s="812"/>
      <c r="V64" s="812"/>
      <c r="W64" s="812"/>
      <c r="X64" s="830"/>
      <c r="Y64" s="831">
        <v>342.51287199605844</v>
      </c>
      <c r="Z64" s="509"/>
      <c r="AA64" s="509"/>
      <c r="AB64" s="832">
        <v>45.30593544921408</v>
      </c>
      <c r="AC64" s="833">
        <v>44.85287609472194</v>
      </c>
      <c r="AD64" s="509"/>
      <c r="AE64" s="594" t="str">
        <f>'ASIA Prod. - PU &amp; PE'!I128</f>
        <v/>
      </c>
      <c r="AF64" s="80" t="str">
        <f>'ASIA Prod. - PU &amp; PE'!J128</f>
        <v/>
      </c>
      <c r="AG64" s="598" t="str">
        <f>'ASIA Prod. - PU &amp; PE'!K128</f>
        <v/>
      </c>
      <c r="AH64" s="598" t="str">
        <f>'ASIA Prod. - PU &amp; PE'!L128</f>
        <v/>
      </c>
      <c r="AI64" s="80" t="str">
        <f>'ASIA Prod. - PU &amp; PE'!M128</f>
        <v/>
      </c>
      <c r="AJ64" s="80" t="str">
        <f>'ASIA Prod. - PU &amp; PE'!N128</f>
        <v/>
      </c>
      <c r="AK64" s="598" t="str">
        <f>'ASIA Prod. - PU &amp; PE'!O128</f>
        <v/>
      </c>
      <c r="AL64" s="598" t="str">
        <f>'ASIA Prod. - PU &amp; PE'!P128</f>
        <v/>
      </c>
      <c r="AM64" s="598" t="str">
        <f>'ASIA Prod. - PU &amp; PE'!Q128</f>
        <v/>
      </c>
      <c r="AN64" s="80" t="str">
        <f>'ASIA Prod. - PU &amp; PE'!R128</f>
        <v/>
      </c>
      <c r="AO64" s="598" t="str">
        <f>'ASIA Prod. - PU &amp; PE'!S128</f>
        <v/>
      </c>
      <c r="AP64" s="598" t="str">
        <f>'ASIA Prod. - PU &amp; PE'!T128</f>
        <v/>
      </c>
      <c r="AQ64" s="80" t="str">
        <f>'ASIA Prod. - PU &amp; PE'!U128</f>
        <v/>
      </c>
      <c r="AR64" s="598" t="str">
        <f>'ASIA Prod. - PU &amp; PE'!V128</f>
        <v/>
      </c>
      <c r="AS64" s="80" t="str">
        <f>'ASIA Prod. - PU &amp; PE'!W128</f>
        <v/>
      </c>
      <c r="AT64" s="598" t="str">
        <f>'ASIA Prod. - PU &amp; PE'!X128</f>
        <v/>
      </c>
      <c r="AU64" s="80" t="str">
        <f>'ASIA Prod. - PU &amp; PE'!Y128</f>
        <v/>
      </c>
      <c r="AV64" s="80" t="str">
        <f>'ASIA Prod. - PU &amp; PE'!Z128</f>
        <v/>
      </c>
      <c r="AW64" s="598" t="str">
        <f>'ASIA Prod. - PU &amp; PE'!AA128</f>
        <v/>
      </c>
      <c r="AX64" s="80" t="str">
        <f>'ASIA Prod. - PU &amp; PE'!AB128</f>
        <v/>
      </c>
      <c r="AY64" s="80" t="str">
        <f>'ASIA Prod. - PU &amp; PE'!AC128</f>
        <v/>
      </c>
      <c r="AZ64" s="80" t="str">
        <f>'ASIA Prod. - PU &amp; PE'!AD128</f>
        <v/>
      </c>
      <c r="BA64" s="835" t="str">
        <f>'ASIA Prod. - PU &amp; PE'!AE128</f>
        <v/>
      </c>
    </row>
    <row r="65" ht="15.75" customHeight="1">
      <c r="A65" s="586" t="s">
        <v>2698</v>
      </c>
      <c r="B65" s="587" t="s">
        <v>1731</v>
      </c>
      <c r="C65" s="587" t="s">
        <v>1732</v>
      </c>
      <c r="D65" s="828" t="s">
        <v>1240</v>
      </c>
      <c r="E65" s="4" t="s">
        <v>2616</v>
      </c>
      <c r="F65" s="4" t="s">
        <v>2676</v>
      </c>
      <c r="G65" s="4" t="s">
        <v>2677</v>
      </c>
      <c r="H65" s="4" t="s">
        <v>2678</v>
      </c>
      <c r="I65" s="593" t="s">
        <v>2664</v>
      </c>
      <c r="J65" s="588"/>
      <c r="K65" s="508" t="s">
        <v>27</v>
      </c>
      <c r="L65" s="80">
        <v>5.0</v>
      </c>
      <c r="M65" s="80" t="s">
        <v>2620</v>
      </c>
      <c r="N65" s="80" t="s">
        <v>2620</v>
      </c>
      <c r="O65" s="80"/>
      <c r="P65" s="80" t="s">
        <v>2662</v>
      </c>
      <c r="Q65" s="80"/>
      <c r="R65" s="829">
        <v>2.48</v>
      </c>
      <c r="S65" s="829"/>
      <c r="T65" s="812"/>
      <c r="U65" s="812"/>
      <c r="V65" s="812"/>
      <c r="W65" s="812"/>
      <c r="X65" s="830"/>
      <c r="Y65" s="831">
        <v>295.95878430079006</v>
      </c>
      <c r="Z65" s="509"/>
      <c r="AA65" s="509"/>
      <c r="AB65" s="832">
        <v>39.147987341374346</v>
      </c>
      <c r="AC65" s="833">
        <v>38.7565074679606</v>
      </c>
      <c r="AD65" s="509"/>
      <c r="AE65" s="594" t="str">
        <f>'ASIA Prod. - PU &amp; PE'!I129</f>
        <v/>
      </c>
      <c r="AF65" s="80" t="str">
        <f>'ASIA Prod. - PU &amp; PE'!J129</f>
        <v/>
      </c>
      <c r="AG65" s="598" t="str">
        <f>'ASIA Prod. - PU &amp; PE'!K129</f>
        <v/>
      </c>
      <c r="AH65" s="598" t="str">
        <f>'ASIA Prod. - PU &amp; PE'!L129</f>
        <v/>
      </c>
      <c r="AI65" s="80" t="str">
        <f>'ASIA Prod. - PU &amp; PE'!M129</f>
        <v/>
      </c>
      <c r="AJ65" s="80" t="str">
        <f>'ASIA Prod. - PU &amp; PE'!N129</f>
        <v/>
      </c>
      <c r="AK65" s="598" t="str">
        <f>'ASIA Prod. - PU &amp; PE'!O129</f>
        <v/>
      </c>
      <c r="AL65" s="598" t="str">
        <f>'ASIA Prod. - PU &amp; PE'!P129</f>
        <v/>
      </c>
      <c r="AM65" s="598" t="str">
        <f>'ASIA Prod. - PU &amp; PE'!Q129</f>
        <v/>
      </c>
      <c r="AN65" s="80" t="str">
        <f>'ASIA Prod. - PU &amp; PE'!R129</f>
        <v/>
      </c>
      <c r="AO65" s="598" t="str">
        <f>'ASIA Prod. - PU &amp; PE'!S129</f>
        <v/>
      </c>
      <c r="AP65" s="598" t="str">
        <f>'ASIA Prod. - PU &amp; PE'!T129</f>
        <v/>
      </c>
      <c r="AQ65" s="80" t="str">
        <f>'ASIA Prod. - PU &amp; PE'!U129</f>
        <v/>
      </c>
      <c r="AR65" s="598" t="str">
        <f>'ASIA Prod. - PU &amp; PE'!V129</f>
        <v/>
      </c>
      <c r="AS65" s="80" t="str">
        <f>'ASIA Prod. - PU &amp; PE'!W129</f>
        <v/>
      </c>
      <c r="AT65" s="598" t="str">
        <f>'ASIA Prod. - PU &amp; PE'!X129</f>
        <v/>
      </c>
      <c r="AU65" s="80" t="str">
        <f>'ASIA Prod. - PU &amp; PE'!Y129</f>
        <v/>
      </c>
      <c r="AV65" s="80" t="str">
        <f>'ASIA Prod. - PU &amp; PE'!Z129</f>
        <v/>
      </c>
      <c r="AW65" s="598" t="str">
        <f>'ASIA Prod. - PU &amp; PE'!AA129</f>
        <v/>
      </c>
      <c r="AX65" s="80" t="str">
        <f>'ASIA Prod. - PU &amp; PE'!AB129</f>
        <v/>
      </c>
      <c r="AY65" s="80" t="str">
        <f>'ASIA Prod. - PU &amp; PE'!AC129</f>
        <v/>
      </c>
      <c r="AZ65" s="80" t="str">
        <f>'ASIA Prod. - PU &amp; PE'!AD129</f>
        <v/>
      </c>
      <c r="BA65" s="835" t="str">
        <f>'ASIA Prod. - PU &amp; PE'!AE129</f>
        <v/>
      </c>
    </row>
    <row r="66" ht="15.75" customHeight="1">
      <c r="A66" s="586" t="s">
        <v>2699</v>
      </c>
      <c r="B66" s="587" t="s">
        <v>1731</v>
      </c>
      <c r="C66" s="587" t="s">
        <v>1732</v>
      </c>
      <c r="D66" s="828" t="s">
        <v>1240</v>
      </c>
      <c r="E66" s="4" t="s">
        <v>2616</v>
      </c>
      <c r="F66" s="4" t="s">
        <v>2676</v>
      </c>
      <c r="G66" s="4" t="s">
        <v>2677</v>
      </c>
      <c r="H66" s="4" t="s">
        <v>2678</v>
      </c>
      <c r="I66" s="593" t="s">
        <v>2666</v>
      </c>
      <c r="J66" s="588"/>
      <c r="K66" s="508" t="s">
        <v>27</v>
      </c>
      <c r="L66" s="80">
        <v>5.0</v>
      </c>
      <c r="M66" s="80" t="s">
        <v>2620</v>
      </c>
      <c r="N66" s="80" t="s">
        <v>2620</v>
      </c>
      <c r="O66" s="80"/>
      <c r="P66" s="80" t="s">
        <v>2662</v>
      </c>
      <c r="Q66" s="80"/>
      <c r="R66" s="829">
        <v>2.88</v>
      </c>
      <c r="S66" s="829"/>
      <c r="T66" s="812"/>
      <c r="U66" s="812"/>
      <c r="V66" s="812"/>
      <c r="W66" s="812"/>
      <c r="X66" s="830"/>
      <c r="Y66" s="831">
        <v>337.85954889217186</v>
      </c>
      <c r="Z66" s="509"/>
      <c r="AA66" s="509"/>
      <c r="AB66" s="832">
        <v>44.69041652012856</v>
      </c>
      <c r="AC66" s="833">
        <v>44.24351235492727</v>
      </c>
      <c r="AD66" s="509"/>
      <c r="AE66" s="594" t="str">
        <f>'ASIA Prod. - PU &amp; PE'!I130</f>
        <v/>
      </c>
      <c r="AF66" s="80" t="str">
        <f>'ASIA Prod. - PU &amp; PE'!J130</f>
        <v/>
      </c>
      <c r="AG66" s="598" t="str">
        <f>'ASIA Prod. - PU &amp; PE'!K130</f>
        <v/>
      </c>
      <c r="AH66" s="598" t="str">
        <f>'ASIA Prod. - PU &amp; PE'!L130</f>
        <v/>
      </c>
      <c r="AI66" s="80" t="str">
        <f>'ASIA Prod. - PU &amp; PE'!M130</f>
        <v/>
      </c>
      <c r="AJ66" s="80" t="str">
        <f>'ASIA Prod. - PU &amp; PE'!N130</f>
        <v/>
      </c>
      <c r="AK66" s="598" t="str">
        <f>'ASIA Prod. - PU &amp; PE'!O130</f>
        <v/>
      </c>
      <c r="AL66" s="598" t="str">
        <f>'ASIA Prod. - PU &amp; PE'!P130</f>
        <v/>
      </c>
      <c r="AM66" s="598" t="str">
        <f>'ASIA Prod. - PU &amp; PE'!Q130</f>
        <v/>
      </c>
      <c r="AN66" s="80" t="str">
        <f>'ASIA Prod. - PU &amp; PE'!R130</f>
        <v/>
      </c>
      <c r="AO66" s="598" t="str">
        <f>'ASIA Prod. - PU &amp; PE'!S130</f>
        <v/>
      </c>
      <c r="AP66" s="598" t="str">
        <f>'ASIA Prod. - PU &amp; PE'!T130</f>
        <v/>
      </c>
      <c r="AQ66" s="80" t="str">
        <f>'ASIA Prod. - PU &amp; PE'!U130</f>
        <v/>
      </c>
      <c r="AR66" s="598" t="str">
        <f>'ASIA Prod. - PU &amp; PE'!V130</f>
        <v/>
      </c>
      <c r="AS66" s="80" t="str">
        <f>'ASIA Prod. - PU &amp; PE'!W130</f>
        <v/>
      </c>
      <c r="AT66" s="598" t="str">
        <f>'ASIA Prod. - PU &amp; PE'!X130</f>
        <v/>
      </c>
      <c r="AU66" s="80" t="str">
        <f>'ASIA Prod. - PU &amp; PE'!Y130</f>
        <v/>
      </c>
      <c r="AV66" s="80" t="str">
        <f>'ASIA Prod. - PU &amp; PE'!Z130</f>
        <v/>
      </c>
      <c r="AW66" s="598" t="str">
        <f>'ASIA Prod. - PU &amp; PE'!AA130</f>
        <v/>
      </c>
      <c r="AX66" s="80" t="str">
        <f>'ASIA Prod. - PU &amp; PE'!AB130</f>
        <v/>
      </c>
      <c r="AY66" s="80" t="str">
        <f>'ASIA Prod. - PU &amp; PE'!AC130</f>
        <v/>
      </c>
      <c r="AZ66" s="80" t="str">
        <f>'ASIA Prod. - PU &amp; PE'!AD130</f>
        <v/>
      </c>
      <c r="BA66" s="835" t="str">
        <f>'ASIA Prod. - PU &amp; PE'!AE130</f>
        <v/>
      </c>
    </row>
    <row r="67" ht="15.75" customHeight="1">
      <c r="A67" s="586" t="s">
        <v>2700</v>
      </c>
      <c r="B67" s="587" t="s">
        <v>1731</v>
      </c>
      <c r="C67" s="587" t="s">
        <v>1732</v>
      </c>
      <c r="D67" s="828" t="s">
        <v>1240</v>
      </c>
      <c r="E67" s="4" t="s">
        <v>2616</v>
      </c>
      <c r="F67" s="4" t="s">
        <v>2676</v>
      </c>
      <c r="G67" s="4" t="s">
        <v>2677</v>
      </c>
      <c r="H67" s="4" t="s">
        <v>2678</v>
      </c>
      <c r="I67" s="593" t="s">
        <v>2668</v>
      </c>
      <c r="J67" s="588"/>
      <c r="K67" s="508" t="s">
        <v>26</v>
      </c>
      <c r="L67" s="80">
        <v>5.0</v>
      </c>
      <c r="M67" s="80" t="s">
        <v>2620</v>
      </c>
      <c r="N67" s="80" t="s">
        <v>2620</v>
      </c>
      <c r="O67" s="80"/>
      <c r="P67" s="80" t="s">
        <v>2625</v>
      </c>
      <c r="Q67" s="80"/>
      <c r="R67" s="829">
        <v>2.46</v>
      </c>
      <c r="S67" s="829"/>
      <c r="T67" s="812"/>
      <c r="U67" s="812"/>
      <c r="V67" s="812"/>
      <c r="W67" s="812"/>
      <c r="X67" s="830"/>
      <c r="Y67" s="831">
        <v>283.4190580704116</v>
      </c>
      <c r="Z67" s="509"/>
      <c r="AA67" s="509"/>
      <c r="AB67" s="832">
        <v>37.48929339555709</v>
      </c>
      <c r="AC67" s="833">
        <v>37.11440046160152</v>
      </c>
      <c r="AD67" s="509"/>
      <c r="AE67" s="594" t="str">
        <f>'ASIA Prod. - PU &amp; PE'!I134</f>
        <v/>
      </c>
      <c r="AF67" s="80" t="str">
        <f>'ASIA Prod. - PU &amp; PE'!J134</f>
        <v/>
      </c>
      <c r="AG67" s="598" t="str">
        <f>'ASIA Prod. - PU &amp; PE'!K134</f>
        <v/>
      </c>
      <c r="AH67" s="598" t="str">
        <f>'ASIA Prod. - PU &amp; PE'!L134</f>
        <v/>
      </c>
      <c r="AI67" s="80" t="str">
        <f>'ASIA Prod. - PU &amp; PE'!M134</f>
        <v/>
      </c>
      <c r="AJ67" s="80" t="str">
        <f>'ASIA Prod. - PU &amp; PE'!N134</f>
        <v/>
      </c>
      <c r="AK67" s="598" t="str">
        <f>'ASIA Prod. - PU &amp; PE'!O134</f>
        <v/>
      </c>
      <c r="AL67" s="598" t="str">
        <f>'ASIA Prod. - PU &amp; PE'!P134</f>
        <v/>
      </c>
      <c r="AM67" s="598" t="str">
        <f>'ASIA Prod. - PU &amp; PE'!Q134</f>
        <v/>
      </c>
      <c r="AN67" s="80" t="str">
        <f>'ASIA Prod. - PU &amp; PE'!R134</f>
        <v/>
      </c>
      <c r="AO67" s="598" t="str">
        <f>'ASIA Prod. - PU &amp; PE'!S134</f>
        <v/>
      </c>
      <c r="AP67" s="598" t="str">
        <f>'ASIA Prod. - PU &amp; PE'!T134</f>
        <v/>
      </c>
      <c r="AQ67" s="80" t="str">
        <f>'ASIA Prod. - PU &amp; PE'!U134</f>
        <v/>
      </c>
      <c r="AR67" s="598" t="str">
        <f>'ASIA Prod. - PU &amp; PE'!V134</f>
        <v/>
      </c>
      <c r="AS67" s="80" t="str">
        <f>'ASIA Prod. - PU &amp; PE'!W134</f>
        <v/>
      </c>
      <c r="AT67" s="598" t="str">
        <f>'ASIA Prod. - PU &amp; PE'!X134</f>
        <v/>
      </c>
      <c r="AU67" s="80" t="str">
        <f>'ASIA Prod. - PU &amp; PE'!Y134</f>
        <v/>
      </c>
      <c r="AV67" s="80" t="str">
        <f>'ASIA Prod. - PU &amp; PE'!Z134</f>
        <v/>
      </c>
      <c r="AW67" s="598" t="str">
        <f>'ASIA Prod. - PU &amp; PE'!AA134</f>
        <v/>
      </c>
      <c r="AX67" s="80" t="str">
        <f>'ASIA Prod. - PU &amp; PE'!AB134</f>
        <v/>
      </c>
      <c r="AY67" s="80" t="str">
        <f>'ASIA Prod. - PU &amp; PE'!AC134</f>
        <v/>
      </c>
      <c r="AZ67" s="80" t="str">
        <f>'ASIA Prod. - PU &amp; PE'!AD134</f>
        <v/>
      </c>
      <c r="BA67" s="835" t="str">
        <f>'ASIA Prod. - PU &amp; PE'!AE134</f>
        <v/>
      </c>
    </row>
    <row r="68" ht="15.75" customHeight="1">
      <c r="A68" s="586" t="s">
        <v>2701</v>
      </c>
      <c r="B68" s="587" t="s">
        <v>1731</v>
      </c>
      <c r="C68" s="587" t="s">
        <v>1732</v>
      </c>
      <c r="D68" s="828" t="s">
        <v>1240</v>
      </c>
      <c r="E68" s="4" t="s">
        <v>2616</v>
      </c>
      <c r="F68" s="4" t="s">
        <v>2676</v>
      </c>
      <c r="G68" s="4" t="s">
        <v>2677</v>
      </c>
      <c r="H68" s="4" t="s">
        <v>2678</v>
      </c>
      <c r="I68" s="593" t="s">
        <v>2670</v>
      </c>
      <c r="J68" s="588"/>
      <c r="K68" s="508" t="s">
        <v>26</v>
      </c>
      <c r="L68" s="80">
        <v>5.0</v>
      </c>
      <c r="M68" s="80" t="s">
        <v>2620</v>
      </c>
      <c r="N68" s="80" t="s">
        <v>2620</v>
      </c>
      <c r="O68" s="80"/>
      <c r="P68" s="80" t="s">
        <v>2625</v>
      </c>
      <c r="Q68" s="80"/>
      <c r="R68" s="829">
        <v>2.44</v>
      </c>
      <c r="S68" s="829"/>
      <c r="T68" s="812"/>
      <c r="U68" s="812"/>
      <c r="V68" s="812"/>
      <c r="W68" s="812"/>
      <c r="X68" s="830"/>
      <c r="Y68" s="831">
        <v>290.2672566917839</v>
      </c>
      <c r="Z68" s="509"/>
      <c r="AA68" s="509"/>
      <c r="AB68" s="832">
        <v>38.3951397740455</v>
      </c>
      <c r="AC68" s="833">
        <v>38.01118837630504</v>
      </c>
      <c r="AD68" s="509"/>
      <c r="AE68" s="594" t="str">
        <f>'ASIA Prod. - PU &amp; PE'!I135</f>
        <v/>
      </c>
      <c r="AF68" s="80" t="str">
        <f>'ASIA Prod. - PU &amp; PE'!J135</f>
        <v/>
      </c>
      <c r="AG68" s="598" t="str">
        <f>'ASIA Prod. - PU &amp; PE'!K135</f>
        <v/>
      </c>
      <c r="AH68" s="598" t="str">
        <f>'ASIA Prod. - PU &amp; PE'!L135</f>
        <v/>
      </c>
      <c r="AI68" s="80" t="str">
        <f>'ASIA Prod. - PU &amp; PE'!M135</f>
        <v/>
      </c>
      <c r="AJ68" s="80" t="str">
        <f>'ASIA Prod. - PU &amp; PE'!N135</f>
        <v/>
      </c>
      <c r="AK68" s="598" t="str">
        <f>'ASIA Prod. - PU &amp; PE'!O135</f>
        <v/>
      </c>
      <c r="AL68" s="598" t="str">
        <f>'ASIA Prod. - PU &amp; PE'!P135</f>
        <v/>
      </c>
      <c r="AM68" s="598" t="str">
        <f>'ASIA Prod. - PU &amp; PE'!Q135</f>
        <v/>
      </c>
      <c r="AN68" s="80" t="str">
        <f>'ASIA Prod. - PU &amp; PE'!R135</f>
        <v/>
      </c>
      <c r="AO68" s="598" t="str">
        <f>'ASIA Prod. - PU &amp; PE'!S135</f>
        <v/>
      </c>
      <c r="AP68" s="598" t="str">
        <f>'ASIA Prod. - PU &amp; PE'!T135</f>
        <v/>
      </c>
      <c r="AQ68" s="80" t="str">
        <f>'ASIA Prod. - PU &amp; PE'!U135</f>
        <v/>
      </c>
      <c r="AR68" s="598" t="str">
        <f>'ASIA Prod. - PU &amp; PE'!V135</f>
        <v/>
      </c>
      <c r="AS68" s="80" t="str">
        <f>'ASIA Prod. - PU &amp; PE'!W135</f>
        <v/>
      </c>
      <c r="AT68" s="598" t="str">
        <f>'ASIA Prod. - PU &amp; PE'!X135</f>
        <v/>
      </c>
      <c r="AU68" s="80" t="str">
        <f>'ASIA Prod. - PU &amp; PE'!Y135</f>
        <v/>
      </c>
      <c r="AV68" s="80" t="str">
        <f>'ASIA Prod. - PU &amp; PE'!Z135</f>
        <v/>
      </c>
      <c r="AW68" s="598" t="str">
        <f>'ASIA Prod. - PU &amp; PE'!AA135</f>
        <v/>
      </c>
      <c r="AX68" s="80" t="str">
        <f>'ASIA Prod. - PU &amp; PE'!AB135</f>
        <v/>
      </c>
      <c r="AY68" s="80" t="str">
        <f>'ASIA Prod. - PU &amp; PE'!AC135</f>
        <v/>
      </c>
      <c r="AZ68" s="80" t="str">
        <f>'ASIA Prod. - PU &amp; PE'!AD135</f>
        <v/>
      </c>
      <c r="BA68" s="835" t="str">
        <f>'ASIA Prod. - PU &amp; PE'!AE135</f>
        <v/>
      </c>
    </row>
    <row r="69" ht="15.75" customHeight="1">
      <c r="A69" s="586" t="s">
        <v>2702</v>
      </c>
      <c r="B69" s="587" t="s">
        <v>1731</v>
      </c>
      <c r="C69" s="587" t="s">
        <v>1732</v>
      </c>
      <c r="D69" s="828" t="s">
        <v>1240</v>
      </c>
      <c r="E69" s="4" t="s">
        <v>2616</v>
      </c>
      <c r="F69" s="4" t="s">
        <v>2676</v>
      </c>
      <c r="G69" s="4" t="s">
        <v>2677</v>
      </c>
      <c r="H69" s="4" t="s">
        <v>2678</v>
      </c>
      <c r="I69" s="593" t="s">
        <v>2672</v>
      </c>
      <c r="J69" s="588"/>
      <c r="K69" s="508" t="s">
        <v>27</v>
      </c>
      <c r="L69" s="80">
        <v>5.0</v>
      </c>
      <c r="M69" s="80" t="s">
        <v>2620</v>
      </c>
      <c r="N69" s="80" t="s">
        <v>2620</v>
      </c>
      <c r="O69" s="80"/>
      <c r="P69" s="80" t="s">
        <v>2625</v>
      </c>
      <c r="Q69" s="80"/>
      <c r="R69" s="829">
        <v>3.67</v>
      </c>
      <c r="S69" s="829"/>
      <c r="T69" s="812"/>
      <c r="U69" s="812"/>
      <c r="V69" s="812"/>
      <c r="W69" s="812"/>
      <c r="X69" s="830"/>
      <c r="Y69" s="831">
        <v>405.48176789537104</v>
      </c>
      <c r="Z69" s="509"/>
      <c r="AA69" s="509"/>
      <c r="AB69" s="832">
        <v>53.63515448351469</v>
      </c>
      <c r="AC69" s="833">
        <v>53.09880293867954</v>
      </c>
      <c r="AD69" s="509"/>
      <c r="AE69" s="594" t="str">
        <f>'ASIA Prod. - PU &amp; PE'!I136</f>
        <v/>
      </c>
      <c r="AF69" s="80" t="str">
        <f>'ASIA Prod. - PU &amp; PE'!J136</f>
        <v/>
      </c>
      <c r="AG69" s="598" t="str">
        <f>'ASIA Prod. - PU &amp; PE'!K136</f>
        <v/>
      </c>
      <c r="AH69" s="598" t="str">
        <f>'ASIA Prod. - PU &amp; PE'!L136</f>
        <v/>
      </c>
      <c r="AI69" s="80" t="str">
        <f>'ASIA Prod. - PU &amp; PE'!M136</f>
        <v/>
      </c>
      <c r="AJ69" s="80" t="str">
        <f>'ASIA Prod. - PU &amp; PE'!N136</f>
        <v/>
      </c>
      <c r="AK69" s="598" t="str">
        <f>'ASIA Prod. - PU &amp; PE'!O136</f>
        <v/>
      </c>
      <c r="AL69" s="598" t="str">
        <f>'ASIA Prod. - PU &amp; PE'!P136</f>
        <v/>
      </c>
      <c r="AM69" s="598" t="str">
        <f>'ASIA Prod. - PU &amp; PE'!Q136</f>
        <v/>
      </c>
      <c r="AN69" s="80" t="str">
        <f>'ASIA Prod. - PU &amp; PE'!R136</f>
        <v/>
      </c>
      <c r="AO69" s="598" t="str">
        <f>'ASIA Prod. - PU &amp; PE'!S136</f>
        <v/>
      </c>
      <c r="AP69" s="598" t="str">
        <f>'ASIA Prod. - PU &amp; PE'!T136</f>
        <v/>
      </c>
      <c r="AQ69" s="80" t="str">
        <f>'ASIA Prod. - PU &amp; PE'!U136</f>
        <v/>
      </c>
      <c r="AR69" s="598" t="str">
        <f>'ASIA Prod. - PU &amp; PE'!V136</f>
        <v/>
      </c>
      <c r="AS69" s="80" t="str">
        <f>'ASIA Prod. - PU &amp; PE'!W136</f>
        <v/>
      </c>
      <c r="AT69" s="598" t="str">
        <f>'ASIA Prod. - PU &amp; PE'!X136</f>
        <v/>
      </c>
      <c r="AU69" s="80" t="str">
        <f>'ASIA Prod. - PU &amp; PE'!Y136</f>
        <v/>
      </c>
      <c r="AV69" s="80" t="str">
        <f>'ASIA Prod. - PU &amp; PE'!Z136</f>
        <v/>
      </c>
      <c r="AW69" s="598" t="str">
        <f>'ASIA Prod. - PU &amp; PE'!AA136</f>
        <v/>
      </c>
      <c r="AX69" s="80" t="str">
        <f>'ASIA Prod. - PU &amp; PE'!AB136</f>
        <v/>
      </c>
      <c r="AY69" s="80" t="str">
        <f>'ASIA Prod. - PU &amp; PE'!AC136</f>
        <v/>
      </c>
      <c r="AZ69" s="80" t="str">
        <f>'ASIA Prod. - PU &amp; PE'!AD136</f>
        <v/>
      </c>
      <c r="BA69" s="835" t="str">
        <f>'ASIA Prod. - PU &amp; PE'!AE136</f>
        <v/>
      </c>
    </row>
    <row r="70" ht="15.75" customHeight="1">
      <c r="A70" s="586" t="s">
        <v>2703</v>
      </c>
      <c r="B70" s="587" t="s">
        <v>1731</v>
      </c>
      <c r="C70" s="587" t="s">
        <v>1732</v>
      </c>
      <c r="D70" s="828" t="s">
        <v>1240</v>
      </c>
      <c r="E70" s="4" t="s">
        <v>2616</v>
      </c>
      <c r="F70" s="4" t="s">
        <v>2676</v>
      </c>
      <c r="G70" s="4" t="s">
        <v>2677</v>
      </c>
      <c r="H70" s="4" t="s">
        <v>2678</v>
      </c>
      <c r="I70" s="593" t="s">
        <v>2674</v>
      </c>
      <c r="J70" s="588"/>
      <c r="K70" s="508" t="s">
        <v>26</v>
      </c>
      <c r="L70" s="80">
        <v>5.0</v>
      </c>
      <c r="M70" s="80" t="s">
        <v>2620</v>
      </c>
      <c r="N70" s="80" t="s">
        <v>2620</v>
      </c>
      <c r="O70" s="80"/>
      <c r="P70" s="80" t="s">
        <v>2625</v>
      </c>
      <c r="Q70" s="80"/>
      <c r="R70" s="829">
        <v>3.49</v>
      </c>
      <c r="S70" s="829"/>
      <c r="T70" s="812"/>
      <c r="U70" s="812"/>
      <c r="V70" s="812"/>
      <c r="W70" s="812"/>
      <c r="X70" s="830"/>
      <c r="Y70" s="831">
        <v>396.5378379518953</v>
      </c>
      <c r="Z70" s="509"/>
      <c r="AA70" s="509"/>
      <c r="AB70" s="832">
        <v>52.45209496718192</v>
      </c>
      <c r="AC70" s="833">
        <v>51.9275740175101</v>
      </c>
      <c r="AD70" s="509"/>
      <c r="AE70" s="594" t="str">
        <f>'ASIA Prod. - PU &amp; PE'!I137</f>
        <v/>
      </c>
      <c r="AF70" s="80" t="str">
        <f>'ASIA Prod. - PU &amp; PE'!J137</f>
        <v/>
      </c>
      <c r="AG70" s="598" t="str">
        <f>'ASIA Prod. - PU &amp; PE'!K137</f>
        <v/>
      </c>
      <c r="AH70" s="598" t="str">
        <f>'ASIA Prod. - PU &amp; PE'!L137</f>
        <v/>
      </c>
      <c r="AI70" s="80" t="str">
        <f>'ASIA Prod. - PU &amp; PE'!M137</f>
        <v/>
      </c>
      <c r="AJ70" s="80" t="str">
        <f>'ASIA Prod. - PU &amp; PE'!N137</f>
        <v/>
      </c>
      <c r="AK70" s="598" t="str">
        <f>'ASIA Prod. - PU &amp; PE'!O137</f>
        <v/>
      </c>
      <c r="AL70" s="598" t="str">
        <f>'ASIA Prod. - PU &amp; PE'!P137</f>
        <v/>
      </c>
      <c r="AM70" s="598" t="str">
        <f>'ASIA Prod. - PU &amp; PE'!Q137</f>
        <v/>
      </c>
      <c r="AN70" s="80" t="str">
        <f>'ASIA Prod. - PU &amp; PE'!R137</f>
        <v/>
      </c>
      <c r="AO70" s="598" t="str">
        <f>'ASIA Prod. - PU &amp; PE'!S137</f>
        <v/>
      </c>
      <c r="AP70" s="598" t="str">
        <f>'ASIA Prod. - PU &amp; PE'!T137</f>
        <v/>
      </c>
      <c r="AQ70" s="80" t="str">
        <f>'ASIA Prod. - PU &amp; PE'!U137</f>
        <v/>
      </c>
      <c r="AR70" s="598" t="str">
        <f>'ASIA Prod. - PU &amp; PE'!V137</f>
        <v/>
      </c>
      <c r="AS70" s="80" t="str">
        <f>'ASIA Prod. - PU &amp; PE'!W137</f>
        <v/>
      </c>
      <c r="AT70" s="598" t="str">
        <f>'ASIA Prod. - PU &amp; PE'!X137</f>
        <v/>
      </c>
      <c r="AU70" s="80" t="str">
        <f>'ASIA Prod. - PU &amp; PE'!Y137</f>
        <v/>
      </c>
      <c r="AV70" s="80" t="str">
        <f>'ASIA Prod. - PU &amp; PE'!Z137</f>
        <v/>
      </c>
      <c r="AW70" s="598" t="str">
        <f>'ASIA Prod. - PU &amp; PE'!AA137</f>
        <v/>
      </c>
      <c r="AX70" s="80" t="str">
        <f>'ASIA Prod. - PU &amp; PE'!AB137</f>
        <v/>
      </c>
      <c r="AY70" s="80" t="str">
        <f>'ASIA Prod. - PU &amp; PE'!AC137</f>
        <v/>
      </c>
      <c r="AZ70" s="80" t="str">
        <f>'ASIA Prod. - PU &amp; PE'!AD137</f>
        <v/>
      </c>
      <c r="BA70" s="835" t="str">
        <f>'ASIA Prod. - PU &amp; PE'!AE137</f>
        <v/>
      </c>
    </row>
    <row r="71" ht="15.75" customHeight="1">
      <c r="A71" s="586"/>
      <c r="B71" s="587"/>
      <c r="C71" s="587"/>
      <c r="D71" s="828"/>
      <c r="E71" s="4"/>
      <c r="F71" s="4"/>
      <c r="G71" s="4"/>
      <c r="H71" s="4"/>
      <c r="I71" s="593"/>
      <c r="J71" s="588"/>
      <c r="K71" s="508"/>
      <c r="L71" s="80"/>
      <c r="M71" s="80"/>
      <c r="N71" s="80"/>
      <c r="O71" s="80"/>
      <c r="P71" s="80"/>
      <c r="Q71" s="80"/>
      <c r="R71" s="829"/>
      <c r="S71" s="829"/>
      <c r="T71" s="812"/>
      <c r="U71" s="812"/>
      <c r="V71" s="812"/>
      <c r="W71" s="812"/>
      <c r="X71" s="830"/>
      <c r="Y71" s="831"/>
      <c r="Z71" s="509"/>
      <c r="AA71" s="509"/>
      <c r="AB71" s="832"/>
      <c r="AC71" s="833"/>
      <c r="AD71" s="509"/>
      <c r="AE71" s="594"/>
      <c r="AF71" s="80"/>
      <c r="AG71" s="595"/>
      <c r="AH71" s="595"/>
      <c r="AI71" s="595"/>
      <c r="AJ71" s="595"/>
      <c r="AK71" s="595"/>
      <c r="AL71" s="595"/>
      <c r="AM71" s="595"/>
      <c r="AN71" s="595"/>
      <c r="AO71" s="595"/>
      <c r="AP71" s="595"/>
      <c r="AQ71" s="595"/>
      <c r="AR71" s="595"/>
      <c r="AS71" s="595"/>
      <c r="AT71" s="595"/>
      <c r="AU71" s="595"/>
      <c r="AV71" s="595"/>
      <c r="AW71" s="595"/>
      <c r="AX71" s="80"/>
      <c r="AY71" s="80"/>
      <c r="AZ71" s="80"/>
      <c r="BA71" s="835"/>
    </row>
    <row r="72" ht="15.75" customHeight="1">
      <c r="A72" s="586"/>
      <c r="B72" s="587"/>
      <c r="C72" s="587"/>
      <c r="D72" s="828"/>
      <c r="E72" s="4"/>
      <c r="F72" s="4"/>
      <c r="G72" s="4"/>
      <c r="H72" s="4"/>
      <c r="I72" s="588"/>
      <c r="J72" s="588"/>
      <c r="K72" s="508"/>
      <c r="L72" s="80"/>
      <c r="M72" s="80"/>
      <c r="N72" s="80"/>
      <c r="O72" s="80"/>
      <c r="P72" s="80"/>
      <c r="Q72" s="80"/>
      <c r="R72" s="829"/>
      <c r="S72" s="829"/>
      <c r="T72" s="812"/>
      <c r="U72" s="812"/>
      <c r="V72" s="812"/>
      <c r="W72" s="812"/>
      <c r="X72" s="830"/>
      <c r="Y72" s="831"/>
      <c r="Z72" s="509"/>
      <c r="AA72" s="509"/>
      <c r="AB72" s="832"/>
      <c r="AC72" s="833"/>
      <c r="AD72" s="509"/>
      <c r="AE72" s="594"/>
      <c r="AF72" s="80"/>
      <c r="AG72" s="80"/>
      <c r="AH72" s="80"/>
      <c r="AI72" s="80"/>
      <c r="AJ72" s="80"/>
      <c r="AK72" s="80"/>
      <c r="AL72" s="80"/>
      <c r="AM72" s="80"/>
      <c r="AN72" s="80"/>
      <c r="AO72" s="80"/>
      <c r="AP72" s="80"/>
      <c r="AQ72" s="80"/>
      <c r="AR72" s="80"/>
      <c r="AS72" s="80"/>
      <c r="AT72" s="80"/>
      <c r="AU72" s="80"/>
      <c r="AV72" s="80"/>
      <c r="AW72" s="80"/>
      <c r="AX72" s="80"/>
      <c r="AY72" s="80"/>
      <c r="AZ72" s="80"/>
      <c r="BA72" s="835"/>
    </row>
    <row r="73" ht="15.75" customHeight="1">
      <c r="A73" s="836" t="s">
        <v>2704</v>
      </c>
      <c r="B73" s="600" t="s">
        <v>1731</v>
      </c>
      <c r="C73" s="600" t="s">
        <v>2705</v>
      </c>
      <c r="D73" s="837"/>
      <c r="E73" s="838" t="s">
        <v>2706</v>
      </c>
      <c r="F73" s="838" t="s">
        <v>1695</v>
      </c>
      <c r="G73" s="838" t="s">
        <v>2617</v>
      </c>
      <c r="H73" s="838" t="s">
        <v>2707</v>
      </c>
      <c r="I73" s="601" t="s">
        <v>362</v>
      </c>
      <c r="J73" s="602"/>
      <c r="K73" s="603">
        <v>0.0</v>
      </c>
      <c r="L73" s="604">
        <v>0.0</v>
      </c>
      <c r="M73" s="604">
        <v>0.0</v>
      </c>
      <c r="N73" s="604">
        <v>0.0</v>
      </c>
      <c r="O73" s="604"/>
      <c r="P73" s="604">
        <v>0.0</v>
      </c>
      <c r="Q73" s="604"/>
      <c r="R73" s="839">
        <v>0.0</v>
      </c>
      <c r="S73" s="839"/>
      <c r="T73" s="840"/>
      <c r="U73" s="840"/>
      <c r="V73" s="840"/>
      <c r="W73" s="840"/>
      <c r="X73" s="841"/>
      <c r="Y73" s="842"/>
      <c r="Z73" s="509"/>
      <c r="AA73" s="509"/>
      <c r="AB73" s="843"/>
      <c r="AC73" s="844"/>
      <c r="AD73" s="509"/>
      <c r="AE73" s="605"/>
      <c r="AF73" s="606"/>
      <c r="AG73" s="606"/>
      <c r="AH73" s="606"/>
      <c r="AI73" s="606"/>
      <c r="AJ73" s="606"/>
      <c r="AK73" s="606"/>
      <c r="AL73" s="606"/>
      <c r="AM73" s="606"/>
      <c r="AN73" s="606"/>
      <c r="AO73" s="606"/>
      <c r="AP73" s="606"/>
      <c r="AQ73" s="606"/>
      <c r="AR73" s="606"/>
      <c r="AS73" s="606"/>
      <c r="AT73" s="606"/>
      <c r="AU73" s="606"/>
      <c r="AV73" s="606"/>
      <c r="AW73" s="606"/>
      <c r="AX73" s="604"/>
      <c r="AY73" s="604"/>
      <c r="AZ73" s="604"/>
      <c r="BA73" s="845"/>
    </row>
    <row r="74" ht="15.75" customHeight="1">
      <c r="A74" s="836" t="s">
        <v>2708</v>
      </c>
      <c r="B74" s="600" t="s">
        <v>1731</v>
      </c>
      <c r="C74" s="600" t="s">
        <v>2705</v>
      </c>
      <c r="D74" s="837"/>
      <c r="E74" s="838" t="s">
        <v>2706</v>
      </c>
      <c r="F74" s="838" t="s">
        <v>1695</v>
      </c>
      <c r="G74" s="838" t="s">
        <v>2617</v>
      </c>
      <c r="H74" s="838" t="s">
        <v>2707</v>
      </c>
      <c r="I74" s="601" t="s">
        <v>364</v>
      </c>
      <c r="J74" s="602"/>
      <c r="K74" s="603">
        <v>0.0</v>
      </c>
      <c r="L74" s="604">
        <v>0.0</v>
      </c>
      <c r="M74" s="604">
        <v>0.0</v>
      </c>
      <c r="N74" s="604">
        <v>0.0</v>
      </c>
      <c r="O74" s="604"/>
      <c r="P74" s="604">
        <v>0.0</v>
      </c>
      <c r="Q74" s="604"/>
      <c r="R74" s="839">
        <v>0.0</v>
      </c>
      <c r="S74" s="839"/>
      <c r="T74" s="840"/>
      <c r="U74" s="840"/>
      <c r="V74" s="840"/>
      <c r="W74" s="840"/>
      <c r="X74" s="841"/>
      <c r="Y74" s="842"/>
      <c r="Z74" s="509"/>
      <c r="AA74" s="509"/>
      <c r="AB74" s="843"/>
      <c r="AC74" s="844"/>
      <c r="AD74" s="509"/>
      <c r="AE74" s="605"/>
      <c r="AF74" s="606"/>
      <c r="AG74" s="606"/>
      <c r="AH74" s="606"/>
      <c r="AI74" s="606"/>
      <c r="AJ74" s="606"/>
      <c r="AK74" s="606"/>
      <c r="AL74" s="606"/>
      <c r="AM74" s="606"/>
      <c r="AN74" s="606"/>
      <c r="AO74" s="606"/>
      <c r="AP74" s="606"/>
      <c r="AQ74" s="606"/>
      <c r="AR74" s="606"/>
      <c r="AS74" s="606"/>
      <c r="AT74" s="606"/>
      <c r="AU74" s="606"/>
      <c r="AV74" s="606"/>
      <c r="AW74" s="606"/>
      <c r="AX74" s="604"/>
      <c r="AY74" s="604"/>
      <c r="AZ74" s="604"/>
      <c r="BA74" s="845"/>
    </row>
    <row r="75" ht="15.75" customHeight="1">
      <c r="A75" s="836" t="s">
        <v>2709</v>
      </c>
      <c r="B75" s="600" t="s">
        <v>1731</v>
      </c>
      <c r="C75" s="600" t="s">
        <v>2705</v>
      </c>
      <c r="D75" s="837"/>
      <c r="E75" s="838" t="s">
        <v>2706</v>
      </c>
      <c r="F75" s="838" t="s">
        <v>1695</v>
      </c>
      <c r="G75" s="838" t="s">
        <v>2617</v>
      </c>
      <c r="H75" s="838" t="s">
        <v>2707</v>
      </c>
      <c r="I75" s="601" t="s">
        <v>366</v>
      </c>
      <c r="J75" s="602"/>
      <c r="K75" s="603">
        <v>0.0</v>
      </c>
      <c r="L75" s="604">
        <v>0.0</v>
      </c>
      <c r="M75" s="604">
        <v>0.0</v>
      </c>
      <c r="N75" s="604">
        <v>0.0</v>
      </c>
      <c r="O75" s="604"/>
      <c r="P75" s="604">
        <v>0.0</v>
      </c>
      <c r="Q75" s="604"/>
      <c r="R75" s="839">
        <v>0.0</v>
      </c>
      <c r="S75" s="839"/>
      <c r="T75" s="840"/>
      <c r="U75" s="840"/>
      <c r="V75" s="840"/>
      <c r="W75" s="840"/>
      <c r="X75" s="841"/>
      <c r="Y75" s="842"/>
      <c r="Z75" s="509"/>
      <c r="AA75" s="509"/>
      <c r="AB75" s="843"/>
      <c r="AC75" s="844"/>
      <c r="AD75" s="509"/>
      <c r="AE75" s="605"/>
      <c r="AF75" s="606"/>
      <c r="AG75" s="606"/>
      <c r="AH75" s="606"/>
      <c r="AI75" s="606"/>
      <c r="AJ75" s="606"/>
      <c r="AK75" s="606"/>
      <c r="AL75" s="606"/>
      <c r="AM75" s="606"/>
      <c r="AN75" s="606"/>
      <c r="AO75" s="606"/>
      <c r="AP75" s="606"/>
      <c r="AQ75" s="606"/>
      <c r="AR75" s="606"/>
      <c r="AS75" s="606"/>
      <c r="AT75" s="606"/>
      <c r="AU75" s="606"/>
      <c r="AV75" s="606"/>
      <c r="AW75" s="606"/>
      <c r="AX75" s="604"/>
      <c r="AY75" s="604"/>
      <c r="AZ75" s="604"/>
      <c r="BA75" s="845"/>
    </row>
    <row r="76" ht="15.75" customHeight="1">
      <c r="A76" s="836" t="s">
        <v>2710</v>
      </c>
      <c r="B76" s="600" t="s">
        <v>1731</v>
      </c>
      <c r="C76" s="600" t="s">
        <v>2705</v>
      </c>
      <c r="D76" s="837"/>
      <c r="E76" s="838" t="s">
        <v>2706</v>
      </c>
      <c r="F76" s="838" t="s">
        <v>1695</v>
      </c>
      <c r="G76" s="838" t="s">
        <v>2617</v>
      </c>
      <c r="H76" s="838" t="s">
        <v>2707</v>
      </c>
      <c r="I76" s="601" t="s">
        <v>368</v>
      </c>
      <c r="J76" s="602"/>
      <c r="K76" s="603">
        <v>0.0</v>
      </c>
      <c r="L76" s="604">
        <v>0.0</v>
      </c>
      <c r="M76" s="604">
        <v>0.0</v>
      </c>
      <c r="N76" s="604">
        <v>0.0</v>
      </c>
      <c r="O76" s="604"/>
      <c r="P76" s="604">
        <v>0.0</v>
      </c>
      <c r="Q76" s="604"/>
      <c r="R76" s="839">
        <v>0.0</v>
      </c>
      <c r="S76" s="839"/>
      <c r="T76" s="840"/>
      <c r="U76" s="840"/>
      <c r="V76" s="840"/>
      <c r="W76" s="840"/>
      <c r="X76" s="841"/>
      <c r="Y76" s="842"/>
      <c r="Z76" s="509"/>
      <c r="AA76" s="509"/>
      <c r="AB76" s="843"/>
      <c r="AC76" s="844"/>
      <c r="AD76" s="509"/>
      <c r="AE76" s="605"/>
      <c r="AF76" s="606"/>
      <c r="AG76" s="606"/>
      <c r="AH76" s="606"/>
      <c r="AI76" s="606"/>
      <c r="AJ76" s="606"/>
      <c r="AK76" s="606"/>
      <c r="AL76" s="606"/>
      <c r="AM76" s="606"/>
      <c r="AN76" s="606"/>
      <c r="AO76" s="606"/>
      <c r="AP76" s="606"/>
      <c r="AQ76" s="606"/>
      <c r="AR76" s="606"/>
      <c r="AS76" s="606"/>
      <c r="AT76" s="606"/>
      <c r="AU76" s="606"/>
      <c r="AV76" s="606"/>
      <c r="AW76" s="606"/>
      <c r="AX76" s="604"/>
      <c r="AY76" s="604"/>
      <c r="AZ76" s="604"/>
      <c r="BA76" s="845"/>
    </row>
    <row r="77" ht="15.75" customHeight="1">
      <c r="A77" s="836" t="s">
        <v>2711</v>
      </c>
      <c r="B77" s="600" t="s">
        <v>1731</v>
      </c>
      <c r="C77" s="600" t="s">
        <v>2705</v>
      </c>
      <c r="D77" s="837"/>
      <c r="E77" s="838" t="s">
        <v>2706</v>
      </c>
      <c r="F77" s="838" t="s">
        <v>1695</v>
      </c>
      <c r="G77" s="838" t="s">
        <v>2617</v>
      </c>
      <c r="H77" s="838" t="s">
        <v>2707</v>
      </c>
      <c r="I77" s="601" t="s">
        <v>370</v>
      </c>
      <c r="J77" s="602"/>
      <c r="K77" s="603">
        <v>0.0</v>
      </c>
      <c r="L77" s="604">
        <v>0.0</v>
      </c>
      <c r="M77" s="604">
        <v>0.0</v>
      </c>
      <c r="N77" s="604">
        <v>0.0</v>
      </c>
      <c r="O77" s="604"/>
      <c r="P77" s="604">
        <v>0.0</v>
      </c>
      <c r="Q77" s="604"/>
      <c r="R77" s="839">
        <v>0.0</v>
      </c>
      <c r="S77" s="839"/>
      <c r="T77" s="840"/>
      <c r="U77" s="840"/>
      <c r="V77" s="840"/>
      <c r="W77" s="840"/>
      <c r="X77" s="841"/>
      <c r="Y77" s="842"/>
      <c r="Z77" s="509"/>
      <c r="AA77" s="509"/>
      <c r="AB77" s="843"/>
      <c r="AC77" s="844"/>
      <c r="AD77" s="509"/>
      <c r="AE77" s="605"/>
      <c r="AF77" s="606"/>
      <c r="AG77" s="606"/>
      <c r="AH77" s="606"/>
      <c r="AI77" s="606"/>
      <c r="AJ77" s="606"/>
      <c r="AK77" s="606"/>
      <c r="AL77" s="606"/>
      <c r="AM77" s="606"/>
      <c r="AN77" s="606"/>
      <c r="AO77" s="606"/>
      <c r="AP77" s="606"/>
      <c r="AQ77" s="606"/>
      <c r="AR77" s="606"/>
      <c r="AS77" s="606"/>
      <c r="AT77" s="606"/>
      <c r="AU77" s="606"/>
      <c r="AV77" s="606"/>
      <c r="AW77" s="606"/>
      <c r="AX77" s="604"/>
      <c r="AY77" s="604"/>
      <c r="AZ77" s="604"/>
      <c r="BA77" s="845"/>
    </row>
    <row r="78" ht="15.75" customHeight="1">
      <c r="A78" s="836" t="s">
        <v>2712</v>
      </c>
      <c r="B78" s="600" t="s">
        <v>1731</v>
      </c>
      <c r="C78" s="600" t="s">
        <v>2705</v>
      </c>
      <c r="D78" s="837"/>
      <c r="E78" s="838" t="s">
        <v>2706</v>
      </c>
      <c r="F78" s="838" t="s">
        <v>1695</v>
      </c>
      <c r="G78" s="838" t="s">
        <v>2617</v>
      </c>
      <c r="H78" s="838" t="s">
        <v>2707</v>
      </c>
      <c r="I78" s="601" t="s">
        <v>372</v>
      </c>
      <c r="J78" s="602"/>
      <c r="K78" s="603">
        <v>0.0</v>
      </c>
      <c r="L78" s="604">
        <v>0.0</v>
      </c>
      <c r="M78" s="604">
        <v>0.0</v>
      </c>
      <c r="N78" s="604">
        <v>0.0</v>
      </c>
      <c r="O78" s="604"/>
      <c r="P78" s="604">
        <v>0.0</v>
      </c>
      <c r="Q78" s="604"/>
      <c r="R78" s="839">
        <v>0.0</v>
      </c>
      <c r="S78" s="839"/>
      <c r="T78" s="840"/>
      <c r="U78" s="840"/>
      <c r="V78" s="840"/>
      <c r="W78" s="840"/>
      <c r="X78" s="841"/>
      <c r="Y78" s="842"/>
      <c r="Z78" s="509"/>
      <c r="AA78" s="509"/>
      <c r="AB78" s="843"/>
      <c r="AC78" s="844"/>
      <c r="AD78" s="509"/>
      <c r="AE78" s="605"/>
      <c r="AF78" s="606"/>
      <c r="AG78" s="606"/>
      <c r="AH78" s="606"/>
      <c r="AI78" s="606"/>
      <c r="AJ78" s="606"/>
      <c r="AK78" s="606"/>
      <c r="AL78" s="606"/>
      <c r="AM78" s="606"/>
      <c r="AN78" s="606"/>
      <c r="AO78" s="606"/>
      <c r="AP78" s="606"/>
      <c r="AQ78" s="606"/>
      <c r="AR78" s="606"/>
      <c r="AS78" s="606"/>
      <c r="AT78" s="606"/>
      <c r="AU78" s="606"/>
      <c r="AV78" s="606"/>
      <c r="AW78" s="606"/>
      <c r="AX78" s="604"/>
      <c r="AY78" s="604"/>
      <c r="AZ78" s="604"/>
      <c r="BA78" s="845"/>
    </row>
    <row r="79" ht="15.75" customHeight="1">
      <c r="A79" s="836" t="s">
        <v>2713</v>
      </c>
      <c r="B79" s="600" t="s">
        <v>1731</v>
      </c>
      <c r="C79" s="600" t="s">
        <v>2705</v>
      </c>
      <c r="D79" s="837"/>
      <c r="E79" s="838" t="s">
        <v>2706</v>
      </c>
      <c r="F79" s="838" t="s">
        <v>1695</v>
      </c>
      <c r="G79" s="838" t="s">
        <v>2617</v>
      </c>
      <c r="H79" s="838" t="s">
        <v>2707</v>
      </c>
      <c r="I79" s="601" t="s">
        <v>374</v>
      </c>
      <c r="J79" s="602"/>
      <c r="K79" s="603">
        <v>0.0</v>
      </c>
      <c r="L79" s="604">
        <v>0.0</v>
      </c>
      <c r="M79" s="604">
        <v>0.0</v>
      </c>
      <c r="N79" s="604">
        <v>0.0</v>
      </c>
      <c r="O79" s="604"/>
      <c r="P79" s="604">
        <v>0.0</v>
      </c>
      <c r="Q79" s="604"/>
      <c r="R79" s="839">
        <v>0.0</v>
      </c>
      <c r="S79" s="839"/>
      <c r="T79" s="840"/>
      <c r="U79" s="840"/>
      <c r="V79" s="840"/>
      <c r="W79" s="840"/>
      <c r="X79" s="841"/>
      <c r="Y79" s="842"/>
      <c r="Z79" s="509"/>
      <c r="AA79" s="509"/>
      <c r="AB79" s="843"/>
      <c r="AC79" s="844"/>
      <c r="AD79" s="509"/>
      <c r="AE79" s="605"/>
      <c r="AF79" s="606"/>
      <c r="AG79" s="606"/>
      <c r="AH79" s="606"/>
      <c r="AI79" s="606"/>
      <c r="AJ79" s="606"/>
      <c r="AK79" s="606"/>
      <c r="AL79" s="606"/>
      <c r="AM79" s="606"/>
      <c r="AN79" s="606"/>
      <c r="AO79" s="606"/>
      <c r="AP79" s="606"/>
      <c r="AQ79" s="606"/>
      <c r="AR79" s="606"/>
      <c r="AS79" s="606"/>
      <c r="AT79" s="606"/>
      <c r="AU79" s="606"/>
      <c r="AV79" s="606"/>
      <c r="AW79" s="606"/>
      <c r="AX79" s="604"/>
      <c r="AY79" s="604"/>
      <c r="AZ79" s="604"/>
      <c r="BA79" s="845"/>
    </row>
    <row r="80" ht="15.75" customHeight="1">
      <c r="A80" s="836" t="s">
        <v>2714</v>
      </c>
      <c r="B80" s="600" t="s">
        <v>1731</v>
      </c>
      <c r="C80" s="600" t="s">
        <v>2705</v>
      </c>
      <c r="D80" s="837"/>
      <c r="E80" s="838" t="s">
        <v>2706</v>
      </c>
      <c r="F80" s="838" t="s">
        <v>1695</v>
      </c>
      <c r="G80" s="838" t="s">
        <v>2617</v>
      </c>
      <c r="H80" s="838" t="s">
        <v>2707</v>
      </c>
      <c r="I80" s="601" t="s">
        <v>376</v>
      </c>
      <c r="J80" s="602"/>
      <c r="K80" s="603">
        <v>0.0</v>
      </c>
      <c r="L80" s="604">
        <v>0.0</v>
      </c>
      <c r="M80" s="604">
        <v>0.0</v>
      </c>
      <c r="N80" s="604">
        <v>0.0</v>
      </c>
      <c r="O80" s="604"/>
      <c r="P80" s="604">
        <v>0.0</v>
      </c>
      <c r="Q80" s="604"/>
      <c r="R80" s="839">
        <v>0.0</v>
      </c>
      <c r="S80" s="839"/>
      <c r="T80" s="840"/>
      <c r="U80" s="840"/>
      <c r="V80" s="840"/>
      <c r="W80" s="840"/>
      <c r="X80" s="841"/>
      <c r="Y80" s="842"/>
      <c r="Z80" s="509"/>
      <c r="AA80" s="509"/>
      <c r="AB80" s="843"/>
      <c r="AC80" s="844"/>
      <c r="AD80" s="509"/>
      <c r="AE80" s="605"/>
      <c r="AF80" s="606"/>
      <c r="AG80" s="606"/>
      <c r="AH80" s="606"/>
      <c r="AI80" s="606"/>
      <c r="AJ80" s="606"/>
      <c r="AK80" s="606"/>
      <c r="AL80" s="606"/>
      <c r="AM80" s="606"/>
      <c r="AN80" s="606"/>
      <c r="AO80" s="606"/>
      <c r="AP80" s="606"/>
      <c r="AQ80" s="606"/>
      <c r="AR80" s="606"/>
      <c r="AS80" s="606"/>
      <c r="AT80" s="606"/>
      <c r="AU80" s="606"/>
      <c r="AV80" s="606"/>
      <c r="AW80" s="606"/>
      <c r="AX80" s="604"/>
      <c r="AY80" s="604"/>
      <c r="AZ80" s="604"/>
      <c r="BA80" s="845"/>
    </row>
    <row r="81" ht="15.75" customHeight="1">
      <c r="A81" s="836" t="s">
        <v>2715</v>
      </c>
      <c r="B81" s="600" t="s">
        <v>1731</v>
      </c>
      <c r="C81" s="600" t="s">
        <v>2705</v>
      </c>
      <c r="D81" s="837"/>
      <c r="E81" s="838" t="s">
        <v>2706</v>
      </c>
      <c r="F81" s="838" t="s">
        <v>1695</v>
      </c>
      <c r="G81" s="838" t="s">
        <v>2617</v>
      </c>
      <c r="H81" s="838" t="s">
        <v>2707</v>
      </c>
      <c r="I81" s="601" t="s">
        <v>378</v>
      </c>
      <c r="J81" s="602"/>
      <c r="K81" s="603">
        <v>0.0</v>
      </c>
      <c r="L81" s="604">
        <v>0.0</v>
      </c>
      <c r="M81" s="604">
        <v>0.0</v>
      </c>
      <c r="N81" s="604">
        <v>0.0</v>
      </c>
      <c r="O81" s="604"/>
      <c r="P81" s="604">
        <v>0.0</v>
      </c>
      <c r="Q81" s="604"/>
      <c r="R81" s="839">
        <v>0.0</v>
      </c>
      <c r="S81" s="839"/>
      <c r="T81" s="840"/>
      <c r="U81" s="840"/>
      <c r="V81" s="840"/>
      <c r="W81" s="840"/>
      <c r="X81" s="841"/>
      <c r="Y81" s="842"/>
      <c r="Z81" s="509"/>
      <c r="AA81" s="509"/>
      <c r="AB81" s="843"/>
      <c r="AC81" s="844"/>
      <c r="AD81" s="509"/>
      <c r="AE81" s="605"/>
      <c r="AF81" s="606"/>
      <c r="AG81" s="606"/>
      <c r="AH81" s="606"/>
      <c r="AI81" s="606"/>
      <c r="AJ81" s="606"/>
      <c r="AK81" s="606"/>
      <c r="AL81" s="606"/>
      <c r="AM81" s="606"/>
      <c r="AN81" s="606"/>
      <c r="AO81" s="606"/>
      <c r="AP81" s="606"/>
      <c r="AQ81" s="606"/>
      <c r="AR81" s="606"/>
      <c r="AS81" s="606"/>
      <c r="AT81" s="606"/>
      <c r="AU81" s="606"/>
      <c r="AV81" s="606"/>
      <c r="AW81" s="606"/>
      <c r="AX81" s="604"/>
      <c r="AY81" s="604"/>
      <c r="AZ81" s="604"/>
      <c r="BA81" s="845"/>
    </row>
    <row r="82" ht="15.75" customHeight="1">
      <c r="A82" s="836" t="s">
        <v>2716</v>
      </c>
      <c r="B82" s="600" t="s">
        <v>1731</v>
      </c>
      <c r="C82" s="600" t="s">
        <v>2705</v>
      </c>
      <c r="D82" s="837"/>
      <c r="E82" s="838" t="s">
        <v>2706</v>
      </c>
      <c r="F82" s="838" t="s">
        <v>1695</v>
      </c>
      <c r="G82" s="838" t="s">
        <v>2617</v>
      </c>
      <c r="H82" s="838" t="s">
        <v>2707</v>
      </c>
      <c r="I82" s="601" t="s">
        <v>336</v>
      </c>
      <c r="J82" s="602"/>
      <c r="K82" s="603">
        <v>0.0</v>
      </c>
      <c r="L82" s="604">
        <v>0.0</v>
      </c>
      <c r="M82" s="604">
        <v>0.0</v>
      </c>
      <c r="N82" s="604">
        <v>0.0</v>
      </c>
      <c r="O82" s="604"/>
      <c r="P82" s="604">
        <v>0.0</v>
      </c>
      <c r="Q82" s="604"/>
      <c r="R82" s="839">
        <v>0.0</v>
      </c>
      <c r="S82" s="839"/>
      <c r="T82" s="840"/>
      <c r="U82" s="840"/>
      <c r="V82" s="840"/>
      <c r="W82" s="840"/>
      <c r="X82" s="841"/>
      <c r="Y82" s="842"/>
      <c r="Z82" s="509"/>
      <c r="AA82" s="509"/>
      <c r="AB82" s="843"/>
      <c r="AC82" s="844"/>
      <c r="AD82" s="509"/>
      <c r="AE82" s="605"/>
      <c r="AF82" s="606"/>
      <c r="AG82" s="606"/>
      <c r="AH82" s="606"/>
      <c r="AI82" s="606"/>
      <c r="AJ82" s="606"/>
      <c r="AK82" s="606"/>
      <c r="AL82" s="606"/>
      <c r="AM82" s="606"/>
      <c r="AN82" s="606"/>
      <c r="AO82" s="606"/>
      <c r="AP82" s="606"/>
      <c r="AQ82" s="606"/>
      <c r="AR82" s="606"/>
      <c r="AS82" s="606"/>
      <c r="AT82" s="606"/>
      <c r="AU82" s="606"/>
      <c r="AV82" s="606"/>
      <c r="AW82" s="606"/>
      <c r="AX82" s="604"/>
      <c r="AY82" s="604"/>
      <c r="AZ82" s="604"/>
      <c r="BA82" s="845"/>
    </row>
    <row r="83" ht="15.75" customHeight="1">
      <c r="A83" s="836" t="s">
        <v>2717</v>
      </c>
      <c r="B83" s="600" t="s">
        <v>1731</v>
      </c>
      <c r="C83" s="600" t="s">
        <v>2705</v>
      </c>
      <c r="D83" s="837"/>
      <c r="E83" s="838" t="s">
        <v>2706</v>
      </c>
      <c r="F83" s="838" t="s">
        <v>1695</v>
      </c>
      <c r="G83" s="838" t="s">
        <v>2617</v>
      </c>
      <c r="H83" s="838" t="s">
        <v>2707</v>
      </c>
      <c r="I83" s="601" t="s">
        <v>2718</v>
      </c>
      <c r="J83" s="602"/>
      <c r="K83" s="603">
        <v>0.0</v>
      </c>
      <c r="L83" s="604">
        <v>0.0</v>
      </c>
      <c r="M83" s="604">
        <v>0.0</v>
      </c>
      <c r="N83" s="604">
        <v>0.0</v>
      </c>
      <c r="O83" s="604"/>
      <c r="P83" s="604">
        <v>0.0</v>
      </c>
      <c r="Q83" s="604"/>
      <c r="R83" s="839">
        <v>0.0</v>
      </c>
      <c r="S83" s="839"/>
      <c r="T83" s="840"/>
      <c r="U83" s="840"/>
      <c r="V83" s="840"/>
      <c r="W83" s="840"/>
      <c r="X83" s="841"/>
      <c r="Y83" s="842"/>
      <c r="Z83" s="509"/>
      <c r="AA83" s="509"/>
      <c r="AB83" s="843"/>
      <c r="AC83" s="844"/>
      <c r="AD83" s="509"/>
      <c r="AE83" s="605"/>
      <c r="AF83" s="606"/>
      <c r="AG83" s="606"/>
      <c r="AH83" s="606"/>
      <c r="AI83" s="606"/>
      <c r="AJ83" s="606"/>
      <c r="AK83" s="606"/>
      <c r="AL83" s="606"/>
      <c r="AM83" s="606"/>
      <c r="AN83" s="606"/>
      <c r="AO83" s="606"/>
      <c r="AP83" s="606"/>
      <c r="AQ83" s="606"/>
      <c r="AR83" s="606"/>
      <c r="AS83" s="606"/>
      <c r="AT83" s="606"/>
      <c r="AU83" s="606"/>
      <c r="AV83" s="606"/>
      <c r="AW83" s="606"/>
      <c r="AX83" s="604"/>
      <c r="AY83" s="604"/>
      <c r="AZ83" s="604"/>
      <c r="BA83" s="845"/>
    </row>
    <row r="84" ht="15.75" customHeight="1">
      <c r="A84" s="586"/>
      <c r="B84" s="587"/>
      <c r="C84" s="587"/>
      <c r="D84" s="587"/>
      <c r="E84" s="4"/>
      <c r="F84" s="4"/>
      <c r="G84" s="4"/>
      <c r="H84" s="4"/>
      <c r="I84" s="588"/>
      <c r="J84" s="588"/>
      <c r="K84" s="508"/>
      <c r="L84" s="80"/>
      <c r="M84" s="80"/>
      <c r="N84" s="80"/>
      <c r="O84" s="80"/>
      <c r="P84" s="80"/>
      <c r="Q84" s="80"/>
      <c r="R84" s="829"/>
      <c r="S84" s="829"/>
      <c r="T84" s="812"/>
      <c r="U84" s="812"/>
      <c r="V84" s="812"/>
      <c r="W84" s="812"/>
      <c r="X84" s="830"/>
      <c r="Y84" s="846"/>
      <c r="Z84" s="509"/>
      <c r="AA84" s="509"/>
      <c r="AB84" s="832"/>
      <c r="AC84" s="847"/>
      <c r="AD84" s="509"/>
      <c r="AE84" s="594"/>
      <c r="AF84" s="80"/>
      <c r="AG84" s="80"/>
      <c r="AH84" s="80"/>
      <c r="AI84" s="80"/>
      <c r="AJ84" s="80"/>
      <c r="AK84" s="80"/>
      <c r="AL84" s="80"/>
      <c r="AM84" s="80"/>
      <c r="AN84" s="80"/>
      <c r="AO84" s="80"/>
      <c r="AP84" s="80"/>
      <c r="AQ84" s="80"/>
      <c r="AR84" s="80"/>
      <c r="AS84" s="80"/>
      <c r="AT84" s="80"/>
      <c r="AU84" s="80"/>
      <c r="AV84" s="80"/>
      <c r="AW84" s="80"/>
      <c r="AX84" s="80"/>
      <c r="AY84" s="80"/>
      <c r="AZ84" s="80"/>
      <c r="BA84" s="835"/>
    </row>
    <row r="85" ht="15.75" customHeight="1">
      <c r="A85" s="586" t="s">
        <v>2719</v>
      </c>
      <c r="B85" s="587" t="s">
        <v>1731</v>
      </c>
      <c r="C85" s="587" t="s">
        <v>1732</v>
      </c>
      <c r="D85" s="587"/>
      <c r="E85" s="4" t="s">
        <v>2706</v>
      </c>
      <c r="F85" s="4" t="s">
        <v>1694</v>
      </c>
      <c r="G85" s="4" t="s">
        <v>2617</v>
      </c>
      <c r="H85" s="4" t="s">
        <v>2618</v>
      </c>
      <c r="I85" s="588" t="s">
        <v>2720</v>
      </c>
      <c r="J85" s="588"/>
      <c r="K85" s="508" t="s">
        <v>24</v>
      </c>
      <c r="L85" s="80">
        <v>10.0</v>
      </c>
      <c r="M85" s="80" t="s">
        <v>2620</v>
      </c>
      <c r="N85" s="80" t="s">
        <v>2620</v>
      </c>
      <c r="O85" s="80"/>
      <c r="P85" s="80" t="s">
        <v>1074</v>
      </c>
      <c r="Q85" s="80"/>
      <c r="R85" s="829">
        <v>0.6658462220141596</v>
      </c>
      <c r="S85" s="829"/>
      <c r="T85" s="812"/>
      <c r="U85" s="812"/>
      <c r="V85" s="812"/>
      <c r="W85" s="812"/>
      <c r="X85" s="830"/>
      <c r="Y85" s="846">
        <v>78.58336054093992</v>
      </c>
      <c r="Z85" s="509"/>
      <c r="AA85" s="509"/>
      <c r="AB85" s="832">
        <v>10.394624410177238</v>
      </c>
      <c r="AC85" s="847">
        <v>11.953818071703823</v>
      </c>
      <c r="AD85" s="509"/>
      <c r="AE85" s="594" t="str">
        <f>'ASIA Prod. - PU &amp; PE'!I188</f>
        <v/>
      </c>
      <c r="AF85" s="80" t="str">
        <f>'ASIA Prod. - PU &amp; PE'!J188</f>
        <v/>
      </c>
      <c r="AG85" s="598" t="str">
        <f>'ASIA Prod. - PU &amp; PE'!K188</f>
        <v/>
      </c>
      <c r="AH85" s="598" t="str">
        <f>'ASIA Prod. - PU &amp; PE'!L188</f>
        <v/>
      </c>
      <c r="AI85" s="80" t="str">
        <f>'ASIA Prod. - PU &amp; PE'!M188</f>
        <v/>
      </c>
      <c r="AJ85" s="80" t="str">
        <f>'ASIA Prod. - PU &amp; PE'!N188</f>
        <v/>
      </c>
      <c r="AK85" s="598" t="str">
        <f>'ASIA Prod. - PU &amp; PE'!O188</f>
        <v/>
      </c>
      <c r="AL85" s="598" t="str">
        <f>'ASIA Prod. - PU &amp; PE'!P188</f>
        <v/>
      </c>
      <c r="AM85" s="598" t="str">
        <f>'ASIA Prod. - PU &amp; PE'!Q188</f>
        <v/>
      </c>
      <c r="AN85" s="80" t="str">
        <f>'ASIA Prod. - PU &amp; PE'!R188</f>
        <v/>
      </c>
      <c r="AO85" s="598" t="str">
        <f>'ASIA Prod. - PU &amp; PE'!S188</f>
        <v/>
      </c>
      <c r="AP85" s="598" t="str">
        <f>'ASIA Prod. - PU &amp; PE'!T188</f>
        <v/>
      </c>
      <c r="AQ85" s="80" t="str">
        <f>'ASIA Prod. - PU &amp; PE'!U188</f>
        <v/>
      </c>
      <c r="AR85" s="598" t="str">
        <f>'ASIA Prod. - PU &amp; PE'!V188</f>
        <v/>
      </c>
      <c r="AS85" s="80" t="str">
        <f>'ASIA Prod. - PU &amp; PE'!W188</f>
        <v/>
      </c>
      <c r="AT85" s="598" t="str">
        <f>'ASIA Prod. - PU &amp; PE'!X188</f>
        <v/>
      </c>
      <c r="AU85" s="80" t="str">
        <f>'ASIA Prod. - PU &amp; PE'!Y188</f>
        <v/>
      </c>
      <c r="AV85" s="80" t="str">
        <f>'ASIA Prod. - PU &amp; PE'!Z188</f>
        <v/>
      </c>
      <c r="AW85" s="598" t="str">
        <f>'ASIA Prod. - PU &amp; PE'!AA188</f>
        <v/>
      </c>
      <c r="AX85" s="80" t="str">
        <f>'ASIA Prod. - PU &amp; PE'!AB188</f>
        <v/>
      </c>
      <c r="AY85" s="80" t="str">
        <f>'ASIA Prod. - PU &amp; PE'!AC188</f>
        <v/>
      </c>
      <c r="AZ85" s="80" t="str">
        <f>'ASIA Prod. - PU &amp; PE'!AD188</f>
        <v/>
      </c>
      <c r="BA85" s="835" t="str">
        <f>'ASIA Prod. - PU &amp; PE'!AE188</f>
        <v/>
      </c>
    </row>
    <row r="86" ht="15.75" customHeight="1">
      <c r="A86" s="586" t="s">
        <v>2721</v>
      </c>
      <c r="B86" s="587" t="s">
        <v>1731</v>
      </c>
      <c r="C86" s="587" t="s">
        <v>1732</v>
      </c>
      <c r="D86" s="587"/>
      <c r="E86" s="4" t="s">
        <v>2706</v>
      </c>
      <c r="F86" s="4" t="s">
        <v>1694</v>
      </c>
      <c r="G86" s="4" t="s">
        <v>2617</v>
      </c>
      <c r="H86" s="4" t="s">
        <v>2618</v>
      </c>
      <c r="I86" s="588" t="s">
        <v>2722</v>
      </c>
      <c r="J86" s="588"/>
      <c r="K86" s="508" t="s">
        <v>27</v>
      </c>
      <c r="L86" s="80">
        <v>10.0</v>
      </c>
      <c r="M86" s="80" t="s">
        <v>2620</v>
      </c>
      <c r="N86" s="80" t="s">
        <v>2620</v>
      </c>
      <c r="O86" s="80"/>
      <c r="P86" s="80" t="s">
        <v>2655</v>
      </c>
      <c r="Q86" s="80"/>
      <c r="R86" s="829">
        <v>2.199670554868206</v>
      </c>
      <c r="S86" s="829"/>
      <c r="T86" s="812"/>
      <c r="U86" s="812"/>
      <c r="V86" s="812"/>
      <c r="W86" s="812"/>
      <c r="X86" s="830"/>
      <c r="Y86" s="846">
        <v>145.8749591105037</v>
      </c>
      <c r="Z86" s="509"/>
      <c r="AA86" s="509"/>
      <c r="AB86" s="832">
        <v>19.29562951197139</v>
      </c>
      <c r="AC86" s="847">
        <v>22.1899739387671</v>
      </c>
      <c r="AD86" s="509"/>
      <c r="AE86" s="594" t="str">
        <f>'ASIA Prod. - PU &amp; PE'!I190</f>
        <v/>
      </c>
      <c r="AF86" s="80" t="str">
        <f>'ASIA Prod. - PU &amp; PE'!J190</f>
        <v/>
      </c>
      <c r="AG86" s="598" t="str">
        <f>'ASIA Prod. - PU &amp; PE'!K190</f>
        <v/>
      </c>
      <c r="AH86" s="598" t="str">
        <f>'ASIA Prod. - PU &amp; PE'!L190</f>
        <v/>
      </c>
      <c r="AI86" s="80" t="str">
        <f>'ASIA Prod. - PU &amp; PE'!M190</f>
        <v/>
      </c>
      <c r="AJ86" s="80" t="str">
        <f>'ASIA Prod. - PU &amp; PE'!N190</f>
        <v/>
      </c>
      <c r="AK86" s="598" t="str">
        <f>'ASIA Prod. - PU &amp; PE'!O190</f>
        <v/>
      </c>
      <c r="AL86" s="598" t="str">
        <f>'ASIA Prod. - PU &amp; PE'!P190</f>
        <v/>
      </c>
      <c r="AM86" s="598" t="str">
        <f>'ASIA Prod. - PU &amp; PE'!Q190</f>
        <v/>
      </c>
      <c r="AN86" s="80" t="str">
        <f>'ASIA Prod. - PU &amp; PE'!R190</f>
        <v/>
      </c>
      <c r="AO86" s="598" t="str">
        <f>'ASIA Prod. - PU &amp; PE'!S190</f>
        <v/>
      </c>
      <c r="AP86" s="598" t="str">
        <f>'ASIA Prod. - PU &amp; PE'!T190</f>
        <v/>
      </c>
      <c r="AQ86" s="80" t="str">
        <f>'ASIA Prod. - PU &amp; PE'!U190</f>
        <v/>
      </c>
      <c r="AR86" s="598" t="str">
        <f>'ASIA Prod. - PU &amp; PE'!V190</f>
        <v/>
      </c>
      <c r="AS86" s="80" t="str">
        <f>'ASIA Prod. - PU &amp; PE'!W190</f>
        <v/>
      </c>
      <c r="AT86" s="598" t="str">
        <f>'ASIA Prod. - PU &amp; PE'!X190</f>
        <v/>
      </c>
      <c r="AU86" s="80" t="str">
        <f>'ASIA Prod. - PU &amp; PE'!Y190</f>
        <v/>
      </c>
      <c r="AV86" s="80" t="str">
        <f>'ASIA Prod. - PU &amp; PE'!Z190</f>
        <v/>
      </c>
      <c r="AW86" s="598" t="str">
        <f>'ASIA Prod. - PU &amp; PE'!AA190</f>
        <v/>
      </c>
      <c r="AX86" s="80" t="str">
        <f>'ASIA Prod. - PU &amp; PE'!AB190</f>
        <v/>
      </c>
      <c r="AY86" s="80" t="str">
        <f>'ASIA Prod. - PU &amp; PE'!AC190</f>
        <v/>
      </c>
      <c r="AZ86" s="80" t="str">
        <f>'ASIA Prod. - PU &amp; PE'!AD190</f>
        <v/>
      </c>
      <c r="BA86" s="835" t="str">
        <f>'ASIA Prod. - PU &amp; PE'!AE190</f>
        <v/>
      </c>
    </row>
    <row r="87" ht="15.75" customHeight="1">
      <c r="A87" s="586" t="s">
        <v>2723</v>
      </c>
      <c r="B87" s="587" t="s">
        <v>1731</v>
      </c>
      <c r="C87" s="587" t="s">
        <v>1732</v>
      </c>
      <c r="D87" s="587"/>
      <c r="E87" s="4" t="s">
        <v>2706</v>
      </c>
      <c r="F87" s="4" t="s">
        <v>1694</v>
      </c>
      <c r="G87" s="4" t="s">
        <v>2617</v>
      </c>
      <c r="H87" s="4" t="s">
        <v>2618</v>
      </c>
      <c r="I87" s="588" t="s">
        <v>2724</v>
      </c>
      <c r="J87" s="588"/>
      <c r="K87" s="508" t="s">
        <v>28</v>
      </c>
      <c r="L87" s="80">
        <v>5.0</v>
      </c>
      <c r="M87" s="80" t="s">
        <v>2620</v>
      </c>
      <c r="N87" s="80" t="s">
        <v>2725</v>
      </c>
      <c r="O87" s="80"/>
      <c r="P87" s="80" t="s">
        <v>2655</v>
      </c>
      <c r="Q87" s="80"/>
      <c r="R87" s="829">
        <v>3.6978245544000643</v>
      </c>
      <c r="S87" s="829"/>
      <c r="T87" s="812"/>
      <c r="U87" s="812"/>
      <c r="V87" s="812"/>
      <c r="W87" s="812"/>
      <c r="X87" s="830"/>
      <c r="Y87" s="846">
        <v>197.1405125708425</v>
      </c>
      <c r="Z87" s="509"/>
      <c r="AA87" s="509"/>
      <c r="AB87" s="832">
        <v>26.07678737709557</v>
      </c>
      <c r="AC87" s="847">
        <v>29.988305483659904</v>
      </c>
      <c r="AD87" s="509"/>
      <c r="AE87" s="594" t="str">
        <f>'ASIA Prod. - PU &amp; PE'!I191</f>
        <v/>
      </c>
      <c r="AF87" s="80" t="str">
        <f>'ASIA Prod. - PU &amp; PE'!J191</f>
        <v/>
      </c>
      <c r="AG87" s="598" t="str">
        <f>'ASIA Prod. - PU &amp; PE'!K191</f>
        <v/>
      </c>
      <c r="AH87" s="598" t="str">
        <f>'ASIA Prod. - PU &amp; PE'!L191</f>
        <v/>
      </c>
      <c r="AI87" s="80" t="str">
        <f>'ASIA Prod. - PU &amp; PE'!M191</f>
        <v/>
      </c>
      <c r="AJ87" s="80" t="str">
        <f>'ASIA Prod. - PU &amp; PE'!N191</f>
        <v/>
      </c>
      <c r="AK87" s="598" t="str">
        <f>'ASIA Prod. - PU &amp; PE'!O191</f>
        <v/>
      </c>
      <c r="AL87" s="598" t="str">
        <f>'ASIA Prod. - PU &amp; PE'!P191</f>
        <v/>
      </c>
      <c r="AM87" s="598" t="str">
        <f>'ASIA Prod. - PU &amp; PE'!Q191</f>
        <v/>
      </c>
      <c r="AN87" s="80" t="str">
        <f>'ASIA Prod. - PU &amp; PE'!R191</f>
        <v/>
      </c>
      <c r="AO87" s="598" t="str">
        <f>'ASIA Prod. - PU &amp; PE'!S191</f>
        <v/>
      </c>
      <c r="AP87" s="598" t="str">
        <f>'ASIA Prod. - PU &amp; PE'!T191</f>
        <v/>
      </c>
      <c r="AQ87" s="80" t="str">
        <f>'ASIA Prod. - PU &amp; PE'!U191</f>
        <v/>
      </c>
      <c r="AR87" s="598" t="str">
        <f>'ASIA Prod. - PU &amp; PE'!V191</f>
        <v/>
      </c>
      <c r="AS87" s="80" t="str">
        <f>'ASIA Prod. - PU &amp; PE'!W191</f>
        <v/>
      </c>
      <c r="AT87" s="598" t="str">
        <f>'ASIA Prod. - PU &amp; PE'!X191</f>
        <v/>
      </c>
      <c r="AU87" s="80" t="str">
        <f>'ASIA Prod. - PU &amp; PE'!Y191</f>
        <v/>
      </c>
      <c r="AV87" s="80" t="str">
        <f>'ASIA Prod. - PU &amp; PE'!Z191</f>
        <v/>
      </c>
      <c r="AW87" s="598" t="str">
        <f>'ASIA Prod. - PU &amp; PE'!AA191</f>
        <v/>
      </c>
      <c r="AX87" s="80" t="str">
        <f>'ASIA Prod. - PU &amp; PE'!AB191</f>
        <v/>
      </c>
      <c r="AY87" s="80" t="str">
        <f>'ASIA Prod. - PU &amp; PE'!AC191</f>
        <v/>
      </c>
      <c r="AZ87" s="80" t="str">
        <f>'ASIA Prod. - PU &amp; PE'!AD191</f>
        <v/>
      </c>
      <c r="BA87" s="835" t="str">
        <f>'ASIA Prod. - PU &amp; PE'!AE191</f>
        <v/>
      </c>
    </row>
    <row r="88" ht="15.75" customHeight="1">
      <c r="A88" s="586" t="s">
        <v>2726</v>
      </c>
      <c r="B88" s="587" t="s">
        <v>1731</v>
      </c>
      <c r="C88" s="587" t="s">
        <v>1732</v>
      </c>
      <c r="D88" s="587"/>
      <c r="E88" s="4" t="s">
        <v>2706</v>
      </c>
      <c r="F88" s="4" t="s">
        <v>1694</v>
      </c>
      <c r="G88" s="4" t="s">
        <v>2617</v>
      </c>
      <c r="H88" s="4" t="s">
        <v>2618</v>
      </c>
      <c r="I88" s="588" t="s">
        <v>2727</v>
      </c>
      <c r="J88" s="588"/>
      <c r="K88" s="508" t="s">
        <v>26</v>
      </c>
      <c r="L88" s="80">
        <v>5.0</v>
      </c>
      <c r="M88" s="80" t="s">
        <v>2620</v>
      </c>
      <c r="N88" s="80" t="s">
        <v>2725</v>
      </c>
      <c r="O88" s="80"/>
      <c r="P88" s="80" t="s">
        <v>2728</v>
      </c>
      <c r="Q88" s="80"/>
      <c r="R88" s="829">
        <v>2.0450991104720613</v>
      </c>
      <c r="S88" s="829"/>
      <c r="T88" s="812"/>
      <c r="U88" s="812"/>
      <c r="V88" s="812"/>
      <c r="W88" s="812"/>
      <c r="X88" s="830"/>
      <c r="Y88" s="846">
        <v>121.83940226057466</v>
      </c>
      <c r="Z88" s="509"/>
      <c r="AA88" s="509"/>
      <c r="AB88" s="832">
        <v>16.116323050340565</v>
      </c>
      <c r="AC88" s="847">
        <v>18.533771507891647</v>
      </c>
      <c r="AD88" s="509"/>
      <c r="AE88" s="594" t="str">
        <f>'ASIA Prod. - PU &amp; PE'!I189</f>
        <v/>
      </c>
      <c r="AF88" s="80" t="str">
        <f>'ASIA Prod. - PU &amp; PE'!J189</f>
        <v/>
      </c>
      <c r="AG88" s="598" t="str">
        <f>'ASIA Prod. - PU &amp; PE'!K189</f>
        <v/>
      </c>
      <c r="AH88" s="598" t="str">
        <f>'ASIA Prod. - PU &amp; PE'!L189</f>
        <v/>
      </c>
      <c r="AI88" s="80" t="str">
        <f>'ASIA Prod. - PU &amp; PE'!M189</f>
        <v/>
      </c>
      <c r="AJ88" s="80" t="str">
        <f>'ASIA Prod. - PU &amp; PE'!N189</f>
        <v/>
      </c>
      <c r="AK88" s="598" t="str">
        <f>'ASIA Prod. - PU &amp; PE'!O189</f>
        <v/>
      </c>
      <c r="AL88" s="598" t="str">
        <f>'ASIA Prod. - PU &amp; PE'!P189</f>
        <v/>
      </c>
      <c r="AM88" s="598" t="str">
        <f>'ASIA Prod. - PU &amp; PE'!Q189</f>
        <v/>
      </c>
      <c r="AN88" s="80" t="str">
        <f>'ASIA Prod. - PU &amp; PE'!R189</f>
        <v/>
      </c>
      <c r="AO88" s="598" t="str">
        <f>'ASIA Prod. - PU &amp; PE'!S189</f>
        <v/>
      </c>
      <c r="AP88" s="598" t="str">
        <f>'ASIA Prod. - PU &amp; PE'!T189</f>
        <v/>
      </c>
      <c r="AQ88" s="80" t="str">
        <f>'ASIA Prod. - PU &amp; PE'!U189</f>
        <v/>
      </c>
      <c r="AR88" s="598" t="str">
        <f>'ASIA Prod. - PU &amp; PE'!V189</f>
        <v/>
      </c>
      <c r="AS88" s="80" t="str">
        <f>'ASIA Prod. - PU &amp; PE'!W189</f>
        <v/>
      </c>
      <c r="AT88" s="598" t="str">
        <f>'ASIA Prod. - PU &amp; PE'!X189</f>
        <v/>
      </c>
      <c r="AU88" s="80" t="str">
        <f>'ASIA Prod. - PU &amp; PE'!Y189</f>
        <v/>
      </c>
      <c r="AV88" s="80" t="str">
        <f>'ASIA Prod. - PU &amp; PE'!Z189</f>
        <v/>
      </c>
      <c r="AW88" s="598" t="str">
        <f>'ASIA Prod. - PU &amp; PE'!AA189</f>
        <v/>
      </c>
      <c r="AX88" s="80" t="str">
        <f>'ASIA Prod. - PU &amp; PE'!AB189</f>
        <v/>
      </c>
      <c r="AY88" s="80" t="str">
        <f>'ASIA Prod. - PU &amp; PE'!AC189</f>
        <v/>
      </c>
      <c r="AZ88" s="80" t="str">
        <f>'ASIA Prod. - PU &amp; PE'!AD189</f>
        <v/>
      </c>
      <c r="BA88" s="835" t="str">
        <f>'ASIA Prod. - PU &amp; PE'!AE189</f>
        <v/>
      </c>
    </row>
    <row r="89" ht="15.75" customHeight="1">
      <c r="A89" s="586" t="s">
        <v>2729</v>
      </c>
      <c r="B89" s="587" t="s">
        <v>1731</v>
      </c>
      <c r="C89" s="587" t="s">
        <v>1732</v>
      </c>
      <c r="D89" s="587"/>
      <c r="E89" s="4" t="s">
        <v>2706</v>
      </c>
      <c r="F89" s="4" t="s">
        <v>1694</v>
      </c>
      <c r="G89" s="4" t="s">
        <v>2617</v>
      </c>
      <c r="H89" s="4" t="s">
        <v>2618</v>
      </c>
      <c r="I89" s="588" t="s">
        <v>2730</v>
      </c>
      <c r="J89" s="588"/>
      <c r="K89" s="508" t="s">
        <v>26</v>
      </c>
      <c r="L89" s="80">
        <v>5.0</v>
      </c>
      <c r="M89" s="80" t="s">
        <v>2620</v>
      </c>
      <c r="N89" s="80" t="s">
        <v>2725</v>
      </c>
      <c r="O89" s="80"/>
      <c r="P89" s="80" t="s">
        <v>2625</v>
      </c>
      <c r="Q89" s="80"/>
      <c r="R89" s="829">
        <v>2.4018024436939327</v>
      </c>
      <c r="S89" s="829"/>
      <c r="T89" s="812"/>
      <c r="U89" s="812"/>
      <c r="V89" s="812"/>
      <c r="W89" s="812"/>
      <c r="X89" s="830"/>
      <c r="Y89" s="846">
        <v>122.9940175106072</v>
      </c>
      <c r="Z89" s="509"/>
      <c r="AA89" s="509"/>
      <c r="AB89" s="832">
        <v>16.269049935265503</v>
      </c>
      <c r="AC89" s="847">
        <v>18.709407425555327</v>
      </c>
      <c r="AD89" s="509"/>
      <c r="AE89" s="594" t="str">
        <f>'ASIA Prod. - PU &amp; PE'!I192</f>
        <v/>
      </c>
      <c r="AF89" s="80" t="str">
        <f>'ASIA Prod. - PU &amp; PE'!J192</f>
        <v/>
      </c>
      <c r="AG89" s="598" t="str">
        <f>'ASIA Prod. - PU &amp; PE'!K192</f>
        <v/>
      </c>
      <c r="AH89" s="598" t="str">
        <f>'ASIA Prod. - PU &amp; PE'!L192</f>
        <v/>
      </c>
      <c r="AI89" s="80" t="str">
        <f>'ASIA Prod. - PU &amp; PE'!M192</f>
        <v/>
      </c>
      <c r="AJ89" s="80" t="str">
        <f>'ASIA Prod. - PU &amp; PE'!N192</f>
        <v/>
      </c>
      <c r="AK89" s="598" t="str">
        <f>'ASIA Prod. - PU &amp; PE'!O192</f>
        <v/>
      </c>
      <c r="AL89" s="598" t="str">
        <f>'ASIA Prod. - PU &amp; PE'!P192</f>
        <v/>
      </c>
      <c r="AM89" s="598" t="str">
        <f>'ASIA Prod. - PU &amp; PE'!Q192</f>
        <v/>
      </c>
      <c r="AN89" s="80" t="str">
        <f>'ASIA Prod. - PU &amp; PE'!R192</f>
        <v/>
      </c>
      <c r="AO89" s="598" t="str">
        <f>'ASIA Prod. - PU &amp; PE'!S192</f>
        <v/>
      </c>
      <c r="AP89" s="598" t="str">
        <f>'ASIA Prod. - PU &amp; PE'!T192</f>
        <v/>
      </c>
      <c r="AQ89" s="80" t="str">
        <f>'ASIA Prod. - PU &amp; PE'!U192</f>
        <v/>
      </c>
      <c r="AR89" s="598" t="str">
        <f>'ASIA Prod. - PU &amp; PE'!V192</f>
        <v/>
      </c>
      <c r="AS89" s="80" t="str">
        <f>'ASIA Prod. - PU &amp; PE'!W192</f>
        <v/>
      </c>
      <c r="AT89" s="598" t="str">
        <f>'ASIA Prod. - PU &amp; PE'!X192</f>
        <v/>
      </c>
      <c r="AU89" s="80" t="str">
        <f>'ASIA Prod. - PU &amp; PE'!Y192</f>
        <v/>
      </c>
      <c r="AV89" s="80" t="str">
        <f>'ASIA Prod. - PU &amp; PE'!Z192</f>
        <v/>
      </c>
      <c r="AW89" s="598" t="str">
        <f>'ASIA Prod. - PU &amp; PE'!AA192</f>
        <v/>
      </c>
      <c r="AX89" s="80" t="str">
        <f>'ASIA Prod. - PU &amp; PE'!AB192</f>
        <v/>
      </c>
      <c r="AY89" s="80" t="str">
        <f>'ASIA Prod. - PU &amp; PE'!AC192</f>
        <v/>
      </c>
      <c r="AZ89" s="80" t="str">
        <f>'ASIA Prod. - PU &amp; PE'!AD192</f>
        <v/>
      </c>
      <c r="BA89" s="835" t="str">
        <f>'ASIA Prod. - PU &amp; PE'!AE192</f>
        <v/>
      </c>
    </row>
    <row r="90" ht="15.75" customHeight="1">
      <c r="A90" s="586" t="s">
        <v>2731</v>
      </c>
      <c r="B90" s="587" t="s">
        <v>1731</v>
      </c>
      <c r="C90" s="587" t="s">
        <v>1732</v>
      </c>
      <c r="D90" s="587"/>
      <c r="E90" s="4" t="s">
        <v>2706</v>
      </c>
      <c r="F90" s="4" t="s">
        <v>1694</v>
      </c>
      <c r="G90" s="4" t="s">
        <v>2617</v>
      </c>
      <c r="H90" s="4" t="s">
        <v>2618</v>
      </c>
      <c r="I90" s="588" t="s">
        <v>2732</v>
      </c>
      <c r="J90" s="588"/>
      <c r="K90" s="508" t="s">
        <v>27</v>
      </c>
      <c r="L90" s="80">
        <v>5.0</v>
      </c>
      <c r="M90" s="80" t="s">
        <v>2620</v>
      </c>
      <c r="N90" s="80" t="s">
        <v>2725</v>
      </c>
      <c r="O90" s="80"/>
      <c r="P90" s="80" t="s">
        <v>2728</v>
      </c>
      <c r="Q90" s="80"/>
      <c r="R90" s="829">
        <v>6.313648998027119</v>
      </c>
      <c r="S90" s="829"/>
      <c r="T90" s="812"/>
      <c r="U90" s="812"/>
      <c r="V90" s="812"/>
      <c r="W90" s="812"/>
      <c r="X90" s="830"/>
      <c r="Y90" s="846">
        <v>289.22132313716804</v>
      </c>
      <c r="Z90" s="509"/>
      <c r="AA90" s="509"/>
      <c r="AB90" s="832">
        <v>38.25678877475768</v>
      </c>
      <c r="AC90" s="847">
        <v>43.99530709097133</v>
      </c>
      <c r="AD90" s="509"/>
      <c r="AE90" s="594" t="str">
        <f>'ASIA Prod. - PU &amp; PE'!I193</f>
        <v/>
      </c>
      <c r="AF90" s="80" t="str">
        <f>'ASIA Prod. - PU &amp; PE'!J193</f>
        <v/>
      </c>
      <c r="AG90" s="598" t="str">
        <f>'ASIA Prod. - PU &amp; PE'!K193</f>
        <v/>
      </c>
      <c r="AH90" s="598" t="str">
        <f>'ASIA Prod. - PU &amp; PE'!L193</f>
        <v/>
      </c>
      <c r="AI90" s="80" t="str">
        <f>'ASIA Prod. - PU &amp; PE'!M193</f>
        <v/>
      </c>
      <c r="AJ90" s="80" t="str">
        <f>'ASIA Prod. - PU &amp; PE'!N193</f>
        <v/>
      </c>
      <c r="AK90" s="598" t="str">
        <f>'ASIA Prod. - PU &amp; PE'!O193</f>
        <v/>
      </c>
      <c r="AL90" s="598" t="str">
        <f>'ASIA Prod. - PU &amp; PE'!P193</f>
        <v/>
      </c>
      <c r="AM90" s="598" t="str">
        <f>'ASIA Prod. - PU &amp; PE'!Q193</f>
        <v/>
      </c>
      <c r="AN90" s="80" t="str">
        <f>'ASIA Prod. - PU &amp; PE'!R193</f>
        <v/>
      </c>
      <c r="AO90" s="598" t="str">
        <f>'ASIA Prod. - PU &amp; PE'!S193</f>
        <v/>
      </c>
      <c r="AP90" s="598" t="str">
        <f>'ASIA Prod. - PU &amp; PE'!T193</f>
        <v/>
      </c>
      <c r="AQ90" s="80" t="str">
        <f>'ASIA Prod. - PU &amp; PE'!U193</f>
        <v/>
      </c>
      <c r="AR90" s="598" t="str">
        <f>'ASIA Prod. - PU &amp; PE'!V193</f>
        <v/>
      </c>
      <c r="AS90" s="80" t="str">
        <f>'ASIA Prod. - PU &amp; PE'!W193</f>
        <v/>
      </c>
      <c r="AT90" s="598" t="str">
        <f>'ASIA Prod. - PU &amp; PE'!X193</f>
        <v/>
      </c>
      <c r="AU90" s="80" t="str">
        <f>'ASIA Prod. - PU &amp; PE'!Y193</f>
        <v/>
      </c>
      <c r="AV90" s="80" t="str">
        <f>'ASIA Prod. - PU &amp; PE'!Z193</f>
        <v/>
      </c>
      <c r="AW90" s="598" t="str">
        <f>'ASIA Prod. - PU &amp; PE'!AA193</f>
        <v/>
      </c>
      <c r="AX90" s="80" t="str">
        <f>'ASIA Prod. - PU &amp; PE'!AB193</f>
        <v/>
      </c>
      <c r="AY90" s="80" t="str">
        <f>'ASIA Prod. - PU &amp; PE'!AC193</f>
        <v/>
      </c>
      <c r="AZ90" s="80" t="str">
        <f>'ASIA Prod. - PU &amp; PE'!AD193</f>
        <v/>
      </c>
      <c r="BA90" s="835" t="str">
        <f>'ASIA Prod. - PU &amp; PE'!AE193</f>
        <v/>
      </c>
    </row>
    <row r="91" ht="15.75" customHeight="1">
      <c r="A91" s="586" t="s">
        <v>2733</v>
      </c>
      <c r="B91" s="587" t="s">
        <v>1731</v>
      </c>
      <c r="C91" s="587" t="s">
        <v>1732</v>
      </c>
      <c r="D91" s="587"/>
      <c r="E91" s="4" t="s">
        <v>2706</v>
      </c>
      <c r="F91" s="4" t="s">
        <v>1694</v>
      </c>
      <c r="G91" s="4" t="s">
        <v>2617</v>
      </c>
      <c r="H91" s="4" t="s">
        <v>2618</v>
      </c>
      <c r="I91" s="588" t="s">
        <v>2734</v>
      </c>
      <c r="J91" s="588"/>
      <c r="K91" s="508" t="s">
        <v>27</v>
      </c>
      <c r="L91" s="80">
        <v>5.0</v>
      </c>
      <c r="M91" s="80" t="s">
        <v>2620</v>
      </c>
      <c r="N91" s="80" t="s">
        <v>2725</v>
      </c>
      <c r="O91" s="80"/>
      <c r="P91" s="80" t="s">
        <v>2625</v>
      </c>
      <c r="Q91" s="80"/>
      <c r="R91" s="829">
        <v>7.657231553162835</v>
      </c>
      <c r="S91" s="829"/>
      <c r="T91" s="812"/>
      <c r="U91" s="812"/>
      <c r="V91" s="812"/>
      <c r="W91" s="812"/>
      <c r="X91" s="830"/>
      <c r="Y91" s="846">
        <v>336.3750964825017</v>
      </c>
      <c r="Z91" s="509"/>
      <c r="AA91" s="509"/>
      <c r="AB91" s="832">
        <v>44.4940603812833</v>
      </c>
      <c r="AC91" s="847">
        <v>51.168169438475786</v>
      </c>
      <c r="AD91" s="509"/>
      <c r="AE91" s="594" t="str">
        <f>'ASIA Prod. - PU &amp; PE'!I194</f>
        <v/>
      </c>
      <c r="AF91" s="80" t="str">
        <f>'ASIA Prod. - PU &amp; PE'!J194</f>
        <v/>
      </c>
      <c r="AG91" s="598" t="str">
        <f>'ASIA Prod. - PU &amp; PE'!K194</f>
        <v/>
      </c>
      <c r="AH91" s="598" t="str">
        <f>'ASIA Prod. - PU &amp; PE'!L194</f>
        <v/>
      </c>
      <c r="AI91" s="80" t="str">
        <f>'ASIA Prod. - PU &amp; PE'!M194</f>
        <v/>
      </c>
      <c r="AJ91" s="80" t="str">
        <f>'ASIA Prod. - PU &amp; PE'!N194</f>
        <v/>
      </c>
      <c r="AK91" s="598" t="str">
        <f>'ASIA Prod. - PU &amp; PE'!O194</f>
        <v/>
      </c>
      <c r="AL91" s="598" t="str">
        <f>'ASIA Prod. - PU &amp; PE'!P194</f>
        <v/>
      </c>
      <c r="AM91" s="598" t="str">
        <f>'ASIA Prod. - PU &amp; PE'!Q194</f>
        <v/>
      </c>
      <c r="AN91" s="80" t="str">
        <f>'ASIA Prod. - PU &amp; PE'!R194</f>
        <v/>
      </c>
      <c r="AO91" s="598" t="str">
        <f>'ASIA Prod. - PU &amp; PE'!S194</f>
        <v/>
      </c>
      <c r="AP91" s="598" t="str">
        <f>'ASIA Prod. - PU &amp; PE'!T194</f>
        <v/>
      </c>
      <c r="AQ91" s="80" t="str">
        <f>'ASIA Prod. - PU &amp; PE'!U194</f>
        <v/>
      </c>
      <c r="AR91" s="598" t="str">
        <f>'ASIA Prod. - PU &amp; PE'!V194</f>
        <v/>
      </c>
      <c r="AS91" s="80" t="str">
        <f>'ASIA Prod. - PU &amp; PE'!W194</f>
        <v/>
      </c>
      <c r="AT91" s="598" t="str">
        <f>'ASIA Prod. - PU &amp; PE'!X194</f>
        <v/>
      </c>
      <c r="AU91" s="80" t="str">
        <f>'ASIA Prod. - PU &amp; PE'!Y194</f>
        <v/>
      </c>
      <c r="AV91" s="80" t="str">
        <f>'ASIA Prod. - PU &amp; PE'!Z194</f>
        <v/>
      </c>
      <c r="AW91" s="598" t="str">
        <f>'ASIA Prod. - PU &amp; PE'!AA194</f>
        <v/>
      </c>
      <c r="AX91" s="80" t="str">
        <f>'ASIA Prod. - PU &amp; PE'!AB194</f>
        <v/>
      </c>
      <c r="AY91" s="80" t="str">
        <f>'ASIA Prod. - PU &amp; PE'!AC194</f>
        <v/>
      </c>
      <c r="AZ91" s="80" t="str">
        <f>'ASIA Prod. - PU &amp; PE'!AD194</f>
        <v/>
      </c>
      <c r="BA91" s="835" t="str">
        <f>'ASIA Prod. - PU &amp; PE'!AE194</f>
        <v/>
      </c>
    </row>
    <row r="92" ht="15.75" customHeight="1">
      <c r="A92" s="586" t="s">
        <v>2735</v>
      </c>
      <c r="B92" s="587" t="s">
        <v>1731</v>
      </c>
      <c r="C92" s="587" t="s">
        <v>1732</v>
      </c>
      <c r="D92" s="587"/>
      <c r="E92" s="4" t="s">
        <v>2706</v>
      </c>
      <c r="F92" s="4" t="s">
        <v>1694</v>
      </c>
      <c r="G92" s="4" t="s">
        <v>2617</v>
      </c>
      <c r="H92" s="4" t="s">
        <v>2618</v>
      </c>
      <c r="I92" s="588" t="s">
        <v>2736</v>
      </c>
      <c r="J92" s="588"/>
      <c r="K92" s="508" t="s">
        <v>25</v>
      </c>
      <c r="L92" s="80">
        <v>10.0</v>
      </c>
      <c r="M92" s="80" t="s">
        <v>2620</v>
      </c>
      <c r="N92" s="80" t="s">
        <v>2620</v>
      </c>
      <c r="O92" s="80"/>
      <c r="P92" s="80" t="s">
        <v>2652</v>
      </c>
      <c r="Q92" s="80"/>
      <c r="R92" s="829">
        <v>0.7966374441955124</v>
      </c>
      <c r="S92" s="829"/>
      <c r="T92" s="812"/>
      <c r="U92" s="812"/>
      <c r="V92" s="812"/>
      <c r="W92" s="812"/>
      <c r="X92" s="830"/>
      <c r="Y92" s="846">
        <v>92.71023664549747</v>
      </c>
      <c r="Z92" s="509"/>
      <c r="AA92" s="509"/>
      <c r="AB92" s="832">
        <v>12.263258815541995</v>
      </c>
      <c r="AC92" s="847">
        <v>14.102747637873293</v>
      </c>
      <c r="AD92" s="509"/>
      <c r="AE92" s="594" t="str">
        <f>'ASIA Prod. - PU &amp; PE'!I152</f>
        <v/>
      </c>
      <c r="AF92" s="80" t="str">
        <f>'ASIA Prod. - PU &amp; PE'!J152</f>
        <v/>
      </c>
      <c r="AG92" s="598" t="str">
        <f>'ASIA Prod. - PU &amp; PE'!K152</f>
        <v/>
      </c>
      <c r="AH92" s="598" t="str">
        <f>'ASIA Prod. - PU &amp; PE'!L152</f>
        <v/>
      </c>
      <c r="AI92" s="80" t="str">
        <f>'ASIA Prod. - PU &amp; PE'!M152</f>
        <v/>
      </c>
      <c r="AJ92" s="80" t="str">
        <f>'ASIA Prod. - PU &amp; PE'!N152</f>
        <v/>
      </c>
      <c r="AK92" s="598" t="str">
        <f>'ASIA Prod. - PU &amp; PE'!O152</f>
        <v/>
      </c>
      <c r="AL92" s="598" t="str">
        <f>'ASIA Prod. - PU &amp; PE'!P152</f>
        <v/>
      </c>
      <c r="AM92" s="598" t="str">
        <f>'ASIA Prod. - PU &amp; PE'!Q152</f>
        <v/>
      </c>
      <c r="AN92" s="80" t="str">
        <f>'ASIA Prod. - PU &amp; PE'!R152</f>
        <v/>
      </c>
      <c r="AO92" s="598" t="str">
        <f>'ASIA Prod. - PU &amp; PE'!S152</f>
        <v/>
      </c>
      <c r="AP92" s="598" t="str">
        <f>'ASIA Prod. - PU &amp; PE'!T152</f>
        <v/>
      </c>
      <c r="AQ92" s="80" t="str">
        <f>'ASIA Prod. - PU &amp; PE'!U152</f>
        <v/>
      </c>
      <c r="AR92" s="598" t="str">
        <f>'ASIA Prod. - PU &amp; PE'!V152</f>
        <v/>
      </c>
      <c r="AS92" s="80" t="str">
        <f>'ASIA Prod. - PU &amp; PE'!W152</f>
        <v/>
      </c>
      <c r="AT92" s="598" t="str">
        <f>'ASIA Prod. - PU &amp; PE'!X152</f>
        <v/>
      </c>
      <c r="AU92" s="80" t="str">
        <f>'ASIA Prod. - PU &amp; PE'!Y152</f>
        <v/>
      </c>
      <c r="AV92" s="80" t="str">
        <f>'ASIA Prod. - PU &amp; PE'!Z152</f>
        <v/>
      </c>
      <c r="AW92" s="598" t="str">
        <f>'ASIA Prod. - PU &amp; PE'!AA152</f>
        <v/>
      </c>
      <c r="AX92" s="80" t="str">
        <f>'ASIA Prod. - PU &amp; PE'!AB152</f>
        <v/>
      </c>
      <c r="AY92" s="80" t="str">
        <f>'ASIA Prod. - PU &amp; PE'!AC152</f>
        <v/>
      </c>
      <c r="AZ92" s="80" t="str">
        <f>'ASIA Prod. - PU &amp; PE'!AD152</f>
        <v/>
      </c>
      <c r="BA92" s="835" t="str">
        <f>'ASIA Prod. - PU &amp; PE'!AE152</f>
        <v/>
      </c>
    </row>
    <row r="93" ht="15.75" customHeight="1">
      <c r="A93" s="586" t="s">
        <v>2737</v>
      </c>
      <c r="B93" s="587" t="s">
        <v>1731</v>
      </c>
      <c r="C93" s="587" t="s">
        <v>1732</v>
      </c>
      <c r="D93" s="587"/>
      <c r="E93" s="4" t="s">
        <v>2706</v>
      </c>
      <c r="F93" s="4" t="s">
        <v>1694</v>
      </c>
      <c r="G93" s="4" t="s">
        <v>2617</v>
      </c>
      <c r="H93" s="4" t="s">
        <v>2618</v>
      </c>
      <c r="I93" s="588" t="s">
        <v>2738</v>
      </c>
      <c r="J93" s="588"/>
      <c r="K93" s="508" t="s">
        <v>26</v>
      </c>
      <c r="L93" s="80">
        <v>10.0</v>
      </c>
      <c r="M93" s="80" t="s">
        <v>2620</v>
      </c>
      <c r="N93" s="80" t="s">
        <v>2620</v>
      </c>
      <c r="O93" s="80"/>
      <c r="P93" s="80" t="s">
        <v>2625</v>
      </c>
      <c r="Q93" s="80"/>
      <c r="R93" s="829">
        <v>3.0200882212785096</v>
      </c>
      <c r="S93" s="829"/>
      <c r="T93" s="812"/>
      <c r="U93" s="812"/>
      <c r="V93" s="812"/>
      <c r="W93" s="812"/>
      <c r="X93" s="830"/>
      <c r="Y93" s="846">
        <v>181.99661298050685</v>
      </c>
      <c r="Z93" s="509"/>
      <c r="AA93" s="509"/>
      <c r="AB93" s="832">
        <v>24.0736260556226</v>
      </c>
      <c r="AC93" s="847">
        <v>27.684669963965987</v>
      </c>
      <c r="AD93" s="509"/>
      <c r="AE93" s="594" t="str">
        <f>'ASIA Prod. - PU &amp; PE'!I153</f>
        <v/>
      </c>
      <c r="AF93" s="80" t="str">
        <f>'ASIA Prod. - PU &amp; PE'!J153</f>
        <v/>
      </c>
      <c r="AG93" s="598" t="str">
        <f>'ASIA Prod. - PU &amp; PE'!K153</f>
        <v/>
      </c>
      <c r="AH93" s="598" t="str">
        <f>'ASIA Prod. - PU &amp; PE'!L153</f>
        <v/>
      </c>
      <c r="AI93" s="80" t="str">
        <f>'ASIA Prod. - PU &amp; PE'!M153</f>
        <v/>
      </c>
      <c r="AJ93" s="80" t="str">
        <f>'ASIA Prod. - PU &amp; PE'!N153</f>
        <v/>
      </c>
      <c r="AK93" s="598" t="str">
        <f>'ASIA Prod. - PU &amp; PE'!O153</f>
        <v/>
      </c>
      <c r="AL93" s="598" t="str">
        <f>'ASIA Prod. - PU &amp; PE'!P153</f>
        <v/>
      </c>
      <c r="AM93" s="598" t="str">
        <f>'ASIA Prod. - PU &amp; PE'!Q153</f>
        <v/>
      </c>
      <c r="AN93" s="80" t="str">
        <f>'ASIA Prod. - PU &amp; PE'!R153</f>
        <v/>
      </c>
      <c r="AO93" s="598" t="str">
        <f>'ASIA Prod. - PU &amp; PE'!S153</f>
        <v/>
      </c>
      <c r="AP93" s="598" t="str">
        <f>'ASIA Prod. - PU &amp; PE'!T153</f>
        <v/>
      </c>
      <c r="AQ93" s="80" t="str">
        <f>'ASIA Prod. - PU &amp; PE'!U153</f>
        <v/>
      </c>
      <c r="AR93" s="598" t="str">
        <f>'ASIA Prod. - PU &amp; PE'!V153</f>
        <v/>
      </c>
      <c r="AS93" s="80" t="str">
        <f>'ASIA Prod. - PU &amp; PE'!W153</f>
        <v/>
      </c>
      <c r="AT93" s="598" t="str">
        <f>'ASIA Prod. - PU &amp; PE'!X153</f>
        <v/>
      </c>
      <c r="AU93" s="80" t="str">
        <f>'ASIA Prod. - PU &amp; PE'!Y153</f>
        <v/>
      </c>
      <c r="AV93" s="80" t="str">
        <f>'ASIA Prod. - PU &amp; PE'!Z153</f>
        <v/>
      </c>
      <c r="AW93" s="598" t="str">
        <f>'ASIA Prod. - PU &amp; PE'!AA153</f>
        <v/>
      </c>
      <c r="AX93" s="80" t="str">
        <f>'ASIA Prod. - PU &amp; PE'!AB153</f>
        <v/>
      </c>
      <c r="AY93" s="80" t="str">
        <f>'ASIA Prod. - PU &amp; PE'!AC153</f>
        <v/>
      </c>
      <c r="AZ93" s="80" t="str">
        <f>'ASIA Prod. - PU &amp; PE'!AD153</f>
        <v/>
      </c>
      <c r="BA93" s="835" t="str">
        <f>'ASIA Prod. - PU &amp; PE'!AE153</f>
        <v/>
      </c>
    </row>
    <row r="94" ht="15.75" customHeight="1">
      <c r="A94" s="586" t="s">
        <v>2739</v>
      </c>
      <c r="B94" s="587" t="s">
        <v>1731</v>
      </c>
      <c r="C94" s="587" t="s">
        <v>1732</v>
      </c>
      <c r="D94" s="587"/>
      <c r="E94" s="4" t="s">
        <v>2706</v>
      </c>
      <c r="F94" s="4" t="s">
        <v>1694</v>
      </c>
      <c r="G94" s="4" t="s">
        <v>2617</v>
      </c>
      <c r="H94" s="4" t="s">
        <v>2618</v>
      </c>
      <c r="I94" s="588" t="s">
        <v>2740</v>
      </c>
      <c r="J94" s="588"/>
      <c r="K94" s="508" t="s">
        <v>24</v>
      </c>
      <c r="L94" s="80">
        <v>20.0</v>
      </c>
      <c r="M94" s="80" t="s">
        <v>2620</v>
      </c>
      <c r="N94" s="80" t="s">
        <v>2620</v>
      </c>
      <c r="O94" s="80"/>
      <c r="P94" s="80" t="s">
        <v>1074</v>
      </c>
      <c r="Q94" s="80"/>
      <c r="R94" s="829">
        <v>0.808527555302908</v>
      </c>
      <c r="S94" s="829"/>
      <c r="T94" s="812"/>
      <c r="U94" s="812"/>
      <c r="V94" s="812"/>
      <c r="W94" s="812"/>
      <c r="X94" s="830"/>
      <c r="Y94" s="846">
        <v>123.4624482849596</v>
      </c>
      <c r="Z94" s="509"/>
      <c r="AA94" s="509"/>
      <c r="AB94" s="832">
        <v>16.331011677904712</v>
      </c>
      <c r="AC94" s="847">
        <v>18.78066342959042</v>
      </c>
      <c r="AD94" s="509"/>
      <c r="AE94" s="594" t="str">
        <f>'ASIA Prod. - PU &amp; PE'!I154</f>
        <v/>
      </c>
      <c r="AF94" s="80" t="str">
        <f>'ASIA Prod. - PU &amp; PE'!J154</f>
        <v/>
      </c>
      <c r="AG94" s="598" t="str">
        <f>'ASIA Prod. - PU &amp; PE'!K154</f>
        <v/>
      </c>
      <c r="AH94" s="598" t="str">
        <f>'ASIA Prod. - PU &amp; PE'!L154</f>
        <v/>
      </c>
      <c r="AI94" s="80" t="str">
        <f>'ASIA Prod. - PU &amp; PE'!M154</f>
        <v/>
      </c>
      <c r="AJ94" s="80" t="str">
        <f>'ASIA Prod. - PU &amp; PE'!N154</f>
        <v/>
      </c>
      <c r="AK94" s="598" t="str">
        <f>'ASIA Prod. - PU &amp; PE'!O154</f>
        <v/>
      </c>
      <c r="AL94" s="598" t="str">
        <f>'ASIA Prod. - PU &amp; PE'!P154</f>
        <v/>
      </c>
      <c r="AM94" s="598" t="str">
        <f>'ASIA Prod. - PU &amp; PE'!Q154</f>
        <v/>
      </c>
      <c r="AN94" s="80" t="str">
        <f>'ASIA Prod. - PU &amp; PE'!R154</f>
        <v/>
      </c>
      <c r="AO94" s="598" t="str">
        <f>'ASIA Prod. - PU &amp; PE'!S154</f>
        <v/>
      </c>
      <c r="AP94" s="598" t="str">
        <f>'ASIA Prod. - PU &amp; PE'!T154</f>
        <v/>
      </c>
      <c r="AQ94" s="80" t="str">
        <f>'ASIA Prod. - PU &amp; PE'!U154</f>
        <v/>
      </c>
      <c r="AR94" s="598" t="str">
        <f>'ASIA Prod. - PU &amp; PE'!V154</f>
        <v/>
      </c>
      <c r="AS94" s="80" t="str">
        <f>'ASIA Prod. - PU &amp; PE'!W154</f>
        <v/>
      </c>
      <c r="AT94" s="598" t="str">
        <f>'ASIA Prod. - PU &amp; PE'!X154</f>
        <v/>
      </c>
      <c r="AU94" s="80" t="str">
        <f>'ASIA Prod. - PU &amp; PE'!Y154</f>
        <v/>
      </c>
      <c r="AV94" s="80" t="str">
        <f>'ASIA Prod. - PU &amp; PE'!Z154</f>
        <v/>
      </c>
      <c r="AW94" s="598" t="str">
        <f>'ASIA Prod. - PU &amp; PE'!AA154</f>
        <v/>
      </c>
      <c r="AX94" s="80" t="str">
        <f>'ASIA Prod. - PU &amp; PE'!AB154</f>
        <v/>
      </c>
      <c r="AY94" s="80" t="str">
        <f>'ASIA Prod. - PU &amp; PE'!AC154</f>
        <v/>
      </c>
      <c r="AZ94" s="80" t="str">
        <f>'ASIA Prod. - PU &amp; PE'!AD154</f>
        <v/>
      </c>
      <c r="BA94" s="835" t="str">
        <f>'ASIA Prod. - PU &amp; PE'!AE154</f>
        <v/>
      </c>
    </row>
    <row r="95" ht="15.75" customHeight="1">
      <c r="A95" s="586" t="s">
        <v>2741</v>
      </c>
      <c r="B95" s="587" t="s">
        <v>1731</v>
      </c>
      <c r="C95" s="587" t="s">
        <v>1732</v>
      </c>
      <c r="D95" s="587"/>
      <c r="E95" s="4" t="s">
        <v>2706</v>
      </c>
      <c r="F95" s="4" t="s">
        <v>1694</v>
      </c>
      <c r="G95" s="4" t="s">
        <v>2617</v>
      </c>
      <c r="H95" s="4" t="s">
        <v>2618</v>
      </c>
      <c r="I95" s="588" t="s">
        <v>2742</v>
      </c>
      <c r="J95" s="588"/>
      <c r="K95" s="508" t="s">
        <v>26</v>
      </c>
      <c r="L95" s="80">
        <v>10.0</v>
      </c>
      <c r="M95" s="80" t="s">
        <v>2620</v>
      </c>
      <c r="N95" s="80" t="s">
        <v>2620</v>
      </c>
      <c r="O95" s="80"/>
      <c r="P95" s="80" t="s">
        <v>2743</v>
      </c>
      <c r="Q95" s="80"/>
      <c r="R95" s="829">
        <v>4.922505998461822</v>
      </c>
      <c r="S95" s="829"/>
      <c r="T95" s="812"/>
      <c r="U95" s="812"/>
      <c r="V95" s="812"/>
      <c r="W95" s="812"/>
      <c r="X95" s="830"/>
      <c r="Y95" s="846">
        <v>248.87328948263186</v>
      </c>
      <c r="Z95" s="509"/>
      <c r="AA95" s="509"/>
      <c r="AB95" s="832">
        <v>32.91974728606242</v>
      </c>
      <c r="AC95" s="847">
        <v>37.85770937897178</v>
      </c>
      <c r="AD95" s="509"/>
      <c r="AE95" s="594" t="str">
        <f>'ASIA Prod. - PU &amp; PE'!I156</f>
        <v/>
      </c>
      <c r="AF95" s="80" t="str">
        <f>'ASIA Prod. - PU &amp; PE'!J156</f>
        <v/>
      </c>
      <c r="AG95" s="598" t="str">
        <f>'ASIA Prod. - PU &amp; PE'!K156</f>
        <v/>
      </c>
      <c r="AH95" s="598" t="str">
        <f>'ASIA Prod. - PU &amp; PE'!L156</f>
        <v/>
      </c>
      <c r="AI95" s="80" t="str">
        <f>'ASIA Prod. - PU &amp; PE'!M156</f>
        <v/>
      </c>
      <c r="AJ95" s="80" t="str">
        <f>'ASIA Prod. - PU &amp; PE'!N156</f>
        <v/>
      </c>
      <c r="AK95" s="598" t="str">
        <f>'ASIA Prod. - PU &amp; PE'!O156</f>
        <v/>
      </c>
      <c r="AL95" s="598" t="str">
        <f>'ASIA Prod. - PU &amp; PE'!P156</f>
        <v/>
      </c>
      <c r="AM95" s="598" t="str">
        <f>'ASIA Prod. - PU &amp; PE'!Q156</f>
        <v/>
      </c>
      <c r="AN95" s="80" t="str">
        <f>'ASIA Prod. - PU &amp; PE'!R156</f>
        <v/>
      </c>
      <c r="AO95" s="598" t="str">
        <f>'ASIA Prod. - PU &amp; PE'!S156</f>
        <v/>
      </c>
      <c r="AP95" s="598" t="str">
        <f>'ASIA Prod. - PU &amp; PE'!T156</f>
        <v/>
      </c>
      <c r="AQ95" s="80" t="str">
        <f>'ASIA Prod. - PU &amp; PE'!U156</f>
        <v/>
      </c>
      <c r="AR95" s="598" t="str">
        <f>'ASIA Prod. - PU &amp; PE'!V156</f>
        <v/>
      </c>
      <c r="AS95" s="80" t="str">
        <f>'ASIA Prod. - PU &amp; PE'!W156</f>
        <v/>
      </c>
      <c r="AT95" s="598" t="str">
        <f>'ASIA Prod. - PU &amp; PE'!X156</f>
        <v/>
      </c>
      <c r="AU95" s="80" t="str">
        <f>'ASIA Prod. - PU &amp; PE'!Y156</f>
        <v/>
      </c>
      <c r="AV95" s="80" t="str">
        <f>'ASIA Prod. - PU &amp; PE'!Z156</f>
        <v/>
      </c>
      <c r="AW95" s="598" t="str">
        <f>'ASIA Prod. - PU &amp; PE'!AA156</f>
        <v/>
      </c>
      <c r="AX95" s="80" t="str">
        <f>'ASIA Prod. - PU &amp; PE'!AB156</f>
        <v/>
      </c>
      <c r="AY95" s="80" t="str">
        <f>'ASIA Prod. - PU &amp; PE'!AC156</f>
        <v/>
      </c>
      <c r="AZ95" s="80" t="str">
        <f>'ASIA Prod. - PU &amp; PE'!AD156</f>
        <v/>
      </c>
      <c r="BA95" s="835" t="str">
        <f>'ASIA Prod. - PU &amp; PE'!AE156</f>
        <v/>
      </c>
    </row>
    <row r="96" ht="15.75" customHeight="1">
      <c r="A96" s="586" t="s">
        <v>2744</v>
      </c>
      <c r="B96" s="587" t="s">
        <v>1731</v>
      </c>
      <c r="C96" s="587" t="s">
        <v>1732</v>
      </c>
      <c r="D96" s="587"/>
      <c r="E96" s="4" t="s">
        <v>2706</v>
      </c>
      <c r="F96" s="4" t="s">
        <v>1694</v>
      </c>
      <c r="G96" s="4" t="s">
        <v>2617</v>
      </c>
      <c r="H96" s="4" t="s">
        <v>2618</v>
      </c>
      <c r="I96" s="588" t="s">
        <v>2745</v>
      </c>
      <c r="J96" s="588"/>
      <c r="K96" s="508" t="s">
        <v>26</v>
      </c>
      <c r="L96" s="80">
        <v>10.0</v>
      </c>
      <c r="M96" s="80" t="s">
        <v>2620</v>
      </c>
      <c r="N96" s="80" t="s">
        <v>2620</v>
      </c>
      <c r="O96" s="80"/>
      <c r="P96" s="80" t="s">
        <v>2743</v>
      </c>
      <c r="Q96" s="80"/>
      <c r="R96" s="829">
        <v>4.79171477628047</v>
      </c>
      <c r="S96" s="829"/>
      <c r="T96" s="812"/>
      <c r="U96" s="812"/>
      <c r="V96" s="812"/>
      <c r="W96" s="812"/>
      <c r="X96" s="830"/>
      <c r="Y96" s="846">
        <v>243.8692750901635</v>
      </c>
      <c r="Z96" s="509"/>
      <c r="AA96" s="509"/>
      <c r="AB96" s="832">
        <v>32.257840620392</v>
      </c>
      <c r="AC96" s="847">
        <v>37.0965167134508</v>
      </c>
      <c r="AD96" s="509"/>
      <c r="AE96" s="594" t="str">
        <f>'ASIA Prod. - PU &amp; PE'!I157</f>
        <v/>
      </c>
      <c r="AF96" s="80" t="str">
        <f>'ASIA Prod. - PU &amp; PE'!J157</f>
        <v/>
      </c>
      <c r="AG96" s="598" t="str">
        <f>'ASIA Prod. - PU &amp; PE'!K157</f>
        <v/>
      </c>
      <c r="AH96" s="598" t="str">
        <f>'ASIA Prod. - PU &amp; PE'!L157</f>
        <v/>
      </c>
      <c r="AI96" s="80" t="str">
        <f>'ASIA Prod. - PU &amp; PE'!M157</f>
        <v/>
      </c>
      <c r="AJ96" s="80" t="str">
        <f>'ASIA Prod. - PU &amp; PE'!N157</f>
        <v/>
      </c>
      <c r="AK96" s="598" t="str">
        <f>'ASIA Prod. - PU &amp; PE'!O157</f>
        <v/>
      </c>
      <c r="AL96" s="598" t="str">
        <f>'ASIA Prod. - PU &amp; PE'!P157</f>
        <v/>
      </c>
      <c r="AM96" s="598" t="str">
        <f>'ASIA Prod. - PU &amp; PE'!Q157</f>
        <v/>
      </c>
      <c r="AN96" s="80" t="str">
        <f>'ASIA Prod. - PU &amp; PE'!R157</f>
        <v/>
      </c>
      <c r="AO96" s="598" t="str">
        <f>'ASIA Prod. - PU &amp; PE'!S157</f>
        <v/>
      </c>
      <c r="AP96" s="598" t="str">
        <f>'ASIA Prod. - PU &amp; PE'!T157</f>
        <v/>
      </c>
      <c r="AQ96" s="80" t="str">
        <f>'ASIA Prod. - PU &amp; PE'!U157</f>
        <v/>
      </c>
      <c r="AR96" s="598" t="str">
        <f>'ASIA Prod. - PU &amp; PE'!V157</f>
        <v/>
      </c>
      <c r="AS96" s="80" t="str">
        <f>'ASIA Prod. - PU &amp; PE'!W157</f>
        <v/>
      </c>
      <c r="AT96" s="598" t="str">
        <f>'ASIA Prod. - PU &amp; PE'!X157</f>
        <v/>
      </c>
      <c r="AU96" s="80" t="str">
        <f>'ASIA Prod. - PU &amp; PE'!Y157</f>
        <v/>
      </c>
      <c r="AV96" s="80" t="str">
        <f>'ASIA Prod. - PU &amp; PE'!Z157</f>
        <v/>
      </c>
      <c r="AW96" s="598" t="str">
        <f>'ASIA Prod. - PU &amp; PE'!AA157</f>
        <v/>
      </c>
      <c r="AX96" s="80" t="str">
        <f>'ASIA Prod. - PU &amp; PE'!AB157</f>
        <v/>
      </c>
      <c r="AY96" s="80" t="str">
        <f>'ASIA Prod. - PU &amp; PE'!AC157</f>
        <v/>
      </c>
      <c r="AZ96" s="80" t="str">
        <f>'ASIA Prod. - PU &amp; PE'!AD157</f>
        <v/>
      </c>
      <c r="BA96" s="835" t="str">
        <f>'ASIA Prod. - PU &amp; PE'!AE157</f>
        <v/>
      </c>
    </row>
    <row r="97" ht="15.75" customHeight="1">
      <c r="A97" s="586" t="s">
        <v>2746</v>
      </c>
      <c r="B97" s="587" t="s">
        <v>1731</v>
      </c>
      <c r="C97" s="587" t="s">
        <v>1732</v>
      </c>
      <c r="D97" s="587"/>
      <c r="E97" s="4" t="s">
        <v>2706</v>
      </c>
      <c r="F97" s="4" t="s">
        <v>1694</v>
      </c>
      <c r="G97" s="4" t="s">
        <v>2617</v>
      </c>
      <c r="H97" s="4" t="s">
        <v>2618</v>
      </c>
      <c r="I97" s="588" t="s">
        <v>2747</v>
      </c>
      <c r="J97" s="588"/>
      <c r="K97" s="508" t="s">
        <v>26</v>
      </c>
      <c r="L97" s="80">
        <v>5.0</v>
      </c>
      <c r="M97" s="80" t="s">
        <v>2620</v>
      </c>
      <c r="N97" s="80" t="s">
        <v>2620</v>
      </c>
      <c r="O97" s="80"/>
      <c r="P97" s="80" t="s">
        <v>2625</v>
      </c>
      <c r="Q97" s="80"/>
      <c r="R97" s="829">
        <v>1.652725443928003</v>
      </c>
      <c r="S97" s="829"/>
      <c r="T97" s="812"/>
      <c r="U97" s="812"/>
      <c r="V97" s="812"/>
      <c r="W97" s="812"/>
      <c r="X97" s="830"/>
      <c r="Y97" s="846">
        <v>96.29701675744934</v>
      </c>
      <c r="Z97" s="509"/>
      <c r="AA97" s="509"/>
      <c r="AB97" s="832">
        <v>12.737700629292242</v>
      </c>
      <c r="AC97" s="847">
        <v>14.648355723686077</v>
      </c>
      <c r="AD97" s="509"/>
      <c r="AE97" s="594" t="str">
        <f>'ASIA Prod. - PU &amp; PE'!I162</f>
        <v/>
      </c>
      <c r="AF97" s="80" t="str">
        <f>'ASIA Prod. - PU &amp; PE'!J162</f>
        <v/>
      </c>
      <c r="AG97" s="598" t="str">
        <f>'ASIA Prod. - PU &amp; PE'!K162</f>
        <v/>
      </c>
      <c r="AH97" s="598" t="str">
        <f>'ASIA Prod. - PU &amp; PE'!L162</f>
        <v/>
      </c>
      <c r="AI97" s="80" t="str">
        <f>'ASIA Prod. - PU &amp; PE'!M162</f>
        <v/>
      </c>
      <c r="AJ97" s="80" t="str">
        <f>'ASIA Prod. - PU &amp; PE'!N162</f>
        <v/>
      </c>
      <c r="AK97" s="598" t="str">
        <f>'ASIA Prod. - PU &amp; PE'!O162</f>
        <v/>
      </c>
      <c r="AL97" s="598" t="str">
        <f>'ASIA Prod. - PU &amp; PE'!P162</f>
        <v/>
      </c>
      <c r="AM97" s="598" t="str">
        <f>'ASIA Prod. - PU &amp; PE'!Q162</f>
        <v/>
      </c>
      <c r="AN97" s="80" t="str">
        <f>'ASIA Prod. - PU &amp; PE'!R162</f>
        <v/>
      </c>
      <c r="AO97" s="598" t="str">
        <f>'ASIA Prod. - PU &amp; PE'!S162</f>
        <v/>
      </c>
      <c r="AP97" s="598" t="str">
        <f>'ASIA Prod. - PU &amp; PE'!T162</f>
        <v/>
      </c>
      <c r="AQ97" s="80" t="str">
        <f>'ASIA Prod. - PU &amp; PE'!U162</f>
        <v/>
      </c>
      <c r="AR97" s="598" t="str">
        <f>'ASIA Prod. - PU &amp; PE'!V162</f>
        <v/>
      </c>
      <c r="AS97" s="80" t="str">
        <f>'ASIA Prod. - PU &amp; PE'!W162</f>
        <v/>
      </c>
      <c r="AT97" s="598" t="str">
        <f>'ASIA Prod. - PU &amp; PE'!X162</f>
        <v/>
      </c>
      <c r="AU97" s="80" t="str">
        <f>'ASIA Prod. - PU &amp; PE'!Y162</f>
        <v/>
      </c>
      <c r="AV97" s="80" t="str">
        <f>'ASIA Prod. - PU &amp; PE'!Z162</f>
        <v/>
      </c>
      <c r="AW97" s="598" t="str">
        <f>'ASIA Prod. - PU &amp; PE'!AA162</f>
        <v/>
      </c>
      <c r="AX97" s="80" t="str">
        <f>'ASIA Prod. - PU &amp; PE'!AB162</f>
        <v/>
      </c>
      <c r="AY97" s="80" t="str">
        <f>'ASIA Prod. - PU &amp; PE'!AC162</f>
        <v/>
      </c>
      <c r="AZ97" s="80" t="str">
        <f>'ASIA Prod. - PU &amp; PE'!AD162</f>
        <v/>
      </c>
      <c r="BA97" s="835" t="str">
        <f>'ASIA Prod. - PU &amp; PE'!AE162</f>
        <v/>
      </c>
    </row>
    <row r="98" ht="15.75" customHeight="1">
      <c r="A98" s="586" t="s">
        <v>2748</v>
      </c>
      <c r="B98" s="587" t="s">
        <v>1731</v>
      </c>
      <c r="C98" s="587" t="s">
        <v>1732</v>
      </c>
      <c r="D98" s="587"/>
      <c r="E98" s="4" t="s">
        <v>2706</v>
      </c>
      <c r="F98" s="4" t="s">
        <v>1694</v>
      </c>
      <c r="G98" s="4" t="s">
        <v>2617</v>
      </c>
      <c r="H98" s="4" t="s">
        <v>2618</v>
      </c>
      <c r="I98" s="588" t="s">
        <v>2749</v>
      </c>
      <c r="J98" s="588"/>
      <c r="K98" s="508" t="s">
        <v>27</v>
      </c>
      <c r="L98" s="80">
        <v>5.0</v>
      </c>
      <c r="M98" s="80" t="s">
        <v>2620</v>
      </c>
      <c r="N98" s="80" t="s">
        <v>2620</v>
      </c>
      <c r="O98" s="80"/>
      <c r="P98" s="80" t="s">
        <v>2625</v>
      </c>
      <c r="Q98" s="80"/>
      <c r="R98" s="829">
        <v>3.54325311000392</v>
      </c>
      <c r="S98" s="829"/>
      <c r="T98" s="812"/>
      <c r="U98" s="812"/>
      <c r="V98" s="812"/>
      <c r="W98" s="812"/>
      <c r="X98" s="830"/>
      <c r="Y98" s="846">
        <v>183.3343783957224</v>
      </c>
      <c r="Z98" s="509"/>
      <c r="AA98" s="509"/>
      <c r="AB98" s="832">
        <v>24.250579152873335</v>
      </c>
      <c r="AC98" s="847">
        <v>27.888166025804335</v>
      </c>
      <c r="AD98" s="509"/>
      <c r="AE98" s="594" t="str">
        <f>'ASIA Prod. - PU &amp; PE'!I165</f>
        <v/>
      </c>
      <c r="AF98" s="80" t="str">
        <f>'ASIA Prod. - PU &amp; PE'!J165</f>
        <v/>
      </c>
      <c r="AG98" s="598" t="str">
        <f>'ASIA Prod. - PU &amp; PE'!K165</f>
        <v/>
      </c>
      <c r="AH98" s="598" t="str">
        <f>'ASIA Prod. - PU &amp; PE'!L165</f>
        <v/>
      </c>
      <c r="AI98" s="80" t="str">
        <f>'ASIA Prod. - PU &amp; PE'!M165</f>
        <v/>
      </c>
      <c r="AJ98" s="80" t="str">
        <f>'ASIA Prod. - PU &amp; PE'!N165</f>
        <v/>
      </c>
      <c r="AK98" s="598" t="str">
        <f>'ASIA Prod. - PU &amp; PE'!O165</f>
        <v/>
      </c>
      <c r="AL98" s="598" t="str">
        <f>'ASIA Prod. - PU &amp; PE'!P165</f>
        <v/>
      </c>
      <c r="AM98" s="598" t="str">
        <f>'ASIA Prod. - PU &amp; PE'!Q165</f>
        <v/>
      </c>
      <c r="AN98" s="80" t="str">
        <f>'ASIA Prod. - PU &amp; PE'!R165</f>
        <v/>
      </c>
      <c r="AO98" s="598" t="str">
        <f>'ASIA Prod. - PU &amp; PE'!S165</f>
        <v/>
      </c>
      <c r="AP98" s="598" t="str">
        <f>'ASIA Prod. - PU &amp; PE'!T165</f>
        <v/>
      </c>
      <c r="AQ98" s="80" t="str">
        <f>'ASIA Prod. - PU &amp; PE'!U165</f>
        <v/>
      </c>
      <c r="AR98" s="598" t="str">
        <f>'ASIA Prod. - PU &amp; PE'!V165</f>
        <v/>
      </c>
      <c r="AS98" s="80" t="str">
        <f>'ASIA Prod. - PU &amp; PE'!W165</f>
        <v/>
      </c>
      <c r="AT98" s="598" t="str">
        <f>'ASIA Prod. - PU &amp; PE'!X165</f>
        <v/>
      </c>
      <c r="AU98" s="80" t="str">
        <f>'ASIA Prod. - PU &amp; PE'!Y165</f>
        <v/>
      </c>
      <c r="AV98" s="80" t="str">
        <f>'ASIA Prod. - PU &amp; PE'!Z165</f>
        <v/>
      </c>
      <c r="AW98" s="598" t="str">
        <f>'ASIA Prod. - PU &amp; PE'!AA165</f>
        <v/>
      </c>
      <c r="AX98" s="80" t="str">
        <f>'ASIA Prod. - PU &amp; PE'!AB165</f>
        <v/>
      </c>
      <c r="AY98" s="80" t="str">
        <f>'ASIA Prod. - PU &amp; PE'!AC165</f>
        <v/>
      </c>
      <c r="AZ98" s="80" t="str">
        <f>'ASIA Prod. - PU &amp; PE'!AD165</f>
        <v/>
      </c>
      <c r="BA98" s="835" t="str">
        <f>'ASIA Prod. - PU &amp; PE'!AE165</f>
        <v/>
      </c>
    </row>
    <row r="99" ht="15.75" customHeight="1">
      <c r="A99" s="586" t="s">
        <v>2750</v>
      </c>
      <c r="B99" s="587" t="s">
        <v>1731</v>
      </c>
      <c r="C99" s="587" t="s">
        <v>1732</v>
      </c>
      <c r="D99" s="587"/>
      <c r="E99" s="4" t="s">
        <v>2706</v>
      </c>
      <c r="F99" s="4" t="s">
        <v>1694</v>
      </c>
      <c r="G99" s="4" t="s">
        <v>2617</v>
      </c>
      <c r="H99" s="4" t="s">
        <v>2618</v>
      </c>
      <c r="I99" s="588" t="s">
        <v>2751</v>
      </c>
      <c r="J99" s="588"/>
      <c r="K99" s="508" t="s">
        <v>27</v>
      </c>
      <c r="L99" s="80">
        <v>5.0</v>
      </c>
      <c r="M99" s="80" t="s">
        <v>2620</v>
      </c>
      <c r="N99" s="80" t="s">
        <v>2620</v>
      </c>
      <c r="O99" s="80"/>
      <c r="P99" s="80" t="s">
        <v>2625</v>
      </c>
      <c r="Q99" s="80"/>
      <c r="R99" s="829">
        <v>4.04263777651454</v>
      </c>
      <c r="S99" s="829"/>
      <c r="T99" s="812"/>
      <c r="U99" s="812"/>
      <c r="V99" s="812"/>
      <c r="W99" s="812"/>
      <c r="X99" s="830"/>
      <c r="Y99" s="846">
        <v>198.68603676666729</v>
      </c>
      <c r="Z99" s="509"/>
      <c r="AA99" s="509"/>
      <c r="AB99" s="832">
        <v>26.281221794532712</v>
      </c>
      <c r="AC99" s="847">
        <v>30.223405063712615</v>
      </c>
      <c r="AD99" s="509"/>
      <c r="AE99" s="594" t="str">
        <f>'ASIA Prod. - PU &amp; PE'!I166</f>
        <v/>
      </c>
      <c r="AF99" s="80" t="str">
        <f>'ASIA Prod. - PU &amp; PE'!J166</f>
        <v/>
      </c>
      <c r="AG99" s="598" t="str">
        <f>'ASIA Prod. - PU &amp; PE'!K166</f>
        <v/>
      </c>
      <c r="AH99" s="598" t="str">
        <f>'ASIA Prod. - PU &amp; PE'!L166</f>
        <v/>
      </c>
      <c r="AI99" s="80" t="str">
        <f>'ASIA Prod. - PU &amp; PE'!M166</f>
        <v/>
      </c>
      <c r="AJ99" s="80" t="str">
        <f>'ASIA Prod. - PU &amp; PE'!N166</f>
        <v/>
      </c>
      <c r="AK99" s="598" t="str">
        <f>'ASIA Prod. - PU &amp; PE'!O166</f>
        <v/>
      </c>
      <c r="AL99" s="598" t="str">
        <f>'ASIA Prod. - PU &amp; PE'!P166</f>
        <v/>
      </c>
      <c r="AM99" s="598" t="str">
        <f>'ASIA Prod. - PU &amp; PE'!Q166</f>
        <v/>
      </c>
      <c r="AN99" s="80" t="str">
        <f>'ASIA Prod. - PU &amp; PE'!R166</f>
        <v/>
      </c>
      <c r="AO99" s="598" t="str">
        <f>'ASIA Prod. - PU &amp; PE'!S166</f>
        <v/>
      </c>
      <c r="AP99" s="598" t="str">
        <f>'ASIA Prod. - PU &amp; PE'!T166</f>
        <v/>
      </c>
      <c r="AQ99" s="80" t="str">
        <f>'ASIA Prod. - PU &amp; PE'!U166</f>
        <v/>
      </c>
      <c r="AR99" s="598" t="str">
        <f>'ASIA Prod. - PU &amp; PE'!V166</f>
        <v/>
      </c>
      <c r="AS99" s="80" t="str">
        <f>'ASIA Prod. - PU &amp; PE'!W166</f>
        <v/>
      </c>
      <c r="AT99" s="598" t="str">
        <f>'ASIA Prod. - PU &amp; PE'!X166</f>
        <v/>
      </c>
      <c r="AU99" s="80" t="str">
        <f>'ASIA Prod. - PU &amp; PE'!Y166</f>
        <v/>
      </c>
      <c r="AV99" s="80" t="str">
        <f>'ASIA Prod. - PU &amp; PE'!Z166</f>
        <v/>
      </c>
      <c r="AW99" s="598" t="str">
        <f>'ASIA Prod. - PU &amp; PE'!AA166</f>
        <v/>
      </c>
      <c r="AX99" s="80" t="str">
        <f>'ASIA Prod. - PU &amp; PE'!AB166</f>
        <v/>
      </c>
      <c r="AY99" s="80" t="str">
        <f>'ASIA Prod. - PU &amp; PE'!AC166</f>
        <v/>
      </c>
      <c r="AZ99" s="80" t="str">
        <f>'ASIA Prod. - PU &amp; PE'!AD166</f>
        <v/>
      </c>
      <c r="BA99" s="835" t="str">
        <f>'ASIA Prod. - PU &amp; PE'!AE166</f>
        <v/>
      </c>
    </row>
    <row r="100" ht="15.75" customHeight="1">
      <c r="A100" s="586" t="s">
        <v>2752</v>
      </c>
      <c r="B100" s="587" t="s">
        <v>1731</v>
      </c>
      <c r="C100" s="587" t="s">
        <v>1732</v>
      </c>
      <c r="D100" s="587"/>
      <c r="E100" s="4" t="s">
        <v>2706</v>
      </c>
      <c r="F100" s="4" t="s">
        <v>1694</v>
      </c>
      <c r="G100" s="4" t="s">
        <v>2617</v>
      </c>
      <c r="H100" s="4" t="s">
        <v>2618</v>
      </c>
      <c r="I100" s="588" t="s">
        <v>2753</v>
      </c>
      <c r="J100" s="588"/>
      <c r="K100" s="508" t="s">
        <v>27</v>
      </c>
      <c r="L100" s="80">
        <v>5.0</v>
      </c>
      <c r="M100" s="80" t="s">
        <v>2620</v>
      </c>
      <c r="N100" s="80" t="s">
        <v>2725</v>
      </c>
      <c r="O100" s="80"/>
      <c r="P100" s="80" t="s">
        <v>1268</v>
      </c>
      <c r="Q100" s="80"/>
      <c r="R100" s="829">
        <v>2.556373888090077</v>
      </c>
      <c r="S100" s="829"/>
      <c r="T100" s="812"/>
      <c r="U100" s="812"/>
      <c r="V100" s="812"/>
      <c r="W100" s="812"/>
      <c r="X100" s="830"/>
      <c r="Y100" s="846">
        <v>128.11018166066526</v>
      </c>
      <c r="Z100" s="509"/>
      <c r="AA100" s="509"/>
      <c r="AB100" s="832">
        <v>16.945791224955723</v>
      </c>
      <c r="AC100" s="847">
        <v>19.48765990869908</v>
      </c>
      <c r="AD100" s="509"/>
      <c r="AE100" s="594" t="str">
        <f>'ASIA Prod. - PU &amp; PE'!I178</f>
        <v/>
      </c>
      <c r="AF100" s="80" t="str">
        <f>'ASIA Prod. - PU &amp; PE'!J178</f>
        <v/>
      </c>
      <c r="AG100" s="598" t="str">
        <f>'ASIA Prod. - PU &amp; PE'!K178</f>
        <v/>
      </c>
      <c r="AH100" s="598" t="str">
        <f>'ASIA Prod. - PU &amp; PE'!L178</f>
        <v/>
      </c>
      <c r="AI100" s="80" t="str">
        <f>'ASIA Prod. - PU &amp; PE'!M178</f>
        <v/>
      </c>
      <c r="AJ100" s="80" t="str">
        <f>'ASIA Prod. - PU &amp; PE'!N178</f>
        <v/>
      </c>
      <c r="AK100" s="598" t="str">
        <f>'ASIA Prod. - PU &amp; PE'!O178</f>
        <v/>
      </c>
      <c r="AL100" s="598" t="str">
        <f>'ASIA Prod. - PU &amp; PE'!P178</f>
        <v/>
      </c>
      <c r="AM100" s="598" t="str">
        <f>'ASIA Prod. - PU &amp; PE'!Q178</f>
        <v/>
      </c>
      <c r="AN100" s="80" t="str">
        <f>'ASIA Prod. - PU &amp; PE'!R178</f>
        <v/>
      </c>
      <c r="AO100" s="598" t="str">
        <f>'ASIA Prod. - PU &amp; PE'!S178</f>
        <v/>
      </c>
      <c r="AP100" s="598" t="str">
        <f>'ASIA Prod. - PU &amp; PE'!T178</f>
        <v/>
      </c>
      <c r="AQ100" s="80" t="str">
        <f>'ASIA Prod. - PU &amp; PE'!U178</f>
        <v/>
      </c>
      <c r="AR100" s="598" t="str">
        <f>'ASIA Prod. - PU &amp; PE'!V178</f>
        <v/>
      </c>
      <c r="AS100" s="80" t="str">
        <f>'ASIA Prod. - PU &amp; PE'!W178</f>
        <v/>
      </c>
      <c r="AT100" s="598" t="str">
        <f>'ASIA Prod. - PU &amp; PE'!X178</f>
        <v/>
      </c>
      <c r="AU100" s="80" t="str">
        <f>'ASIA Prod. - PU &amp; PE'!Y178</f>
        <v/>
      </c>
      <c r="AV100" s="80" t="str">
        <f>'ASIA Prod. - PU &amp; PE'!Z178</f>
        <v/>
      </c>
      <c r="AW100" s="598" t="str">
        <f>'ASIA Prod. - PU &amp; PE'!AA178</f>
        <v/>
      </c>
      <c r="AX100" s="80" t="str">
        <f>'ASIA Prod. - PU &amp; PE'!AB178</f>
        <v/>
      </c>
      <c r="AY100" s="80" t="str">
        <f>'ASIA Prod. - PU &amp; PE'!AC178</f>
        <v/>
      </c>
      <c r="AZ100" s="80" t="str">
        <f>'ASIA Prod. - PU &amp; PE'!AD178</f>
        <v/>
      </c>
      <c r="BA100" s="835" t="str">
        <f>'ASIA Prod. - PU &amp; PE'!AE178</f>
        <v/>
      </c>
    </row>
    <row r="101" ht="15.75" customHeight="1">
      <c r="A101" s="586" t="s">
        <v>2754</v>
      </c>
      <c r="B101" s="587" t="s">
        <v>1731</v>
      </c>
      <c r="C101" s="587" t="s">
        <v>1732</v>
      </c>
      <c r="D101" s="587"/>
      <c r="E101" s="4" t="s">
        <v>2706</v>
      </c>
      <c r="F101" s="4" t="s">
        <v>1694</v>
      </c>
      <c r="G101" s="4" t="s">
        <v>2617</v>
      </c>
      <c r="H101" s="4" t="s">
        <v>2618</v>
      </c>
      <c r="I101" s="588" t="s">
        <v>2755</v>
      </c>
      <c r="J101" s="588"/>
      <c r="K101" s="508" t="s">
        <v>26</v>
      </c>
      <c r="L101" s="80">
        <v>5.0</v>
      </c>
      <c r="M101" s="80" t="s">
        <v>2620</v>
      </c>
      <c r="N101" s="80" t="s">
        <v>2725</v>
      </c>
      <c r="O101" s="80"/>
      <c r="P101" s="80" t="s">
        <v>1268</v>
      </c>
      <c r="Q101" s="80"/>
      <c r="R101" s="829">
        <v>2.2947914437273713</v>
      </c>
      <c r="S101" s="829"/>
      <c r="T101" s="812"/>
      <c r="U101" s="812"/>
      <c r="V101" s="812"/>
      <c r="W101" s="812"/>
      <c r="X101" s="830"/>
      <c r="Y101" s="846">
        <v>126.72836056582578</v>
      </c>
      <c r="Z101" s="509"/>
      <c r="AA101" s="509"/>
      <c r="AB101" s="832">
        <v>16.76301065685526</v>
      </c>
      <c r="AC101" s="847">
        <v>19.27746225538355</v>
      </c>
      <c r="AD101" s="509"/>
      <c r="AE101" s="594" t="str">
        <f>'ASIA Prod. - PU &amp; PE'!I179</f>
        <v/>
      </c>
      <c r="AF101" s="80" t="str">
        <f>'ASIA Prod. - PU &amp; PE'!J179</f>
        <v/>
      </c>
      <c r="AG101" s="598" t="str">
        <f>'ASIA Prod. - PU &amp; PE'!K179</f>
        <v/>
      </c>
      <c r="AH101" s="598" t="str">
        <f>'ASIA Prod. - PU &amp; PE'!L179</f>
        <v/>
      </c>
      <c r="AI101" s="80" t="str">
        <f>'ASIA Prod. - PU &amp; PE'!M179</f>
        <v/>
      </c>
      <c r="AJ101" s="80" t="str">
        <f>'ASIA Prod. - PU &amp; PE'!N179</f>
        <v/>
      </c>
      <c r="AK101" s="598" t="str">
        <f>'ASIA Prod. - PU &amp; PE'!O179</f>
        <v/>
      </c>
      <c r="AL101" s="598" t="str">
        <f>'ASIA Prod. - PU &amp; PE'!P179</f>
        <v/>
      </c>
      <c r="AM101" s="598" t="str">
        <f>'ASIA Prod. - PU &amp; PE'!Q179</f>
        <v/>
      </c>
      <c r="AN101" s="80" t="str">
        <f>'ASIA Prod. - PU &amp; PE'!R179</f>
        <v/>
      </c>
      <c r="AO101" s="598" t="str">
        <f>'ASIA Prod. - PU &amp; PE'!S179</f>
        <v/>
      </c>
      <c r="AP101" s="598" t="str">
        <f>'ASIA Prod. - PU &amp; PE'!T179</f>
        <v/>
      </c>
      <c r="AQ101" s="80" t="str">
        <f>'ASIA Prod. - PU &amp; PE'!U179</f>
        <v/>
      </c>
      <c r="AR101" s="598" t="str">
        <f>'ASIA Prod. - PU &amp; PE'!V179</f>
        <v/>
      </c>
      <c r="AS101" s="80" t="str">
        <f>'ASIA Prod. - PU &amp; PE'!W179</f>
        <v/>
      </c>
      <c r="AT101" s="598" t="str">
        <f>'ASIA Prod. - PU &amp; PE'!X179</f>
        <v/>
      </c>
      <c r="AU101" s="80" t="str">
        <f>'ASIA Prod. - PU &amp; PE'!Y179</f>
        <v/>
      </c>
      <c r="AV101" s="80" t="str">
        <f>'ASIA Prod. - PU &amp; PE'!Z179</f>
        <v/>
      </c>
      <c r="AW101" s="598" t="str">
        <f>'ASIA Prod. - PU &amp; PE'!AA179</f>
        <v/>
      </c>
      <c r="AX101" s="80" t="str">
        <f>'ASIA Prod. - PU &amp; PE'!AB179</f>
        <v/>
      </c>
      <c r="AY101" s="80" t="str">
        <f>'ASIA Prod. - PU &amp; PE'!AC179</f>
        <v/>
      </c>
      <c r="AZ101" s="80" t="str">
        <f>'ASIA Prod. - PU &amp; PE'!AD179</f>
        <v/>
      </c>
      <c r="BA101" s="835" t="str">
        <f>'ASIA Prod. - PU &amp; PE'!AE179</f>
        <v/>
      </c>
    </row>
    <row r="102" ht="15.75" customHeight="1">
      <c r="A102" s="586" t="s">
        <v>2756</v>
      </c>
      <c r="B102" s="587" t="s">
        <v>1731</v>
      </c>
      <c r="C102" s="587" t="s">
        <v>1732</v>
      </c>
      <c r="D102" s="587"/>
      <c r="E102" s="4" t="s">
        <v>2706</v>
      </c>
      <c r="F102" s="4" t="s">
        <v>1694</v>
      </c>
      <c r="G102" s="4" t="s">
        <v>2617</v>
      </c>
      <c r="H102" s="4" t="s">
        <v>2618</v>
      </c>
      <c r="I102" s="588" t="s">
        <v>2757</v>
      </c>
      <c r="J102" s="588"/>
      <c r="K102" s="508" t="s">
        <v>27</v>
      </c>
      <c r="L102" s="80">
        <v>5.0</v>
      </c>
      <c r="M102" s="80" t="s">
        <v>2620</v>
      </c>
      <c r="N102" s="80" t="s">
        <v>2725</v>
      </c>
      <c r="O102" s="80"/>
      <c r="P102" s="80" t="s">
        <v>1268</v>
      </c>
      <c r="Q102" s="80"/>
      <c r="R102" s="829">
        <v>3.8642861099036043</v>
      </c>
      <c r="S102" s="829"/>
      <c r="T102" s="812"/>
      <c r="U102" s="812"/>
      <c r="V102" s="812"/>
      <c r="W102" s="812"/>
      <c r="X102" s="830"/>
      <c r="Y102" s="846">
        <v>198.9958521948935</v>
      </c>
      <c r="Z102" s="509"/>
      <c r="AA102" s="509"/>
      <c r="AB102" s="832">
        <v>26.32220267128221</v>
      </c>
      <c r="AC102" s="847">
        <v>30.270533071974537</v>
      </c>
      <c r="AD102" s="509"/>
      <c r="AE102" s="594" t="str">
        <f>'ASIA Prod. - PU &amp; PE'!I180</f>
        <v/>
      </c>
      <c r="AF102" s="80" t="str">
        <f>'ASIA Prod. - PU &amp; PE'!J180</f>
        <v/>
      </c>
      <c r="AG102" s="598" t="str">
        <f>'ASIA Prod. - PU &amp; PE'!K180</f>
        <v/>
      </c>
      <c r="AH102" s="598" t="str">
        <f>'ASIA Prod. - PU &amp; PE'!L180</f>
        <v/>
      </c>
      <c r="AI102" s="80" t="str">
        <f>'ASIA Prod. - PU &amp; PE'!M180</f>
        <v/>
      </c>
      <c r="AJ102" s="80" t="str">
        <f>'ASIA Prod. - PU &amp; PE'!N180</f>
        <v/>
      </c>
      <c r="AK102" s="598" t="str">
        <f>'ASIA Prod. - PU &amp; PE'!O180</f>
        <v/>
      </c>
      <c r="AL102" s="598" t="str">
        <f>'ASIA Prod. - PU &amp; PE'!P180</f>
        <v/>
      </c>
      <c r="AM102" s="598" t="str">
        <f>'ASIA Prod. - PU &amp; PE'!Q180</f>
        <v/>
      </c>
      <c r="AN102" s="80" t="str">
        <f>'ASIA Prod. - PU &amp; PE'!R180</f>
        <v/>
      </c>
      <c r="AO102" s="598" t="str">
        <f>'ASIA Prod. - PU &amp; PE'!S180</f>
        <v/>
      </c>
      <c r="AP102" s="598" t="str">
        <f>'ASIA Prod. - PU &amp; PE'!T180</f>
        <v/>
      </c>
      <c r="AQ102" s="80" t="str">
        <f>'ASIA Prod. - PU &amp; PE'!U180</f>
        <v/>
      </c>
      <c r="AR102" s="598" t="str">
        <f>'ASIA Prod. - PU &amp; PE'!V180</f>
        <v/>
      </c>
      <c r="AS102" s="80" t="str">
        <f>'ASIA Prod. - PU &amp; PE'!W180</f>
        <v/>
      </c>
      <c r="AT102" s="598" t="str">
        <f>'ASIA Prod. - PU &amp; PE'!X180</f>
        <v/>
      </c>
      <c r="AU102" s="80" t="str">
        <f>'ASIA Prod. - PU &amp; PE'!Y180</f>
        <v/>
      </c>
      <c r="AV102" s="80" t="str">
        <f>'ASIA Prod. - PU &amp; PE'!Z180</f>
        <v/>
      </c>
      <c r="AW102" s="598" t="str">
        <f>'ASIA Prod. - PU &amp; PE'!AA180</f>
        <v/>
      </c>
      <c r="AX102" s="80" t="str">
        <f>'ASIA Prod. - PU &amp; PE'!AB180</f>
        <v/>
      </c>
      <c r="AY102" s="80" t="str">
        <f>'ASIA Prod. - PU &amp; PE'!AC180</f>
        <v/>
      </c>
      <c r="AZ102" s="80" t="str">
        <f>'ASIA Prod. - PU &amp; PE'!AD180</f>
        <v/>
      </c>
      <c r="BA102" s="835" t="str">
        <f>'ASIA Prod. - PU &amp; PE'!AE180</f>
        <v/>
      </c>
    </row>
    <row r="103" ht="15.75" customHeight="1">
      <c r="A103" s="586"/>
      <c r="B103" s="587"/>
      <c r="C103" s="587"/>
      <c r="D103" s="587"/>
      <c r="E103" s="4"/>
      <c r="F103" s="4"/>
      <c r="G103" s="4"/>
      <c r="H103" s="4"/>
      <c r="I103" s="588"/>
      <c r="J103" s="588"/>
      <c r="K103" s="508"/>
      <c r="L103" s="80"/>
      <c r="M103" s="80"/>
      <c r="N103" s="80"/>
      <c r="O103" s="80"/>
      <c r="P103" s="80"/>
      <c r="Q103" s="80"/>
      <c r="R103" s="829"/>
      <c r="S103" s="829"/>
      <c r="T103" s="812"/>
      <c r="U103" s="812"/>
      <c r="V103" s="812"/>
      <c r="W103" s="812"/>
      <c r="X103" s="830"/>
      <c r="Y103" s="846"/>
      <c r="Z103" s="509"/>
      <c r="AA103" s="509"/>
      <c r="AB103" s="832"/>
      <c r="AC103" s="847"/>
      <c r="AD103" s="509"/>
      <c r="AE103" s="594"/>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35"/>
    </row>
    <row r="104" ht="15.75" customHeight="1">
      <c r="A104" s="848" t="s">
        <v>2758</v>
      </c>
      <c r="B104" s="849" t="s">
        <v>1731</v>
      </c>
      <c r="C104" s="849" t="s">
        <v>2759</v>
      </c>
      <c r="D104" s="849"/>
      <c r="E104" s="850" t="s">
        <v>2706</v>
      </c>
      <c r="F104" s="850" t="s">
        <v>2760</v>
      </c>
      <c r="G104" s="850" t="s">
        <v>2677</v>
      </c>
      <c r="H104" s="850" t="s">
        <v>2761</v>
      </c>
      <c r="I104" s="851" t="s">
        <v>362</v>
      </c>
      <c r="J104" s="851"/>
      <c r="K104" s="852">
        <v>0.0</v>
      </c>
      <c r="L104" s="853">
        <v>0.0</v>
      </c>
      <c r="M104" s="853">
        <v>0.0</v>
      </c>
      <c r="N104" s="853">
        <v>0.0</v>
      </c>
      <c r="O104" s="853"/>
      <c r="P104" s="853">
        <v>0.0</v>
      </c>
      <c r="Q104" s="853"/>
      <c r="R104" s="854">
        <v>0.0</v>
      </c>
      <c r="S104" s="854"/>
      <c r="T104" s="855"/>
      <c r="U104" s="855"/>
      <c r="V104" s="855"/>
      <c r="W104" s="855"/>
      <c r="X104" s="856"/>
      <c r="Y104" s="857"/>
      <c r="Z104" s="509"/>
      <c r="AA104" s="509"/>
      <c r="AB104" s="858"/>
      <c r="AC104" s="859"/>
      <c r="AD104" s="509"/>
      <c r="AE104" s="860"/>
      <c r="AF104" s="853"/>
      <c r="AG104" s="853"/>
      <c r="AH104" s="853"/>
      <c r="AI104" s="853"/>
      <c r="AJ104" s="853"/>
      <c r="AK104" s="853"/>
      <c r="AL104" s="853"/>
      <c r="AM104" s="853"/>
      <c r="AN104" s="853"/>
      <c r="AO104" s="853"/>
      <c r="AP104" s="853"/>
      <c r="AQ104" s="853"/>
      <c r="AR104" s="853"/>
      <c r="AS104" s="853"/>
      <c r="AT104" s="853"/>
      <c r="AU104" s="853"/>
      <c r="AV104" s="853"/>
      <c r="AW104" s="853"/>
      <c r="AX104" s="853"/>
      <c r="AY104" s="853"/>
      <c r="AZ104" s="853"/>
      <c r="BA104" s="861"/>
    </row>
    <row r="105" ht="15.75" customHeight="1">
      <c r="A105" s="848" t="s">
        <v>2762</v>
      </c>
      <c r="B105" s="849" t="s">
        <v>1731</v>
      </c>
      <c r="C105" s="849" t="s">
        <v>2759</v>
      </c>
      <c r="D105" s="849"/>
      <c r="E105" s="850" t="s">
        <v>2706</v>
      </c>
      <c r="F105" s="850" t="s">
        <v>2760</v>
      </c>
      <c r="G105" s="850" t="s">
        <v>2677</v>
      </c>
      <c r="H105" s="850" t="s">
        <v>2761</v>
      </c>
      <c r="I105" s="851" t="s">
        <v>364</v>
      </c>
      <c r="J105" s="851"/>
      <c r="K105" s="852">
        <v>0.0</v>
      </c>
      <c r="L105" s="853">
        <v>0.0</v>
      </c>
      <c r="M105" s="853">
        <v>0.0</v>
      </c>
      <c r="N105" s="853">
        <v>0.0</v>
      </c>
      <c r="O105" s="853"/>
      <c r="P105" s="853">
        <v>0.0</v>
      </c>
      <c r="Q105" s="853"/>
      <c r="R105" s="854">
        <v>0.0</v>
      </c>
      <c r="S105" s="854"/>
      <c r="T105" s="855"/>
      <c r="U105" s="855"/>
      <c r="V105" s="855"/>
      <c r="W105" s="855"/>
      <c r="X105" s="856"/>
      <c r="Y105" s="857"/>
      <c r="Z105" s="509"/>
      <c r="AA105" s="509"/>
      <c r="AB105" s="858"/>
      <c r="AC105" s="859"/>
      <c r="AD105" s="509"/>
      <c r="AE105" s="860"/>
      <c r="AF105" s="853"/>
      <c r="AG105" s="853"/>
      <c r="AH105" s="853"/>
      <c r="AI105" s="853"/>
      <c r="AJ105" s="853"/>
      <c r="AK105" s="853"/>
      <c r="AL105" s="853"/>
      <c r="AM105" s="853"/>
      <c r="AN105" s="853"/>
      <c r="AO105" s="853"/>
      <c r="AP105" s="853"/>
      <c r="AQ105" s="853"/>
      <c r="AR105" s="853"/>
      <c r="AS105" s="853"/>
      <c r="AT105" s="853"/>
      <c r="AU105" s="853"/>
      <c r="AV105" s="853"/>
      <c r="AW105" s="853"/>
      <c r="AX105" s="853"/>
      <c r="AY105" s="853"/>
      <c r="AZ105" s="853"/>
      <c r="BA105" s="861"/>
    </row>
    <row r="106" ht="15.75" customHeight="1">
      <c r="A106" s="848" t="s">
        <v>2763</v>
      </c>
      <c r="B106" s="849" t="s">
        <v>1731</v>
      </c>
      <c r="C106" s="849" t="s">
        <v>2759</v>
      </c>
      <c r="D106" s="849"/>
      <c r="E106" s="850" t="s">
        <v>2706</v>
      </c>
      <c r="F106" s="850" t="s">
        <v>2760</v>
      </c>
      <c r="G106" s="850" t="s">
        <v>2677</v>
      </c>
      <c r="H106" s="850" t="s">
        <v>2761</v>
      </c>
      <c r="I106" s="851" t="s">
        <v>366</v>
      </c>
      <c r="J106" s="851"/>
      <c r="K106" s="852">
        <v>0.0</v>
      </c>
      <c r="L106" s="853">
        <v>0.0</v>
      </c>
      <c r="M106" s="853">
        <v>0.0</v>
      </c>
      <c r="N106" s="853">
        <v>0.0</v>
      </c>
      <c r="O106" s="853"/>
      <c r="P106" s="853">
        <v>0.0</v>
      </c>
      <c r="Q106" s="853"/>
      <c r="R106" s="854">
        <v>0.0</v>
      </c>
      <c r="S106" s="854"/>
      <c r="T106" s="855"/>
      <c r="U106" s="855"/>
      <c r="V106" s="855"/>
      <c r="W106" s="855"/>
      <c r="X106" s="856"/>
      <c r="Y106" s="857"/>
      <c r="Z106" s="509"/>
      <c r="AA106" s="509"/>
      <c r="AB106" s="858"/>
      <c r="AC106" s="859"/>
      <c r="AD106" s="509"/>
      <c r="AE106" s="860"/>
      <c r="AF106" s="853"/>
      <c r="AG106" s="853"/>
      <c r="AH106" s="853"/>
      <c r="AI106" s="853"/>
      <c r="AJ106" s="853"/>
      <c r="AK106" s="853"/>
      <c r="AL106" s="853"/>
      <c r="AM106" s="853"/>
      <c r="AN106" s="853"/>
      <c r="AO106" s="853"/>
      <c r="AP106" s="853"/>
      <c r="AQ106" s="853"/>
      <c r="AR106" s="853"/>
      <c r="AS106" s="853"/>
      <c r="AT106" s="853"/>
      <c r="AU106" s="853"/>
      <c r="AV106" s="853"/>
      <c r="AW106" s="853"/>
      <c r="AX106" s="853"/>
      <c r="AY106" s="853"/>
      <c r="AZ106" s="853"/>
      <c r="BA106" s="861"/>
    </row>
    <row r="107" ht="15.75" customHeight="1">
      <c r="A107" s="848" t="s">
        <v>2764</v>
      </c>
      <c r="B107" s="849" t="s">
        <v>1731</v>
      </c>
      <c r="C107" s="849" t="s">
        <v>2759</v>
      </c>
      <c r="D107" s="849"/>
      <c r="E107" s="850" t="s">
        <v>2706</v>
      </c>
      <c r="F107" s="850" t="s">
        <v>2760</v>
      </c>
      <c r="G107" s="850" t="s">
        <v>2677</v>
      </c>
      <c r="H107" s="850" t="s">
        <v>2761</v>
      </c>
      <c r="I107" s="851" t="s">
        <v>368</v>
      </c>
      <c r="J107" s="851"/>
      <c r="K107" s="852">
        <v>0.0</v>
      </c>
      <c r="L107" s="853">
        <v>0.0</v>
      </c>
      <c r="M107" s="853">
        <v>0.0</v>
      </c>
      <c r="N107" s="853">
        <v>0.0</v>
      </c>
      <c r="O107" s="853"/>
      <c r="P107" s="853">
        <v>0.0</v>
      </c>
      <c r="Q107" s="853"/>
      <c r="R107" s="854">
        <v>0.0</v>
      </c>
      <c r="S107" s="854"/>
      <c r="T107" s="855"/>
      <c r="U107" s="855"/>
      <c r="V107" s="855"/>
      <c r="W107" s="855"/>
      <c r="X107" s="856"/>
      <c r="Y107" s="857"/>
      <c r="Z107" s="509"/>
      <c r="AA107" s="509"/>
      <c r="AB107" s="858"/>
      <c r="AC107" s="859"/>
      <c r="AD107" s="509"/>
      <c r="AE107" s="860"/>
      <c r="AF107" s="853"/>
      <c r="AG107" s="853"/>
      <c r="AH107" s="853"/>
      <c r="AI107" s="853"/>
      <c r="AJ107" s="853"/>
      <c r="AK107" s="853"/>
      <c r="AL107" s="853"/>
      <c r="AM107" s="853"/>
      <c r="AN107" s="853"/>
      <c r="AO107" s="853"/>
      <c r="AP107" s="853"/>
      <c r="AQ107" s="853"/>
      <c r="AR107" s="853"/>
      <c r="AS107" s="853"/>
      <c r="AT107" s="853"/>
      <c r="AU107" s="853"/>
      <c r="AV107" s="853"/>
      <c r="AW107" s="853"/>
      <c r="AX107" s="853"/>
      <c r="AY107" s="853"/>
      <c r="AZ107" s="853"/>
      <c r="BA107" s="861"/>
    </row>
    <row r="108" ht="15.75" customHeight="1">
      <c r="A108" s="848" t="s">
        <v>2765</v>
      </c>
      <c r="B108" s="849" t="s">
        <v>1731</v>
      </c>
      <c r="C108" s="849" t="s">
        <v>2759</v>
      </c>
      <c r="D108" s="849"/>
      <c r="E108" s="850" t="s">
        <v>2706</v>
      </c>
      <c r="F108" s="850" t="s">
        <v>2760</v>
      </c>
      <c r="G108" s="850" t="s">
        <v>2677</v>
      </c>
      <c r="H108" s="850" t="s">
        <v>2761</v>
      </c>
      <c r="I108" s="851" t="s">
        <v>370</v>
      </c>
      <c r="J108" s="851"/>
      <c r="K108" s="852">
        <v>0.0</v>
      </c>
      <c r="L108" s="853">
        <v>0.0</v>
      </c>
      <c r="M108" s="853">
        <v>0.0</v>
      </c>
      <c r="N108" s="853">
        <v>0.0</v>
      </c>
      <c r="O108" s="853"/>
      <c r="P108" s="853">
        <v>0.0</v>
      </c>
      <c r="Q108" s="853"/>
      <c r="R108" s="854">
        <v>0.0</v>
      </c>
      <c r="S108" s="854"/>
      <c r="T108" s="855"/>
      <c r="U108" s="855"/>
      <c r="V108" s="855"/>
      <c r="W108" s="855"/>
      <c r="X108" s="856"/>
      <c r="Y108" s="857"/>
      <c r="Z108" s="509"/>
      <c r="AA108" s="509"/>
      <c r="AB108" s="858"/>
      <c r="AC108" s="859"/>
      <c r="AD108" s="509"/>
      <c r="AE108" s="860"/>
      <c r="AF108" s="853"/>
      <c r="AG108" s="853"/>
      <c r="AH108" s="853"/>
      <c r="AI108" s="853"/>
      <c r="AJ108" s="853"/>
      <c r="AK108" s="853"/>
      <c r="AL108" s="853"/>
      <c r="AM108" s="853"/>
      <c r="AN108" s="853"/>
      <c r="AO108" s="853"/>
      <c r="AP108" s="853"/>
      <c r="AQ108" s="853"/>
      <c r="AR108" s="853"/>
      <c r="AS108" s="853"/>
      <c r="AT108" s="853"/>
      <c r="AU108" s="853"/>
      <c r="AV108" s="853"/>
      <c r="AW108" s="853"/>
      <c r="AX108" s="853"/>
      <c r="AY108" s="853"/>
      <c r="AZ108" s="853"/>
      <c r="BA108" s="861"/>
    </row>
    <row r="109" ht="15.75" customHeight="1">
      <c r="A109" s="848" t="s">
        <v>2766</v>
      </c>
      <c r="B109" s="849" t="s">
        <v>1731</v>
      </c>
      <c r="C109" s="849" t="s">
        <v>2759</v>
      </c>
      <c r="D109" s="849"/>
      <c r="E109" s="850" t="s">
        <v>2706</v>
      </c>
      <c r="F109" s="850" t="s">
        <v>2760</v>
      </c>
      <c r="G109" s="850" t="s">
        <v>2677</v>
      </c>
      <c r="H109" s="850" t="s">
        <v>2761</v>
      </c>
      <c r="I109" s="851" t="s">
        <v>372</v>
      </c>
      <c r="J109" s="851"/>
      <c r="K109" s="852">
        <v>0.0</v>
      </c>
      <c r="L109" s="853">
        <v>0.0</v>
      </c>
      <c r="M109" s="853">
        <v>0.0</v>
      </c>
      <c r="N109" s="853">
        <v>0.0</v>
      </c>
      <c r="O109" s="853"/>
      <c r="P109" s="853">
        <v>0.0</v>
      </c>
      <c r="Q109" s="853"/>
      <c r="R109" s="854">
        <v>0.0</v>
      </c>
      <c r="S109" s="854"/>
      <c r="T109" s="855"/>
      <c r="U109" s="855"/>
      <c r="V109" s="855"/>
      <c r="W109" s="855"/>
      <c r="X109" s="856"/>
      <c r="Y109" s="857"/>
      <c r="Z109" s="509"/>
      <c r="AA109" s="509"/>
      <c r="AB109" s="858"/>
      <c r="AC109" s="859"/>
      <c r="AD109" s="509"/>
      <c r="AE109" s="860"/>
      <c r="AF109" s="853"/>
      <c r="AG109" s="853"/>
      <c r="AH109" s="853"/>
      <c r="AI109" s="853"/>
      <c r="AJ109" s="853"/>
      <c r="AK109" s="853"/>
      <c r="AL109" s="853"/>
      <c r="AM109" s="853"/>
      <c r="AN109" s="853"/>
      <c r="AO109" s="853"/>
      <c r="AP109" s="853"/>
      <c r="AQ109" s="853"/>
      <c r="AR109" s="853"/>
      <c r="AS109" s="853"/>
      <c r="AT109" s="853"/>
      <c r="AU109" s="853"/>
      <c r="AV109" s="853"/>
      <c r="AW109" s="853"/>
      <c r="AX109" s="853"/>
      <c r="AY109" s="853"/>
      <c r="AZ109" s="853"/>
      <c r="BA109" s="861"/>
    </row>
    <row r="110" ht="15.75" customHeight="1">
      <c r="A110" s="848" t="s">
        <v>2767</v>
      </c>
      <c r="B110" s="849" t="s">
        <v>1731</v>
      </c>
      <c r="C110" s="849" t="s">
        <v>2759</v>
      </c>
      <c r="D110" s="849"/>
      <c r="E110" s="850" t="s">
        <v>2706</v>
      </c>
      <c r="F110" s="850" t="s">
        <v>2760</v>
      </c>
      <c r="G110" s="850" t="s">
        <v>2677</v>
      </c>
      <c r="H110" s="850" t="s">
        <v>2761</v>
      </c>
      <c r="I110" s="851" t="s">
        <v>374</v>
      </c>
      <c r="J110" s="851"/>
      <c r="K110" s="852">
        <v>0.0</v>
      </c>
      <c r="L110" s="853">
        <v>0.0</v>
      </c>
      <c r="M110" s="853">
        <v>0.0</v>
      </c>
      <c r="N110" s="853">
        <v>0.0</v>
      </c>
      <c r="O110" s="853"/>
      <c r="P110" s="853">
        <v>0.0</v>
      </c>
      <c r="Q110" s="853"/>
      <c r="R110" s="854">
        <v>0.0</v>
      </c>
      <c r="S110" s="854"/>
      <c r="T110" s="855"/>
      <c r="U110" s="855"/>
      <c r="V110" s="855"/>
      <c r="W110" s="855"/>
      <c r="X110" s="856"/>
      <c r="Y110" s="857"/>
      <c r="Z110" s="509"/>
      <c r="AA110" s="509"/>
      <c r="AB110" s="858"/>
      <c r="AC110" s="859"/>
      <c r="AD110" s="509"/>
      <c r="AE110" s="860"/>
      <c r="AF110" s="853"/>
      <c r="AG110" s="853"/>
      <c r="AH110" s="853"/>
      <c r="AI110" s="853"/>
      <c r="AJ110" s="853"/>
      <c r="AK110" s="853"/>
      <c r="AL110" s="853"/>
      <c r="AM110" s="853"/>
      <c r="AN110" s="853"/>
      <c r="AO110" s="853"/>
      <c r="AP110" s="853"/>
      <c r="AQ110" s="853"/>
      <c r="AR110" s="853"/>
      <c r="AS110" s="853"/>
      <c r="AT110" s="853"/>
      <c r="AU110" s="853"/>
      <c r="AV110" s="853"/>
      <c r="AW110" s="853"/>
      <c r="AX110" s="853"/>
      <c r="AY110" s="853"/>
      <c r="AZ110" s="853"/>
      <c r="BA110" s="861"/>
    </row>
    <row r="111" ht="15.75" customHeight="1">
      <c r="A111" s="848" t="s">
        <v>2768</v>
      </c>
      <c r="B111" s="849" t="s">
        <v>1731</v>
      </c>
      <c r="C111" s="849" t="s">
        <v>2759</v>
      </c>
      <c r="D111" s="849"/>
      <c r="E111" s="850" t="s">
        <v>2706</v>
      </c>
      <c r="F111" s="850" t="s">
        <v>2760</v>
      </c>
      <c r="G111" s="850" t="s">
        <v>2677</v>
      </c>
      <c r="H111" s="850" t="s">
        <v>2761</v>
      </c>
      <c r="I111" s="851" t="s">
        <v>376</v>
      </c>
      <c r="J111" s="851"/>
      <c r="K111" s="852">
        <v>0.0</v>
      </c>
      <c r="L111" s="853">
        <v>0.0</v>
      </c>
      <c r="M111" s="853">
        <v>0.0</v>
      </c>
      <c r="N111" s="853">
        <v>0.0</v>
      </c>
      <c r="O111" s="853"/>
      <c r="P111" s="853">
        <v>0.0</v>
      </c>
      <c r="Q111" s="853"/>
      <c r="R111" s="854">
        <v>0.0</v>
      </c>
      <c r="S111" s="854"/>
      <c r="T111" s="855"/>
      <c r="U111" s="855"/>
      <c r="V111" s="855"/>
      <c r="W111" s="855"/>
      <c r="X111" s="856"/>
      <c r="Y111" s="857"/>
      <c r="Z111" s="509"/>
      <c r="AA111" s="509"/>
      <c r="AB111" s="858"/>
      <c r="AC111" s="859"/>
      <c r="AD111" s="509"/>
      <c r="AE111" s="860"/>
      <c r="AF111" s="853"/>
      <c r="AG111" s="853"/>
      <c r="AH111" s="853"/>
      <c r="AI111" s="853"/>
      <c r="AJ111" s="853"/>
      <c r="AK111" s="853"/>
      <c r="AL111" s="853"/>
      <c r="AM111" s="853"/>
      <c r="AN111" s="853"/>
      <c r="AO111" s="853"/>
      <c r="AP111" s="853"/>
      <c r="AQ111" s="853"/>
      <c r="AR111" s="853"/>
      <c r="AS111" s="853"/>
      <c r="AT111" s="853"/>
      <c r="AU111" s="853"/>
      <c r="AV111" s="853"/>
      <c r="AW111" s="853"/>
      <c r="AX111" s="853"/>
      <c r="AY111" s="853"/>
      <c r="AZ111" s="853"/>
      <c r="BA111" s="861"/>
    </row>
    <row r="112" ht="15.75" customHeight="1">
      <c r="A112" s="848" t="s">
        <v>2769</v>
      </c>
      <c r="B112" s="849" t="s">
        <v>1731</v>
      </c>
      <c r="C112" s="849" t="s">
        <v>2759</v>
      </c>
      <c r="D112" s="849"/>
      <c r="E112" s="850" t="s">
        <v>2706</v>
      </c>
      <c r="F112" s="850" t="s">
        <v>2760</v>
      </c>
      <c r="G112" s="850" t="s">
        <v>2677</v>
      </c>
      <c r="H112" s="850" t="s">
        <v>2761</v>
      </c>
      <c r="I112" s="851" t="s">
        <v>378</v>
      </c>
      <c r="J112" s="851"/>
      <c r="K112" s="852">
        <v>0.0</v>
      </c>
      <c r="L112" s="853">
        <v>0.0</v>
      </c>
      <c r="M112" s="853">
        <v>0.0</v>
      </c>
      <c r="N112" s="853">
        <v>0.0</v>
      </c>
      <c r="O112" s="853"/>
      <c r="P112" s="853">
        <v>0.0</v>
      </c>
      <c r="Q112" s="853"/>
      <c r="R112" s="854">
        <v>0.0</v>
      </c>
      <c r="S112" s="854"/>
      <c r="T112" s="855"/>
      <c r="U112" s="855"/>
      <c r="V112" s="855"/>
      <c r="W112" s="855"/>
      <c r="X112" s="856"/>
      <c r="Y112" s="857"/>
      <c r="Z112" s="509"/>
      <c r="AA112" s="509"/>
      <c r="AB112" s="858"/>
      <c r="AC112" s="859"/>
      <c r="AD112" s="509"/>
      <c r="AE112" s="860"/>
      <c r="AF112" s="853"/>
      <c r="AG112" s="853"/>
      <c r="AH112" s="853"/>
      <c r="AI112" s="853"/>
      <c r="AJ112" s="853"/>
      <c r="AK112" s="853"/>
      <c r="AL112" s="853"/>
      <c r="AM112" s="853"/>
      <c r="AN112" s="853"/>
      <c r="AO112" s="853"/>
      <c r="AP112" s="853"/>
      <c r="AQ112" s="853"/>
      <c r="AR112" s="853"/>
      <c r="AS112" s="853"/>
      <c r="AT112" s="853"/>
      <c r="AU112" s="853"/>
      <c r="AV112" s="853"/>
      <c r="AW112" s="853"/>
      <c r="AX112" s="853"/>
      <c r="AY112" s="853"/>
      <c r="AZ112" s="853"/>
      <c r="BA112" s="861"/>
    </row>
    <row r="113" ht="15.75" customHeight="1">
      <c r="A113" s="848" t="s">
        <v>2770</v>
      </c>
      <c r="B113" s="849" t="s">
        <v>1731</v>
      </c>
      <c r="C113" s="849" t="s">
        <v>2759</v>
      </c>
      <c r="D113" s="849"/>
      <c r="E113" s="850" t="s">
        <v>2706</v>
      </c>
      <c r="F113" s="850" t="s">
        <v>2760</v>
      </c>
      <c r="G113" s="850" t="s">
        <v>2677</v>
      </c>
      <c r="H113" s="850" t="s">
        <v>2761</v>
      </c>
      <c r="I113" s="851" t="s">
        <v>336</v>
      </c>
      <c r="J113" s="851"/>
      <c r="K113" s="852">
        <v>0.0</v>
      </c>
      <c r="L113" s="853">
        <v>0.0</v>
      </c>
      <c r="M113" s="853">
        <v>0.0</v>
      </c>
      <c r="N113" s="853">
        <v>0.0</v>
      </c>
      <c r="O113" s="853"/>
      <c r="P113" s="853">
        <v>0.0</v>
      </c>
      <c r="Q113" s="853"/>
      <c r="R113" s="854">
        <v>0.0</v>
      </c>
      <c r="S113" s="854"/>
      <c r="T113" s="855"/>
      <c r="U113" s="855"/>
      <c r="V113" s="855"/>
      <c r="W113" s="855"/>
      <c r="X113" s="856"/>
      <c r="Y113" s="857"/>
      <c r="Z113" s="509"/>
      <c r="AA113" s="509"/>
      <c r="AB113" s="858"/>
      <c r="AC113" s="859"/>
      <c r="AD113" s="509"/>
      <c r="AE113" s="860"/>
      <c r="AF113" s="853"/>
      <c r="AG113" s="853"/>
      <c r="AH113" s="853"/>
      <c r="AI113" s="853"/>
      <c r="AJ113" s="853"/>
      <c r="AK113" s="853"/>
      <c r="AL113" s="853"/>
      <c r="AM113" s="853"/>
      <c r="AN113" s="853"/>
      <c r="AO113" s="853"/>
      <c r="AP113" s="853"/>
      <c r="AQ113" s="853"/>
      <c r="AR113" s="853"/>
      <c r="AS113" s="853"/>
      <c r="AT113" s="853"/>
      <c r="AU113" s="853"/>
      <c r="AV113" s="853"/>
      <c r="AW113" s="853"/>
      <c r="AX113" s="853"/>
      <c r="AY113" s="853"/>
      <c r="AZ113" s="853"/>
      <c r="BA113" s="861"/>
    </row>
    <row r="114" ht="15.75" customHeight="1">
      <c r="A114" s="848" t="s">
        <v>2771</v>
      </c>
      <c r="B114" s="849" t="s">
        <v>1731</v>
      </c>
      <c r="C114" s="849" t="s">
        <v>2759</v>
      </c>
      <c r="D114" s="849"/>
      <c r="E114" s="850" t="s">
        <v>2706</v>
      </c>
      <c r="F114" s="850" t="s">
        <v>2760</v>
      </c>
      <c r="G114" s="850" t="s">
        <v>2677</v>
      </c>
      <c r="H114" s="850" t="s">
        <v>2761</v>
      </c>
      <c r="I114" s="851" t="s">
        <v>2718</v>
      </c>
      <c r="J114" s="851"/>
      <c r="K114" s="852">
        <v>0.0</v>
      </c>
      <c r="L114" s="853">
        <v>0.0</v>
      </c>
      <c r="M114" s="853">
        <v>0.0</v>
      </c>
      <c r="N114" s="853">
        <v>0.0</v>
      </c>
      <c r="O114" s="853"/>
      <c r="P114" s="853">
        <v>0.0</v>
      </c>
      <c r="Q114" s="853"/>
      <c r="R114" s="854">
        <v>0.0</v>
      </c>
      <c r="S114" s="854"/>
      <c r="T114" s="855"/>
      <c r="U114" s="855"/>
      <c r="V114" s="855"/>
      <c r="W114" s="855"/>
      <c r="X114" s="856"/>
      <c r="Y114" s="857"/>
      <c r="Z114" s="509"/>
      <c r="AA114" s="509"/>
      <c r="AB114" s="858"/>
      <c r="AC114" s="859"/>
      <c r="AD114" s="509"/>
      <c r="AE114" s="860"/>
      <c r="AF114" s="853"/>
      <c r="AG114" s="853"/>
      <c r="AH114" s="853"/>
      <c r="AI114" s="853"/>
      <c r="AJ114" s="853"/>
      <c r="AK114" s="853"/>
      <c r="AL114" s="853"/>
      <c r="AM114" s="853"/>
      <c r="AN114" s="853"/>
      <c r="AO114" s="853"/>
      <c r="AP114" s="853"/>
      <c r="AQ114" s="853"/>
      <c r="AR114" s="853"/>
      <c r="AS114" s="853"/>
      <c r="AT114" s="853"/>
      <c r="AU114" s="853"/>
      <c r="AV114" s="853"/>
      <c r="AW114" s="853"/>
      <c r="AX114" s="853"/>
      <c r="AY114" s="853"/>
      <c r="AZ114" s="853"/>
      <c r="BA114" s="861"/>
    </row>
    <row r="115" ht="15.75" customHeight="1">
      <c r="A115" s="586"/>
      <c r="B115" s="587"/>
      <c r="C115" s="587"/>
      <c r="D115" s="587"/>
      <c r="E115" s="4"/>
      <c r="F115" s="4"/>
      <c r="G115" s="4"/>
      <c r="H115" s="4"/>
      <c r="I115" s="588"/>
      <c r="J115" s="588"/>
      <c r="K115" s="508"/>
      <c r="L115" s="80"/>
      <c r="M115" s="80"/>
      <c r="N115" s="80"/>
      <c r="O115" s="80"/>
      <c r="P115" s="80"/>
      <c r="Q115" s="80"/>
      <c r="R115" s="829"/>
      <c r="S115" s="829"/>
      <c r="T115" s="812"/>
      <c r="U115" s="812"/>
      <c r="V115" s="812"/>
      <c r="W115" s="812"/>
      <c r="X115" s="830"/>
      <c r="Y115" s="846"/>
      <c r="Z115" s="509"/>
      <c r="AA115" s="509"/>
      <c r="AB115" s="832"/>
      <c r="AC115" s="847"/>
      <c r="AD115" s="509"/>
      <c r="AE115" s="594"/>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35"/>
    </row>
    <row r="116" ht="15.75" customHeight="1">
      <c r="A116" s="586" t="s">
        <v>2772</v>
      </c>
      <c r="B116" s="587" t="s">
        <v>1731</v>
      </c>
      <c r="C116" s="587" t="s">
        <v>1732</v>
      </c>
      <c r="D116" s="587"/>
      <c r="E116" s="4" t="s">
        <v>2706</v>
      </c>
      <c r="F116" s="4" t="s">
        <v>2676</v>
      </c>
      <c r="G116" s="4" t="s">
        <v>2677</v>
      </c>
      <c r="H116" s="4" t="s">
        <v>2678</v>
      </c>
      <c r="I116" s="588" t="s">
        <v>2720</v>
      </c>
      <c r="J116" s="588"/>
      <c r="K116" s="508" t="s">
        <v>24</v>
      </c>
      <c r="L116" s="80">
        <v>10.0</v>
      </c>
      <c r="M116" s="80" t="s">
        <v>2620</v>
      </c>
      <c r="N116" s="80" t="s">
        <v>2620</v>
      </c>
      <c r="O116" s="80"/>
      <c r="P116" s="80" t="s">
        <v>1074</v>
      </c>
      <c r="Q116" s="80"/>
      <c r="R116" s="829">
        <v>0.6191881022150963</v>
      </c>
      <c r="S116" s="829"/>
      <c r="T116" s="812"/>
      <c r="U116" s="812"/>
      <c r="V116" s="812"/>
      <c r="W116" s="812"/>
      <c r="X116" s="830"/>
      <c r="Y116" s="846">
        <v>145.76305161086094</v>
      </c>
      <c r="Z116" s="509"/>
      <c r="AA116" s="509"/>
      <c r="AB116" s="832">
        <v>19.280826932653564</v>
      </c>
      <c r="AC116" s="847">
        <v>22.172950972551597</v>
      </c>
      <c r="AD116" s="509"/>
      <c r="AE116" s="594" t="str">
        <f>'ASIA Prod. - PU &amp; PE'!I141</f>
        <v/>
      </c>
      <c r="AF116" s="80" t="str">
        <f>'ASIA Prod. - PU &amp; PE'!J141</f>
        <v/>
      </c>
      <c r="AG116" s="598" t="str">
        <f>'ASIA Prod. - PU &amp; PE'!K141</f>
        <v/>
      </c>
      <c r="AH116" s="598" t="str">
        <f>'ASIA Prod. - PU &amp; PE'!L141</f>
        <v/>
      </c>
      <c r="AI116" s="80" t="str">
        <f>'ASIA Prod. - PU &amp; PE'!M141</f>
        <v/>
      </c>
      <c r="AJ116" s="80" t="str">
        <f>'ASIA Prod. - PU &amp; PE'!N141</f>
        <v/>
      </c>
      <c r="AK116" s="598" t="str">
        <f>'ASIA Prod. - PU &amp; PE'!O141</f>
        <v/>
      </c>
      <c r="AL116" s="598" t="str">
        <f>'ASIA Prod. - PU &amp; PE'!P141</f>
        <v/>
      </c>
      <c r="AM116" s="598" t="str">
        <f>'ASIA Prod. - PU &amp; PE'!Q141</f>
        <v/>
      </c>
      <c r="AN116" s="80" t="str">
        <f>'ASIA Prod. - PU &amp; PE'!R141</f>
        <v/>
      </c>
      <c r="AO116" s="598" t="str">
        <f>'ASIA Prod. - PU &amp; PE'!S141</f>
        <v/>
      </c>
      <c r="AP116" s="598" t="str">
        <f>'ASIA Prod. - PU &amp; PE'!T141</f>
        <v/>
      </c>
      <c r="AQ116" s="80" t="str">
        <f>'ASIA Prod. - PU &amp; PE'!U141</f>
        <v/>
      </c>
      <c r="AR116" s="598" t="str">
        <f>'ASIA Prod. - PU &amp; PE'!V141</f>
        <v/>
      </c>
      <c r="AS116" s="80" t="str">
        <f>'ASIA Prod. - PU &amp; PE'!W141</f>
        <v/>
      </c>
      <c r="AT116" s="598" t="str">
        <f>'ASIA Prod. - PU &amp; PE'!X141</f>
        <v/>
      </c>
      <c r="AU116" s="80" t="str">
        <f>'ASIA Prod. - PU &amp; PE'!Y141</f>
        <v/>
      </c>
      <c r="AV116" s="80" t="str">
        <f>'ASIA Prod. - PU &amp; PE'!Z141</f>
        <v/>
      </c>
      <c r="AW116" s="598" t="str">
        <f>'ASIA Prod. - PU &amp; PE'!AA141</f>
        <v/>
      </c>
      <c r="AX116" s="80" t="str">
        <f>'ASIA Prod. - PU &amp; PE'!AB141</f>
        <v/>
      </c>
      <c r="AY116" s="80" t="str">
        <f>'ASIA Prod. - PU &amp; PE'!AC141</f>
        <v/>
      </c>
      <c r="AZ116" s="80" t="str">
        <f>'ASIA Prod. - PU &amp; PE'!AD141</f>
        <v/>
      </c>
      <c r="BA116" s="835" t="str">
        <f>'ASIA Prod. - PU &amp; PE'!AE141</f>
        <v/>
      </c>
    </row>
    <row r="117" ht="15.75" customHeight="1">
      <c r="A117" s="586" t="s">
        <v>2773</v>
      </c>
      <c r="B117" s="587" t="s">
        <v>1731</v>
      </c>
      <c r="C117" s="587" t="s">
        <v>1732</v>
      </c>
      <c r="D117" s="587"/>
      <c r="E117" s="4" t="s">
        <v>2706</v>
      </c>
      <c r="F117" s="4" t="s">
        <v>2676</v>
      </c>
      <c r="G117" s="4" t="s">
        <v>2677</v>
      </c>
      <c r="H117" s="4" t="s">
        <v>2678</v>
      </c>
      <c r="I117" s="588" t="s">
        <v>2722</v>
      </c>
      <c r="J117" s="588"/>
      <c r="K117" s="508" t="s">
        <v>27</v>
      </c>
      <c r="L117" s="80">
        <v>10.0</v>
      </c>
      <c r="M117" s="80" t="s">
        <v>2620</v>
      </c>
      <c r="N117" s="80" t="s">
        <v>2620</v>
      </c>
      <c r="O117" s="80"/>
      <c r="P117" s="80" t="s">
        <v>2655</v>
      </c>
      <c r="Q117" s="80"/>
      <c r="R117" s="829">
        <v>2.0455321233891572</v>
      </c>
      <c r="S117" s="829"/>
      <c r="T117" s="812"/>
      <c r="U117" s="812"/>
      <c r="V117" s="812"/>
      <c r="W117" s="812"/>
      <c r="X117" s="830"/>
      <c r="Y117" s="846">
        <v>314.6255635728536</v>
      </c>
      <c r="Z117" s="509"/>
      <c r="AA117" s="509"/>
      <c r="AB117" s="832">
        <v>41.61713803873725</v>
      </c>
      <c r="AC117" s="847">
        <v>47.85970874454784</v>
      </c>
      <c r="AD117" s="509"/>
      <c r="AE117" s="594" t="str">
        <f>'ASIA Prod. - PU &amp; PE'!I143</f>
        <v/>
      </c>
      <c r="AF117" s="80" t="str">
        <f>'ASIA Prod. - PU &amp; PE'!J143</f>
        <v/>
      </c>
      <c r="AG117" s="598" t="str">
        <f>'ASIA Prod. - PU &amp; PE'!K143</f>
        <v/>
      </c>
      <c r="AH117" s="598" t="str">
        <f>'ASIA Prod. - PU &amp; PE'!L143</f>
        <v/>
      </c>
      <c r="AI117" s="80" t="str">
        <f>'ASIA Prod. - PU &amp; PE'!M143</f>
        <v/>
      </c>
      <c r="AJ117" s="80" t="str">
        <f>'ASIA Prod. - PU &amp; PE'!N143</f>
        <v/>
      </c>
      <c r="AK117" s="598" t="str">
        <f>'ASIA Prod. - PU &amp; PE'!O143</f>
        <v/>
      </c>
      <c r="AL117" s="598" t="str">
        <f>'ASIA Prod. - PU &amp; PE'!P143</f>
        <v/>
      </c>
      <c r="AM117" s="598" t="str">
        <f>'ASIA Prod. - PU &amp; PE'!Q143</f>
        <v/>
      </c>
      <c r="AN117" s="80" t="str">
        <f>'ASIA Prod. - PU &amp; PE'!R143</f>
        <v/>
      </c>
      <c r="AO117" s="598" t="str">
        <f>'ASIA Prod. - PU &amp; PE'!S143</f>
        <v/>
      </c>
      <c r="AP117" s="598" t="str">
        <f>'ASIA Prod. - PU &amp; PE'!T143</f>
        <v/>
      </c>
      <c r="AQ117" s="80" t="str">
        <f>'ASIA Prod. - PU &amp; PE'!U143</f>
        <v/>
      </c>
      <c r="AR117" s="598" t="str">
        <f>'ASIA Prod. - PU &amp; PE'!V143</f>
        <v/>
      </c>
      <c r="AS117" s="80" t="str">
        <f>'ASIA Prod. - PU &amp; PE'!W143</f>
        <v/>
      </c>
      <c r="AT117" s="598" t="str">
        <f>'ASIA Prod. - PU &amp; PE'!X143</f>
        <v/>
      </c>
      <c r="AU117" s="80" t="str">
        <f>'ASIA Prod. - PU &amp; PE'!Y143</f>
        <v/>
      </c>
      <c r="AV117" s="80" t="str">
        <f>'ASIA Prod. - PU &amp; PE'!Z143</f>
        <v/>
      </c>
      <c r="AW117" s="598" t="str">
        <f>'ASIA Prod. - PU &amp; PE'!AA143</f>
        <v/>
      </c>
      <c r="AX117" s="80" t="str">
        <f>'ASIA Prod. - PU &amp; PE'!AB143</f>
        <v/>
      </c>
      <c r="AY117" s="80" t="str">
        <f>'ASIA Prod. - PU &amp; PE'!AC143</f>
        <v/>
      </c>
      <c r="AZ117" s="80" t="str">
        <f>'ASIA Prod. - PU &amp; PE'!AD143</f>
        <v/>
      </c>
      <c r="BA117" s="835" t="str">
        <f>'ASIA Prod. - PU &amp; PE'!AE143</f>
        <v/>
      </c>
    </row>
    <row r="118" ht="15.75" customHeight="1">
      <c r="A118" s="586" t="s">
        <v>2774</v>
      </c>
      <c r="B118" s="587" t="s">
        <v>1731</v>
      </c>
      <c r="C118" s="587" t="s">
        <v>1732</v>
      </c>
      <c r="D118" s="587"/>
      <c r="E118" s="4" t="s">
        <v>2706</v>
      </c>
      <c r="F118" s="4" t="s">
        <v>2676</v>
      </c>
      <c r="G118" s="4" t="s">
        <v>2677</v>
      </c>
      <c r="H118" s="4" t="s">
        <v>2678</v>
      </c>
      <c r="I118" s="588" t="s">
        <v>2724</v>
      </c>
      <c r="J118" s="588"/>
      <c r="K118" s="508" t="s">
        <v>28</v>
      </c>
      <c r="L118" s="80">
        <v>5.0</v>
      </c>
      <c r="M118" s="80" t="s">
        <v>2620</v>
      </c>
      <c r="N118" s="80" t="s">
        <v>2725</v>
      </c>
      <c r="O118" s="80"/>
      <c r="P118" s="80" t="s">
        <v>2655</v>
      </c>
      <c r="Q118" s="80"/>
      <c r="R118" s="829">
        <v>3.4387053533731238</v>
      </c>
      <c r="S118" s="829"/>
      <c r="T118" s="812"/>
      <c r="U118" s="812"/>
      <c r="V118" s="812"/>
      <c r="W118" s="812"/>
      <c r="X118" s="830"/>
      <c r="Y118" s="846">
        <v>436.8601685787172</v>
      </c>
      <c r="Z118" s="509"/>
      <c r="AA118" s="509"/>
      <c r="AB118" s="832">
        <v>57.78573658448641</v>
      </c>
      <c r="AC118" s="847">
        <v>66.45359707215937</v>
      </c>
      <c r="AD118" s="509"/>
      <c r="AE118" s="594" t="str">
        <f>'ASIA Prod. - PU &amp; PE'!I144</f>
        <v/>
      </c>
      <c r="AF118" s="80" t="str">
        <f>'ASIA Prod. - PU &amp; PE'!J144</f>
        <v/>
      </c>
      <c r="AG118" s="598" t="str">
        <f>'ASIA Prod. - PU &amp; PE'!K144</f>
        <v/>
      </c>
      <c r="AH118" s="598" t="str">
        <f>'ASIA Prod. - PU &amp; PE'!L144</f>
        <v/>
      </c>
      <c r="AI118" s="80" t="str">
        <f>'ASIA Prod. - PU &amp; PE'!M144</f>
        <v/>
      </c>
      <c r="AJ118" s="80" t="str">
        <f>'ASIA Prod. - PU &amp; PE'!N144</f>
        <v/>
      </c>
      <c r="AK118" s="598" t="str">
        <f>'ASIA Prod. - PU &amp; PE'!O144</f>
        <v/>
      </c>
      <c r="AL118" s="598" t="str">
        <f>'ASIA Prod. - PU &amp; PE'!P144</f>
        <v/>
      </c>
      <c r="AM118" s="598" t="str">
        <f>'ASIA Prod. - PU &amp; PE'!Q144</f>
        <v/>
      </c>
      <c r="AN118" s="80" t="str">
        <f>'ASIA Prod. - PU &amp; PE'!R144</f>
        <v/>
      </c>
      <c r="AO118" s="598" t="str">
        <f>'ASIA Prod. - PU &amp; PE'!S144</f>
        <v/>
      </c>
      <c r="AP118" s="598" t="str">
        <f>'ASIA Prod. - PU &amp; PE'!T144</f>
        <v/>
      </c>
      <c r="AQ118" s="80" t="str">
        <f>'ASIA Prod. - PU &amp; PE'!U144</f>
        <v/>
      </c>
      <c r="AR118" s="598" t="str">
        <f>'ASIA Prod. - PU &amp; PE'!V144</f>
        <v/>
      </c>
      <c r="AS118" s="80" t="str">
        <f>'ASIA Prod. - PU &amp; PE'!W144</f>
        <v/>
      </c>
      <c r="AT118" s="598" t="str">
        <f>'ASIA Prod. - PU &amp; PE'!X144</f>
        <v/>
      </c>
      <c r="AU118" s="80" t="str">
        <f>'ASIA Prod. - PU &amp; PE'!Y144</f>
        <v/>
      </c>
      <c r="AV118" s="80" t="str">
        <f>'ASIA Prod. - PU &amp; PE'!Z144</f>
        <v/>
      </c>
      <c r="AW118" s="598" t="str">
        <f>'ASIA Prod. - PU &amp; PE'!AA144</f>
        <v/>
      </c>
      <c r="AX118" s="80" t="str">
        <f>'ASIA Prod. - PU &amp; PE'!AB144</f>
        <v/>
      </c>
      <c r="AY118" s="80" t="str">
        <f>'ASIA Prod. - PU &amp; PE'!AC144</f>
        <v/>
      </c>
      <c r="AZ118" s="80" t="str">
        <f>'ASIA Prod. - PU &amp; PE'!AD144</f>
        <v/>
      </c>
      <c r="BA118" s="835" t="str">
        <f>'ASIA Prod. - PU &amp; PE'!AE144</f>
        <v/>
      </c>
    </row>
    <row r="119" ht="15.75" customHeight="1">
      <c r="A119" s="586" t="s">
        <v>2775</v>
      </c>
      <c r="B119" s="587" t="s">
        <v>1731</v>
      </c>
      <c r="C119" s="587" t="s">
        <v>1732</v>
      </c>
      <c r="D119" s="587"/>
      <c r="E119" s="4" t="s">
        <v>2706</v>
      </c>
      <c r="F119" s="4" t="s">
        <v>2676</v>
      </c>
      <c r="G119" s="4" t="s">
        <v>2677</v>
      </c>
      <c r="H119" s="4" t="s">
        <v>2678</v>
      </c>
      <c r="I119" s="588" t="s">
        <v>2727</v>
      </c>
      <c r="J119" s="588"/>
      <c r="K119" s="508" t="s">
        <v>26</v>
      </c>
      <c r="L119" s="80">
        <v>5.0</v>
      </c>
      <c r="M119" s="80" t="s">
        <v>2620</v>
      </c>
      <c r="N119" s="80" t="s">
        <v>2725</v>
      </c>
      <c r="O119" s="80"/>
      <c r="P119" s="80" t="s">
        <v>2728</v>
      </c>
      <c r="Q119" s="80"/>
      <c r="R119" s="829">
        <v>1.9017920282320813</v>
      </c>
      <c r="S119" s="829"/>
      <c r="T119" s="812"/>
      <c r="U119" s="812"/>
      <c r="V119" s="812"/>
      <c r="W119" s="812"/>
      <c r="X119" s="830"/>
      <c r="Y119" s="846">
        <v>250.83128872258314</v>
      </c>
      <c r="Z119" s="509"/>
      <c r="AA119" s="509"/>
      <c r="AB119" s="832">
        <v>33.17874189452158</v>
      </c>
      <c r="AC119" s="847">
        <v>38.15555317869981</v>
      </c>
      <c r="AD119" s="509"/>
      <c r="AE119" s="594" t="str">
        <f>'ASIA Prod. - PU &amp; PE'!I142</f>
        <v/>
      </c>
      <c r="AF119" s="80" t="str">
        <f>'ASIA Prod. - PU &amp; PE'!J142</f>
        <v/>
      </c>
      <c r="AG119" s="598" t="str">
        <f>'ASIA Prod. - PU &amp; PE'!K142</f>
        <v/>
      </c>
      <c r="AH119" s="598" t="str">
        <f>'ASIA Prod. - PU &amp; PE'!L142</f>
        <v/>
      </c>
      <c r="AI119" s="80" t="str">
        <f>'ASIA Prod. - PU &amp; PE'!M142</f>
        <v/>
      </c>
      <c r="AJ119" s="80" t="str">
        <f>'ASIA Prod. - PU &amp; PE'!N142</f>
        <v/>
      </c>
      <c r="AK119" s="598" t="str">
        <f>'ASIA Prod. - PU &amp; PE'!O142</f>
        <v/>
      </c>
      <c r="AL119" s="598" t="str">
        <f>'ASIA Prod. - PU &amp; PE'!P142</f>
        <v/>
      </c>
      <c r="AM119" s="598" t="str">
        <f>'ASIA Prod. - PU &amp; PE'!Q142</f>
        <v/>
      </c>
      <c r="AN119" s="80" t="str">
        <f>'ASIA Prod. - PU &amp; PE'!R142</f>
        <v/>
      </c>
      <c r="AO119" s="598" t="str">
        <f>'ASIA Prod. - PU &amp; PE'!S142</f>
        <v/>
      </c>
      <c r="AP119" s="598" t="str">
        <f>'ASIA Prod. - PU &amp; PE'!T142</f>
        <v/>
      </c>
      <c r="AQ119" s="80" t="str">
        <f>'ASIA Prod. - PU &amp; PE'!U142</f>
        <v/>
      </c>
      <c r="AR119" s="598" t="str">
        <f>'ASIA Prod. - PU &amp; PE'!V142</f>
        <v/>
      </c>
      <c r="AS119" s="80" t="str">
        <f>'ASIA Prod. - PU &amp; PE'!W142</f>
        <v/>
      </c>
      <c r="AT119" s="598" t="str">
        <f>'ASIA Prod. - PU &amp; PE'!X142</f>
        <v/>
      </c>
      <c r="AU119" s="80" t="str">
        <f>'ASIA Prod. - PU &amp; PE'!Y142</f>
        <v/>
      </c>
      <c r="AV119" s="80" t="str">
        <f>'ASIA Prod. - PU &amp; PE'!Z142</f>
        <v/>
      </c>
      <c r="AW119" s="598" t="str">
        <f>'ASIA Prod. - PU &amp; PE'!AA142</f>
        <v/>
      </c>
      <c r="AX119" s="80" t="str">
        <f>'ASIA Prod. - PU &amp; PE'!AB142</f>
        <v/>
      </c>
      <c r="AY119" s="80" t="str">
        <f>'ASIA Prod. - PU &amp; PE'!AC142</f>
        <v/>
      </c>
      <c r="AZ119" s="80" t="str">
        <f>'ASIA Prod. - PU &amp; PE'!AD142</f>
        <v/>
      </c>
      <c r="BA119" s="835" t="str">
        <f>'ASIA Prod. - PU &amp; PE'!AE142</f>
        <v/>
      </c>
    </row>
    <row r="120" ht="15.75" customHeight="1">
      <c r="A120" s="586" t="s">
        <v>2776</v>
      </c>
      <c r="B120" s="587" t="s">
        <v>1731</v>
      </c>
      <c r="C120" s="587" t="s">
        <v>1732</v>
      </c>
      <c r="D120" s="587"/>
      <c r="E120" s="4" t="s">
        <v>2706</v>
      </c>
      <c r="F120" s="4" t="s">
        <v>2676</v>
      </c>
      <c r="G120" s="4" t="s">
        <v>2677</v>
      </c>
      <c r="H120" s="4" t="s">
        <v>2678</v>
      </c>
      <c r="I120" s="588" t="s">
        <v>2730</v>
      </c>
      <c r="J120" s="588"/>
      <c r="K120" s="508" t="s">
        <v>26</v>
      </c>
      <c r="L120" s="80">
        <v>5.0</v>
      </c>
      <c r="M120" s="80" t="s">
        <v>2620</v>
      </c>
      <c r="N120" s="80" t="s">
        <v>2725</v>
      </c>
      <c r="O120" s="80"/>
      <c r="P120" s="80" t="s">
        <v>2625</v>
      </c>
      <c r="Q120" s="80"/>
      <c r="R120" s="829">
        <v>2.2334999401330258</v>
      </c>
      <c r="S120" s="829"/>
      <c r="T120" s="812"/>
      <c r="U120" s="812"/>
      <c r="V120" s="812"/>
      <c r="W120" s="812"/>
      <c r="X120" s="830"/>
      <c r="Y120" s="846">
        <v>273.09394067033276</v>
      </c>
      <c r="Z120" s="509"/>
      <c r="AA120" s="509"/>
      <c r="AB120" s="832">
        <v>36.12353712570539</v>
      </c>
      <c r="AC120" s="847">
        <v>41.5420676945612</v>
      </c>
      <c r="AD120" s="509"/>
      <c r="AE120" s="594" t="str">
        <f>'ASIA Prod. - PU &amp; PE'!I145</f>
        <v/>
      </c>
      <c r="AF120" s="80" t="str">
        <f>'ASIA Prod. - PU &amp; PE'!J145</f>
        <v/>
      </c>
      <c r="AG120" s="598" t="str">
        <f>'ASIA Prod. - PU &amp; PE'!K145</f>
        <v/>
      </c>
      <c r="AH120" s="598" t="str">
        <f>'ASIA Prod. - PU &amp; PE'!L145</f>
        <v/>
      </c>
      <c r="AI120" s="80" t="str">
        <f>'ASIA Prod. - PU &amp; PE'!M145</f>
        <v/>
      </c>
      <c r="AJ120" s="80" t="str">
        <f>'ASIA Prod. - PU &amp; PE'!N145</f>
        <v/>
      </c>
      <c r="AK120" s="598" t="str">
        <f>'ASIA Prod. - PU &amp; PE'!O145</f>
        <v/>
      </c>
      <c r="AL120" s="598" t="str">
        <f>'ASIA Prod. - PU &amp; PE'!P145</f>
        <v/>
      </c>
      <c r="AM120" s="598" t="str">
        <f>'ASIA Prod. - PU &amp; PE'!Q145</f>
        <v/>
      </c>
      <c r="AN120" s="80" t="str">
        <f>'ASIA Prod. - PU &amp; PE'!R145</f>
        <v/>
      </c>
      <c r="AO120" s="598" t="str">
        <f>'ASIA Prod. - PU &amp; PE'!S145</f>
        <v/>
      </c>
      <c r="AP120" s="598" t="str">
        <f>'ASIA Prod. - PU &amp; PE'!T145</f>
        <v/>
      </c>
      <c r="AQ120" s="80" t="str">
        <f>'ASIA Prod. - PU &amp; PE'!U145</f>
        <v/>
      </c>
      <c r="AR120" s="598" t="str">
        <f>'ASIA Prod. - PU &amp; PE'!V145</f>
        <v/>
      </c>
      <c r="AS120" s="80" t="str">
        <f>'ASIA Prod. - PU &amp; PE'!W145</f>
        <v/>
      </c>
      <c r="AT120" s="598" t="str">
        <f>'ASIA Prod. - PU &amp; PE'!X145</f>
        <v/>
      </c>
      <c r="AU120" s="80" t="str">
        <f>'ASIA Prod. - PU &amp; PE'!Y145</f>
        <v/>
      </c>
      <c r="AV120" s="80" t="str">
        <f>'ASIA Prod. - PU &amp; PE'!Z145</f>
        <v/>
      </c>
      <c r="AW120" s="598" t="str">
        <f>'ASIA Prod. - PU &amp; PE'!AA145</f>
        <v/>
      </c>
      <c r="AX120" s="80" t="str">
        <f>'ASIA Prod. - PU &amp; PE'!AB145</f>
        <v/>
      </c>
      <c r="AY120" s="80" t="str">
        <f>'ASIA Prod. - PU &amp; PE'!AC145</f>
        <v/>
      </c>
      <c r="AZ120" s="80" t="str">
        <f>'ASIA Prod. - PU &amp; PE'!AD145</f>
        <v/>
      </c>
      <c r="BA120" s="835" t="str">
        <f>'ASIA Prod. - PU &amp; PE'!AE145</f>
        <v/>
      </c>
    </row>
    <row r="121" ht="15.75" customHeight="1">
      <c r="A121" s="586" t="s">
        <v>2777</v>
      </c>
      <c r="B121" s="587" t="s">
        <v>1731</v>
      </c>
      <c r="C121" s="587" t="s">
        <v>1732</v>
      </c>
      <c r="D121" s="587"/>
      <c r="E121" s="4" t="s">
        <v>2706</v>
      </c>
      <c r="F121" s="4" t="s">
        <v>2676</v>
      </c>
      <c r="G121" s="4" t="s">
        <v>2677</v>
      </c>
      <c r="H121" s="4" t="s">
        <v>2678</v>
      </c>
      <c r="I121" s="588" t="s">
        <v>2732</v>
      </c>
      <c r="J121" s="588"/>
      <c r="K121" s="508" t="s">
        <v>27</v>
      </c>
      <c r="L121" s="80">
        <v>5.0</v>
      </c>
      <c r="M121" s="80" t="s">
        <v>2620</v>
      </c>
      <c r="N121" s="80" t="s">
        <v>2725</v>
      </c>
      <c r="O121" s="80"/>
      <c r="P121" s="80" t="s">
        <v>2728</v>
      </c>
      <c r="Q121" s="80"/>
      <c r="R121" s="829">
        <v>5.871230040646716</v>
      </c>
      <c r="S121" s="829"/>
      <c r="T121" s="812"/>
      <c r="U121" s="812"/>
      <c r="V121" s="812"/>
      <c r="W121" s="812"/>
      <c r="X121" s="830"/>
      <c r="Y121" s="846">
        <v>691.5556324888374</v>
      </c>
      <c r="Z121" s="509"/>
      <c r="AA121" s="509"/>
      <c r="AB121" s="832">
        <v>91.47561276307374</v>
      </c>
      <c r="AC121" s="847">
        <v>105.19695467753479</v>
      </c>
      <c r="AD121" s="509"/>
      <c r="AE121" s="594" t="str">
        <f>'ASIA Prod. - PU &amp; PE'!I146</f>
        <v/>
      </c>
      <c r="AF121" s="80" t="str">
        <f>'ASIA Prod. - PU &amp; PE'!J146</f>
        <v/>
      </c>
      <c r="AG121" s="598" t="str">
        <f>'ASIA Prod. - PU &amp; PE'!K146</f>
        <v/>
      </c>
      <c r="AH121" s="598" t="str">
        <f>'ASIA Prod. - PU &amp; PE'!L146</f>
        <v/>
      </c>
      <c r="AI121" s="80" t="str">
        <f>'ASIA Prod. - PU &amp; PE'!M146</f>
        <v/>
      </c>
      <c r="AJ121" s="80" t="str">
        <f>'ASIA Prod. - PU &amp; PE'!N146</f>
        <v/>
      </c>
      <c r="AK121" s="598" t="str">
        <f>'ASIA Prod. - PU &amp; PE'!O146</f>
        <v/>
      </c>
      <c r="AL121" s="598" t="str">
        <f>'ASIA Prod. - PU &amp; PE'!P146</f>
        <v/>
      </c>
      <c r="AM121" s="598" t="str">
        <f>'ASIA Prod. - PU &amp; PE'!Q146</f>
        <v/>
      </c>
      <c r="AN121" s="80" t="str">
        <f>'ASIA Prod. - PU &amp; PE'!R146</f>
        <v/>
      </c>
      <c r="AO121" s="598" t="str">
        <f>'ASIA Prod. - PU &amp; PE'!S146</f>
        <v/>
      </c>
      <c r="AP121" s="598" t="str">
        <f>'ASIA Prod. - PU &amp; PE'!T146</f>
        <v/>
      </c>
      <c r="AQ121" s="80" t="str">
        <f>'ASIA Prod. - PU &amp; PE'!U146</f>
        <v/>
      </c>
      <c r="AR121" s="598" t="str">
        <f>'ASIA Prod. - PU &amp; PE'!V146</f>
        <v/>
      </c>
      <c r="AS121" s="80" t="str">
        <f>'ASIA Prod. - PU &amp; PE'!W146</f>
        <v/>
      </c>
      <c r="AT121" s="598" t="str">
        <f>'ASIA Prod. - PU &amp; PE'!X146</f>
        <v/>
      </c>
      <c r="AU121" s="80" t="str">
        <f>'ASIA Prod. - PU &amp; PE'!Y146</f>
        <v/>
      </c>
      <c r="AV121" s="80" t="str">
        <f>'ASIA Prod. - PU &amp; PE'!Z146</f>
        <v/>
      </c>
      <c r="AW121" s="598" t="str">
        <f>'ASIA Prod. - PU &amp; PE'!AA146</f>
        <v/>
      </c>
      <c r="AX121" s="80" t="str">
        <f>'ASIA Prod. - PU &amp; PE'!AB146</f>
        <v/>
      </c>
      <c r="AY121" s="80" t="str">
        <f>'ASIA Prod. - PU &amp; PE'!AC146</f>
        <v/>
      </c>
      <c r="AZ121" s="80" t="str">
        <f>'ASIA Prod. - PU &amp; PE'!AD146</f>
        <v/>
      </c>
      <c r="BA121" s="835" t="str">
        <f>'ASIA Prod. - PU &amp; PE'!AE146</f>
        <v/>
      </c>
    </row>
    <row r="122" ht="15.75" customHeight="1">
      <c r="A122" s="586" t="s">
        <v>2778</v>
      </c>
      <c r="B122" s="587" t="s">
        <v>1731</v>
      </c>
      <c r="C122" s="587" t="s">
        <v>1732</v>
      </c>
      <c r="D122" s="587"/>
      <c r="E122" s="4" t="s">
        <v>2706</v>
      </c>
      <c r="F122" s="4" t="s">
        <v>2676</v>
      </c>
      <c r="G122" s="4" t="s">
        <v>2677</v>
      </c>
      <c r="H122" s="4" t="s">
        <v>2678</v>
      </c>
      <c r="I122" s="588" t="s">
        <v>2734</v>
      </c>
      <c r="J122" s="588"/>
      <c r="K122" s="508" t="s">
        <v>27</v>
      </c>
      <c r="L122" s="80">
        <v>5.0</v>
      </c>
      <c r="M122" s="80" t="s">
        <v>2620</v>
      </c>
      <c r="N122" s="80" t="s">
        <v>2725</v>
      </c>
      <c r="O122" s="80"/>
      <c r="P122" s="80" t="s">
        <v>2625</v>
      </c>
      <c r="Q122" s="80"/>
      <c r="R122" s="829">
        <v>7.120663175473608</v>
      </c>
      <c r="S122" s="829"/>
      <c r="T122" s="812"/>
      <c r="U122" s="812"/>
      <c r="V122" s="812"/>
      <c r="W122" s="812"/>
      <c r="X122" s="830"/>
      <c r="Y122" s="846">
        <v>817.9717984827474</v>
      </c>
      <c r="Z122" s="509"/>
      <c r="AA122" s="509"/>
      <c r="AB122" s="832">
        <v>108.19732784163327</v>
      </c>
      <c r="AC122" s="847">
        <v>124.42692701787824</v>
      </c>
      <c r="AD122" s="509"/>
      <c r="AE122" s="594" t="str">
        <f>'ASIA Prod. - PU &amp; PE'!I147</f>
        <v/>
      </c>
      <c r="AF122" s="80" t="str">
        <f>'ASIA Prod. - PU &amp; PE'!J147</f>
        <v/>
      </c>
      <c r="AG122" s="598" t="str">
        <f>'ASIA Prod. - PU &amp; PE'!K147</f>
        <v/>
      </c>
      <c r="AH122" s="598" t="str">
        <f>'ASIA Prod. - PU &amp; PE'!L147</f>
        <v/>
      </c>
      <c r="AI122" s="80" t="str">
        <f>'ASIA Prod. - PU &amp; PE'!M147</f>
        <v/>
      </c>
      <c r="AJ122" s="80" t="str">
        <f>'ASIA Prod. - PU &amp; PE'!N147</f>
        <v/>
      </c>
      <c r="AK122" s="598" t="str">
        <f>'ASIA Prod. - PU &amp; PE'!O147</f>
        <v/>
      </c>
      <c r="AL122" s="598" t="str">
        <f>'ASIA Prod. - PU &amp; PE'!P147</f>
        <v/>
      </c>
      <c r="AM122" s="598" t="str">
        <f>'ASIA Prod. - PU &amp; PE'!Q147</f>
        <v/>
      </c>
      <c r="AN122" s="80" t="str">
        <f>'ASIA Prod. - PU &amp; PE'!R147</f>
        <v/>
      </c>
      <c r="AO122" s="598" t="str">
        <f>'ASIA Prod. - PU &amp; PE'!S147</f>
        <v/>
      </c>
      <c r="AP122" s="598" t="str">
        <f>'ASIA Prod. - PU &amp; PE'!T147</f>
        <v/>
      </c>
      <c r="AQ122" s="80" t="str">
        <f>'ASIA Prod. - PU &amp; PE'!U147</f>
        <v/>
      </c>
      <c r="AR122" s="598" t="str">
        <f>'ASIA Prod. - PU &amp; PE'!V147</f>
        <v/>
      </c>
      <c r="AS122" s="80" t="str">
        <f>'ASIA Prod. - PU &amp; PE'!W147</f>
        <v/>
      </c>
      <c r="AT122" s="598" t="str">
        <f>'ASIA Prod. - PU &amp; PE'!X147</f>
        <v/>
      </c>
      <c r="AU122" s="80" t="str">
        <f>'ASIA Prod. - PU &amp; PE'!Y147</f>
        <v/>
      </c>
      <c r="AV122" s="80" t="str">
        <f>'ASIA Prod. - PU &amp; PE'!Z147</f>
        <v/>
      </c>
      <c r="AW122" s="598" t="str">
        <f>'ASIA Prod. - PU &amp; PE'!AA147</f>
        <v/>
      </c>
      <c r="AX122" s="80" t="str">
        <f>'ASIA Prod. - PU &amp; PE'!AB147</f>
        <v/>
      </c>
      <c r="AY122" s="80" t="str">
        <f>'ASIA Prod. - PU &amp; PE'!AC147</f>
        <v/>
      </c>
      <c r="AZ122" s="80" t="str">
        <f>'ASIA Prod. - PU &amp; PE'!AD147</f>
        <v/>
      </c>
      <c r="BA122" s="835" t="str">
        <f>'ASIA Prod. - PU &amp; PE'!AE147</f>
        <v/>
      </c>
    </row>
    <row r="123" ht="15.75" customHeight="1">
      <c r="A123" s="586" t="s">
        <v>2779</v>
      </c>
      <c r="B123" s="587" t="s">
        <v>1731</v>
      </c>
      <c r="C123" s="587" t="s">
        <v>1732</v>
      </c>
      <c r="D123" s="587"/>
      <c r="E123" s="4" t="s">
        <v>2706</v>
      </c>
      <c r="F123" s="4" t="s">
        <v>2676</v>
      </c>
      <c r="G123" s="4" t="s">
        <v>2677</v>
      </c>
      <c r="H123" s="4" t="s">
        <v>2678</v>
      </c>
      <c r="I123" s="588" t="s">
        <v>2736</v>
      </c>
      <c r="J123" s="588"/>
      <c r="K123" s="508" t="s">
        <v>25</v>
      </c>
      <c r="L123" s="80">
        <v>10.0</v>
      </c>
      <c r="M123" s="80" t="s">
        <v>2620</v>
      </c>
      <c r="N123" s="80" t="s">
        <v>2620</v>
      </c>
      <c r="O123" s="80"/>
      <c r="P123" s="80" t="s">
        <v>2652</v>
      </c>
      <c r="Q123" s="80"/>
      <c r="R123" s="829">
        <v>0.740814336578776</v>
      </c>
      <c r="S123" s="829"/>
      <c r="T123" s="812"/>
      <c r="U123" s="812"/>
      <c r="V123" s="812"/>
      <c r="W123" s="812"/>
      <c r="X123" s="830"/>
      <c r="Y123" s="846">
        <v>164.41689334922322</v>
      </c>
      <c r="Z123" s="509"/>
      <c r="AA123" s="509"/>
      <c r="AB123" s="832">
        <v>21.74826631603482</v>
      </c>
      <c r="AC123" s="847">
        <v>25.01050626344004</v>
      </c>
      <c r="AD123" s="509"/>
      <c r="AE123" s="594" t="str">
        <f>'ASIA Prod. - PU &amp; PE'!I105</f>
        <v/>
      </c>
      <c r="AF123" s="80" t="str">
        <f>'ASIA Prod. - PU &amp; PE'!J105</f>
        <v/>
      </c>
      <c r="AG123" s="598" t="str">
        <f>'ASIA Prod. - PU &amp; PE'!K105</f>
        <v/>
      </c>
      <c r="AH123" s="598" t="str">
        <f>'ASIA Prod. - PU &amp; PE'!L105</f>
        <v/>
      </c>
      <c r="AI123" s="80" t="str">
        <f>'ASIA Prod. - PU &amp; PE'!M105</f>
        <v/>
      </c>
      <c r="AJ123" s="80" t="str">
        <f>'ASIA Prod. - PU &amp; PE'!N105</f>
        <v/>
      </c>
      <c r="AK123" s="598" t="str">
        <f>'ASIA Prod. - PU &amp; PE'!O105</f>
        <v/>
      </c>
      <c r="AL123" s="598" t="str">
        <f>'ASIA Prod. - PU &amp; PE'!P105</f>
        <v/>
      </c>
      <c r="AM123" s="598" t="str">
        <f>'ASIA Prod. - PU &amp; PE'!Q105</f>
        <v/>
      </c>
      <c r="AN123" s="80" t="str">
        <f>'ASIA Prod. - PU &amp; PE'!R105</f>
        <v/>
      </c>
      <c r="AO123" s="598" t="str">
        <f>'ASIA Prod. - PU &amp; PE'!S105</f>
        <v/>
      </c>
      <c r="AP123" s="598" t="str">
        <f>'ASIA Prod. - PU &amp; PE'!T105</f>
        <v/>
      </c>
      <c r="AQ123" s="80" t="str">
        <f>'ASIA Prod. - PU &amp; PE'!U105</f>
        <v/>
      </c>
      <c r="AR123" s="598" t="str">
        <f>'ASIA Prod. - PU &amp; PE'!V105</f>
        <v/>
      </c>
      <c r="AS123" s="80" t="str">
        <f>'ASIA Prod. - PU &amp; PE'!W105</f>
        <v/>
      </c>
      <c r="AT123" s="598" t="str">
        <f>'ASIA Prod. - PU &amp; PE'!X105</f>
        <v/>
      </c>
      <c r="AU123" s="80" t="str">
        <f>'ASIA Prod. - PU &amp; PE'!Y105</f>
        <v/>
      </c>
      <c r="AV123" s="80" t="str">
        <f>'ASIA Prod. - PU &amp; PE'!Z105</f>
        <v/>
      </c>
      <c r="AW123" s="598" t="str">
        <f>'ASIA Prod. - PU &amp; PE'!AA105</f>
        <v/>
      </c>
      <c r="AX123" s="80" t="str">
        <f>'ASIA Prod. - PU &amp; PE'!AB105</f>
        <v/>
      </c>
      <c r="AY123" s="80" t="str">
        <f>'ASIA Prod. - PU &amp; PE'!AC105</f>
        <v/>
      </c>
      <c r="AZ123" s="80" t="str">
        <f>'ASIA Prod. - PU &amp; PE'!AD105</f>
        <v/>
      </c>
      <c r="BA123" s="835" t="str">
        <f>'ASIA Prod. - PU &amp; PE'!AE105</f>
        <v/>
      </c>
    </row>
    <row r="124" ht="15.75" customHeight="1">
      <c r="A124" s="586" t="s">
        <v>2780</v>
      </c>
      <c r="B124" s="587" t="s">
        <v>1731</v>
      </c>
      <c r="C124" s="587" t="s">
        <v>1732</v>
      </c>
      <c r="D124" s="587"/>
      <c r="E124" s="4" t="s">
        <v>2706</v>
      </c>
      <c r="F124" s="4" t="s">
        <v>2676</v>
      </c>
      <c r="G124" s="4" t="s">
        <v>2677</v>
      </c>
      <c r="H124" s="4" t="s">
        <v>2678</v>
      </c>
      <c r="I124" s="588" t="s">
        <v>2738</v>
      </c>
      <c r="J124" s="588"/>
      <c r="K124" s="508" t="s">
        <v>26</v>
      </c>
      <c r="L124" s="80">
        <v>10.0</v>
      </c>
      <c r="M124" s="80" t="s">
        <v>2620</v>
      </c>
      <c r="N124" s="80" t="s">
        <v>2620</v>
      </c>
      <c r="O124" s="80"/>
      <c r="P124" s="80" t="s">
        <v>2625</v>
      </c>
      <c r="Q124" s="80"/>
      <c r="R124" s="829">
        <v>2.8084603207613297</v>
      </c>
      <c r="S124" s="829"/>
      <c r="T124" s="812"/>
      <c r="U124" s="812"/>
      <c r="V124" s="812"/>
      <c r="W124" s="812"/>
      <c r="X124" s="830"/>
      <c r="Y124" s="846">
        <v>398.0967236207141</v>
      </c>
      <c r="Z124" s="509"/>
      <c r="AA124" s="509"/>
      <c r="AB124" s="832">
        <v>52.65829677522674</v>
      </c>
      <c r="AC124" s="847">
        <v>60.55704129151074</v>
      </c>
      <c r="AD124" s="509"/>
      <c r="AE124" s="594" t="str">
        <f>'ASIA Prod. - PU &amp; PE'!I106</f>
        <v/>
      </c>
      <c r="AF124" s="80" t="str">
        <f>'ASIA Prod. - PU &amp; PE'!J106</f>
        <v/>
      </c>
      <c r="AG124" s="598" t="str">
        <f>'ASIA Prod. - PU &amp; PE'!K106</f>
        <v/>
      </c>
      <c r="AH124" s="598" t="str">
        <f>'ASIA Prod. - PU &amp; PE'!L106</f>
        <v/>
      </c>
      <c r="AI124" s="80" t="str">
        <f>'ASIA Prod. - PU &amp; PE'!M106</f>
        <v/>
      </c>
      <c r="AJ124" s="80" t="str">
        <f>'ASIA Prod. - PU &amp; PE'!N106</f>
        <v/>
      </c>
      <c r="AK124" s="598" t="str">
        <f>'ASIA Prod. - PU &amp; PE'!O106</f>
        <v/>
      </c>
      <c r="AL124" s="598" t="str">
        <f>'ASIA Prod. - PU &amp; PE'!P106</f>
        <v/>
      </c>
      <c r="AM124" s="598" t="str">
        <f>'ASIA Prod. - PU &amp; PE'!Q106</f>
        <v/>
      </c>
      <c r="AN124" s="80" t="str">
        <f>'ASIA Prod. - PU &amp; PE'!R106</f>
        <v/>
      </c>
      <c r="AO124" s="598" t="str">
        <f>'ASIA Prod. - PU &amp; PE'!S106</f>
        <v/>
      </c>
      <c r="AP124" s="598" t="str">
        <f>'ASIA Prod. - PU &amp; PE'!T106</f>
        <v/>
      </c>
      <c r="AQ124" s="80" t="str">
        <f>'ASIA Prod. - PU &amp; PE'!U106</f>
        <v/>
      </c>
      <c r="AR124" s="598" t="str">
        <f>'ASIA Prod. - PU &amp; PE'!V106</f>
        <v/>
      </c>
      <c r="AS124" s="80" t="str">
        <f>'ASIA Prod. - PU &amp; PE'!W106</f>
        <v/>
      </c>
      <c r="AT124" s="598" t="str">
        <f>'ASIA Prod. - PU &amp; PE'!X106</f>
        <v/>
      </c>
      <c r="AU124" s="80" t="str">
        <f>'ASIA Prod. - PU &amp; PE'!Y106</f>
        <v/>
      </c>
      <c r="AV124" s="80" t="str">
        <f>'ASIA Prod. - PU &amp; PE'!Z106</f>
        <v/>
      </c>
      <c r="AW124" s="598" t="str">
        <f>'ASIA Prod. - PU &amp; PE'!AA106</f>
        <v/>
      </c>
      <c r="AX124" s="80" t="str">
        <f>'ASIA Prod. - PU &amp; PE'!AB106</f>
        <v/>
      </c>
      <c r="AY124" s="80" t="str">
        <f>'ASIA Prod. - PU &amp; PE'!AC106</f>
        <v/>
      </c>
      <c r="AZ124" s="80" t="str">
        <f>'ASIA Prod. - PU &amp; PE'!AD106</f>
        <v/>
      </c>
      <c r="BA124" s="835" t="str">
        <f>'ASIA Prod. - PU &amp; PE'!AE106</f>
        <v/>
      </c>
    </row>
    <row r="125" ht="15.75" customHeight="1">
      <c r="A125" s="586" t="s">
        <v>2781</v>
      </c>
      <c r="B125" s="587" t="s">
        <v>1731</v>
      </c>
      <c r="C125" s="587" t="s">
        <v>1732</v>
      </c>
      <c r="D125" s="587"/>
      <c r="E125" s="4" t="s">
        <v>2706</v>
      </c>
      <c r="F125" s="4" t="s">
        <v>2676</v>
      </c>
      <c r="G125" s="4" t="s">
        <v>2677</v>
      </c>
      <c r="H125" s="4" t="s">
        <v>2678</v>
      </c>
      <c r="I125" s="588" t="s">
        <v>2740</v>
      </c>
      <c r="J125" s="588"/>
      <c r="K125" s="508" t="s">
        <v>24</v>
      </c>
      <c r="L125" s="80">
        <v>20.0</v>
      </c>
      <c r="M125" s="80" t="s">
        <v>2620</v>
      </c>
      <c r="N125" s="80" t="s">
        <v>2620</v>
      </c>
      <c r="O125" s="80"/>
      <c r="P125" s="80" t="s">
        <v>1074</v>
      </c>
      <c r="Q125" s="80"/>
      <c r="R125" s="829">
        <v>0.7518712669754741</v>
      </c>
      <c r="S125" s="829"/>
      <c r="T125" s="812"/>
      <c r="U125" s="812"/>
      <c r="V125" s="812"/>
      <c r="W125" s="812"/>
      <c r="X125" s="830"/>
      <c r="Y125" s="846">
        <v>206.13642263671608</v>
      </c>
      <c r="Z125" s="509"/>
      <c r="AA125" s="509"/>
      <c r="AB125" s="832">
        <v>27.26672257099419</v>
      </c>
      <c r="AC125" s="847">
        <v>31.356730956643318</v>
      </c>
      <c r="AD125" s="509"/>
      <c r="AE125" s="594" t="str">
        <f>'ASIA Prod. - PU &amp; PE'!I107</f>
        <v/>
      </c>
      <c r="AF125" s="80" t="str">
        <f>'ASIA Prod. - PU &amp; PE'!J107</f>
        <v/>
      </c>
      <c r="AG125" s="598" t="str">
        <f>'ASIA Prod. - PU &amp; PE'!K107</f>
        <v/>
      </c>
      <c r="AH125" s="598" t="str">
        <f>'ASIA Prod. - PU &amp; PE'!L107</f>
        <v/>
      </c>
      <c r="AI125" s="80" t="str">
        <f>'ASIA Prod. - PU &amp; PE'!M107</f>
        <v/>
      </c>
      <c r="AJ125" s="80" t="str">
        <f>'ASIA Prod. - PU &amp; PE'!N107</f>
        <v/>
      </c>
      <c r="AK125" s="598" t="str">
        <f>'ASIA Prod. - PU &amp; PE'!O107</f>
        <v/>
      </c>
      <c r="AL125" s="598" t="str">
        <f>'ASIA Prod. - PU &amp; PE'!P107</f>
        <v/>
      </c>
      <c r="AM125" s="598" t="str">
        <f>'ASIA Prod. - PU &amp; PE'!Q107</f>
        <v/>
      </c>
      <c r="AN125" s="80" t="str">
        <f>'ASIA Prod. - PU &amp; PE'!R107</f>
        <v/>
      </c>
      <c r="AO125" s="598" t="str">
        <f>'ASIA Prod. - PU &amp; PE'!S107</f>
        <v/>
      </c>
      <c r="AP125" s="598" t="str">
        <f>'ASIA Prod. - PU &amp; PE'!T107</f>
        <v/>
      </c>
      <c r="AQ125" s="80" t="str">
        <f>'ASIA Prod. - PU &amp; PE'!U107</f>
        <v/>
      </c>
      <c r="AR125" s="598" t="str">
        <f>'ASIA Prod. - PU &amp; PE'!V107</f>
        <v/>
      </c>
      <c r="AS125" s="80" t="str">
        <f>'ASIA Prod. - PU &amp; PE'!W107</f>
        <v/>
      </c>
      <c r="AT125" s="598" t="str">
        <f>'ASIA Prod. - PU &amp; PE'!X107</f>
        <v/>
      </c>
      <c r="AU125" s="80" t="str">
        <f>'ASIA Prod. - PU &amp; PE'!Y107</f>
        <v/>
      </c>
      <c r="AV125" s="80" t="str">
        <f>'ASIA Prod. - PU &amp; PE'!Z107</f>
        <v/>
      </c>
      <c r="AW125" s="598" t="str">
        <f>'ASIA Prod. - PU &amp; PE'!AA107</f>
        <v/>
      </c>
      <c r="AX125" s="80" t="str">
        <f>'ASIA Prod. - PU &amp; PE'!AB107</f>
        <v/>
      </c>
      <c r="AY125" s="80" t="str">
        <f>'ASIA Prod. - PU &amp; PE'!AC107</f>
        <v/>
      </c>
      <c r="AZ125" s="80" t="str">
        <f>'ASIA Prod. - PU &amp; PE'!AD107</f>
        <v/>
      </c>
      <c r="BA125" s="835" t="str">
        <f>'ASIA Prod. - PU &amp; PE'!AE107</f>
        <v/>
      </c>
    </row>
    <row r="126" ht="15.75" customHeight="1">
      <c r="A126" s="586" t="s">
        <v>2782</v>
      </c>
      <c r="B126" s="587" t="s">
        <v>1731</v>
      </c>
      <c r="C126" s="587" t="s">
        <v>1732</v>
      </c>
      <c r="D126" s="587"/>
      <c r="E126" s="4" t="s">
        <v>2706</v>
      </c>
      <c r="F126" s="4" t="s">
        <v>2676</v>
      </c>
      <c r="G126" s="4" t="s">
        <v>2677</v>
      </c>
      <c r="H126" s="4" t="s">
        <v>2678</v>
      </c>
      <c r="I126" s="588" t="s">
        <v>2742</v>
      </c>
      <c r="J126" s="588"/>
      <c r="K126" s="508" t="s">
        <v>26</v>
      </c>
      <c r="L126" s="80">
        <v>10.0</v>
      </c>
      <c r="M126" s="80" t="s">
        <v>2620</v>
      </c>
      <c r="N126" s="80" t="s">
        <v>2620</v>
      </c>
      <c r="O126" s="80"/>
      <c r="P126" s="80" t="s">
        <v>2743</v>
      </c>
      <c r="Q126" s="80"/>
      <c r="R126" s="829">
        <v>4.577569184233033</v>
      </c>
      <c r="S126" s="829"/>
      <c r="T126" s="812"/>
      <c r="U126" s="812"/>
      <c r="V126" s="812"/>
      <c r="W126" s="812"/>
      <c r="X126" s="830"/>
      <c r="Y126" s="846">
        <v>604.4977243778305</v>
      </c>
      <c r="Z126" s="509"/>
      <c r="AA126" s="509"/>
      <c r="AB126" s="832">
        <v>79.960016452094</v>
      </c>
      <c r="AC126" s="847">
        <v>91.9540189199081</v>
      </c>
      <c r="AD126" s="509"/>
      <c r="AE126" s="594" t="str">
        <f>'ASIA Prod. - PU &amp; PE'!I109</f>
        <v/>
      </c>
      <c r="AF126" s="80" t="str">
        <f>'ASIA Prod. - PU &amp; PE'!J109</f>
        <v/>
      </c>
      <c r="AG126" s="598" t="str">
        <f>'ASIA Prod. - PU &amp; PE'!K109</f>
        <v/>
      </c>
      <c r="AH126" s="598" t="str">
        <f>'ASIA Prod. - PU &amp; PE'!L109</f>
        <v/>
      </c>
      <c r="AI126" s="80" t="str">
        <f>'ASIA Prod. - PU &amp; PE'!M109</f>
        <v/>
      </c>
      <c r="AJ126" s="80" t="str">
        <f>'ASIA Prod. - PU &amp; PE'!N109</f>
        <v/>
      </c>
      <c r="AK126" s="598" t="str">
        <f>'ASIA Prod. - PU &amp; PE'!O109</f>
        <v/>
      </c>
      <c r="AL126" s="598" t="str">
        <f>'ASIA Prod. - PU &amp; PE'!P109</f>
        <v/>
      </c>
      <c r="AM126" s="598" t="str">
        <f>'ASIA Prod. - PU &amp; PE'!Q109</f>
        <v/>
      </c>
      <c r="AN126" s="80" t="str">
        <f>'ASIA Prod. - PU &amp; PE'!R109</f>
        <v/>
      </c>
      <c r="AO126" s="598" t="str">
        <f>'ASIA Prod. - PU &amp; PE'!S109</f>
        <v/>
      </c>
      <c r="AP126" s="598" t="str">
        <f>'ASIA Prod. - PU &amp; PE'!T109</f>
        <v/>
      </c>
      <c r="AQ126" s="80" t="str">
        <f>'ASIA Prod. - PU &amp; PE'!U109</f>
        <v/>
      </c>
      <c r="AR126" s="598" t="str">
        <f>'ASIA Prod. - PU &amp; PE'!V109</f>
        <v/>
      </c>
      <c r="AS126" s="80" t="str">
        <f>'ASIA Prod. - PU &amp; PE'!W109</f>
        <v/>
      </c>
      <c r="AT126" s="598" t="str">
        <f>'ASIA Prod. - PU &amp; PE'!X109</f>
        <v/>
      </c>
      <c r="AU126" s="80" t="str">
        <f>'ASIA Prod. - PU &amp; PE'!Y109</f>
        <v/>
      </c>
      <c r="AV126" s="80" t="str">
        <f>'ASIA Prod. - PU &amp; PE'!Z109</f>
        <v/>
      </c>
      <c r="AW126" s="598" t="str">
        <f>'ASIA Prod. - PU &amp; PE'!AA109</f>
        <v/>
      </c>
      <c r="AX126" s="80" t="str">
        <f>'ASIA Prod. - PU &amp; PE'!AB109</f>
        <v/>
      </c>
      <c r="AY126" s="80" t="str">
        <f>'ASIA Prod. - PU &amp; PE'!AC109</f>
        <v/>
      </c>
      <c r="AZ126" s="80" t="str">
        <f>'ASIA Prod. - PU &amp; PE'!AD109</f>
        <v/>
      </c>
      <c r="BA126" s="835" t="str">
        <f>'ASIA Prod. - PU &amp; PE'!AE109</f>
        <v/>
      </c>
    </row>
    <row r="127" ht="15.75" customHeight="1">
      <c r="A127" s="586" t="s">
        <v>2783</v>
      </c>
      <c r="B127" s="587" t="s">
        <v>1731</v>
      </c>
      <c r="C127" s="587" t="s">
        <v>1732</v>
      </c>
      <c r="D127" s="587"/>
      <c r="E127" s="4" t="s">
        <v>2706</v>
      </c>
      <c r="F127" s="4" t="s">
        <v>2676</v>
      </c>
      <c r="G127" s="4" t="s">
        <v>2677</v>
      </c>
      <c r="H127" s="4" t="s">
        <v>2678</v>
      </c>
      <c r="I127" s="588" t="s">
        <v>2745</v>
      </c>
      <c r="J127" s="588"/>
      <c r="K127" s="508" t="s">
        <v>26</v>
      </c>
      <c r="L127" s="80">
        <v>10.0</v>
      </c>
      <c r="M127" s="80" t="s">
        <v>2620</v>
      </c>
      <c r="N127" s="80" t="s">
        <v>2620</v>
      </c>
      <c r="O127" s="80"/>
      <c r="P127" s="80" t="s">
        <v>2743</v>
      </c>
      <c r="Q127" s="80"/>
      <c r="R127" s="829">
        <v>4.455942949869354</v>
      </c>
      <c r="S127" s="829"/>
      <c r="T127" s="812"/>
      <c r="U127" s="812"/>
      <c r="V127" s="812"/>
      <c r="W127" s="812"/>
      <c r="X127" s="830"/>
      <c r="Y127" s="846">
        <v>590.5850727052974</v>
      </c>
      <c r="Z127" s="509"/>
      <c r="AA127" s="509"/>
      <c r="AB127" s="832">
        <v>78.11971861181183</v>
      </c>
      <c r="AC127" s="847">
        <v>89.8376764035836</v>
      </c>
      <c r="AD127" s="509"/>
      <c r="AE127" s="594" t="str">
        <f>'ASIA Prod. - PU &amp; PE'!I110</f>
        <v/>
      </c>
      <c r="AF127" s="80" t="str">
        <f>'ASIA Prod. - PU &amp; PE'!J110</f>
        <v/>
      </c>
      <c r="AG127" s="598" t="str">
        <f>'ASIA Prod. - PU &amp; PE'!K110</f>
        <v/>
      </c>
      <c r="AH127" s="598" t="str">
        <f>'ASIA Prod. - PU &amp; PE'!L110</f>
        <v/>
      </c>
      <c r="AI127" s="80" t="str">
        <f>'ASIA Prod. - PU &amp; PE'!M110</f>
        <v/>
      </c>
      <c r="AJ127" s="80" t="str">
        <f>'ASIA Prod. - PU &amp; PE'!N110</f>
        <v/>
      </c>
      <c r="AK127" s="598" t="str">
        <f>'ASIA Prod. - PU &amp; PE'!O110</f>
        <v/>
      </c>
      <c r="AL127" s="598" t="str">
        <f>'ASIA Prod. - PU &amp; PE'!P110</f>
        <v/>
      </c>
      <c r="AM127" s="598" t="str">
        <f>'ASIA Prod. - PU &amp; PE'!Q110</f>
        <v/>
      </c>
      <c r="AN127" s="80" t="str">
        <f>'ASIA Prod. - PU &amp; PE'!R110</f>
        <v/>
      </c>
      <c r="AO127" s="598" t="str">
        <f>'ASIA Prod. - PU &amp; PE'!S110</f>
        <v/>
      </c>
      <c r="AP127" s="598" t="str">
        <f>'ASIA Prod. - PU &amp; PE'!T110</f>
        <v/>
      </c>
      <c r="AQ127" s="80" t="str">
        <f>'ASIA Prod. - PU &amp; PE'!U110</f>
        <v/>
      </c>
      <c r="AR127" s="598" t="str">
        <f>'ASIA Prod. - PU &amp; PE'!V110</f>
        <v/>
      </c>
      <c r="AS127" s="80" t="str">
        <f>'ASIA Prod. - PU &amp; PE'!W110</f>
        <v/>
      </c>
      <c r="AT127" s="598" t="str">
        <f>'ASIA Prod. - PU &amp; PE'!X110</f>
        <v/>
      </c>
      <c r="AU127" s="80" t="str">
        <f>'ASIA Prod. - PU &amp; PE'!Y110</f>
        <v/>
      </c>
      <c r="AV127" s="80" t="str">
        <f>'ASIA Prod. - PU &amp; PE'!Z110</f>
        <v/>
      </c>
      <c r="AW127" s="598" t="str">
        <f>'ASIA Prod. - PU &amp; PE'!AA110</f>
        <v/>
      </c>
      <c r="AX127" s="80" t="str">
        <f>'ASIA Prod. - PU &amp; PE'!AB110</f>
        <v/>
      </c>
      <c r="AY127" s="80" t="str">
        <f>'ASIA Prod. - PU &amp; PE'!AC110</f>
        <v/>
      </c>
      <c r="AZ127" s="80" t="str">
        <f>'ASIA Prod. - PU &amp; PE'!AD110</f>
        <v/>
      </c>
      <c r="BA127" s="835" t="str">
        <f>'ASIA Prod. - PU &amp; PE'!AE110</f>
        <v/>
      </c>
    </row>
    <row r="128" ht="15.75" customHeight="1">
      <c r="A128" s="586" t="s">
        <v>2784</v>
      </c>
      <c r="B128" s="587" t="s">
        <v>1731</v>
      </c>
      <c r="C128" s="587" t="s">
        <v>1732</v>
      </c>
      <c r="D128" s="587"/>
      <c r="E128" s="4" t="s">
        <v>2706</v>
      </c>
      <c r="F128" s="4" t="s">
        <v>2676</v>
      </c>
      <c r="G128" s="4" t="s">
        <v>2677</v>
      </c>
      <c r="H128" s="4" t="s">
        <v>2678</v>
      </c>
      <c r="I128" s="588" t="s">
        <v>2747</v>
      </c>
      <c r="J128" s="588"/>
      <c r="K128" s="508" t="s">
        <v>26</v>
      </c>
      <c r="L128" s="80">
        <v>5.0</v>
      </c>
      <c r="M128" s="80" t="s">
        <v>2620</v>
      </c>
      <c r="N128" s="80" t="s">
        <v>2620</v>
      </c>
      <c r="O128" s="80"/>
      <c r="P128" s="80" t="s">
        <v>2625</v>
      </c>
      <c r="Q128" s="80"/>
      <c r="R128" s="829">
        <v>1.5369133251410425</v>
      </c>
      <c r="S128" s="829"/>
      <c r="T128" s="812"/>
      <c r="U128" s="812"/>
      <c r="V128" s="812"/>
      <c r="W128" s="812"/>
      <c r="X128" s="830"/>
      <c r="Y128" s="846">
        <v>204.4688829109599</v>
      </c>
      <c r="Z128" s="509"/>
      <c r="AA128" s="509"/>
      <c r="AB128" s="832">
        <v>27.046148533195755</v>
      </c>
      <c r="AC128" s="847">
        <v>31.103070813175115</v>
      </c>
      <c r="AD128" s="509"/>
      <c r="AE128" s="594" t="str">
        <f>'ASIA Prod. - PU &amp; PE'!I115</f>
        <v/>
      </c>
      <c r="AF128" s="80" t="str">
        <f>'ASIA Prod. - PU &amp; PE'!J115</f>
        <v/>
      </c>
      <c r="AG128" s="598" t="str">
        <f>'ASIA Prod. - PU &amp; PE'!K115</f>
        <v/>
      </c>
      <c r="AH128" s="598" t="str">
        <f>'ASIA Prod. - PU &amp; PE'!L115</f>
        <v/>
      </c>
      <c r="AI128" s="80" t="str">
        <f>'ASIA Prod. - PU &amp; PE'!M115</f>
        <v/>
      </c>
      <c r="AJ128" s="80" t="str">
        <f>'ASIA Prod. - PU &amp; PE'!N115</f>
        <v/>
      </c>
      <c r="AK128" s="598" t="str">
        <f>'ASIA Prod. - PU &amp; PE'!O115</f>
        <v/>
      </c>
      <c r="AL128" s="598" t="str">
        <f>'ASIA Prod. - PU &amp; PE'!P115</f>
        <v/>
      </c>
      <c r="AM128" s="598" t="str">
        <f>'ASIA Prod. - PU &amp; PE'!Q115</f>
        <v/>
      </c>
      <c r="AN128" s="80" t="str">
        <f>'ASIA Prod. - PU &amp; PE'!R115</f>
        <v/>
      </c>
      <c r="AO128" s="598" t="str">
        <f>'ASIA Prod. - PU &amp; PE'!S115</f>
        <v/>
      </c>
      <c r="AP128" s="598" t="str">
        <f>'ASIA Prod. - PU &amp; PE'!T115</f>
        <v/>
      </c>
      <c r="AQ128" s="80" t="str">
        <f>'ASIA Prod. - PU &amp; PE'!U115</f>
        <v/>
      </c>
      <c r="AR128" s="598" t="str">
        <f>'ASIA Prod. - PU &amp; PE'!V115</f>
        <v/>
      </c>
      <c r="AS128" s="80" t="str">
        <f>'ASIA Prod. - PU &amp; PE'!W115</f>
        <v/>
      </c>
      <c r="AT128" s="598" t="str">
        <f>'ASIA Prod. - PU &amp; PE'!X115</f>
        <v/>
      </c>
      <c r="AU128" s="80" t="str">
        <f>'ASIA Prod. - PU &amp; PE'!Y115</f>
        <v/>
      </c>
      <c r="AV128" s="80" t="str">
        <f>'ASIA Prod. - PU &amp; PE'!Z115</f>
        <v/>
      </c>
      <c r="AW128" s="598" t="str">
        <f>'ASIA Prod. - PU &amp; PE'!AA115</f>
        <v/>
      </c>
      <c r="AX128" s="80" t="str">
        <f>'ASIA Prod. - PU &amp; PE'!AB115</f>
        <v/>
      </c>
      <c r="AY128" s="80" t="str">
        <f>'ASIA Prod. - PU &amp; PE'!AC115</f>
        <v/>
      </c>
      <c r="AZ128" s="80" t="str">
        <f>'ASIA Prod. - PU &amp; PE'!AD115</f>
        <v/>
      </c>
      <c r="BA128" s="835" t="str">
        <f>'ASIA Prod. - PU &amp; PE'!AE115</f>
        <v/>
      </c>
    </row>
    <row r="129" ht="15.75" customHeight="1">
      <c r="A129" s="586" t="s">
        <v>2785</v>
      </c>
      <c r="B129" s="587" t="s">
        <v>1731</v>
      </c>
      <c r="C129" s="587" t="s">
        <v>1732</v>
      </c>
      <c r="D129" s="587"/>
      <c r="E129" s="4" t="s">
        <v>2706</v>
      </c>
      <c r="F129" s="4" t="s">
        <v>2676</v>
      </c>
      <c r="G129" s="4" t="s">
        <v>2677</v>
      </c>
      <c r="H129" s="4" t="s">
        <v>2678</v>
      </c>
      <c r="I129" s="588" t="s">
        <v>2749</v>
      </c>
      <c r="J129" s="588"/>
      <c r="K129" s="508" t="s">
        <v>27</v>
      </c>
      <c r="L129" s="80">
        <v>5.0</v>
      </c>
      <c r="M129" s="80" t="s">
        <v>2620</v>
      </c>
      <c r="N129" s="80" t="s">
        <v>2620</v>
      </c>
      <c r="O129" s="80"/>
      <c r="P129" s="80" t="s">
        <v>2625</v>
      </c>
      <c r="Q129" s="80"/>
      <c r="R129" s="829">
        <v>3.294965258216048</v>
      </c>
      <c r="S129" s="829"/>
      <c r="T129" s="812"/>
      <c r="U129" s="812"/>
      <c r="V129" s="812"/>
      <c r="W129" s="812"/>
      <c r="X129" s="830"/>
      <c r="Y129" s="846">
        <v>402.5995488846914</v>
      </c>
      <c r="Z129" s="509"/>
      <c r="AA129" s="509"/>
      <c r="AB129" s="832">
        <v>53.25390858263114</v>
      </c>
      <c r="AC129" s="847">
        <v>61.241994870025806</v>
      </c>
      <c r="AD129" s="509"/>
      <c r="AE129" s="594" t="str">
        <f>'ASIA Prod. - PU &amp; PE'!I118</f>
        <v/>
      </c>
      <c r="AF129" s="80" t="str">
        <f>'ASIA Prod. - PU &amp; PE'!J118</f>
        <v/>
      </c>
      <c r="AG129" s="598" t="str">
        <f>'ASIA Prod. - PU &amp; PE'!K118</f>
        <v/>
      </c>
      <c r="AH129" s="598" t="str">
        <f>'ASIA Prod. - PU &amp; PE'!L118</f>
        <v/>
      </c>
      <c r="AI129" s="80" t="str">
        <f>'ASIA Prod. - PU &amp; PE'!M118</f>
        <v/>
      </c>
      <c r="AJ129" s="80" t="str">
        <f>'ASIA Prod. - PU &amp; PE'!N118</f>
        <v/>
      </c>
      <c r="AK129" s="598" t="str">
        <f>'ASIA Prod. - PU &amp; PE'!O118</f>
        <v/>
      </c>
      <c r="AL129" s="598" t="str">
        <f>'ASIA Prod. - PU &amp; PE'!P118</f>
        <v/>
      </c>
      <c r="AM129" s="598" t="str">
        <f>'ASIA Prod. - PU &amp; PE'!Q118</f>
        <v/>
      </c>
      <c r="AN129" s="80" t="str">
        <f>'ASIA Prod. - PU &amp; PE'!R118</f>
        <v/>
      </c>
      <c r="AO129" s="598" t="str">
        <f>'ASIA Prod. - PU &amp; PE'!S118</f>
        <v/>
      </c>
      <c r="AP129" s="598" t="str">
        <f>'ASIA Prod. - PU &amp; PE'!T118</f>
        <v/>
      </c>
      <c r="AQ129" s="80" t="str">
        <f>'ASIA Prod. - PU &amp; PE'!U118</f>
        <v/>
      </c>
      <c r="AR129" s="598" t="str">
        <f>'ASIA Prod. - PU &amp; PE'!V118</f>
        <v/>
      </c>
      <c r="AS129" s="80" t="str">
        <f>'ASIA Prod. - PU &amp; PE'!W118</f>
        <v/>
      </c>
      <c r="AT129" s="598" t="str">
        <f>'ASIA Prod. - PU &amp; PE'!X118</f>
        <v/>
      </c>
      <c r="AU129" s="80" t="str">
        <f>'ASIA Prod. - PU &amp; PE'!Y118</f>
        <v/>
      </c>
      <c r="AV129" s="80" t="str">
        <f>'ASIA Prod. - PU &amp; PE'!Z118</f>
        <v/>
      </c>
      <c r="AW129" s="598" t="str">
        <f>'ASIA Prod. - PU &amp; PE'!AA118</f>
        <v/>
      </c>
      <c r="AX129" s="80" t="str">
        <f>'ASIA Prod. - PU &amp; PE'!AB118</f>
        <v/>
      </c>
      <c r="AY129" s="80" t="str">
        <f>'ASIA Prod. - PU &amp; PE'!AC118</f>
        <v/>
      </c>
      <c r="AZ129" s="80" t="str">
        <f>'ASIA Prod. - PU &amp; PE'!AD118</f>
        <v/>
      </c>
      <c r="BA129" s="835" t="str">
        <f>'ASIA Prod. - PU &amp; PE'!AE118</f>
        <v/>
      </c>
    </row>
    <row r="130" ht="15.75" customHeight="1">
      <c r="A130" s="586" t="s">
        <v>2786</v>
      </c>
      <c r="B130" s="587" t="s">
        <v>1731</v>
      </c>
      <c r="C130" s="587" t="s">
        <v>1732</v>
      </c>
      <c r="D130" s="587"/>
      <c r="E130" s="4" t="s">
        <v>2706</v>
      </c>
      <c r="F130" s="4" t="s">
        <v>2676</v>
      </c>
      <c r="G130" s="4" t="s">
        <v>2677</v>
      </c>
      <c r="H130" s="4" t="s">
        <v>2678</v>
      </c>
      <c r="I130" s="588" t="s">
        <v>2751</v>
      </c>
      <c r="J130" s="588"/>
      <c r="K130" s="508" t="s">
        <v>27</v>
      </c>
      <c r="L130" s="80">
        <v>5.0</v>
      </c>
      <c r="M130" s="80" t="s">
        <v>2620</v>
      </c>
      <c r="N130" s="80" t="s">
        <v>2620</v>
      </c>
      <c r="O130" s="80"/>
      <c r="P130" s="80" t="s">
        <v>2625</v>
      </c>
      <c r="Q130" s="80"/>
      <c r="R130" s="829">
        <v>3.7593563348773706</v>
      </c>
      <c r="S130" s="829"/>
      <c r="T130" s="812"/>
      <c r="U130" s="812"/>
      <c r="V130" s="812"/>
      <c r="W130" s="812"/>
      <c r="X130" s="830"/>
      <c r="Y130" s="846">
        <v>444.05270445348293</v>
      </c>
      <c r="Z130" s="509"/>
      <c r="AA130" s="509"/>
      <c r="AB130" s="832">
        <v>58.737130218714675</v>
      </c>
      <c r="AC130" s="847">
        <v>67.54769975152188</v>
      </c>
      <c r="AD130" s="509"/>
      <c r="AE130" s="594" t="str">
        <f>'ASIA Prod. - PU &amp; PE'!I119</f>
        <v/>
      </c>
      <c r="AF130" s="80" t="str">
        <f>'ASIA Prod. - PU &amp; PE'!J119</f>
        <v/>
      </c>
      <c r="AG130" s="598" t="str">
        <f>'ASIA Prod. - PU &amp; PE'!K119</f>
        <v/>
      </c>
      <c r="AH130" s="598" t="str">
        <f>'ASIA Prod. - PU &amp; PE'!L119</f>
        <v/>
      </c>
      <c r="AI130" s="80" t="str">
        <f>'ASIA Prod. - PU &amp; PE'!M119</f>
        <v/>
      </c>
      <c r="AJ130" s="80" t="str">
        <f>'ASIA Prod. - PU &amp; PE'!N119</f>
        <v/>
      </c>
      <c r="AK130" s="598" t="str">
        <f>'ASIA Prod. - PU &amp; PE'!O119</f>
        <v/>
      </c>
      <c r="AL130" s="598" t="str">
        <f>'ASIA Prod. - PU &amp; PE'!P119</f>
        <v/>
      </c>
      <c r="AM130" s="598" t="str">
        <f>'ASIA Prod. - PU &amp; PE'!Q119</f>
        <v/>
      </c>
      <c r="AN130" s="80" t="str">
        <f>'ASIA Prod. - PU &amp; PE'!R119</f>
        <v/>
      </c>
      <c r="AO130" s="598" t="str">
        <f>'ASIA Prod. - PU &amp; PE'!S119</f>
        <v/>
      </c>
      <c r="AP130" s="598" t="str">
        <f>'ASIA Prod. - PU &amp; PE'!T119</f>
        <v/>
      </c>
      <c r="AQ130" s="80" t="str">
        <f>'ASIA Prod. - PU &amp; PE'!U119</f>
        <v/>
      </c>
      <c r="AR130" s="598" t="str">
        <f>'ASIA Prod. - PU &amp; PE'!V119</f>
        <v/>
      </c>
      <c r="AS130" s="80" t="str">
        <f>'ASIA Prod. - PU &amp; PE'!W119</f>
        <v/>
      </c>
      <c r="AT130" s="598" t="str">
        <f>'ASIA Prod. - PU &amp; PE'!X119</f>
        <v/>
      </c>
      <c r="AU130" s="80" t="str">
        <f>'ASIA Prod. - PU &amp; PE'!Y119</f>
        <v/>
      </c>
      <c r="AV130" s="80" t="str">
        <f>'ASIA Prod. - PU &amp; PE'!Z119</f>
        <v/>
      </c>
      <c r="AW130" s="598" t="str">
        <f>'ASIA Prod. - PU &amp; PE'!AA119</f>
        <v/>
      </c>
      <c r="AX130" s="80" t="str">
        <f>'ASIA Prod. - PU &amp; PE'!AB119</f>
        <v/>
      </c>
      <c r="AY130" s="80" t="str">
        <f>'ASIA Prod. - PU &amp; PE'!AC119</f>
        <v/>
      </c>
      <c r="AZ130" s="80" t="str">
        <f>'ASIA Prod. - PU &amp; PE'!AD119</f>
        <v/>
      </c>
      <c r="BA130" s="835" t="str">
        <f>'ASIA Prod. - PU &amp; PE'!AE119</f>
        <v/>
      </c>
    </row>
    <row r="131" ht="15.75" customHeight="1">
      <c r="A131" s="586" t="s">
        <v>2787</v>
      </c>
      <c r="B131" s="587" t="s">
        <v>1731</v>
      </c>
      <c r="C131" s="587" t="s">
        <v>1732</v>
      </c>
      <c r="D131" s="587"/>
      <c r="E131" s="4" t="s">
        <v>2706</v>
      </c>
      <c r="F131" s="4" t="s">
        <v>2676</v>
      </c>
      <c r="G131" s="4" t="s">
        <v>2677</v>
      </c>
      <c r="H131" s="4" t="s">
        <v>2678</v>
      </c>
      <c r="I131" s="588" t="s">
        <v>2753</v>
      </c>
      <c r="J131" s="588"/>
      <c r="K131" s="508" t="s">
        <v>27</v>
      </c>
      <c r="L131" s="80">
        <v>5.0</v>
      </c>
      <c r="M131" s="80" t="s">
        <v>2620</v>
      </c>
      <c r="N131" s="80" t="s">
        <v>2725</v>
      </c>
      <c r="O131" s="80"/>
      <c r="P131" s="80" t="s">
        <v>1268</v>
      </c>
      <c r="Q131" s="80"/>
      <c r="R131" s="829">
        <v>2.377240035290102</v>
      </c>
      <c r="S131" s="829"/>
      <c r="T131" s="812"/>
      <c r="U131" s="812"/>
      <c r="V131" s="812"/>
      <c r="W131" s="812"/>
      <c r="X131" s="830"/>
      <c r="Y131" s="846">
        <v>285.51758935598195</v>
      </c>
      <c r="Z131" s="509"/>
      <c r="AA131" s="509"/>
      <c r="AB131" s="832">
        <v>37.766876898939415</v>
      </c>
      <c r="AC131" s="847">
        <v>43.43190843378032</v>
      </c>
      <c r="AD131" s="509"/>
      <c r="AE131" s="594" t="str">
        <f>'ASIA Prod. - PU &amp; PE'!I131</f>
        <v/>
      </c>
      <c r="AF131" s="80" t="str">
        <f>'ASIA Prod. - PU &amp; PE'!J131</f>
        <v/>
      </c>
      <c r="AG131" s="598" t="str">
        <f>'ASIA Prod. - PU &amp; PE'!K131</f>
        <v/>
      </c>
      <c r="AH131" s="598" t="str">
        <f>'ASIA Prod. - PU &amp; PE'!L131</f>
        <v/>
      </c>
      <c r="AI131" s="80" t="str">
        <f>'ASIA Prod. - PU &amp; PE'!M131</f>
        <v/>
      </c>
      <c r="AJ131" s="80" t="str">
        <f>'ASIA Prod. - PU &amp; PE'!N131</f>
        <v/>
      </c>
      <c r="AK131" s="598" t="str">
        <f>'ASIA Prod. - PU &amp; PE'!O131</f>
        <v/>
      </c>
      <c r="AL131" s="598" t="str">
        <f>'ASIA Prod. - PU &amp; PE'!P131</f>
        <v/>
      </c>
      <c r="AM131" s="598" t="str">
        <f>'ASIA Prod. - PU &amp; PE'!Q131</f>
        <v/>
      </c>
      <c r="AN131" s="80" t="str">
        <f>'ASIA Prod. - PU &amp; PE'!R131</f>
        <v/>
      </c>
      <c r="AO131" s="598" t="str">
        <f>'ASIA Prod. - PU &amp; PE'!S131</f>
        <v/>
      </c>
      <c r="AP131" s="598" t="str">
        <f>'ASIA Prod. - PU &amp; PE'!T131</f>
        <v/>
      </c>
      <c r="AQ131" s="80" t="str">
        <f>'ASIA Prod. - PU &amp; PE'!U131</f>
        <v/>
      </c>
      <c r="AR131" s="598" t="str">
        <f>'ASIA Prod. - PU &amp; PE'!V131</f>
        <v/>
      </c>
      <c r="AS131" s="80" t="str">
        <f>'ASIA Prod. - PU &amp; PE'!W131</f>
        <v/>
      </c>
      <c r="AT131" s="598" t="str">
        <f>'ASIA Prod. - PU &amp; PE'!X131</f>
        <v/>
      </c>
      <c r="AU131" s="80" t="str">
        <f>'ASIA Prod. - PU &amp; PE'!Y131</f>
        <v/>
      </c>
      <c r="AV131" s="80" t="str">
        <f>'ASIA Prod. - PU &amp; PE'!Z131</f>
        <v/>
      </c>
      <c r="AW131" s="598" t="str">
        <f>'ASIA Prod. - PU &amp; PE'!AA131</f>
        <v/>
      </c>
      <c r="AX131" s="80" t="str">
        <f>'ASIA Prod. - PU &amp; PE'!AB131</f>
        <v/>
      </c>
      <c r="AY131" s="80" t="str">
        <f>'ASIA Prod. - PU &amp; PE'!AC131</f>
        <v/>
      </c>
      <c r="AZ131" s="80" t="str">
        <f>'ASIA Prod. - PU &amp; PE'!AD131</f>
        <v/>
      </c>
      <c r="BA131" s="835" t="str">
        <f>'ASIA Prod. - PU &amp; PE'!AE131</f>
        <v/>
      </c>
    </row>
    <row r="132" ht="15.75" customHeight="1">
      <c r="A132" s="586" t="s">
        <v>2788</v>
      </c>
      <c r="B132" s="587" t="s">
        <v>1731</v>
      </c>
      <c r="C132" s="587" t="s">
        <v>1732</v>
      </c>
      <c r="D132" s="587"/>
      <c r="E132" s="4" t="s">
        <v>2706</v>
      </c>
      <c r="F132" s="4" t="s">
        <v>2676</v>
      </c>
      <c r="G132" s="4" t="s">
        <v>2677</v>
      </c>
      <c r="H132" s="4" t="s">
        <v>2678</v>
      </c>
      <c r="I132" s="588" t="s">
        <v>2755</v>
      </c>
      <c r="J132" s="588"/>
      <c r="K132" s="508" t="s">
        <v>26</v>
      </c>
      <c r="L132" s="80">
        <v>5.0</v>
      </c>
      <c r="M132" s="80" t="s">
        <v>2620</v>
      </c>
      <c r="N132" s="80" t="s">
        <v>2725</v>
      </c>
      <c r="O132" s="80"/>
      <c r="P132" s="80" t="s">
        <v>1268</v>
      </c>
      <c r="Q132" s="80"/>
      <c r="R132" s="829">
        <v>2.133987566562743</v>
      </c>
      <c r="S132" s="829"/>
      <c r="T132" s="812"/>
      <c r="U132" s="812"/>
      <c r="V132" s="812"/>
      <c r="W132" s="812"/>
      <c r="X132" s="830"/>
      <c r="Y132" s="846">
        <v>270.60187074966785</v>
      </c>
      <c r="Z132" s="509"/>
      <c r="AA132" s="509"/>
      <c r="AB132" s="832">
        <v>35.793898247310565</v>
      </c>
      <c r="AC132" s="847">
        <v>41.162982984407144</v>
      </c>
      <c r="AD132" s="509"/>
      <c r="AE132" s="594" t="str">
        <f>'ASIA Prod. - PU &amp; PE'!I132</f>
        <v/>
      </c>
      <c r="AF132" s="80" t="str">
        <f>'ASIA Prod. - PU &amp; PE'!J132</f>
        <v/>
      </c>
      <c r="AG132" s="598" t="str">
        <f>'ASIA Prod. - PU &amp; PE'!K132</f>
        <v/>
      </c>
      <c r="AH132" s="598" t="str">
        <f>'ASIA Prod. - PU &amp; PE'!L132</f>
        <v/>
      </c>
      <c r="AI132" s="80" t="str">
        <f>'ASIA Prod. - PU &amp; PE'!M132</f>
        <v/>
      </c>
      <c r="AJ132" s="80" t="str">
        <f>'ASIA Prod. - PU &amp; PE'!N132</f>
        <v/>
      </c>
      <c r="AK132" s="598" t="str">
        <f>'ASIA Prod. - PU &amp; PE'!O132</f>
        <v/>
      </c>
      <c r="AL132" s="598" t="str">
        <f>'ASIA Prod. - PU &amp; PE'!P132</f>
        <v/>
      </c>
      <c r="AM132" s="598" t="str">
        <f>'ASIA Prod. - PU &amp; PE'!Q132</f>
        <v/>
      </c>
      <c r="AN132" s="80" t="str">
        <f>'ASIA Prod. - PU &amp; PE'!R132</f>
        <v/>
      </c>
      <c r="AO132" s="598" t="str">
        <f>'ASIA Prod. - PU &amp; PE'!S132</f>
        <v/>
      </c>
      <c r="AP132" s="598" t="str">
        <f>'ASIA Prod. - PU &amp; PE'!T132</f>
        <v/>
      </c>
      <c r="AQ132" s="80" t="str">
        <f>'ASIA Prod. - PU &amp; PE'!U132</f>
        <v/>
      </c>
      <c r="AR132" s="598" t="str">
        <f>'ASIA Prod. - PU &amp; PE'!V132</f>
        <v/>
      </c>
      <c r="AS132" s="80" t="str">
        <f>'ASIA Prod. - PU &amp; PE'!W132</f>
        <v/>
      </c>
      <c r="AT132" s="598" t="str">
        <f>'ASIA Prod. - PU &amp; PE'!X132</f>
        <v/>
      </c>
      <c r="AU132" s="80" t="str">
        <f>'ASIA Prod. - PU &amp; PE'!Y132</f>
        <v/>
      </c>
      <c r="AV132" s="80" t="str">
        <f>'ASIA Prod. - PU &amp; PE'!Z132</f>
        <v/>
      </c>
      <c r="AW132" s="598" t="str">
        <f>'ASIA Prod. - PU &amp; PE'!AA132</f>
        <v/>
      </c>
      <c r="AX132" s="80" t="str">
        <f>'ASIA Prod. - PU &amp; PE'!AB132</f>
        <v/>
      </c>
      <c r="AY132" s="80" t="str">
        <f>'ASIA Prod. - PU &amp; PE'!AC132</f>
        <v/>
      </c>
      <c r="AZ132" s="80" t="str">
        <f>'ASIA Prod. - PU &amp; PE'!AD132</f>
        <v/>
      </c>
      <c r="BA132" s="835" t="str">
        <f>'ASIA Prod. - PU &amp; PE'!AE132</f>
        <v/>
      </c>
    </row>
    <row r="133" ht="15.75" customHeight="1">
      <c r="A133" s="586" t="s">
        <v>2789</v>
      </c>
      <c r="B133" s="587" t="s">
        <v>1731</v>
      </c>
      <c r="C133" s="587" t="s">
        <v>1732</v>
      </c>
      <c r="D133" s="587"/>
      <c r="E133" s="4" t="s">
        <v>2706</v>
      </c>
      <c r="F133" s="4" t="s">
        <v>2676</v>
      </c>
      <c r="G133" s="4" t="s">
        <v>2677</v>
      </c>
      <c r="H133" s="4" t="s">
        <v>2678</v>
      </c>
      <c r="I133" s="588" t="s">
        <v>2757</v>
      </c>
      <c r="J133" s="588"/>
      <c r="K133" s="508" t="s">
        <v>27</v>
      </c>
      <c r="L133" s="80">
        <v>5.0</v>
      </c>
      <c r="M133" s="80" t="s">
        <v>2620</v>
      </c>
      <c r="N133" s="80" t="s">
        <v>2725</v>
      </c>
      <c r="O133" s="80"/>
      <c r="P133" s="80" t="s">
        <v>1268</v>
      </c>
      <c r="Q133" s="80"/>
      <c r="R133" s="829">
        <v>3.593502378926898</v>
      </c>
      <c r="S133" s="829"/>
      <c r="T133" s="812"/>
      <c r="U133" s="812"/>
      <c r="V133" s="812"/>
      <c r="W133" s="812"/>
      <c r="X133" s="830"/>
      <c r="Y133" s="846">
        <v>445.4402616115203</v>
      </c>
      <c r="Z133" s="509"/>
      <c r="AA133" s="509"/>
      <c r="AB133" s="832">
        <v>58.92066952533338</v>
      </c>
      <c r="AC133" s="847">
        <v>67.75876995413338</v>
      </c>
      <c r="AD133" s="509"/>
      <c r="AE133" s="594" t="str">
        <f>'ASIA Prod. - PU &amp; PE'!I133</f>
        <v/>
      </c>
      <c r="AF133" s="80" t="str">
        <f>'ASIA Prod. - PU &amp; PE'!J133</f>
        <v/>
      </c>
      <c r="AG133" s="598" t="str">
        <f>'ASIA Prod. - PU &amp; PE'!K133</f>
        <v/>
      </c>
      <c r="AH133" s="598" t="str">
        <f>'ASIA Prod. - PU &amp; PE'!L133</f>
        <v/>
      </c>
      <c r="AI133" s="80" t="str">
        <f>'ASIA Prod. - PU &amp; PE'!M133</f>
        <v/>
      </c>
      <c r="AJ133" s="80" t="str">
        <f>'ASIA Prod. - PU &amp; PE'!N133</f>
        <v/>
      </c>
      <c r="AK133" s="598" t="str">
        <f>'ASIA Prod. - PU &amp; PE'!O133</f>
        <v/>
      </c>
      <c r="AL133" s="598" t="str">
        <f>'ASIA Prod. - PU &amp; PE'!P133</f>
        <v/>
      </c>
      <c r="AM133" s="598" t="str">
        <f>'ASIA Prod. - PU &amp; PE'!Q133</f>
        <v/>
      </c>
      <c r="AN133" s="80" t="str">
        <f>'ASIA Prod. - PU &amp; PE'!R133</f>
        <v/>
      </c>
      <c r="AO133" s="598" t="str">
        <f>'ASIA Prod. - PU &amp; PE'!S133</f>
        <v/>
      </c>
      <c r="AP133" s="598" t="str">
        <f>'ASIA Prod. - PU &amp; PE'!T133</f>
        <v/>
      </c>
      <c r="AQ133" s="80" t="str">
        <f>'ASIA Prod. - PU &amp; PE'!U133</f>
        <v/>
      </c>
      <c r="AR133" s="598" t="str">
        <f>'ASIA Prod. - PU &amp; PE'!V133</f>
        <v/>
      </c>
      <c r="AS133" s="80" t="str">
        <f>'ASIA Prod. - PU &amp; PE'!W133</f>
        <v/>
      </c>
      <c r="AT133" s="598" t="str">
        <f>'ASIA Prod. - PU &amp; PE'!X133</f>
        <v/>
      </c>
      <c r="AU133" s="80" t="str">
        <f>'ASIA Prod. - PU &amp; PE'!Y133</f>
        <v/>
      </c>
      <c r="AV133" s="80" t="str">
        <f>'ASIA Prod. - PU &amp; PE'!Z133</f>
        <v/>
      </c>
      <c r="AW133" s="598" t="str">
        <f>'ASIA Prod. - PU &amp; PE'!AA133</f>
        <v/>
      </c>
      <c r="AX133" s="80" t="str">
        <f>'ASIA Prod. - PU &amp; PE'!AB133</f>
        <v/>
      </c>
      <c r="AY133" s="80" t="str">
        <f>'ASIA Prod. - PU &amp; PE'!AC133</f>
        <v/>
      </c>
      <c r="AZ133" s="80" t="str">
        <f>'ASIA Prod. - PU &amp; PE'!AD133</f>
        <v/>
      </c>
      <c r="BA133" s="835" t="str">
        <f>'ASIA Prod. - PU &amp; PE'!AE133</f>
        <v/>
      </c>
    </row>
    <row r="134" ht="15.75" customHeight="1">
      <c r="A134" s="586"/>
      <c r="B134" s="587"/>
      <c r="C134" s="587"/>
      <c r="D134" s="587"/>
      <c r="E134" s="4"/>
      <c r="F134" s="4"/>
      <c r="G134" s="4"/>
      <c r="H134" s="4"/>
      <c r="I134" s="588"/>
      <c r="J134" s="588"/>
      <c r="K134" s="508"/>
      <c r="L134" s="80"/>
      <c r="M134" s="80"/>
      <c r="N134" s="80"/>
      <c r="O134" s="80"/>
      <c r="P134" s="80"/>
      <c r="Q134" s="80"/>
      <c r="R134" s="829"/>
      <c r="S134" s="829"/>
      <c r="T134" s="812"/>
      <c r="U134" s="812"/>
      <c r="V134" s="812"/>
      <c r="W134" s="812"/>
      <c r="X134" s="830"/>
      <c r="Y134" s="846"/>
      <c r="Z134" s="509"/>
      <c r="AA134" s="509"/>
      <c r="AB134" s="832"/>
      <c r="AC134" s="847"/>
      <c r="AD134" s="509"/>
      <c r="AE134" s="594"/>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35"/>
    </row>
    <row r="135" ht="15.75" customHeight="1">
      <c r="A135" s="836" t="s">
        <v>2790</v>
      </c>
      <c r="B135" s="600" t="s">
        <v>1731</v>
      </c>
      <c r="C135" s="600" t="s">
        <v>2705</v>
      </c>
      <c r="D135" s="837"/>
      <c r="E135" s="838" t="s">
        <v>2791</v>
      </c>
      <c r="F135" s="838" t="s">
        <v>1695</v>
      </c>
      <c r="G135" s="838" t="s">
        <v>2617</v>
      </c>
      <c r="H135" s="838" t="s">
        <v>2707</v>
      </c>
      <c r="I135" s="601" t="s">
        <v>2792</v>
      </c>
      <c r="J135" s="602"/>
      <c r="K135" s="603" t="s">
        <v>25</v>
      </c>
      <c r="L135" s="604">
        <v>10.0</v>
      </c>
      <c r="M135" s="604" t="s">
        <v>2725</v>
      </c>
      <c r="N135" s="604" t="s">
        <v>2620</v>
      </c>
      <c r="O135" s="604"/>
      <c r="P135" s="604" t="s">
        <v>1074</v>
      </c>
      <c r="Q135" s="604"/>
      <c r="R135" s="839">
        <v>2.608941176470588</v>
      </c>
      <c r="S135" s="839"/>
      <c r="T135" s="840"/>
      <c r="U135" s="840"/>
      <c r="V135" s="840"/>
      <c r="W135" s="840"/>
      <c r="X135" s="841"/>
      <c r="Y135" s="842"/>
      <c r="Z135" s="509"/>
      <c r="AA135" s="509"/>
      <c r="AB135" s="843"/>
      <c r="AC135" s="844"/>
      <c r="AD135" s="509"/>
      <c r="AE135" s="605"/>
      <c r="AF135" s="606"/>
      <c r="AG135" s="606"/>
      <c r="AH135" s="606"/>
      <c r="AI135" s="606"/>
      <c r="AJ135" s="606"/>
      <c r="AK135" s="606"/>
      <c r="AL135" s="606"/>
      <c r="AM135" s="606"/>
      <c r="AN135" s="606"/>
      <c r="AO135" s="606"/>
      <c r="AP135" s="606"/>
      <c r="AQ135" s="606"/>
      <c r="AR135" s="606"/>
      <c r="AS135" s="606"/>
      <c r="AT135" s="606"/>
      <c r="AU135" s="606"/>
      <c r="AV135" s="606"/>
      <c r="AW135" s="606"/>
      <c r="AX135" s="604"/>
      <c r="AY135" s="604"/>
      <c r="AZ135" s="604"/>
      <c r="BA135" s="845"/>
    </row>
    <row r="136" ht="15.75" customHeight="1">
      <c r="A136" s="836" t="s">
        <v>2793</v>
      </c>
      <c r="B136" s="600" t="s">
        <v>1731</v>
      </c>
      <c r="C136" s="600" t="s">
        <v>2705</v>
      </c>
      <c r="D136" s="837"/>
      <c r="E136" s="838" t="s">
        <v>2791</v>
      </c>
      <c r="F136" s="838" t="s">
        <v>1695</v>
      </c>
      <c r="G136" s="838" t="s">
        <v>2617</v>
      </c>
      <c r="H136" s="838" t="s">
        <v>2707</v>
      </c>
      <c r="I136" s="601" t="s">
        <v>2794</v>
      </c>
      <c r="J136" s="602"/>
      <c r="K136" s="603" t="s">
        <v>25</v>
      </c>
      <c r="L136" s="604">
        <v>10.0</v>
      </c>
      <c r="M136" s="604" t="s">
        <v>2725</v>
      </c>
      <c r="N136" s="604" t="s">
        <v>2620</v>
      </c>
      <c r="O136" s="604"/>
      <c r="P136" s="604" t="s">
        <v>1074</v>
      </c>
      <c r="Q136" s="604"/>
      <c r="R136" s="839">
        <v>1.573647058823529</v>
      </c>
      <c r="S136" s="839"/>
      <c r="T136" s="840"/>
      <c r="U136" s="840"/>
      <c r="V136" s="840"/>
      <c r="W136" s="840"/>
      <c r="X136" s="841"/>
      <c r="Y136" s="842"/>
      <c r="Z136" s="509"/>
      <c r="AA136" s="509"/>
      <c r="AB136" s="843"/>
      <c r="AC136" s="844"/>
      <c r="AD136" s="509"/>
      <c r="AE136" s="605"/>
      <c r="AF136" s="606"/>
      <c r="AG136" s="606"/>
      <c r="AH136" s="606"/>
      <c r="AI136" s="606"/>
      <c r="AJ136" s="606"/>
      <c r="AK136" s="606"/>
      <c r="AL136" s="606"/>
      <c r="AM136" s="606"/>
      <c r="AN136" s="606"/>
      <c r="AO136" s="606"/>
      <c r="AP136" s="606"/>
      <c r="AQ136" s="606"/>
      <c r="AR136" s="606"/>
      <c r="AS136" s="606"/>
      <c r="AT136" s="606"/>
      <c r="AU136" s="606"/>
      <c r="AV136" s="606"/>
      <c r="AW136" s="606"/>
      <c r="AX136" s="604"/>
      <c r="AY136" s="604"/>
      <c r="AZ136" s="604"/>
      <c r="BA136" s="845"/>
    </row>
    <row r="137" ht="15.75" customHeight="1">
      <c r="A137" s="836" t="s">
        <v>2795</v>
      </c>
      <c r="B137" s="600" t="s">
        <v>1731</v>
      </c>
      <c r="C137" s="600" t="s">
        <v>2705</v>
      </c>
      <c r="D137" s="837"/>
      <c r="E137" s="838" t="s">
        <v>2791</v>
      </c>
      <c r="F137" s="838" t="s">
        <v>1695</v>
      </c>
      <c r="G137" s="838" t="s">
        <v>2617</v>
      </c>
      <c r="H137" s="838" t="s">
        <v>2707</v>
      </c>
      <c r="I137" s="601" t="s">
        <v>2796</v>
      </c>
      <c r="J137" s="602"/>
      <c r="K137" s="603" t="s">
        <v>26</v>
      </c>
      <c r="L137" s="604">
        <v>10.0</v>
      </c>
      <c r="M137" s="604" t="s">
        <v>2725</v>
      </c>
      <c r="N137" s="604" t="s">
        <v>2620</v>
      </c>
      <c r="O137" s="604"/>
      <c r="P137" s="604" t="s">
        <v>2625</v>
      </c>
      <c r="Q137" s="604"/>
      <c r="R137" s="839">
        <v>5.487058823529411</v>
      </c>
      <c r="S137" s="839"/>
      <c r="T137" s="840"/>
      <c r="U137" s="840"/>
      <c r="V137" s="840"/>
      <c r="W137" s="840"/>
      <c r="X137" s="841"/>
      <c r="Y137" s="842"/>
      <c r="Z137" s="509"/>
      <c r="AA137" s="509"/>
      <c r="AB137" s="843"/>
      <c r="AC137" s="844"/>
      <c r="AD137" s="509"/>
      <c r="AE137" s="605"/>
      <c r="AF137" s="606"/>
      <c r="AG137" s="606"/>
      <c r="AH137" s="606"/>
      <c r="AI137" s="606"/>
      <c r="AJ137" s="606"/>
      <c r="AK137" s="606"/>
      <c r="AL137" s="606"/>
      <c r="AM137" s="606"/>
      <c r="AN137" s="606"/>
      <c r="AO137" s="606"/>
      <c r="AP137" s="606"/>
      <c r="AQ137" s="606"/>
      <c r="AR137" s="606"/>
      <c r="AS137" s="606"/>
      <c r="AT137" s="606"/>
      <c r="AU137" s="606"/>
      <c r="AV137" s="606"/>
      <c r="AW137" s="606"/>
      <c r="AX137" s="604"/>
      <c r="AY137" s="604"/>
      <c r="AZ137" s="604"/>
      <c r="BA137" s="845"/>
    </row>
    <row r="138" ht="15.75" customHeight="1">
      <c r="A138" s="836" t="s">
        <v>2797</v>
      </c>
      <c r="B138" s="600" t="s">
        <v>1731</v>
      </c>
      <c r="C138" s="600" t="s">
        <v>2705</v>
      </c>
      <c r="D138" s="837"/>
      <c r="E138" s="838" t="s">
        <v>2791</v>
      </c>
      <c r="F138" s="838" t="s">
        <v>1695</v>
      </c>
      <c r="G138" s="838" t="s">
        <v>2617</v>
      </c>
      <c r="H138" s="838" t="s">
        <v>2707</v>
      </c>
      <c r="I138" s="601" t="s">
        <v>2798</v>
      </c>
      <c r="J138" s="602"/>
      <c r="K138" s="603" t="s">
        <v>26</v>
      </c>
      <c r="L138" s="604">
        <v>10.0</v>
      </c>
      <c r="M138" s="604" t="s">
        <v>2725</v>
      </c>
      <c r="N138" s="604" t="s">
        <v>2620</v>
      </c>
      <c r="O138" s="604"/>
      <c r="P138" s="604" t="s">
        <v>2625</v>
      </c>
      <c r="Q138" s="604"/>
      <c r="R138" s="839">
        <v>5.776941176470588</v>
      </c>
      <c r="S138" s="839"/>
      <c r="T138" s="840"/>
      <c r="U138" s="840"/>
      <c r="V138" s="840"/>
      <c r="W138" s="840"/>
      <c r="X138" s="841"/>
      <c r="Y138" s="842"/>
      <c r="Z138" s="509"/>
      <c r="AA138" s="509"/>
      <c r="AB138" s="843"/>
      <c r="AC138" s="844"/>
      <c r="AD138" s="509"/>
      <c r="AE138" s="605"/>
      <c r="AF138" s="606"/>
      <c r="AG138" s="606"/>
      <c r="AH138" s="606"/>
      <c r="AI138" s="606"/>
      <c r="AJ138" s="606"/>
      <c r="AK138" s="606"/>
      <c r="AL138" s="606"/>
      <c r="AM138" s="606"/>
      <c r="AN138" s="606"/>
      <c r="AO138" s="606"/>
      <c r="AP138" s="606"/>
      <c r="AQ138" s="606"/>
      <c r="AR138" s="606"/>
      <c r="AS138" s="606"/>
      <c r="AT138" s="606"/>
      <c r="AU138" s="606"/>
      <c r="AV138" s="606"/>
      <c r="AW138" s="606"/>
      <c r="AX138" s="604"/>
      <c r="AY138" s="604"/>
      <c r="AZ138" s="604"/>
      <c r="BA138" s="845"/>
    </row>
    <row r="139" ht="15.75" customHeight="1">
      <c r="A139" s="836" t="s">
        <v>2799</v>
      </c>
      <c r="B139" s="600" t="s">
        <v>1731</v>
      </c>
      <c r="C139" s="600" t="s">
        <v>2705</v>
      </c>
      <c r="D139" s="837"/>
      <c r="E139" s="838" t="s">
        <v>2791</v>
      </c>
      <c r="F139" s="838" t="s">
        <v>1695</v>
      </c>
      <c r="G139" s="838" t="s">
        <v>2617</v>
      </c>
      <c r="H139" s="838" t="s">
        <v>2707</v>
      </c>
      <c r="I139" s="601" t="s">
        <v>2800</v>
      </c>
      <c r="J139" s="602"/>
      <c r="K139" s="603" t="s">
        <v>27</v>
      </c>
      <c r="L139" s="604">
        <v>5.0</v>
      </c>
      <c r="M139" s="604" t="s">
        <v>2725</v>
      </c>
      <c r="N139" s="604" t="s">
        <v>2725</v>
      </c>
      <c r="O139" s="604"/>
      <c r="P139" s="604" t="s">
        <v>2625</v>
      </c>
      <c r="Q139" s="604"/>
      <c r="R139" s="839">
        <v>3.4164705882352937</v>
      </c>
      <c r="S139" s="839"/>
      <c r="T139" s="840"/>
      <c r="U139" s="840"/>
      <c r="V139" s="840"/>
      <c r="W139" s="840"/>
      <c r="X139" s="841"/>
      <c r="Y139" s="842"/>
      <c r="Z139" s="509"/>
      <c r="AA139" s="509"/>
      <c r="AB139" s="843"/>
      <c r="AC139" s="844"/>
      <c r="AD139" s="509"/>
      <c r="AE139" s="605"/>
      <c r="AF139" s="606"/>
      <c r="AG139" s="606"/>
      <c r="AH139" s="606"/>
      <c r="AI139" s="606"/>
      <c r="AJ139" s="606"/>
      <c r="AK139" s="606"/>
      <c r="AL139" s="606"/>
      <c r="AM139" s="606"/>
      <c r="AN139" s="606"/>
      <c r="AO139" s="606"/>
      <c r="AP139" s="606"/>
      <c r="AQ139" s="606"/>
      <c r="AR139" s="606"/>
      <c r="AS139" s="606"/>
      <c r="AT139" s="606"/>
      <c r="AU139" s="606"/>
      <c r="AV139" s="606"/>
      <c r="AW139" s="606"/>
      <c r="AX139" s="604"/>
      <c r="AY139" s="604"/>
      <c r="AZ139" s="604"/>
      <c r="BA139" s="845"/>
    </row>
    <row r="140" ht="15.75" customHeight="1">
      <c r="A140" s="836" t="s">
        <v>2801</v>
      </c>
      <c r="B140" s="600" t="s">
        <v>1731</v>
      </c>
      <c r="C140" s="600" t="s">
        <v>2705</v>
      </c>
      <c r="D140" s="837"/>
      <c r="E140" s="838" t="s">
        <v>2791</v>
      </c>
      <c r="F140" s="838" t="s">
        <v>1695</v>
      </c>
      <c r="G140" s="838" t="s">
        <v>2617</v>
      </c>
      <c r="H140" s="838" t="s">
        <v>2707</v>
      </c>
      <c r="I140" s="601" t="s">
        <v>2802</v>
      </c>
      <c r="J140" s="602"/>
      <c r="K140" s="603" t="s">
        <v>26</v>
      </c>
      <c r="L140" s="604">
        <v>5.0</v>
      </c>
      <c r="M140" s="604" t="s">
        <v>2725</v>
      </c>
      <c r="N140" s="604" t="s">
        <v>2725</v>
      </c>
      <c r="O140" s="604"/>
      <c r="P140" s="604" t="s">
        <v>2625</v>
      </c>
      <c r="Q140" s="604"/>
      <c r="R140" s="839">
        <v>4.141176470588235</v>
      </c>
      <c r="S140" s="839"/>
      <c r="T140" s="840"/>
      <c r="U140" s="840"/>
      <c r="V140" s="840"/>
      <c r="W140" s="840"/>
      <c r="X140" s="841"/>
      <c r="Y140" s="842"/>
      <c r="Z140" s="509"/>
      <c r="AA140" s="509"/>
      <c r="AB140" s="843"/>
      <c r="AC140" s="844"/>
      <c r="AD140" s="509"/>
      <c r="AE140" s="605"/>
      <c r="AF140" s="606"/>
      <c r="AG140" s="606"/>
      <c r="AH140" s="606"/>
      <c r="AI140" s="606"/>
      <c r="AJ140" s="606"/>
      <c r="AK140" s="606"/>
      <c r="AL140" s="606"/>
      <c r="AM140" s="606"/>
      <c r="AN140" s="606"/>
      <c r="AO140" s="606"/>
      <c r="AP140" s="606"/>
      <c r="AQ140" s="606"/>
      <c r="AR140" s="606"/>
      <c r="AS140" s="606"/>
      <c r="AT140" s="606"/>
      <c r="AU140" s="606"/>
      <c r="AV140" s="606"/>
      <c r="AW140" s="606"/>
      <c r="AX140" s="604"/>
      <c r="AY140" s="604"/>
      <c r="AZ140" s="604"/>
      <c r="BA140" s="845"/>
    </row>
    <row r="141" ht="15.75" customHeight="1">
      <c r="A141" s="836" t="s">
        <v>2803</v>
      </c>
      <c r="B141" s="600" t="s">
        <v>1731</v>
      </c>
      <c r="C141" s="600" t="s">
        <v>2705</v>
      </c>
      <c r="D141" s="837"/>
      <c r="E141" s="838" t="s">
        <v>2791</v>
      </c>
      <c r="F141" s="838" t="s">
        <v>1695</v>
      </c>
      <c r="G141" s="838" t="s">
        <v>2617</v>
      </c>
      <c r="H141" s="838" t="s">
        <v>2707</v>
      </c>
      <c r="I141" s="601" t="s">
        <v>2804</v>
      </c>
      <c r="J141" s="602"/>
      <c r="K141" s="603" t="s">
        <v>26</v>
      </c>
      <c r="L141" s="604">
        <v>5.0</v>
      </c>
      <c r="M141" s="604" t="s">
        <v>2725</v>
      </c>
      <c r="N141" s="604" t="s">
        <v>2725</v>
      </c>
      <c r="O141" s="604"/>
      <c r="P141" s="604" t="s">
        <v>2625</v>
      </c>
      <c r="Q141" s="604"/>
      <c r="R141" s="839">
        <v>5.528470588235294</v>
      </c>
      <c r="S141" s="839"/>
      <c r="T141" s="840"/>
      <c r="U141" s="840"/>
      <c r="V141" s="840"/>
      <c r="W141" s="840"/>
      <c r="X141" s="841"/>
      <c r="Y141" s="842"/>
      <c r="Z141" s="509"/>
      <c r="AA141" s="509"/>
      <c r="AB141" s="843"/>
      <c r="AC141" s="844"/>
      <c r="AD141" s="509"/>
      <c r="AE141" s="605"/>
      <c r="AF141" s="606"/>
      <c r="AG141" s="606"/>
      <c r="AH141" s="606"/>
      <c r="AI141" s="606"/>
      <c r="AJ141" s="606"/>
      <c r="AK141" s="606"/>
      <c r="AL141" s="606"/>
      <c r="AM141" s="606"/>
      <c r="AN141" s="606"/>
      <c r="AO141" s="606"/>
      <c r="AP141" s="606"/>
      <c r="AQ141" s="606"/>
      <c r="AR141" s="606"/>
      <c r="AS141" s="606"/>
      <c r="AT141" s="606"/>
      <c r="AU141" s="606"/>
      <c r="AV141" s="606"/>
      <c r="AW141" s="606"/>
      <c r="AX141" s="604"/>
      <c r="AY141" s="604"/>
      <c r="AZ141" s="604"/>
      <c r="BA141" s="845"/>
    </row>
    <row r="142" ht="15.75" customHeight="1">
      <c r="A142" s="836" t="s">
        <v>2805</v>
      </c>
      <c r="B142" s="600" t="s">
        <v>1731</v>
      </c>
      <c r="C142" s="600" t="s">
        <v>2705</v>
      </c>
      <c r="D142" s="837"/>
      <c r="E142" s="838" t="s">
        <v>2791</v>
      </c>
      <c r="F142" s="838" t="s">
        <v>1695</v>
      </c>
      <c r="G142" s="838" t="s">
        <v>2617</v>
      </c>
      <c r="H142" s="838" t="s">
        <v>2707</v>
      </c>
      <c r="I142" s="601" t="s">
        <v>2806</v>
      </c>
      <c r="J142" s="602"/>
      <c r="K142" s="603" t="s">
        <v>27</v>
      </c>
      <c r="L142" s="604">
        <v>5.0</v>
      </c>
      <c r="M142" s="604" t="s">
        <v>2725</v>
      </c>
      <c r="N142" s="604" t="s">
        <v>2725</v>
      </c>
      <c r="O142" s="604"/>
      <c r="P142" s="604" t="s">
        <v>2625</v>
      </c>
      <c r="Q142" s="604"/>
      <c r="R142" s="839">
        <v>4.596705882352941</v>
      </c>
      <c r="S142" s="839"/>
      <c r="T142" s="840"/>
      <c r="U142" s="840"/>
      <c r="V142" s="840"/>
      <c r="W142" s="840"/>
      <c r="X142" s="841"/>
      <c r="Y142" s="842"/>
      <c r="Z142" s="509"/>
      <c r="AA142" s="509"/>
      <c r="AB142" s="843"/>
      <c r="AC142" s="844"/>
      <c r="AD142" s="509"/>
      <c r="AE142" s="605"/>
      <c r="AF142" s="606"/>
      <c r="AG142" s="606"/>
      <c r="AH142" s="606"/>
      <c r="AI142" s="606"/>
      <c r="AJ142" s="606"/>
      <c r="AK142" s="606"/>
      <c r="AL142" s="606"/>
      <c r="AM142" s="606"/>
      <c r="AN142" s="606"/>
      <c r="AO142" s="606"/>
      <c r="AP142" s="606"/>
      <c r="AQ142" s="606"/>
      <c r="AR142" s="606"/>
      <c r="AS142" s="606"/>
      <c r="AT142" s="606"/>
      <c r="AU142" s="606"/>
      <c r="AV142" s="606"/>
      <c r="AW142" s="606"/>
      <c r="AX142" s="604"/>
      <c r="AY142" s="604"/>
      <c r="AZ142" s="604"/>
      <c r="BA142" s="845"/>
    </row>
    <row r="143" ht="15.75" customHeight="1">
      <c r="A143" s="836" t="s">
        <v>2807</v>
      </c>
      <c r="B143" s="600" t="s">
        <v>1731</v>
      </c>
      <c r="C143" s="600" t="s">
        <v>2705</v>
      </c>
      <c r="D143" s="837"/>
      <c r="E143" s="838" t="s">
        <v>2791</v>
      </c>
      <c r="F143" s="838" t="s">
        <v>1695</v>
      </c>
      <c r="G143" s="838" t="s">
        <v>2617</v>
      </c>
      <c r="H143" s="838" t="s">
        <v>2707</v>
      </c>
      <c r="I143" s="601" t="s">
        <v>2808</v>
      </c>
      <c r="J143" s="602"/>
      <c r="K143" s="603" t="s">
        <v>28</v>
      </c>
      <c r="L143" s="604">
        <v>5.0</v>
      </c>
      <c r="M143" s="604" t="s">
        <v>2725</v>
      </c>
      <c r="N143" s="604" t="s">
        <v>2725</v>
      </c>
      <c r="O143" s="604"/>
      <c r="P143" s="604" t="s">
        <v>2625</v>
      </c>
      <c r="Q143" s="604"/>
      <c r="R143" s="839">
        <v>9.338352941176469</v>
      </c>
      <c r="S143" s="839"/>
      <c r="T143" s="840"/>
      <c r="U143" s="840"/>
      <c r="V143" s="840"/>
      <c r="W143" s="840"/>
      <c r="X143" s="841"/>
      <c r="Y143" s="842"/>
      <c r="Z143" s="509"/>
      <c r="AA143" s="509"/>
      <c r="AB143" s="843"/>
      <c r="AC143" s="844"/>
      <c r="AD143" s="509"/>
      <c r="AE143" s="605"/>
      <c r="AF143" s="606"/>
      <c r="AG143" s="606"/>
      <c r="AH143" s="606"/>
      <c r="AI143" s="606"/>
      <c r="AJ143" s="606"/>
      <c r="AK143" s="606"/>
      <c r="AL143" s="606"/>
      <c r="AM143" s="606"/>
      <c r="AN143" s="606"/>
      <c r="AO143" s="606"/>
      <c r="AP143" s="606"/>
      <c r="AQ143" s="606"/>
      <c r="AR143" s="606"/>
      <c r="AS143" s="606"/>
      <c r="AT143" s="606"/>
      <c r="AU143" s="606"/>
      <c r="AV143" s="606"/>
      <c r="AW143" s="606"/>
      <c r="AX143" s="604"/>
      <c r="AY143" s="604"/>
      <c r="AZ143" s="604"/>
      <c r="BA143" s="845"/>
    </row>
    <row r="144" ht="15.75" customHeight="1">
      <c r="A144" s="836" t="s">
        <v>2809</v>
      </c>
      <c r="B144" s="600" t="s">
        <v>1731</v>
      </c>
      <c r="C144" s="600" t="s">
        <v>2705</v>
      </c>
      <c r="D144" s="837"/>
      <c r="E144" s="838" t="s">
        <v>2791</v>
      </c>
      <c r="F144" s="838" t="s">
        <v>1695</v>
      </c>
      <c r="G144" s="838" t="s">
        <v>2617</v>
      </c>
      <c r="H144" s="838" t="s">
        <v>2707</v>
      </c>
      <c r="I144" s="601" t="s">
        <v>2810</v>
      </c>
      <c r="J144" s="602"/>
      <c r="K144" s="603" t="s">
        <v>28</v>
      </c>
      <c r="L144" s="604">
        <v>5.0</v>
      </c>
      <c r="M144" s="604" t="s">
        <v>2725</v>
      </c>
      <c r="N144" s="604" t="s">
        <v>2725</v>
      </c>
      <c r="O144" s="604"/>
      <c r="P144" s="604" t="s">
        <v>2625</v>
      </c>
      <c r="Q144" s="604"/>
      <c r="R144" s="839">
        <v>11.388235294117646</v>
      </c>
      <c r="S144" s="839"/>
      <c r="T144" s="840"/>
      <c r="U144" s="840"/>
      <c r="V144" s="840"/>
      <c r="W144" s="840"/>
      <c r="X144" s="841"/>
      <c r="Y144" s="842"/>
      <c r="Z144" s="509"/>
      <c r="AA144" s="509"/>
      <c r="AB144" s="843"/>
      <c r="AC144" s="844"/>
      <c r="AD144" s="509"/>
      <c r="AE144" s="605"/>
      <c r="AF144" s="606"/>
      <c r="AG144" s="606"/>
      <c r="AH144" s="606"/>
      <c r="AI144" s="606"/>
      <c r="AJ144" s="606"/>
      <c r="AK144" s="606"/>
      <c r="AL144" s="606"/>
      <c r="AM144" s="606"/>
      <c r="AN144" s="606"/>
      <c r="AO144" s="606"/>
      <c r="AP144" s="606"/>
      <c r="AQ144" s="606"/>
      <c r="AR144" s="606"/>
      <c r="AS144" s="606"/>
      <c r="AT144" s="606"/>
      <c r="AU144" s="606"/>
      <c r="AV144" s="606"/>
      <c r="AW144" s="606"/>
      <c r="AX144" s="604"/>
      <c r="AY144" s="604"/>
      <c r="AZ144" s="604"/>
      <c r="BA144" s="845"/>
    </row>
    <row r="145" ht="15.75" customHeight="1">
      <c r="A145" s="836" t="s">
        <v>2811</v>
      </c>
      <c r="B145" s="600" t="s">
        <v>1731</v>
      </c>
      <c r="C145" s="600" t="s">
        <v>2705</v>
      </c>
      <c r="D145" s="837"/>
      <c r="E145" s="838" t="s">
        <v>2791</v>
      </c>
      <c r="F145" s="838" t="s">
        <v>1695</v>
      </c>
      <c r="G145" s="838" t="s">
        <v>2617</v>
      </c>
      <c r="H145" s="838" t="s">
        <v>2707</v>
      </c>
      <c r="I145" s="601" t="s">
        <v>2812</v>
      </c>
      <c r="J145" s="602"/>
      <c r="K145" s="603" t="s">
        <v>28</v>
      </c>
      <c r="L145" s="604">
        <v>3.0</v>
      </c>
      <c r="M145" s="604" t="s">
        <v>2725</v>
      </c>
      <c r="N145" s="604" t="s">
        <v>2725</v>
      </c>
      <c r="O145" s="604"/>
      <c r="P145" s="604" t="s">
        <v>2625</v>
      </c>
      <c r="Q145" s="604"/>
      <c r="R145" s="839">
        <v>12.423529411764704</v>
      </c>
      <c r="S145" s="839"/>
      <c r="T145" s="840"/>
      <c r="U145" s="840"/>
      <c r="V145" s="840"/>
      <c r="W145" s="840"/>
      <c r="X145" s="841"/>
      <c r="Y145" s="842"/>
      <c r="Z145" s="509"/>
      <c r="AA145" s="509"/>
      <c r="AB145" s="843"/>
      <c r="AC145" s="844"/>
      <c r="AD145" s="509"/>
      <c r="AE145" s="605"/>
      <c r="AF145" s="606"/>
      <c r="AG145" s="606"/>
      <c r="AH145" s="606"/>
      <c r="AI145" s="606"/>
      <c r="AJ145" s="606"/>
      <c r="AK145" s="606"/>
      <c r="AL145" s="606"/>
      <c r="AM145" s="606"/>
      <c r="AN145" s="606"/>
      <c r="AO145" s="606"/>
      <c r="AP145" s="606"/>
      <c r="AQ145" s="606"/>
      <c r="AR145" s="606"/>
      <c r="AS145" s="606"/>
      <c r="AT145" s="606"/>
      <c r="AU145" s="606"/>
      <c r="AV145" s="606"/>
      <c r="AW145" s="606"/>
      <c r="AX145" s="604"/>
      <c r="AY145" s="604"/>
      <c r="AZ145" s="604"/>
      <c r="BA145" s="845"/>
    </row>
    <row r="146" ht="15.75" customHeight="1">
      <c r="A146" s="836" t="s">
        <v>2813</v>
      </c>
      <c r="B146" s="600" t="s">
        <v>1731</v>
      </c>
      <c r="C146" s="600" t="s">
        <v>2705</v>
      </c>
      <c r="D146" s="837"/>
      <c r="E146" s="838" t="s">
        <v>2791</v>
      </c>
      <c r="F146" s="838" t="s">
        <v>1695</v>
      </c>
      <c r="G146" s="838" t="s">
        <v>2617</v>
      </c>
      <c r="H146" s="838" t="s">
        <v>2707</v>
      </c>
      <c r="I146" s="601" t="s">
        <v>2814</v>
      </c>
      <c r="J146" s="602"/>
      <c r="K146" s="603" t="s">
        <v>28</v>
      </c>
      <c r="L146" s="604">
        <v>3.0</v>
      </c>
      <c r="M146" s="604" t="s">
        <v>2725</v>
      </c>
      <c r="N146" s="604" t="s">
        <v>2725</v>
      </c>
      <c r="O146" s="604"/>
      <c r="P146" s="604" t="s">
        <v>2625</v>
      </c>
      <c r="Q146" s="604"/>
      <c r="R146" s="839">
        <v>7.619764705882352</v>
      </c>
      <c r="S146" s="839"/>
      <c r="T146" s="840"/>
      <c r="U146" s="840"/>
      <c r="V146" s="840"/>
      <c r="W146" s="840"/>
      <c r="X146" s="841"/>
      <c r="Y146" s="842"/>
      <c r="Z146" s="509"/>
      <c r="AA146" s="509"/>
      <c r="AB146" s="843"/>
      <c r="AC146" s="844"/>
      <c r="AD146" s="509"/>
      <c r="AE146" s="605"/>
      <c r="AF146" s="606"/>
      <c r="AG146" s="606"/>
      <c r="AH146" s="606"/>
      <c r="AI146" s="606"/>
      <c r="AJ146" s="606"/>
      <c r="AK146" s="606"/>
      <c r="AL146" s="606"/>
      <c r="AM146" s="606"/>
      <c r="AN146" s="606"/>
      <c r="AO146" s="606"/>
      <c r="AP146" s="606"/>
      <c r="AQ146" s="606"/>
      <c r="AR146" s="606"/>
      <c r="AS146" s="606"/>
      <c r="AT146" s="606"/>
      <c r="AU146" s="606"/>
      <c r="AV146" s="606"/>
      <c r="AW146" s="606"/>
      <c r="AX146" s="604"/>
      <c r="AY146" s="604"/>
      <c r="AZ146" s="604"/>
      <c r="BA146" s="845"/>
    </row>
    <row r="147" ht="15.75" customHeight="1">
      <c r="A147" s="836" t="s">
        <v>2815</v>
      </c>
      <c r="B147" s="600" t="s">
        <v>1731</v>
      </c>
      <c r="C147" s="600" t="s">
        <v>2705</v>
      </c>
      <c r="D147" s="837"/>
      <c r="E147" s="838" t="s">
        <v>2791</v>
      </c>
      <c r="F147" s="838" t="s">
        <v>1695</v>
      </c>
      <c r="G147" s="838" t="s">
        <v>2617</v>
      </c>
      <c r="H147" s="838" t="s">
        <v>2707</v>
      </c>
      <c r="I147" s="601" t="s">
        <v>2816</v>
      </c>
      <c r="J147" s="602"/>
      <c r="K147" s="603" t="s">
        <v>28</v>
      </c>
      <c r="L147" s="604">
        <v>3.0</v>
      </c>
      <c r="M147" s="604" t="s">
        <v>2725</v>
      </c>
      <c r="N147" s="604" t="s">
        <v>2725</v>
      </c>
      <c r="O147" s="604"/>
      <c r="P147" s="604" t="s">
        <v>2625</v>
      </c>
      <c r="Q147" s="604"/>
      <c r="R147" s="839">
        <v>10.352941176470587</v>
      </c>
      <c r="S147" s="839"/>
      <c r="T147" s="840"/>
      <c r="U147" s="840"/>
      <c r="V147" s="840"/>
      <c r="W147" s="840"/>
      <c r="X147" s="841"/>
      <c r="Y147" s="842"/>
      <c r="Z147" s="509"/>
      <c r="AA147" s="509"/>
      <c r="AB147" s="843"/>
      <c r="AC147" s="844"/>
      <c r="AD147" s="509"/>
      <c r="AE147" s="605"/>
      <c r="AF147" s="606"/>
      <c r="AG147" s="606"/>
      <c r="AH147" s="606"/>
      <c r="AI147" s="606"/>
      <c r="AJ147" s="606"/>
      <c r="AK147" s="606"/>
      <c r="AL147" s="606"/>
      <c r="AM147" s="606"/>
      <c r="AN147" s="606"/>
      <c r="AO147" s="606"/>
      <c r="AP147" s="606"/>
      <c r="AQ147" s="606"/>
      <c r="AR147" s="606"/>
      <c r="AS147" s="606"/>
      <c r="AT147" s="606"/>
      <c r="AU147" s="606"/>
      <c r="AV147" s="606"/>
      <c r="AW147" s="606"/>
      <c r="AX147" s="604"/>
      <c r="AY147" s="604"/>
      <c r="AZ147" s="604"/>
      <c r="BA147" s="845"/>
    </row>
    <row r="148" ht="15.75" customHeight="1">
      <c r="A148" s="836" t="s">
        <v>2817</v>
      </c>
      <c r="B148" s="600" t="s">
        <v>1731</v>
      </c>
      <c r="C148" s="600" t="s">
        <v>2705</v>
      </c>
      <c r="D148" s="837"/>
      <c r="E148" s="838" t="s">
        <v>2791</v>
      </c>
      <c r="F148" s="838" t="s">
        <v>1695</v>
      </c>
      <c r="G148" s="838" t="s">
        <v>2617</v>
      </c>
      <c r="H148" s="838" t="s">
        <v>2707</v>
      </c>
      <c r="I148" s="601" t="s">
        <v>2818</v>
      </c>
      <c r="J148" s="602"/>
      <c r="K148" s="603" t="s">
        <v>28</v>
      </c>
      <c r="L148" s="604">
        <v>3.0</v>
      </c>
      <c r="M148" s="604" t="s">
        <v>2725</v>
      </c>
      <c r="N148" s="604" t="s">
        <v>2725</v>
      </c>
      <c r="O148" s="604"/>
      <c r="P148" s="604" t="s">
        <v>2625</v>
      </c>
      <c r="Q148" s="604"/>
      <c r="R148" s="839">
        <v>12.423529411764704</v>
      </c>
      <c r="S148" s="839"/>
      <c r="T148" s="840"/>
      <c r="U148" s="840"/>
      <c r="V148" s="840"/>
      <c r="W148" s="840"/>
      <c r="X148" s="841"/>
      <c r="Y148" s="842"/>
      <c r="Z148" s="509"/>
      <c r="AA148" s="509"/>
      <c r="AB148" s="843"/>
      <c r="AC148" s="844"/>
      <c r="AD148" s="509"/>
      <c r="AE148" s="605"/>
      <c r="AF148" s="606"/>
      <c r="AG148" s="606"/>
      <c r="AH148" s="606"/>
      <c r="AI148" s="606"/>
      <c r="AJ148" s="606"/>
      <c r="AK148" s="606"/>
      <c r="AL148" s="606"/>
      <c r="AM148" s="606"/>
      <c r="AN148" s="606"/>
      <c r="AO148" s="606"/>
      <c r="AP148" s="606"/>
      <c r="AQ148" s="606"/>
      <c r="AR148" s="606"/>
      <c r="AS148" s="606"/>
      <c r="AT148" s="606"/>
      <c r="AU148" s="606"/>
      <c r="AV148" s="606"/>
      <c r="AW148" s="606"/>
      <c r="AX148" s="604"/>
      <c r="AY148" s="604"/>
      <c r="AZ148" s="604"/>
      <c r="BA148" s="845"/>
    </row>
    <row r="149" ht="15.75" customHeight="1">
      <c r="A149" s="836" t="s">
        <v>2819</v>
      </c>
      <c r="B149" s="600" t="s">
        <v>1731</v>
      </c>
      <c r="C149" s="600" t="s">
        <v>2705</v>
      </c>
      <c r="D149" s="837"/>
      <c r="E149" s="838" t="s">
        <v>2791</v>
      </c>
      <c r="F149" s="838" t="s">
        <v>1695</v>
      </c>
      <c r="G149" s="838" t="s">
        <v>2617</v>
      </c>
      <c r="H149" s="838" t="s">
        <v>2707</v>
      </c>
      <c r="I149" s="601" t="s">
        <v>2820</v>
      </c>
      <c r="J149" s="602"/>
      <c r="K149" s="603" t="s">
        <v>28</v>
      </c>
      <c r="L149" s="604">
        <v>3.0</v>
      </c>
      <c r="M149" s="604" t="s">
        <v>2725</v>
      </c>
      <c r="N149" s="604" t="s">
        <v>2725</v>
      </c>
      <c r="O149" s="604"/>
      <c r="P149" s="604" t="s">
        <v>2625</v>
      </c>
      <c r="Q149" s="604"/>
      <c r="R149" s="839">
        <v>11.388235294117646</v>
      </c>
      <c r="S149" s="839"/>
      <c r="T149" s="840"/>
      <c r="U149" s="840"/>
      <c r="V149" s="840"/>
      <c r="W149" s="840"/>
      <c r="X149" s="841"/>
      <c r="Y149" s="842"/>
      <c r="Z149" s="509"/>
      <c r="AA149" s="509"/>
      <c r="AB149" s="843"/>
      <c r="AC149" s="844"/>
      <c r="AD149" s="509"/>
      <c r="AE149" s="605"/>
      <c r="AF149" s="606"/>
      <c r="AG149" s="606"/>
      <c r="AH149" s="606"/>
      <c r="AI149" s="606"/>
      <c r="AJ149" s="606"/>
      <c r="AK149" s="606"/>
      <c r="AL149" s="606"/>
      <c r="AM149" s="606"/>
      <c r="AN149" s="606"/>
      <c r="AO149" s="606"/>
      <c r="AP149" s="606"/>
      <c r="AQ149" s="606"/>
      <c r="AR149" s="606"/>
      <c r="AS149" s="606"/>
      <c r="AT149" s="606"/>
      <c r="AU149" s="606"/>
      <c r="AV149" s="606"/>
      <c r="AW149" s="606"/>
      <c r="AX149" s="604"/>
      <c r="AY149" s="604"/>
      <c r="AZ149" s="604"/>
      <c r="BA149" s="845"/>
    </row>
    <row r="150" ht="15.75" customHeight="1">
      <c r="A150" s="836" t="s">
        <v>2821</v>
      </c>
      <c r="B150" s="600" t="s">
        <v>1731</v>
      </c>
      <c r="C150" s="600" t="s">
        <v>2705</v>
      </c>
      <c r="D150" s="837"/>
      <c r="E150" s="838" t="s">
        <v>2791</v>
      </c>
      <c r="F150" s="838" t="s">
        <v>1695</v>
      </c>
      <c r="G150" s="838" t="s">
        <v>2617</v>
      </c>
      <c r="H150" s="838" t="s">
        <v>2707</v>
      </c>
      <c r="I150" s="601" t="s">
        <v>2822</v>
      </c>
      <c r="J150" s="602"/>
      <c r="K150" s="603" t="s">
        <v>28</v>
      </c>
      <c r="L150" s="604">
        <v>5.0</v>
      </c>
      <c r="M150" s="604" t="s">
        <v>2725</v>
      </c>
      <c r="N150" s="604" t="s">
        <v>2725</v>
      </c>
      <c r="O150" s="604"/>
      <c r="P150" s="604" t="s">
        <v>2743</v>
      </c>
      <c r="Q150" s="604"/>
      <c r="R150" s="839">
        <v>22.77647058823529</v>
      </c>
      <c r="S150" s="839"/>
      <c r="T150" s="840"/>
      <c r="U150" s="840"/>
      <c r="V150" s="840"/>
      <c r="W150" s="840"/>
      <c r="X150" s="841"/>
      <c r="Y150" s="842"/>
      <c r="Z150" s="509"/>
      <c r="AA150" s="509"/>
      <c r="AB150" s="843"/>
      <c r="AC150" s="844"/>
      <c r="AD150" s="509"/>
      <c r="AE150" s="605"/>
      <c r="AF150" s="606"/>
      <c r="AG150" s="606"/>
      <c r="AH150" s="606"/>
      <c r="AI150" s="606"/>
      <c r="AJ150" s="606"/>
      <c r="AK150" s="606"/>
      <c r="AL150" s="606"/>
      <c r="AM150" s="606"/>
      <c r="AN150" s="606"/>
      <c r="AO150" s="606"/>
      <c r="AP150" s="606"/>
      <c r="AQ150" s="606"/>
      <c r="AR150" s="606"/>
      <c r="AS150" s="606"/>
      <c r="AT150" s="606"/>
      <c r="AU150" s="606"/>
      <c r="AV150" s="606"/>
      <c r="AW150" s="606"/>
      <c r="AX150" s="604"/>
      <c r="AY150" s="604"/>
      <c r="AZ150" s="604"/>
      <c r="BA150" s="845"/>
    </row>
    <row r="151" ht="15.75" customHeight="1">
      <c r="A151" s="836" t="s">
        <v>2823</v>
      </c>
      <c r="B151" s="600" t="s">
        <v>1731</v>
      </c>
      <c r="C151" s="600" t="s">
        <v>2705</v>
      </c>
      <c r="D151" s="837"/>
      <c r="E151" s="838" t="s">
        <v>2791</v>
      </c>
      <c r="F151" s="838" t="s">
        <v>1695</v>
      </c>
      <c r="G151" s="838" t="s">
        <v>2617</v>
      </c>
      <c r="H151" s="838" t="s">
        <v>2707</v>
      </c>
      <c r="I151" s="601" t="s">
        <v>2824</v>
      </c>
      <c r="J151" s="602"/>
      <c r="K151" s="603" t="s">
        <v>28</v>
      </c>
      <c r="L151" s="604">
        <v>3.0</v>
      </c>
      <c r="M151" s="604" t="s">
        <v>2725</v>
      </c>
      <c r="N151" s="604" t="s">
        <v>2725</v>
      </c>
      <c r="O151" s="604"/>
      <c r="P151" s="604" t="s">
        <v>2743</v>
      </c>
      <c r="Q151" s="604"/>
      <c r="R151" s="839">
        <v>20.705882352941174</v>
      </c>
      <c r="S151" s="839"/>
      <c r="T151" s="840"/>
      <c r="U151" s="840"/>
      <c r="V151" s="840"/>
      <c r="W151" s="840"/>
      <c r="X151" s="841"/>
      <c r="Y151" s="842"/>
      <c r="Z151" s="509"/>
      <c r="AA151" s="509"/>
      <c r="AB151" s="843"/>
      <c r="AC151" s="844"/>
      <c r="AD151" s="509"/>
      <c r="AE151" s="605"/>
      <c r="AF151" s="606"/>
      <c r="AG151" s="606"/>
      <c r="AH151" s="606"/>
      <c r="AI151" s="606"/>
      <c r="AJ151" s="606"/>
      <c r="AK151" s="606"/>
      <c r="AL151" s="606"/>
      <c r="AM151" s="606"/>
      <c r="AN151" s="606"/>
      <c r="AO151" s="606"/>
      <c r="AP151" s="606"/>
      <c r="AQ151" s="606"/>
      <c r="AR151" s="606"/>
      <c r="AS151" s="606"/>
      <c r="AT151" s="606"/>
      <c r="AU151" s="606"/>
      <c r="AV151" s="606"/>
      <c r="AW151" s="606"/>
      <c r="AX151" s="604"/>
      <c r="AY151" s="604"/>
      <c r="AZ151" s="604"/>
      <c r="BA151" s="845"/>
    </row>
    <row r="152" ht="15.75" customHeight="1">
      <c r="A152" s="836" t="s">
        <v>2825</v>
      </c>
      <c r="B152" s="600" t="s">
        <v>1731</v>
      </c>
      <c r="C152" s="600" t="s">
        <v>2705</v>
      </c>
      <c r="D152" s="837"/>
      <c r="E152" s="838" t="s">
        <v>2791</v>
      </c>
      <c r="F152" s="838" t="s">
        <v>1695</v>
      </c>
      <c r="G152" s="838" t="s">
        <v>2617</v>
      </c>
      <c r="H152" s="838" t="s">
        <v>2707</v>
      </c>
      <c r="I152" s="601" t="s">
        <v>2826</v>
      </c>
      <c r="J152" s="602"/>
      <c r="K152" s="603" t="s">
        <v>28</v>
      </c>
      <c r="L152" s="604">
        <v>2.0</v>
      </c>
      <c r="M152" s="604" t="s">
        <v>2725</v>
      </c>
      <c r="N152" s="604" t="s">
        <v>2725</v>
      </c>
      <c r="O152" s="604"/>
      <c r="P152" s="604" t="s">
        <v>2743</v>
      </c>
      <c r="Q152" s="604"/>
      <c r="R152" s="839">
        <v>17.434352941176467</v>
      </c>
      <c r="S152" s="839"/>
      <c r="T152" s="840"/>
      <c r="U152" s="840"/>
      <c r="V152" s="840"/>
      <c r="W152" s="840"/>
      <c r="X152" s="841"/>
      <c r="Y152" s="842"/>
      <c r="Z152" s="509"/>
      <c r="AA152" s="509"/>
      <c r="AB152" s="843"/>
      <c r="AC152" s="844"/>
      <c r="AD152" s="509"/>
      <c r="AE152" s="605"/>
      <c r="AF152" s="606"/>
      <c r="AG152" s="606"/>
      <c r="AH152" s="606"/>
      <c r="AI152" s="606"/>
      <c r="AJ152" s="606"/>
      <c r="AK152" s="606"/>
      <c r="AL152" s="606"/>
      <c r="AM152" s="606"/>
      <c r="AN152" s="606"/>
      <c r="AO152" s="606"/>
      <c r="AP152" s="606"/>
      <c r="AQ152" s="606"/>
      <c r="AR152" s="606"/>
      <c r="AS152" s="606"/>
      <c r="AT152" s="606"/>
      <c r="AU152" s="606"/>
      <c r="AV152" s="606"/>
      <c r="AW152" s="606"/>
      <c r="AX152" s="604"/>
      <c r="AY152" s="604"/>
      <c r="AZ152" s="604"/>
      <c r="BA152" s="845"/>
    </row>
    <row r="153" ht="15.75" customHeight="1">
      <c r="A153" s="836" t="s">
        <v>2827</v>
      </c>
      <c r="B153" s="600" t="s">
        <v>1731</v>
      </c>
      <c r="C153" s="600" t="s">
        <v>2705</v>
      </c>
      <c r="D153" s="837"/>
      <c r="E153" s="838" t="s">
        <v>2791</v>
      </c>
      <c r="F153" s="838" t="s">
        <v>1695</v>
      </c>
      <c r="G153" s="838" t="s">
        <v>2617</v>
      </c>
      <c r="H153" s="838" t="s">
        <v>2707</v>
      </c>
      <c r="I153" s="601" t="s">
        <v>2828</v>
      </c>
      <c r="J153" s="602"/>
      <c r="K153" s="603" t="s">
        <v>27</v>
      </c>
      <c r="L153" s="604">
        <v>5.0</v>
      </c>
      <c r="M153" s="604" t="s">
        <v>2725</v>
      </c>
      <c r="N153" s="604" t="s">
        <v>2620</v>
      </c>
      <c r="O153" s="604"/>
      <c r="P153" s="604" t="s">
        <v>2655</v>
      </c>
      <c r="Q153" s="604"/>
      <c r="R153" s="839">
        <v>1.1181176470588234</v>
      </c>
      <c r="S153" s="839"/>
      <c r="T153" s="840"/>
      <c r="U153" s="840"/>
      <c r="V153" s="840"/>
      <c r="W153" s="840"/>
      <c r="X153" s="841"/>
      <c r="Y153" s="842"/>
      <c r="Z153" s="509"/>
      <c r="AA153" s="509"/>
      <c r="AB153" s="843"/>
      <c r="AC153" s="844"/>
      <c r="AD153" s="509"/>
      <c r="AE153" s="605"/>
      <c r="AF153" s="606"/>
      <c r="AG153" s="606"/>
      <c r="AH153" s="606"/>
      <c r="AI153" s="606"/>
      <c r="AJ153" s="606"/>
      <c r="AK153" s="606"/>
      <c r="AL153" s="606"/>
      <c r="AM153" s="606"/>
      <c r="AN153" s="606"/>
      <c r="AO153" s="606"/>
      <c r="AP153" s="606"/>
      <c r="AQ153" s="606"/>
      <c r="AR153" s="606"/>
      <c r="AS153" s="606"/>
      <c r="AT153" s="606"/>
      <c r="AU153" s="606"/>
      <c r="AV153" s="606"/>
      <c r="AW153" s="606"/>
      <c r="AX153" s="604"/>
      <c r="AY153" s="604"/>
      <c r="AZ153" s="604"/>
      <c r="BA153" s="845"/>
    </row>
    <row r="154" ht="15.75" customHeight="1">
      <c r="A154" s="836" t="s">
        <v>2829</v>
      </c>
      <c r="B154" s="600" t="s">
        <v>1731</v>
      </c>
      <c r="C154" s="600" t="s">
        <v>2705</v>
      </c>
      <c r="D154" s="837"/>
      <c r="E154" s="838" t="s">
        <v>2791</v>
      </c>
      <c r="F154" s="838" t="s">
        <v>1695</v>
      </c>
      <c r="G154" s="838" t="s">
        <v>2617</v>
      </c>
      <c r="H154" s="838" t="s">
        <v>2707</v>
      </c>
      <c r="I154" s="601" t="s">
        <v>2830</v>
      </c>
      <c r="J154" s="602"/>
      <c r="K154" s="603" t="s">
        <v>27</v>
      </c>
      <c r="L154" s="604">
        <v>5.0</v>
      </c>
      <c r="M154" s="604" t="s">
        <v>2725</v>
      </c>
      <c r="N154" s="604" t="s">
        <v>2620</v>
      </c>
      <c r="O154" s="604"/>
      <c r="P154" s="604" t="s">
        <v>2655</v>
      </c>
      <c r="Q154" s="604"/>
      <c r="R154" s="839">
        <v>1.6357647058823526</v>
      </c>
      <c r="S154" s="839"/>
      <c r="T154" s="840"/>
      <c r="U154" s="840"/>
      <c r="V154" s="840"/>
      <c r="W154" s="840"/>
      <c r="X154" s="841"/>
      <c r="Y154" s="842"/>
      <c r="Z154" s="509"/>
      <c r="AA154" s="509"/>
      <c r="AB154" s="843"/>
      <c r="AC154" s="844"/>
      <c r="AD154" s="509"/>
      <c r="AE154" s="605"/>
      <c r="AF154" s="606"/>
      <c r="AG154" s="606"/>
      <c r="AH154" s="606"/>
      <c r="AI154" s="606"/>
      <c r="AJ154" s="606"/>
      <c r="AK154" s="606"/>
      <c r="AL154" s="606"/>
      <c r="AM154" s="606"/>
      <c r="AN154" s="606"/>
      <c r="AO154" s="606"/>
      <c r="AP154" s="606"/>
      <c r="AQ154" s="606"/>
      <c r="AR154" s="606"/>
      <c r="AS154" s="606"/>
      <c r="AT154" s="606"/>
      <c r="AU154" s="606"/>
      <c r="AV154" s="606"/>
      <c r="AW154" s="606"/>
      <c r="AX154" s="604"/>
      <c r="AY154" s="604"/>
      <c r="AZ154" s="604"/>
      <c r="BA154" s="845"/>
    </row>
    <row r="155" ht="15.75" customHeight="1">
      <c r="A155" s="836" t="s">
        <v>2831</v>
      </c>
      <c r="B155" s="600" t="s">
        <v>1731</v>
      </c>
      <c r="C155" s="600" t="s">
        <v>2705</v>
      </c>
      <c r="D155" s="837"/>
      <c r="E155" s="838" t="s">
        <v>2791</v>
      </c>
      <c r="F155" s="838" t="s">
        <v>1695</v>
      </c>
      <c r="G155" s="838" t="s">
        <v>2617</v>
      </c>
      <c r="H155" s="838" t="s">
        <v>2707</v>
      </c>
      <c r="I155" s="601" t="s">
        <v>2832</v>
      </c>
      <c r="J155" s="602"/>
      <c r="K155" s="603" t="s">
        <v>27</v>
      </c>
      <c r="L155" s="604">
        <v>5.0</v>
      </c>
      <c r="M155" s="604" t="s">
        <v>2725</v>
      </c>
      <c r="N155" s="604" t="s">
        <v>2725</v>
      </c>
      <c r="O155" s="604"/>
      <c r="P155" s="604" t="s">
        <v>2655</v>
      </c>
      <c r="Q155" s="604"/>
      <c r="R155" s="839">
        <v>3.3129411764705883</v>
      </c>
      <c r="S155" s="839"/>
      <c r="T155" s="840"/>
      <c r="U155" s="840"/>
      <c r="V155" s="840"/>
      <c r="W155" s="840"/>
      <c r="X155" s="841"/>
      <c r="Y155" s="842"/>
      <c r="Z155" s="509"/>
      <c r="AA155" s="509"/>
      <c r="AB155" s="843"/>
      <c r="AC155" s="844"/>
      <c r="AD155" s="509"/>
      <c r="AE155" s="605"/>
      <c r="AF155" s="606"/>
      <c r="AG155" s="606"/>
      <c r="AH155" s="606"/>
      <c r="AI155" s="606"/>
      <c r="AJ155" s="606"/>
      <c r="AK155" s="606"/>
      <c r="AL155" s="606"/>
      <c r="AM155" s="606"/>
      <c r="AN155" s="606"/>
      <c r="AO155" s="606"/>
      <c r="AP155" s="606"/>
      <c r="AQ155" s="606"/>
      <c r="AR155" s="606"/>
      <c r="AS155" s="606"/>
      <c r="AT155" s="606"/>
      <c r="AU155" s="606"/>
      <c r="AV155" s="606"/>
      <c r="AW155" s="606"/>
      <c r="AX155" s="604"/>
      <c r="AY155" s="604"/>
      <c r="AZ155" s="604"/>
      <c r="BA155" s="845"/>
    </row>
    <row r="156" ht="15.75" customHeight="1">
      <c r="A156" s="836" t="s">
        <v>2833</v>
      </c>
      <c r="B156" s="600" t="s">
        <v>1731</v>
      </c>
      <c r="C156" s="600" t="s">
        <v>2705</v>
      </c>
      <c r="D156" s="837"/>
      <c r="E156" s="838" t="s">
        <v>2791</v>
      </c>
      <c r="F156" s="838" t="s">
        <v>1695</v>
      </c>
      <c r="G156" s="838" t="s">
        <v>2617</v>
      </c>
      <c r="H156" s="838" t="s">
        <v>2707</v>
      </c>
      <c r="I156" s="601" t="s">
        <v>2834</v>
      </c>
      <c r="J156" s="602"/>
      <c r="K156" s="603" t="s">
        <v>28</v>
      </c>
      <c r="L156" s="604">
        <v>5.0</v>
      </c>
      <c r="M156" s="604" t="s">
        <v>2725</v>
      </c>
      <c r="N156" s="604" t="s">
        <v>2725</v>
      </c>
      <c r="O156" s="604"/>
      <c r="P156" s="604" t="s">
        <v>2655</v>
      </c>
      <c r="Q156" s="604"/>
      <c r="R156" s="839">
        <v>6.232470588235293</v>
      </c>
      <c r="S156" s="839"/>
      <c r="T156" s="840"/>
      <c r="U156" s="840"/>
      <c r="V156" s="840"/>
      <c r="W156" s="840"/>
      <c r="X156" s="841"/>
      <c r="Y156" s="842"/>
      <c r="Z156" s="509"/>
      <c r="AA156" s="509"/>
      <c r="AB156" s="843"/>
      <c r="AC156" s="844"/>
      <c r="AD156" s="509"/>
      <c r="AE156" s="605"/>
      <c r="AF156" s="606"/>
      <c r="AG156" s="606"/>
      <c r="AH156" s="606"/>
      <c r="AI156" s="606"/>
      <c r="AJ156" s="606"/>
      <c r="AK156" s="606"/>
      <c r="AL156" s="606"/>
      <c r="AM156" s="606"/>
      <c r="AN156" s="606"/>
      <c r="AO156" s="606"/>
      <c r="AP156" s="606"/>
      <c r="AQ156" s="606"/>
      <c r="AR156" s="606"/>
      <c r="AS156" s="606"/>
      <c r="AT156" s="606"/>
      <c r="AU156" s="606"/>
      <c r="AV156" s="606"/>
      <c r="AW156" s="606"/>
      <c r="AX156" s="604"/>
      <c r="AY156" s="604"/>
      <c r="AZ156" s="604"/>
      <c r="BA156" s="845"/>
    </row>
    <row r="157" ht="15.75" customHeight="1">
      <c r="A157" s="836" t="s">
        <v>2835</v>
      </c>
      <c r="B157" s="600" t="s">
        <v>1731</v>
      </c>
      <c r="C157" s="600" t="s">
        <v>2705</v>
      </c>
      <c r="D157" s="837"/>
      <c r="E157" s="838" t="s">
        <v>2791</v>
      </c>
      <c r="F157" s="838" t="s">
        <v>1695</v>
      </c>
      <c r="G157" s="838" t="s">
        <v>2617</v>
      </c>
      <c r="H157" s="838" t="s">
        <v>2707</v>
      </c>
      <c r="I157" s="601" t="s">
        <v>2836</v>
      </c>
      <c r="J157" s="602"/>
      <c r="K157" s="603" t="s">
        <v>28</v>
      </c>
      <c r="L157" s="604">
        <v>5.0</v>
      </c>
      <c r="M157" s="604" t="s">
        <v>2725</v>
      </c>
      <c r="N157" s="604" t="s">
        <v>2725</v>
      </c>
      <c r="O157" s="604"/>
      <c r="P157" s="604" t="s">
        <v>2655</v>
      </c>
      <c r="Q157" s="604"/>
      <c r="R157" s="839">
        <v>13.458823529411763</v>
      </c>
      <c r="S157" s="839"/>
      <c r="T157" s="840"/>
      <c r="U157" s="840"/>
      <c r="V157" s="840"/>
      <c r="W157" s="840"/>
      <c r="X157" s="841"/>
      <c r="Y157" s="842"/>
      <c r="Z157" s="509"/>
      <c r="AA157" s="509"/>
      <c r="AB157" s="843"/>
      <c r="AC157" s="844"/>
      <c r="AD157" s="509"/>
      <c r="AE157" s="605"/>
      <c r="AF157" s="606"/>
      <c r="AG157" s="606"/>
      <c r="AH157" s="606"/>
      <c r="AI157" s="606"/>
      <c r="AJ157" s="606"/>
      <c r="AK157" s="606"/>
      <c r="AL157" s="606"/>
      <c r="AM157" s="606"/>
      <c r="AN157" s="606"/>
      <c r="AO157" s="606"/>
      <c r="AP157" s="606"/>
      <c r="AQ157" s="606"/>
      <c r="AR157" s="606"/>
      <c r="AS157" s="606"/>
      <c r="AT157" s="606"/>
      <c r="AU157" s="606"/>
      <c r="AV157" s="606"/>
      <c r="AW157" s="606"/>
      <c r="AX157" s="604"/>
      <c r="AY157" s="604"/>
      <c r="AZ157" s="604"/>
      <c r="BA157" s="845"/>
    </row>
    <row r="158" ht="15.75" customHeight="1">
      <c r="A158" s="836" t="s">
        <v>2837</v>
      </c>
      <c r="B158" s="600" t="s">
        <v>1731</v>
      </c>
      <c r="C158" s="600" t="s">
        <v>2705</v>
      </c>
      <c r="D158" s="837"/>
      <c r="E158" s="838" t="s">
        <v>2791</v>
      </c>
      <c r="F158" s="838" t="s">
        <v>1695</v>
      </c>
      <c r="G158" s="838" t="s">
        <v>2617</v>
      </c>
      <c r="H158" s="838" t="s">
        <v>2707</v>
      </c>
      <c r="I158" s="601" t="s">
        <v>2838</v>
      </c>
      <c r="J158" s="602"/>
      <c r="K158" s="603" t="s">
        <v>28</v>
      </c>
      <c r="L158" s="604">
        <v>3.0</v>
      </c>
      <c r="M158" s="604" t="s">
        <v>2725</v>
      </c>
      <c r="N158" s="604" t="s">
        <v>2725</v>
      </c>
      <c r="O158" s="604"/>
      <c r="P158" s="604" t="s">
        <v>2655</v>
      </c>
      <c r="Q158" s="604"/>
      <c r="R158" s="839">
        <v>10.352941176470587</v>
      </c>
      <c r="S158" s="839"/>
      <c r="T158" s="840"/>
      <c r="U158" s="840"/>
      <c r="V158" s="840"/>
      <c r="W158" s="840"/>
      <c r="X158" s="841"/>
      <c r="Y158" s="842"/>
      <c r="Z158" s="509"/>
      <c r="AA158" s="509"/>
      <c r="AB158" s="843"/>
      <c r="AC158" s="844"/>
      <c r="AD158" s="509"/>
      <c r="AE158" s="605"/>
      <c r="AF158" s="606"/>
      <c r="AG158" s="606"/>
      <c r="AH158" s="606"/>
      <c r="AI158" s="606"/>
      <c r="AJ158" s="606"/>
      <c r="AK158" s="606"/>
      <c r="AL158" s="606"/>
      <c r="AM158" s="606"/>
      <c r="AN158" s="606"/>
      <c r="AO158" s="606"/>
      <c r="AP158" s="606"/>
      <c r="AQ158" s="606"/>
      <c r="AR158" s="606"/>
      <c r="AS158" s="606"/>
      <c r="AT158" s="606"/>
      <c r="AU158" s="606"/>
      <c r="AV158" s="606"/>
      <c r="AW158" s="606"/>
      <c r="AX158" s="604"/>
      <c r="AY158" s="604"/>
      <c r="AZ158" s="604"/>
      <c r="BA158" s="845"/>
    </row>
    <row r="159" ht="15.75" customHeight="1">
      <c r="A159" s="836" t="s">
        <v>2839</v>
      </c>
      <c r="B159" s="600" t="s">
        <v>1731</v>
      </c>
      <c r="C159" s="600" t="s">
        <v>2705</v>
      </c>
      <c r="D159" s="837"/>
      <c r="E159" s="838" t="s">
        <v>2791</v>
      </c>
      <c r="F159" s="838" t="s">
        <v>1695</v>
      </c>
      <c r="G159" s="838" t="s">
        <v>2617</v>
      </c>
      <c r="H159" s="838" t="s">
        <v>2707</v>
      </c>
      <c r="I159" s="601" t="s">
        <v>2840</v>
      </c>
      <c r="J159" s="602"/>
      <c r="K159" s="603" t="s">
        <v>28</v>
      </c>
      <c r="L159" s="604">
        <v>2.0</v>
      </c>
      <c r="M159" s="604" t="s">
        <v>2725</v>
      </c>
      <c r="N159" s="604" t="s">
        <v>2725</v>
      </c>
      <c r="O159" s="604"/>
      <c r="P159" s="604" t="s">
        <v>2655</v>
      </c>
      <c r="Q159" s="604"/>
      <c r="R159" s="839">
        <v>8.510117647058822</v>
      </c>
      <c r="S159" s="839"/>
      <c r="T159" s="840"/>
      <c r="U159" s="840"/>
      <c r="V159" s="840"/>
      <c r="W159" s="840"/>
      <c r="X159" s="841"/>
      <c r="Y159" s="842"/>
      <c r="Z159" s="509"/>
      <c r="AA159" s="509"/>
      <c r="AB159" s="843"/>
      <c r="AC159" s="844"/>
      <c r="AD159" s="509"/>
      <c r="AE159" s="605"/>
      <c r="AF159" s="606"/>
      <c r="AG159" s="606"/>
      <c r="AH159" s="606"/>
      <c r="AI159" s="606"/>
      <c r="AJ159" s="606"/>
      <c r="AK159" s="606"/>
      <c r="AL159" s="606"/>
      <c r="AM159" s="606"/>
      <c r="AN159" s="606"/>
      <c r="AO159" s="606"/>
      <c r="AP159" s="606"/>
      <c r="AQ159" s="606"/>
      <c r="AR159" s="606"/>
      <c r="AS159" s="606"/>
      <c r="AT159" s="606"/>
      <c r="AU159" s="606"/>
      <c r="AV159" s="606"/>
      <c r="AW159" s="606"/>
      <c r="AX159" s="604"/>
      <c r="AY159" s="604"/>
      <c r="AZ159" s="604"/>
      <c r="BA159" s="845"/>
    </row>
    <row r="160" ht="15.75" customHeight="1">
      <c r="A160" s="836" t="s">
        <v>2841</v>
      </c>
      <c r="B160" s="600" t="s">
        <v>1731</v>
      </c>
      <c r="C160" s="600" t="s">
        <v>2705</v>
      </c>
      <c r="D160" s="837"/>
      <c r="E160" s="838" t="s">
        <v>2791</v>
      </c>
      <c r="F160" s="838" t="s">
        <v>1695</v>
      </c>
      <c r="G160" s="838" t="s">
        <v>2617</v>
      </c>
      <c r="H160" s="838" t="s">
        <v>2707</v>
      </c>
      <c r="I160" s="601" t="s">
        <v>2842</v>
      </c>
      <c r="J160" s="602"/>
      <c r="K160" s="603" t="s">
        <v>28</v>
      </c>
      <c r="L160" s="604">
        <v>1.0</v>
      </c>
      <c r="M160" s="604" t="s">
        <v>2725</v>
      </c>
      <c r="N160" s="604" t="s">
        <v>2725</v>
      </c>
      <c r="O160" s="604"/>
      <c r="P160" s="604" t="s">
        <v>2662</v>
      </c>
      <c r="Q160" s="604"/>
      <c r="R160" s="839">
        <v>4.037647058823529</v>
      </c>
      <c r="S160" s="839"/>
      <c r="T160" s="840"/>
      <c r="U160" s="840"/>
      <c r="V160" s="840"/>
      <c r="W160" s="840"/>
      <c r="X160" s="841"/>
      <c r="Y160" s="842"/>
      <c r="Z160" s="509"/>
      <c r="AA160" s="509"/>
      <c r="AB160" s="843"/>
      <c r="AC160" s="844"/>
      <c r="AD160" s="509"/>
      <c r="AE160" s="605"/>
      <c r="AF160" s="606"/>
      <c r="AG160" s="606"/>
      <c r="AH160" s="606"/>
      <c r="AI160" s="606"/>
      <c r="AJ160" s="606"/>
      <c r="AK160" s="606"/>
      <c r="AL160" s="606"/>
      <c r="AM160" s="606"/>
      <c r="AN160" s="606"/>
      <c r="AO160" s="606"/>
      <c r="AP160" s="606"/>
      <c r="AQ160" s="606"/>
      <c r="AR160" s="606"/>
      <c r="AS160" s="606"/>
      <c r="AT160" s="606"/>
      <c r="AU160" s="606"/>
      <c r="AV160" s="606"/>
      <c r="AW160" s="606"/>
      <c r="AX160" s="604"/>
      <c r="AY160" s="604"/>
      <c r="AZ160" s="604"/>
      <c r="BA160" s="845"/>
    </row>
    <row r="161" ht="15.75" customHeight="1">
      <c r="A161" s="836" t="s">
        <v>2843</v>
      </c>
      <c r="B161" s="600" t="s">
        <v>1731</v>
      </c>
      <c r="C161" s="600" t="s">
        <v>2705</v>
      </c>
      <c r="D161" s="837"/>
      <c r="E161" s="838" t="s">
        <v>2791</v>
      </c>
      <c r="F161" s="838" t="s">
        <v>1695</v>
      </c>
      <c r="G161" s="838" t="s">
        <v>2617</v>
      </c>
      <c r="H161" s="838" t="s">
        <v>2707</v>
      </c>
      <c r="I161" s="601" t="s">
        <v>2844</v>
      </c>
      <c r="J161" s="602"/>
      <c r="K161" s="603" t="s">
        <v>28</v>
      </c>
      <c r="L161" s="604">
        <v>1.0</v>
      </c>
      <c r="M161" s="604" t="s">
        <v>2725</v>
      </c>
      <c r="N161" s="604" t="s">
        <v>2725</v>
      </c>
      <c r="O161" s="604"/>
      <c r="P161" s="604" t="s">
        <v>2662</v>
      </c>
      <c r="Q161" s="604"/>
      <c r="R161" s="839">
        <v>4.907294117647058</v>
      </c>
      <c r="S161" s="839"/>
      <c r="T161" s="840"/>
      <c r="U161" s="840"/>
      <c r="V161" s="840"/>
      <c r="W161" s="840"/>
      <c r="X161" s="841"/>
      <c r="Y161" s="842"/>
      <c r="Z161" s="509"/>
      <c r="AA161" s="509"/>
      <c r="AB161" s="843"/>
      <c r="AC161" s="844"/>
      <c r="AD161" s="509"/>
      <c r="AE161" s="605"/>
      <c r="AF161" s="606"/>
      <c r="AG161" s="606"/>
      <c r="AH161" s="606"/>
      <c r="AI161" s="606"/>
      <c r="AJ161" s="606"/>
      <c r="AK161" s="606"/>
      <c r="AL161" s="606"/>
      <c r="AM161" s="606"/>
      <c r="AN161" s="606"/>
      <c r="AO161" s="606"/>
      <c r="AP161" s="606"/>
      <c r="AQ161" s="606"/>
      <c r="AR161" s="606"/>
      <c r="AS161" s="606"/>
      <c r="AT161" s="606"/>
      <c r="AU161" s="606"/>
      <c r="AV161" s="606"/>
      <c r="AW161" s="606"/>
      <c r="AX161" s="604"/>
      <c r="AY161" s="604"/>
      <c r="AZ161" s="604"/>
      <c r="BA161" s="845"/>
    </row>
    <row r="162" ht="15.75" customHeight="1">
      <c r="A162" s="836" t="s">
        <v>2845</v>
      </c>
      <c r="B162" s="600" t="s">
        <v>1731</v>
      </c>
      <c r="C162" s="600" t="s">
        <v>2705</v>
      </c>
      <c r="D162" s="837"/>
      <c r="E162" s="838" t="s">
        <v>2791</v>
      </c>
      <c r="F162" s="838" t="s">
        <v>1695</v>
      </c>
      <c r="G162" s="838" t="s">
        <v>2617</v>
      </c>
      <c r="H162" s="838" t="s">
        <v>2707</v>
      </c>
      <c r="I162" s="601" t="s">
        <v>2846</v>
      </c>
      <c r="J162" s="602"/>
      <c r="K162" s="603" t="s">
        <v>28</v>
      </c>
      <c r="L162" s="604">
        <v>1.0</v>
      </c>
      <c r="M162" s="604" t="s">
        <v>2725</v>
      </c>
      <c r="N162" s="604" t="s">
        <v>2725</v>
      </c>
      <c r="O162" s="604"/>
      <c r="P162" s="604" t="s">
        <v>2662</v>
      </c>
      <c r="Q162" s="604"/>
      <c r="R162" s="839">
        <v>5.259294117647058</v>
      </c>
      <c r="S162" s="839"/>
      <c r="T162" s="840"/>
      <c r="U162" s="840"/>
      <c r="V162" s="840"/>
      <c r="W162" s="840"/>
      <c r="X162" s="841"/>
      <c r="Y162" s="842"/>
      <c r="Z162" s="509"/>
      <c r="AA162" s="509"/>
      <c r="AB162" s="843"/>
      <c r="AC162" s="844"/>
      <c r="AD162" s="509"/>
      <c r="AE162" s="605"/>
      <c r="AF162" s="606"/>
      <c r="AG162" s="606"/>
      <c r="AH162" s="606"/>
      <c r="AI162" s="606"/>
      <c r="AJ162" s="606"/>
      <c r="AK162" s="606"/>
      <c r="AL162" s="606"/>
      <c r="AM162" s="606"/>
      <c r="AN162" s="606"/>
      <c r="AO162" s="606"/>
      <c r="AP162" s="606"/>
      <c r="AQ162" s="606"/>
      <c r="AR162" s="606"/>
      <c r="AS162" s="606"/>
      <c r="AT162" s="606"/>
      <c r="AU162" s="606"/>
      <c r="AV162" s="606"/>
      <c r="AW162" s="606"/>
      <c r="AX162" s="604"/>
      <c r="AY162" s="604"/>
      <c r="AZ162" s="604"/>
      <c r="BA162" s="845"/>
    </row>
    <row r="163" ht="15.75" customHeight="1">
      <c r="A163" s="836" t="s">
        <v>2847</v>
      </c>
      <c r="B163" s="600" t="s">
        <v>1731</v>
      </c>
      <c r="C163" s="600" t="s">
        <v>2705</v>
      </c>
      <c r="D163" s="837"/>
      <c r="E163" s="838" t="s">
        <v>2791</v>
      </c>
      <c r="F163" s="838" t="s">
        <v>1695</v>
      </c>
      <c r="G163" s="838" t="s">
        <v>2617</v>
      </c>
      <c r="H163" s="838" t="s">
        <v>2707</v>
      </c>
      <c r="I163" s="601" t="s">
        <v>2848</v>
      </c>
      <c r="J163" s="602"/>
      <c r="K163" s="603" t="s">
        <v>28</v>
      </c>
      <c r="L163" s="604">
        <v>1.0</v>
      </c>
      <c r="M163" s="604" t="s">
        <v>2725</v>
      </c>
      <c r="N163" s="604" t="s">
        <v>2725</v>
      </c>
      <c r="O163" s="604"/>
      <c r="P163" s="604" t="s">
        <v>2662</v>
      </c>
      <c r="Q163" s="604"/>
      <c r="R163" s="839">
        <v>4.638117647058823</v>
      </c>
      <c r="S163" s="839"/>
      <c r="T163" s="840"/>
      <c r="U163" s="840"/>
      <c r="V163" s="840"/>
      <c r="W163" s="840"/>
      <c r="X163" s="841"/>
      <c r="Y163" s="842"/>
      <c r="Z163" s="509"/>
      <c r="AA163" s="509"/>
      <c r="AB163" s="843"/>
      <c r="AC163" s="844"/>
      <c r="AD163" s="509"/>
      <c r="AE163" s="605"/>
      <c r="AF163" s="606"/>
      <c r="AG163" s="606"/>
      <c r="AH163" s="606"/>
      <c r="AI163" s="606"/>
      <c r="AJ163" s="606"/>
      <c r="AK163" s="606"/>
      <c r="AL163" s="606"/>
      <c r="AM163" s="606"/>
      <c r="AN163" s="606"/>
      <c r="AO163" s="606"/>
      <c r="AP163" s="606"/>
      <c r="AQ163" s="606"/>
      <c r="AR163" s="606"/>
      <c r="AS163" s="606"/>
      <c r="AT163" s="606"/>
      <c r="AU163" s="606"/>
      <c r="AV163" s="606"/>
      <c r="AW163" s="606"/>
      <c r="AX163" s="604"/>
      <c r="AY163" s="604"/>
      <c r="AZ163" s="604"/>
      <c r="BA163" s="845"/>
    </row>
    <row r="164" ht="15.75" customHeight="1">
      <c r="A164" s="836" t="s">
        <v>2849</v>
      </c>
      <c r="B164" s="600" t="s">
        <v>1731</v>
      </c>
      <c r="C164" s="600" t="s">
        <v>2705</v>
      </c>
      <c r="D164" s="837"/>
      <c r="E164" s="838" t="s">
        <v>2791</v>
      </c>
      <c r="F164" s="838" t="s">
        <v>1695</v>
      </c>
      <c r="G164" s="838" t="s">
        <v>2617</v>
      </c>
      <c r="H164" s="838" t="s">
        <v>2707</v>
      </c>
      <c r="I164" s="601" t="s">
        <v>2850</v>
      </c>
      <c r="J164" s="602"/>
      <c r="K164" s="603" t="s">
        <v>28</v>
      </c>
      <c r="L164" s="604">
        <v>1.0</v>
      </c>
      <c r="M164" s="604" t="s">
        <v>2725</v>
      </c>
      <c r="N164" s="604" t="s">
        <v>2725</v>
      </c>
      <c r="O164" s="604"/>
      <c r="P164" s="604" t="s">
        <v>2662</v>
      </c>
      <c r="Q164" s="604"/>
      <c r="R164" s="839">
        <v>6.128941176470588</v>
      </c>
      <c r="S164" s="839"/>
      <c r="T164" s="840"/>
      <c r="U164" s="840"/>
      <c r="V164" s="840"/>
      <c r="W164" s="840"/>
      <c r="X164" s="841"/>
      <c r="Y164" s="842"/>
      <c r="Z164" s="509"/>
      <c r="AA164" s="509"/>
      <c r="AB164" s="843"/>
      <c r="AC164" s="844"/>
      <c r="AD164" s="509"/>
      <c r="AE164" s="605"/>
      <c r="AF164" s="606"/>
      <c r="AG164" s="606"/>
      <c r="AH164" s="606"/>
      <c r="AI164" s="606"/>
      <c r="AJ164" s="606"/>
      <c r="AK164" s="606"/>
      <c r="AL164" s="606"/>
      <c r="AM164" s="606"/>
      <c r="AN164" s="606"/>
      <c r="AO164" s="606"/>
      <c r="AP164" s="606"/>
      <c r="AQ164" s="606"/>
      <c r="AR164" s="606"/>
      <c r="AS164" s="606"/>
      <c r="AT164" s="606"/>
      <c r="AU164" s="606"/>
      <c r="AV164" s="606"/>
      <c r="AW164" s="606"/>
      <c r="AX164" s="604"/>
      <c r="AY164" s="604"/>
      <c r="AZ164" s="604"/>
      <c r="BA164" s="845"/>
    </row>
    <row r="165" ht="15.75" customHeight="1">
      <c r="A165" s="836" t="s">
        <v>2851</v>
      </c>
      <c r="B165" s="600" t="s">
        <v>1731</v>
      </c>
      <c r="C165" s="600" t="s">
        <v>2705</v>
      </c>
      <c r="D165" s="837"/>
      <c r="E165" s="838" t="s">
        <v>2791</v>
      </c>
      <c r="F165" s="838" t="s">
        <v>1695</v>
      </c>
      <c r="G165" s="838" t="s">
        <v>2617</v>
      </c>
      <c r="H165" s="838" t="s">
        <v>2707</v>
      </c>
      <c r="I165" s="601" t="s">
        <v>2852</v>
      </c>
      <c r="J165" s="602"/>
      <c r="K165" s="603" t="s">
        <v>28</v>
      </c>
      <c r="L165" s="604">
        <v>5.0</v>
      </c>
      <c r="M165" s="604" t="s">
        <v>2725</v>
      </c>
      <c r="N165" s="604" t="s">
        <v>2725</v>
      </c>
      <c r="O165" s="604"/>
      <c r="P165" s="604" t="s">
        <v>2655</v>
      </c>
      <c r="Q165" s="604"/>
      <c r="R165" s="839">
        <v>19.670588235294115</v>
      </c>
      <c r="S165" s="839"/>
      <c r="T165" s="840"/>
      <c r="U165" s="840"/>
      <c r="V165" s="840"/>
      <c r="W165" s="840"/>
      <c r="X165" s="841"/>
      <c r="Y165" s="842"/>
      <c r="Z165" s="509"/>
      <c r="AA165" s="509"/>
      <c r="AB165" s="843"/>
      <c r="AC165" s="844"/>
      <c r="AD165" s="509"/>
      <c r="AE165" s="605"/>
      <c r="AF165" s="606"/>
      <c r="AG165" s="606"/>
      <c r="AH165" s="606"/>
      <c r="AI165" s="606"/>
      <c r="AJ165" s="606"/>
      <c r="AK165" s="606"/>
      <c r="AL165" s="606"/>
      <c r="AM165" s="606"/>
      <c r="AN165" s="606"/>
      <c r="AO165" s="606"/>
      <c r="AP165" s="606"/>
      <c r="AQ165" s="606"/>
      <c r="AR165" s="606"/>
      <c r="AS165" s="606"/>
      <c r="AT165" s="606"/>
      <c r="AU165" s="606"/>
      <c r="AV165" s="606"/>
      <c r="AW165" s="606"/>
      <c r="AX165" s="604"/>
      <c r="AY165" s="604"/>
      <c r="AZ165" s="604"/>
      <c r="BA165" s="845"/>
    </row>
    <row r="166" ht="15.75" customHeight="1">
      <c r="A166" s="836" t="s">
        <v>2853</v>
      </c>
      <c r="B166" s="600" t="s">
        <v>1731</v>
      </c>
      <c r="C166" s="600" t="s">
        <v>2705</v>
      </c>
      <c r="D166" s="837"/>
      <c r="E166" s="838" t="s">
        <v>2791</v>
      </c>
      <c r="F166" s="838" t="s">
        <v>1695</v>
      </c>
      <c r="G166" s="838" t="s">
        <v>2617</v>
      </c>
      <c r="H166" s="838" t="s">
        <v>2707</v>
      </c>
      <c r="I166" s="601" t="s">
        <v>2854</v>
      </c>
      <c r="J166" s="602"/>
      <c r="K166" s="603" t="s">
        <v>28</v>
      </c>
      <c r="L166" s="604">
        <v>5.0</v>
      </c>
      <c r="M166" s="604" t="s">
        <v>2725</v>
      </c>
      <c r="N166" s="604" t="s">
        <v>2725</v>
      </c>
      <c r="O166" s="604"/>
      <c r="P166" s="604" t="s">
        <v>2655</v>
      </c>
      <c r="Q166" s="604"/>
      <c r="R166" s="839">
        <v>11.388235294117646</v>
      </c>
      <c r="S166" s="839"/>
      <c r="T166" s="840"/>
      <c r="U166" s="840"/>
      <c r="V166" s="840"/>
      <c r="W166" s="840"/>
      <c r="X166" s="841"/>
      <c r="Y166" s="842"/>
      <c r="Z166" s="509"/>
      <c r="AA166" s="509"/>
      <c r="AB166" s="843"/>
      <c r="AC166" s="844"/>
      <c r="AD166" s="509"/>
      <c r="AE166" s="605"/>
      <c r="AF166" s="606"/>
      <c r="AG166" s="606"/>
      <c r="AH166" s="606"/>
      <c r="AI166" s="606"/>
      <c r="AJ166" s="606"/>
      <c r="AK166" s="606"/>
      <c r="AL166" s="606"/>
      <c r="AM166" s="606"/>
      <c r="AN166" s="606"/>
      <c r="AO166" s="606"/>
      <c r="AP166" s="606"/>
      <c r="AQ166" s="606"/>
      <c r="AR166" s="606"/>
      <c r="AS166" s="606"/>
      <c r="AT166" s="606"/>
      <c r="AU166" s="606"/>
      <c r="AV166" s="606"/>
      <c r="AW166" s="606"/>
      <c r="AX166" s="604"/>
      <c r="AY166" s="604"/>
      <c r="AZ166" s="604"/>
      <c r="BA166" s="845"/>
    </row>
    <row r="167" ht="15.75" customHeight="1">
      <c r="A167" s="836" t="s">
        <v>2855</v>
      </c>
      <c r="B167" s="600" t="s">
        <v>1731</v>
      </c>
      <c r="C167" s="600" t="s">
        <v>2705</v>
      </c>
      <c r="D167" s="837"/>
      <c r="E167" s="838" t="s">
        <v>2791</v>
      </c>
      <c r="F167" s="838" t="s">
        <v>1695</v>
      </c>
      <c r="G167" s="838" t="s">
        <v>2617</v>
      </c>
      <c r="H167" s="838" t="s">
        <v>2707</v>
      </c>
      <c r="I167" s="601" t="s">
        <v>2856</v>
      </c>
      <c r="J167" s="602"/>
      <c r="K167" s="603" t="s">
        <v>27</v>
      </c>
      <c r="L167" s="604">
        <v>5.0</v>
      </c>
      <c r="M167" s="604" t="s">
        <v>2725</v>
      </c>
      <c r="N167" s="604" t="s">
        <v>2725</v>
      </c>
      <c r="O167" s="604"/>
      <c r="P167" s="604" t="s">
        <v>2655</v>
      </c>
      <c r="Q167" s="604"/>
      <c r="R167" s="839">
        <v>1.728421864280183</v>
      </c>
      <c r="S167" s="839"/>
      <c r="T167" s="840"/>
      <c r="U167" s="840"/>
      <c r="V167" s="840"/>
      <c r="W167" s="840"/>
      <c r="X167" s="841"/>
      <c r="Y167" s="842"/>
      <c r="Z167" s="509"/>
      <c r="AA167" s="509"/>
      <c r="AB167" s="843"/>
      <c r="AC167" s="844"/>
      <c r="AD167" s="509"/>
      <c r="AE167" s="605"/>
      <c r="AF167" s="606"/>
      <c r="AG167" s="606"/>
      <c r="AH167" s="606"/>
      <c r="AI167" s="606"/>
      <c r="AJ167" s="606"/>
      <c r="AK167" s="606"/>
      <c r="AL167" s="606"/>
      <c r="AM167" s="606"/>
      <c r="AN167" s="606"/>
      <c r="AO167" s="606"/>
      <c r="AP167" s="606"/>
      <c r="AQ167" s="606"/>
      <c r="AR167" s="606"/>
      <c r="AS167" s="606"/>
      <c r="AT167" s="606"/>
      <c r="AU167" s="606"/>
      <c r="AV167" s="606"/>
      <c r="AW167" s="606"/>
      <c r="AX167" s="604"/>
      <c r="AY167" s="604"/>
      <c r="AZ167" s="604"/>
      <c r="BA167" s="845"/>
    </row>
    <row r="168" ht="15.75" customHeight="1">
      <c r="A168" s="836" t="s">
        <v>2857</v>
      </c>
      <c r="B168" s="600" t="s">
        <v>1731</v>
      </c>
      <c r="C168" s="600" t="s">
        <v>2705</v>
      </c>
      <c r="D168" s="837"/>
      <c r="E168" s="838" t="s">
        <v>2791</v>
      </c>
      <c r="F168" s="838" t="s">
        <v>1695</v>
      </c>
      <c r="G168" s="838" t="s">
        <v>2617</v>
      </c>
      <c r="H168" s="838" t="s">
        <v>2707</v>
      </c>
      <c r="I168" s="601" t="s">
        <v>2858</v>
      </c>
      <c r="J168" s="602"/>
      <c r="K168" s="603" t="s">
        <v>27</v>
      </c>
      <c r="L168" s="604">
        <v>5.0</v>
      </c>
      <c r="M168" s="604" t="s">
        <v>2725</v>
      </c>
      <c r="N168" s="604" t="s">
        <v>2620</v>
      </c>
      <c r="O168" s="604"/>
      <c r="P168" s="604" t="s">
        <v>2655</v>
      </c>
      <c r="Q168" s="604"/>
      <c r="R168" s="839">
        <v>2.898823529411765</v>
      </c>
      <c r="S168" s="839"/>
      <c r="T168" s="840"/>
      <c r="U168" s="840"/>
      <c r="V168" s="840"/>
      <c r="W168" s="840"/>
      <c r="X168" s="841"/>
      <c r="Y168" s="842"/>
      <c r="Z168" s="509"/>
      <c r="AA168" s="509"/>
      <c r="AB168" s="843"/>
      <c r="AC168" s="844"/>
      <c r="AD168" s="509"/>
      <c r="AE168" s="605"/>
      <c r="AF168" s="606"/>
      <c r="AG168" s="606"/>
      <c r="AH168" s="606"/>
      <c r="AI168" s="606"/>
      <c r="AJ168" s="606"/>
      <c r="AK168" s="606"/>
      <c r="AL168" s="606"/>
      <c r="AM168" s="606"/>
      <c r="AN168" s="606"/>
      <c r="AO168" s="606"/>
      <c r="AP168" s="606"/>
      <c r="AQ168" s="606"/>
      <c r="AR168" s="606"/>
      <c r="AS168" s="606"/>
      <c r="AT168" s="606"/>
      <c r="AU168" s="606"/>
      <c r="AV168" s="606"/>
      <c r="AW168" s="606"/>
      <c r="AX168" s="604"/>
      <c r="AY168" s="604"/>
      <c r="AZ168" s="604"/>
      <c r="BA168" s="845"/>
    </row>
    <row r="169" ht="15.75" customHeight="1">
      <c r="A169" s="836" t="s">
        <v>2859</v>
      </c>
      <c r="B169" s="600" t="s">
        <v>1731</v>
      </c>
      <c r="C169" s="600" t="s">
        <v>2705</v>
      </c>
      <c r="D169" s="837"/>
      <c r="E169" s="838" t="s">
        <v>2791</v>
      </c>
      <c r="F169" s="838" t="s">
        <v>1695</v>
      </c>
      <c r="G169" s="838" t="s">
        <v>2617</v>
      </c>
      <c r="H169" s="838" t="s">
        <v>2707</v>
      </c>
      <c r="I169" s="601" t="s">
        <v>2860</v>
      </c>
      <c r="J169" s="602"/>
      <c r="K169" s="603" t="s">
        <v>27</v>
      </c>
      <c r="L169" s="604">
        <v>5.0</v>
      </c>
      <c r="M169" s="604" t="s">
        <v>2725</v>
      </c>
      <c r="N169" s="604" t="s">
        <v>2725</v>
      </c>
      <c r="O169" s="604"/>
      <c r="P169" s="604" t="s">
        <v>2655</v>
      </c>
      <c r="Q169" s="604"/>
      <c r="R169" s="839">
        <v>4.803764705882353</v>
      </c>
      <c r="S169" s="839"/>
      <c r="T169" s="840"/>
      <c r="U169" s="840"/>
      <c r="V169" s="840"/>
      <c r="W169" s="840"/>
      <c r="X169" s="841"/>
      <c r="Y169" s="842"/>
      <c r="Z169" s="509"/>
      <c r="AA169" s="509"/>
      <c r="AB169" s="843"/>
      <c r="AC169" s="844"/>
      <c r="AD169" s="509"/>
      <c r="AE169" s="605"/>
      <c r="AF169" s="606"/>
      <c r="AG169" s="606"/>
      <c r="AH169" s="606"/>
      <c r="AI169" s="606"/>
      <c r="AJ169" s="606"/>
      <c r="AK169" s="606"/>
      <c r="AL169" s="606"/>
      <c r="AM169" s="606"/>
      <c r="AN169" s="606"/>
      <c r="AO169" s="606"/>
      <c r="AP169" s="606"/>
      <c r="AQ169" s="606"/>
      <c r="AR169" s="606"/>
      <c r="AS169" s="606"/>
      <c r="AT169" s="606"/>
      <c r="AU169" s="606"/>
      <c r="AV169" s="606"/>
      <c r="AW169" s="606"/>
      <c r="AX169" s="604"/>
      <c r="AY169" s="604"/>
      <c r="AZ169" s="604"/>
      <c r="BA169" s="845"/>
    </row>
    <row r="170" ht="15.75" customHeight="1">
      <c r="A170" s="836" t="s">
        <v>2861</v>
      </c>
      <c r="B170" s="600" t="s">
        <v>1731</v>
      </c>
      <c r="C170" s="600" t="s">
        <v>2705</v>
      </c>
      <c r="D170" s="837"/>
      <c r="E170" s="838" t="s">
        <v>2791</v>
      </c>
      <c r="F170" s="838" t="s">
        <v>1695</v>
      </c>
      <c r="G170" s="838" t="s">
        <v>2617</v>
      </c>
      <c r="H170" s="838" t="s">
        <v>2707</v>
      </c>
      <c r="I170" s="601" t="s">
        <v>2862</v>
      </c>
      <c r="J170" s="602"/>
      <c r="K170" s="603" t="s">
        <v>27</v>
      </c>
      <c r="L170" s="604">
        <v>5.0</v>
      </c>
      <c r="M170" s="604" t="s">
        <v>2725</v>
      </c>
      <c r="N170" s="604" t="s">
        <v>2725</v>
      </c>
      <c r="O170" s="604"/>
      <c r="P170" s="604" t="s">
        <v>2655</v>
      </c>
      <c r="Q170" s="604"/>
      <c r="R170" s="839">
        <v>3.540705882352941</v>
      </c>
      <c r="S170" s="839"/>
      <c r="T170" s="840"/>
      <c r="U170" s="840"/>
      <c r="V170" s="840"/>
      <c r="W170" s="840"/>
      <c r="X170" s="841"/>
      <c r="Y170" s="842"/>
      <c r="Z170" s="509"/>
      <c r="AA170" s="509"/>
      <c r="AB170" s="843"/>
      <c r="AC170" s="844"/>
      <c r="AD170" s="509"/>
      <c r="AE170" s="605"/>
      <c r="AF170" s="606"/>
      <c r="AG170" s="606"/>
      <c r="AH170" s="606"/>
      <c r="AI170" s="606"/>
      <c r="AJ170" s="606"/>
      <c r="AK170" s="606"/>
      <c r="AL170" s="606"/>
      <c r="AM170" s="606"/>
      <c r="AN170" s="606"/>
      <c r="AO170" s="606"/>
      <c r="AP170" s="606"/>
      <c r="AQ170" s="606"/>
      <c r="AR170" s="606"/>
      <c r="AS170" s="606"/>
      <c r="AT170" s="606"/>
      <c r="AU170" s="606"/>
      <c r="AV170" s="606"/>
      <c r="AW170" s="606"/>
      <c r="AX170" s="604"/>
      <c r="AY170" s="604"/>
      <c r="AZ170" s="604"/>
      <c r="BA170" s="845"/>
    </row>
    <row r="171" ht="15.75" customHeight="1">
      <c r="A171" s="836" t="s">
        <v>2863</v>
      </c>
      <c r="B171" s="600" t="s">
        <v>1731</v>
      </c>
      <c r="C171" s="600" t="s">
        <v>2705</v>
      </c>
      <c r="D171" s="837"/>
      <c r="E171" s="838" t="s">
        <v>2791</v>
      </c>
      <c r="F171" s="838" t="s">
        <v>1695</v>
      </c>
      <c r="G171" s="838" t="s">
        <v>2617</v>
      </c>
      <c r="H171" s="838" t="s">
        <v>2707</v>
      </c>
      <c r="I171" s="601" t="s">
        <v>2864</v>
      </c>
      <c r="J171" s="602"/>
      <c r="K171" s="603" t="s">
        <v>28</v>
      </c>
      <c r="L171" s="604">
        <v>5.0</v>
      </c>
      <c r="M171" s="604" t="s">
        <v>2725</v>
      </c>
      <c r="N171" s="604" t="s">
        <v>2725</v>
      </c>
      <c r="O171" s="604"/>
      <c r="P171" s="604" t="s">
        <v>2655</v>
      </c>
      <c r="Q171" s="604"/>
      <c r="R171" s="839">
        <v>6.377411764705882</v>
      </c>
      <c r="S171" s="839"/>
      <c r="T171" s="840"/>
      <c r="U171" s="840"/>
      <c r="V171" s="840"/>
      <c r="W171" s="840"/>
      <c r="X171" s="841"/>
      <c r="Y171" s="842"/>
      <c r="Z171" s="509"/>
      <c r="AA171" s="509"/>
      <c r="AB171" s="843"/>
      <c r="AC171" s="844"/>
      <c r="AD171" s="509"/>
      <c r="AE171" s="605"/>
      <c r="AF171" s="606"/>
      <c r="AG171" s="606"/>
      <c r="AH171" s="606"/>
      <c r="AI171" s="606"/>
      <c r="AJ171" s="606"/>
      <c r="AK171" s="606"/>
      <c r="AL171" s="606"/>
      <c r="AM171" s="606"/>
      <c r="AN171" s="606"/>
      <c r="AO171" s="606"/>
      <c r="AP171" s="606"/>
      <c r="AQ171" s="606"/>
      <c r="AR171" s="606"/>
      <c r="AS171" s="606"/>
      <c r="AT171" s="606"/>
      <c r="AU171" s="606"/>
      <c r="AV171" s="606"/>
      <c r="AW171" s="606"/>
      <c r="AX171" s="604"/>
      <c r="AY171" s="604"/>
      <c r="AZ171" s="604"/>
      <c r="BA171" s="845"/>
    </row>
    <row r="172" ht="15.75" customHeight="1">
      <c r="A172" s="836" t="s">
        <v>2865</v>
      </c>
      <c r="B172" s="600" t="s">
        <v>1731</v>
      </c>
      <c r="C172" s="600" t="s">
        <v>2705</v>
      </c>
      <c r="D172" s="837"/>
      <c r="E172" s="838" t="s">
        <v>2791</v>
      </c>
      <c r="F172" s="838" t="s">
        <v>1695</v>
      </c>
      <c r="G172" s="838" t="s">
        <v>2617</v>
      </c>
      <c r="H172" s="838" t="s">
        <v>2707</v>
      </c>
      <c r="I172" s="601" t="s">
        <v>2866</v>
      </c>
      <c r="J172" s="602"/>
      <c r="K172" s="603" t="s">
        <v>28</v>
      </c>
      <c r="L172" s="604">
        <v>5.0</v>
      </c>
      <c r="M172" s="604" t="s">
        <v>2725</v>
      </c>
      <c r="N172" s="604" t="s">
        <v>2725</v>
      </c>
      <c r="O172" s="604"/>
      <c r="P172" s="604" t="s">
        <v>2655</v>
      </c>
      <c r="Q172" s="604"/>
      <c r="R172" s="839">
        <v>6.273882352941175</v>
      </c>
      <c r="S172" s="839"/>
      <c r="T172" s="840"/>
      <c r="U172" s="840"/>
      <c r="V172" s="840"/>
      <c r="W172" s="840"/>
      <c r="X172" s="841"/>
      <c r="Y172" s="842"/>
      <c r="Z172" s="509"/>
      <c r="AA172" s="509"/>
      <c r="AB172" s="843"/>
      <c r="AC172" s="844"/>
      <c r="AD172" s="509"/>
      <c r="AE172" s="605"/>
      <c r="AF172" s="606"/>
      <c r="AG172" s="606"/>
      <c r="AH172" s="606"/>
      <c r="AI172" s="606"/>
      <c r="AJ172" s="606"/>
      <c r="AK172" s="606"/>
      <c r="AL172" s="606"/>
      <c r="AM172" s="606"/>
      <c r="AN172" s="606"/>
      <c r="AO172" s="606"/>
      <c r="AP172" s="606"/>
      <c r="AQ172" s="606"/>
      <c r="AR172" s="606"/>
      <c r="AS172" s="606"/>
      <c r="AT172" s="606"/>
      <c r="AU172" s="606"/>
      <c r="AV172" s="606"/>
      <c r="AW172" s="606"/>
      <c r="AX172" s="604"/>
      <c r="AY172" s="604"/>
      <c r="AZ172" s="604"/>
      <c r="BA172" s="845"/>
    </row>
    <row r="173" ht="15.75" customHeight="1">
      <c r="A173" s="836" t="s">
        <v>2867</v>
      </c>
      <c r="B173" s="600" t="s">
        <v>1731</v>
      </c>
      <c r="C173" s="600" t="s">
        <v>2705</v>
      </c>
      <c r="D173" s="837"/>
      <c r="E173" s="838" t="s">
        <v>2791</v>
      </c>
      <c r="F173" s="838" t="s">
        <v>1695</v>
      </c>
      <c r="G173" s="838" t="s">
        <v>2617</v>
      </c>
      <c r="H173" s="838" t="s">
        <v>2707</v>
      </c>
      <c r="I173" s="601" t="s">
        <v>2868</v>
      </c>
      <c r="J173" s="602"/>
      <c r="K173" s="603" t="s">
        <v>28</v>
      </c>
      <c r="L173" s="604">
        <v>5.0</v>
      </c>
      <c r="M173" s="604" t="s">
        <v>2725</v>
      </c>
      <c r="N173" s="604" t="s">
        <v>2725</v>
      </c>
      <c r="O173" s="604"/>
      <c r="P173" s="604" t="s">
        <v>2655</v>
      </c>
      <c r="Q173" s="604"/>
      <c r="R173" s="839">
        <v>7.8889411764705875</v>
      </c>
      <c r="S173" s="839"/>
      <c r="T173" s="840"/>
      <c r="U173" s="840"/>
      <c r="V173" s="840"/>
      <c r="W173" s="840"/>
      <c r="X173" s="841"/>
      <c r="Y173" s="842"/>
      <c r="Z173" s="509"/>
      <c r="AA173" s="509"/>
      <c r="AB173" s="843"/>
      <c r="AC173" s="844"/>
      <c r="AD173" s="509"/>
      <c r="AE173" s="605"/>
      <c r="AF173" s="606"/>
      <c r="AG173" s="606"/>
      <c r="AH173" s="606"/>
      <c r="AI173" s="606"/>
      <c r="AJ173" s="606"/>
      <c r="AK173" s="606"/>
      <c r="AL173" s="606"/>
      <c r="AM173" s="606"/>
      <c r="AN173" s="606"/>
      <c r="AO173" s="606"/>
      <c r="AP173" s="606"/>
      <c r="AQ173" s="606"/>
      <c r="AR173" s="606"/>
      <c r="AS173" s="606"/>
      <c r="AT173" s="606"/>
      <c r="AU173" s="606"/>
      <c r="AV173" s="606"/>
      <c r="AW173" s="606"/>
      <c r="AX173" s="604"/>
      <c r="AY173" s="604"/>
      <c r="AZ173" s="604"/>
      <c r="BA173" s="845"/>
    </row>
    <row r="174" ht="15.75" customHeight="1">
      <c r="A174" s="836" t="s">
        <v>2869</v>
      </c>
      <c r="B174" s="600" t="s">
        <v>1731</v>
      </c>
      <c r="C174" s="600" t="s">
        <v>2705</v>
      </c>
      <c r="D174" s="837"/>
      <c r="E174" s="838" t="s">
        <v>2791</v>
      </c>
      <c r="F174" s="838" t="s">
        <v>1695</v>
      </c>
      <c r="G174" s="838" t="s">
        <v>2617</v>
      </c>
      <c r="H174" s="838" t="s">
        <v>2707</v>
      </c>
      <c r="I174" s="601" t="s">
        <v>2870</v>
      </c>
      <c r="J174" s="602"/>
      <c r="K174" s="603" t="s">
        <v>28</v>
      </c>
      <c r="L174" s="604">
        <v>5.0</v>
      </c>
      <c r="M174" s="604" t="s">
        <v>2725</v>
      </c>
      <c r="N174" s="604" t="s">
        <v>2725</v>
      </c>
      <c r="O174" s="604"/>
      <c r="P174" s="604" t="s">
        <v>2655</v>
      </c>
      <c r="Q174" s="604"/>
      <c r="R174" s="839">
        <v>12.444235294117647</v>
      </c>
      <c r="S174" s="839"/>
      <c r="T174" s="840"/>
      <c r="U174" s="840"/>
      <c r="V174" s="840"/>
      <c r="W174" s="840"/>
      <c r="X174" s="841"/>
      <c r="Y174" s="842"/>
      <c r="Z174" s="509"/>
      <c r="AA174" s="509"/>
      <c r="AB174" s="843"/>
      <c r="AC174" s="844"/>
      <c r="AD174" s="509"/>
      <c r="AE174" s="605"/>
      <c r="AF174" s="606"/>
      <c r="AG174" s="606"/>
      <c r="AH174" s="606"/>
      <c r="AI174" s="606"/>
      <c r="AJ174" s="606"/>
      <c r="AK174" s="606"/>
      <c r="AL174" s="606"/>
      <c r="AM174" s="606"/>
      <c r="AN174" s="606"/>
      <c r="AO174" s="606"/>
      <c r="AP174" s="606"/>
      <c r="AQ174" s="606"/>
      <c r="AR174" s="606"/>
      <c r="AS174" s="606"/>
      <c r="AT174" s="606"/>
      <c r="AU174" s="606"/>
      <c r="AV174" s="606"/>
      <c r="AW174" s="606"/>
      <c r="AX174" s="604"/>
      <c r="AY174" s="604"/>
      <c r="AZ174" s="604"/>
      <c r="BA174" s="845"/>
    </row>
    <row r="175" ht="15.75" customHeight="1">
      <c r="A175" s="836" t="s">
        <v>2871</v>
      </c>
      <c r="B175" s="600" t="s">
        <v>1731</v>
      </c>
      <c r="C175" s="600" t="s">
        <v>2705</v>
      </c>
      <c r="D175" s="837"/>
      <c r="E175" s="838" t="s">
        <v>2791</v>
      </c>
      <c r="F175" s="838" t="s">
        <v>1695</v>
      </c>
      <c r="G175" s="838" t="s">
        <v>2617</v>
      </c>
      <c r="H175" s="838" t="s">
        <v>2707</v>
      </c>
      <c r="I175" s="601" t="s">
        <v>2872</v>
      </c>
      <c r="J175" s="602"/>
      <c r="K175" s="603" t="s">
        <v>28</v>
      </c>
      <c r="L175" s="604">
        <v>5.0</v>
      </c>
      <c r="M175" s="604" t="s">
        <v>2725</v>
      </c>
      <c r="N175" s="604" t="s">
        <v>2725</v>
      </c>
      <c r="O175" s="604"/>
      <c r="P175" s="604" t="s">
        <v>2655</v>
      </c>
      <c r="Q175" s="604"/>
      <c r="R175" s="839">
        <v>13.810823529411763</v>
      </c>
      <c r="S175" s="839"/>
      <c r="T175" s="840"/>
      <c r="U175" s="840"/>
      <c r="V175" s="840"/>
      <c r="W175" s="840"/>
      <c r="X175" s="841"/>
      <c r="Y175" s="842"/>
      <c r="Z175" s="509"/>
      <c r="AA175" s="509"/>
      <c r="AB175" s="843"/>
      <c r="AC175" s="844"/>
      <c r="AD175" s="509"/>
      <c r="AE175" s="605"/>
      <c r="AF175" s="606"/>
      <c r="AG175" s="606"/>
      <c r="AH175" s="606"/>
      <c r="AI175" s="606"/>
      <c r="AJ175" s="606"/>
      <c r="AK175" s="606"/>
      <c r="AL175" s="606"/>
      <c r="AM175" s="606"/>
      <c r="AN175" s="606"/>
      <c r="AO175" s="606"/>
      <c r="AP175" s="606"/>
      <c r="AQ175" s="606"/>
      <c r="AR175" s="606"/>
      <c r="AS175" s="606"/>
      <c r="AT175" s="606"/>
      <c r="AU175" s="606"/>
      <c r="AV175" s="606"/>
      <c r="AW175" s="606"/>
      <c r="AX175" s="604"/>
      <c r="AY175" s="604"/>
      <c r="AZ175" s="604"/>
      <c r="BA175" s="845"/>
    </row>
    <row r="176" ht="15.75" customHeight="1">
      <c r="A176" s="836" t="s">
        <v>2873</v>
      </c>
      <c r="B176" s="600" t="s">
        <v>1731</v>
      </c>
      <c r="C176" s="600" t="s">
        <v>2705</v>
      </c>
      <c r="D176" s="837"/>
      <c r="E176" s="838" t="s">
        <v>2791</v>
      </c>
      <c r="F176" s="838" t="s">
        <v>1695</v>
      </c>
      <c r="G176" s="838" t="s">
        <v>2617</v>
      </c>
      <c r="H176" s="838" t="s">
        <v>2707</v>
      </c>
      <c r="I176" s="601" t="s">
        <v>2874</v>
      </c>
      <c r="J176" s="602"/>
      <c r="K176" s="603" t="s">
        <v>28</v>
      </c>
      <c r="L176" s="604">
        <v>5.0</v>
      </c>
      <c r="M176" s="604" t="s">
        <v>2725</v>
      </c>
      <c r="N176" s="604" t="s">
        <v>2725</v>
      </c>
      <c r="O176" s="604"/>
      <c r="P176" s="604" t="s">
        <v>2655</v>
      </c>
      <c r="Q176" s="604"/>
      <c r="R176" s="839">
        <v>11.222588235294117</v>
      </c>
      <c r="S176" s="839"/>
      <c r="T176" s="840"/>
      <c r="U176" s="840"/>
      <c r="V176" s="840"/>
      <c r="W176" s="840"/>
      <c r="X176" s="841"/>
      <c r="Y176" s="842"/>
      <c r="Z176" s="509"/>
      <c r="AA176" s="509"/>
      <c r="AB176" s="843"/>
      <c r="AC176" s="844"/>
      <c r="AD176" s="509"/>
      <c r="AE176" s="605"/>
      <c r="AF176" s="606"/>
      <c r="AG176" s="606"/>
      <c r="AH176" s="606"/>
      <c r="AI176" s="606"/>
      <c r="AJ176" s="606"/>
      <c r="AK176" s="606"/>
      <c r="AL176" s="606"/>
      <c r="AM176" s="606"/>
      <c r="AN176" s="606"/>
      <c r="AO176" s="606"/>
      <c r="AP176" s="606"/>
      <c r="AQ176" s="606"/>
      <c r="AR176" s="606"/>
      <c r="AS176" s="606"/>
      <c r="AT176" s="606"/>
      <c r="AU176" s="606"/>
      <c r="AV176" s="606"/>
      <c r="AW176" s="606"/>
      <c r="AX176" s="604"/>
      <c r="AY176" s="604"/>
      <c r="AZ176" s="604"/>
      <c r="BA176" s="845"/>
    </row>
    <row r="177" ht="15.75" customHeight="1">
      <c r="A177" s="836" t="s">
        <v>2875</v>
      </c>
      <c r="B177" s="600" t="s">
        <v>1731</v>
      </c>
      <c r="C177" s="600" t="s">
        <v>2705</v>
      </c>
      <c r="D177" s="837"/>
      <c r="E177" s="838" t="s">
        <v>2791</v>
      </c>
      <c r="F177" s="838" t="s">
        <v>1695</v>
      </c>
      <c r="G177" s="838" t="s">
        <v>2617</v>
      </c>
      <c r="H177" s="838" t="s">
        <v>2707</v>
      </c>
      <c r="I177" s="601" t="s">
        <v>2876</v>
      </c>
      <c r="J177" s="602"/>
      <c r="K177" s="603" t="s">
        <v>28</v>
      </c>
      <c r="L177" s="604">
        <v>5.0</v>
      </c>
      <c r="M177" s="604" t="s">
        <v>2725</v>
      </c>
      <c r="N177" s="604" t="s">
        <v>2725</v>
      </c>
      <c r="O177" s="604"/>
      <c r="P177" s="604" t="s">
        <v>2655</v>
      </c>
      <c r="Q177" s="604"/>
      <c r="R177" s="839">
        <v>14.783999999999997</v>
      </c>
      <c r="S177" s="839"/>
      <c r="T177" s="840"/>
      <c r="U177" s="840"/>
      <c r="V177" s="840"/>
      <c r="W177" s="840"/>
      <c r="X177" s="841"/>
      <c r="Y177" s="842"/>
      <c r="Z177" s="509"/>
      <c r="AA177" s="509"/>
      <c r="AB177" s="843"/>
      <c r="AC177" s="844"/>
      <c r="AD177" s="509"/>
      <c r="AE177" s="605"/>
      <c r="AF177" s="606"/>
      <c r="AG177" s="606"/>
      <c r="AH177" s="606"/>
      <c r="AI177" s="606"/>
      <c r="AJ177" s="606"/>
      <c r="AK177" s="606"/>
      <c r="AL177" s="606"/>
      <c r="AM177" s="606"/>
      <c r="AN177" s="606"/>
      <c r="AO177" s="606"/>
      <c r="AP177" s="606"/>
      <c r="AQ177" s="606"/>
      <c r="AR177" s="606"/>
      <c r="AS177" s="606"/>
      <c r="AT177" s="606"/>
      <c r="AU177" s="606"/>
      <c r="AV177" s="606"/>
      <c r="AW177" s="606"/>
      <c r="AX177" s="604"/>
      <c r="AY177" s="604"/>
      <c r="AZ177" s="604"/>
      <c r="BA177" s="845"/>
    </row>
    <row r="178" ht="15.75" customHeight="1">
      <c r="A178" s="836" t="s">
        <v>2877</v>
      </c>
      <c r="B178" s="600" t="s">
        <v>1731</v>
      </c>
      <c r="C178" s="600" t="s">
        <v>2705</v>
      </c>
      <c r="D178" s="837"/>
      <c r="E178" s="838" t="s">
        <v>2791</v>
      </c>
      <c r="F178" s="838" t="s">
        <v>1695</v>
      </c>
      <c r="G178" s="838" t="s">
        <v>2617</v>
      </c>
      <c r="H178" s="838" t="s">
        <v>2707</v>
      </c>
      <c r="I178" s="601" t="s">
        <v>2878</v>
      </c>
      <c r="J178" s="602"/>
      <c r="K178" s="603" t="s">
        <v>29</v>
      </c>
      <c r="L178" s="604">
        <v>1.0</v>
      </c>
      <c r="M178" s="604" t="s">
        <v>2725</v>
      </c>
      <c r="N178" s="604" t="s">
        <v>2725</v>
      </c>
      <c r="O178" s="604"/>
      <c r="P178" s="604" t="s">
        <v>2655</v>
      </c>
      <c r="Q178" s="604"/>
      <c r="R178" s="839">
        <v>4.493176470588235</v>
      </c>
      <c r="S178" s="839"/>
      <c r="T178" s="840"/>
      <c r="U178" s="840"/>
      <c r="V178" s="840"/>
      <c r="W178" s="840"/>
      <c r="X178" s="841"/>
      <c r="Y178" s="842"/>
      <c r="Z178" s="509"/>
      <c r="AA178" s="509"/>
      <c r="AB178" s="843"/>
      <c r="AC178" s="844"/>
      <c r="AD178" s="509"/>
      <c r="AE178" s="605"/>
      <c r="AF178" s="606"/>
      <c r="AG178" s="606"/>
      <c r="AH178" s="606"/>
      <c r="AI178" s="606"/>
      <c r="AJ178" s="606"/>
      <c r="AK178" s="606"/>
      <c r="AL178" s="606"/>
      <c r="AM178" s="606"/>
      <c r="AN178" s="606"/>
      <c r="AO178" s="606"/>
      <c r="AP178" s="606"/>
      <c r="AQ178" s="606"/>
      <c r="AR178" s="606"/>
      <c r="AS178" s="606"/>
      <c r="AT178" s="606"/>
      <c r="AU178" s="606"/>
      <c r="AV178" s="606"/>
      <c r="AW178" s="606"/>
      <c r="AX178" s="604"/>
      <c r="AY178" s="604"/>
      <c r="AZ178" s="604"/>
      <c r="BA178" s="845"/>
    </row>
    <row r="179" ht="15.75" customHeight="1">
      <c r="A179" s="836" t="s">
        <v>2879</v>
      </c>
      <c r="B179" s="600" t="s">
        <v>1731</v>
      </c>
      <c r="C179" s="600" t="s">
        <v>2705</v>
      </c>
      <c r="D179" s="837"/>
      <c r="E179" s="838" t="s">
        <v>2791</v>
      </c>
      <c r="F179" s="838" t="s">
        <v>1695</v>
      </c>
      <c r="G179" s="838" t="s">
        <v>2617</v>
      </c>
      <c r="H179" s="838" t="s">
        <v>2707</v>
      </c>
      <c r="I179" s="601" t="s">
        <v>2880</v>
      </c>
      <c r="J179" s="602"/>
      <c r="K179" s="603" t="s">
        <v>28</v>
      </c>
      <c r="L179" s="604">
        <v>1.0</v>
      </c>
      <c r="M179" s="604" t="s">
        <v>2725</v>
      </c>
      <c r="N179" s="604" t="s">
        <v>2725</v>
      </c>
      <c r="O179" s="604"/>
      <c r="P179" s="604" t="s">
        <v>2655</v>
      </c>
      <c r="Q179" s="604"/>
      <c r="R179" s="839">
        <v>7.391999999999999</v>
      </c>
      <c r="S179" s="839"/>
      <c r="T179" s="840"/>
      <c r="U179" s="840"/>
      <c r="V179" s="840"/>
      <c r="W179" s="840"/>
      <c r="X179" s="841"/>
      <c r="Y179" s="842"/>
      <c r="Z179" s="509"/>
      <c r="AA179" s="509"/>
      <c r="AB179" s="843"/>
      <c r="AC179" s="844"/>
      <c r="AD179" s="509"/>
      <c r="AE179" s="605"/>
      <c r="AF179" s="606"/>
      <c r="AG179" s="606"/>
      <c r="AH179" s="606"/>
      <c r="AI179" s="606"/>
      <c r="AJ179" s="606"/>
      <c r="AK179" s="606"/>
      <c r="AL179" s="606"/>
      <c r="AM179" s="606"/>
      <c r="AN179" s="606"/>
      <c r="AO179" s="606"/>
      <c r="AP179" s="606"/>
      <c r="AQ179" s="606"/>
      <c r="AR179" s="606"/>
      <c r="AS179" s="606"/>
      <c r="AT179" s="606"/>
      <c r="AU179" s="606"/>
      <c r="AV179" s="606"/>
      <c r="AW179" s="606"/>
      <c r="AX179" s="604"/>
      <c r="AY179" s="604"/>
      <c r="AZ179" s="604"/>
      <c r="BA179" s="845"/>
    </row>
    <row r="180" ht="15.75" customHeight="1">
      <c r="A180" s="836" t="s">
        <v>2881</v>
      </c>
      <c r="B180" s="600" t="s">
        <v>1731</v>
      </c>
      <c r="C180" s="600" t="s">
        <v>2705</v>
      </c>
      <c r="D180" s="837"/>
      <c r="E180" s="838" t="s">
        <v>2791</v>
      </c>
      <c r="F180" s="838" t="s">
        <v>1695</v>
      </c>
      <c r="G180" s="838" t="s">
        <v>2617</v>
      </c>
      <c r="H180" s="838" t="s">
        <v>2707</v>
      </c>
      <c r="I180" s="601" t="s">
        <v>2882</v>
      </c>
      <c r="J180" s="602"/>
      <c r="K180" s="603" t="s">
        <v>29</v>
      </c>
      <c r="L180" s="604">
        <v>1.0</v>
      </c>
      <c r="M180" s="604" t="s">
        <v>2725</v>
      </c>
      <c r="N180" s="604" t="s">
        <v>2725</v>
      </c>
      <c r="O180" s="604"/>
      <c r="P180" s="604" t="s">
        <v>2655</v>
      </c>
      <c r="Q180" s="604"/>
      <c r="R180" s="839">
        <v>5.528470588235294</v>
      </c>
      <c r="S180" s="839"/>
      <c r="T180" s="840"/>
      <c r="U180" s="840"/>
      <c r="V180" s="840"/>
      <c r="W180" s="840"/>
      <c r="X180" s="841"/>
      <c r="Y180" s="842"/>
      <c r="Z180" s="509"/>
      <c r="AA180" s="509"/>
      <c r="AB180" s="843"/>
      <c r="AC180" s="844"/>
      <c r="AD180" s="509"/>
      <c r="AE180" s="605"/>
      <c r="AF180" s="606"/>
      <c r="AG180" s="606"/>
      <c r="AH180" s="606"/>
      <c r="AI180" s="606"/>
      <c r="AJ180" s="606"/>
      <c r="AK180" s="606"/>
      <c r="AL180" s="606"/>
      <c r="AM180" s="606"/>
      <c r="AN180" s="606"/>
      <c r="AO180" s="606"/>
      <c r="AP180" s="606"/>
      <c r="AQ180" s="606"/>
      <c r="AR180" s="606"/>
      <c r="AS180" s="606"/>
      <c r="AT180" s="606"/>
      <c r="AU180" s="606"/>
      <c r="AV180" s="606"/>
      <c r="AW180" s="606"/>
      <c r="AX180" s="604"/>
      <c r="AY180" s="604"/>
      <c r="AZ180" s="604"/>
      <c r="BA180" s="845"/>
    </row>
    <row r="181" ht="15.75" customHeight="1">
      <c r="A181" s="836" t="s">
        <v>2883</v>
      </c>
      <c r="B181" s="600" t="s">
        <v>1731</v>
      </c>
      <c r="C181" s="600" t="s">
        <v>2705</v>
      </c>
      <c r="D181" s="837"/>
      <c r="E181" s="838" t="s">
        <v>2791</v>
      </c>
      <c r="F181" s="838" t="s">
        <v>1695</v>
      </c>
      <c r="G181" s="838" t="s">
        <v>2617</v>
      </c>
      <c r="H181" s="838" t="s">
        <v>2707</v>
      </c>
      <c r="I181" s="601" t="s">
        <v>2884</v>
      </c>
      <c r="J181" s="602"/>
      <c r="K181" s="603" t="s">
        <v>29</v>
      </c>
      <c r="L181" s="604">
        <v>1.0</v>
      </c>
      <c r="M181" s="604" t="s">
        <v>2725</v>
      </c>
      <c r="N181" s="604" t="s">
        <v>2725</v>
      </c>
      <c r="O181" s="604"/>
      <c r="P181" s="604" t="s">
        <v>2655</v>
      </c>
      <c r="Q181" s="604"/>
      <c r="R181" s="839">
        <v>5.963294117647057</v>
      </c>
      <c r="S181" s="839"/>
      <c r="T181" s="840"/>
      <c r="U181" s="840"/>
      <c r="V181" s="840"/>
      <c r="W181" s="840"/>
      <c r="X181" s="841"/>
      <c r="Y181" s="842"/>
      <c r="Z181" s="509"/>
      <c r="AA181" s="509"/>
      <c r="AB181" s="843"/>
      <c r="AC181" s="844"/>
      <c r="AD181" s="509"/>
      <c r="AE181" s="605"/>
      <c r="AF181" s="606"/>
      <c r="AG181" s="606"/>
      <c r="AH181" s="606"/>
      <c r="AI181" s="606"/>
      <c r="AJ181" s="606"/>
      <c r="AK181" s="606"/>
      <c r="AL181" s="606"/>
      <c r="AM181" s="606"/>
      <c r="AN181" s="606"/>
      <c r="AO181" s="606"/>
      <c r="AP181" s="606"/>
      <c r="AQ181" s="606"/>
      <c r="AR181" s="606"/>
      <c r="AS181" s="606"/>
      <c r="AT181" s="606"/>
      <c r="AU181" s="606"/>
      <c r="AV181" s="606"/>
      <c r="AW181" s="606"/>
      <c r="AX181" s="604"/>
      <c r="AY181" s="604"/>
      <c r="AZ181" s="604"/>
      <c r="BA181" s="845"/>
    </row>
    <row r="182" ht="15.75" customHeight="1">
      <c r="A182" s="836" t="s">
        <v>2885</v>
      </c>
      <c r="B182" s="600" t="s">
        <v>1731</v>
      </c>
      <c r="C182" s="600" t="s">
        <v>2705</v>
      </c>
      <c r="D182" s="837"/>
      <c r="E182" s="838" t="s">
        <v>2791</v>
      </c>
      <c r="F182" s="838" t="s">
        <v>1695</v>
      </c>
      <c r="G182" s="838" t="s">
        <v>2617</v>
      </c>
      <c r="H182" s="838" t="s">
        <v>2707</v>
      </c>
      <c r="I182" s="601" t="s">
        <v>2886</v>
      </c>
      <c r="J182" s="602"/>
      <c r="K182" s="603" t="s">
        <v>29</v>
      </c>
      <c r="L182" s="604">
        <v>1.0</v>
      </c>
      <c r="M182" s="604" t="s">
        <v>2725</v>
      </c>
      <c r="N182" s="604" t="s">
        <v>2725</v>
      </c>
      <c r="O182" s="604"/>
      <c r="P182" s="604" t="s">
        <v>2655</v>
      </c>
      <c r="Q182" s="604"/>
      <c r="R182" s="839">
        <v>6.087529411764705</v>
      </c>
      <c r="S182" s="839"/>
      <c r="T182" s="840"/>
      <c r="U182" s="840"/>
      <c r="V182" s="840"/>
      <c r="W182" s="840"/>
      <c r="X182" s="841"/>
      <c r="Y182" s="842"/>
      <c r="Z182" s="509"/>
      <c r="AA182" s="509"/>
      <c r="AB182" s="843"/>
      <c r="AC182" s="844"/>
      <c r="AD182" s="509"/>
      <c r="AE182" s="605"/>
      <c r="AF182" s="606"/>
      <c r="AG182" s="606"/>
      <c r="AH182" s="606"/>
      <c r="AI182" s="606"/>
      <c r="AJ182" s="606"/>
      <c r="AK182" s="606"/>
      <c r="AL182" s="606"/>
      <c r="AM182" s="606"/>
      <c r="AN182" s="606"/>
      <c r="AO182" s="606"/>
      <c r="AP182" s="606"/>
      <c r="AQ182" s="606"/>
      <c r="AR182" s="606"/>
      <c r="AS182" s="606"/>
      <c r="AT182" s="606"/>
      <c r="AU182" s="606"/>
      <c r="AV182" s="606"/>
      <c r="AW182" s="606"/>
      <c r="AX182" s="604"/>
      <c r="AY182" s="604"/>
      <c r="AZ182" s="604"/>
      <c r="BA182" s="845"/>
    </row>
    <row r="183" ht="15.75" customHeight="1">
      <c r="A183" s="836" t="s">
        <v>2887</v>
      </c>
      <c r="B183" s="600" t="s">
        <v>1731</v>
      </c>
      <c r="C183" s="600" t="s">
        <v>2705</v>
      </c>
      <c r="D183" s="837"/>
      <c r="E183" s="838" t="s">
        <v>2791</v>
      </c>
      <c r="F183" s="838" t="s">
        <v>1695</v>
      </c>
      <c r="G183" s="838" t="s">
        <v>2617</v>
      </c>
      <c r="H183" s="838" t="s">
        <v>2707</v>
      </c>
      <c r="I183" s="601" t="s">
        <v>2888</v>
      </c>
      <c r="J183" s="602"/>
      <c r="K183" s="603" t="s">
        <v>24</v>
      </c>
      <c r="L183" s="604">
        <v>10.0</v>
      </c>
      <c r="M183" s="604" t="s">
        <v>2725</v>
      </c>
      <c r="N183" s="604" t="s">
        <v>2620</v>
      </c>
      <c r="O183" s="604"/>
      <c r="P183" s="604" t="s">
        <v>1074</v>
      </c>
      <c r="Q183" s="604"/>
      <c r="R183" s="839">
        <v>0.41411764705882353</v>
      </c>
      <c r="S183" s="839"/>
      <c r="T183" s="840"/>
      <c r="U183" s="840"/>
      <c r="V183" s="840"/>
      <c r="W183" s="840"/>
      <c r="X183" s="841"/>
      <c r="Y183" s="842"/>
      <c r="Z183" s="509"/>
      <c r="AA183" s="509"/>
      <c r="AB183" s="843"/>
      <c r="AC183" s="844"/>
      <c r="AD183" s="509"/>
      <c r="AE183" s="605"/>
      <c r="AF183" s="606"/>
      <c r="AG183" s="606"/>
      <c r="AH183" s="606"/>
      <c r="AI183" s="606"/>
      <c r="AJ183" s="606"/>
      <c r="AK183" s="606"/>
      <c r="AL183" s="606"/>
      <c r="AM183" s="606"/>
      <c r="AN183" s="606"/>
      <c r="AO183" s="606"/>
      <c r="AP183" s="606"/>
      <c r="AQ183" s="606"/>
      <c r="AR183" s="606"/>
      <c r="AS183" s="606"/>
      <c r="AT183" s="606"/>
      <c r="AU183" s="606"/>
      <c r="AV183" s="606"/>
      <c r="AW183" s="606"/>
      <c r="AX183" s="604"/>
      <c r="AY183" s="604"/>
      <c r="AZ183" s="604"/>
      <c r="BA183" s="845"/>
    </row>
    <row r="184" ht="15.75" customHeight="1">
      <c r="A184" s="836" t="s">
        <v>2889</v>
      </c>
      <c r="B184" s="600" t="s">
        <v>1731</v>
      </c>
      <c r="C184" s="600" t="s">
        <v>2705</v>
      </c>
      <c r="D184" s="837"/>
      <c r="E184" s="838" t="s">
        <v>2791</v>
      </c>
      <c r="F184" s="838" t="s">
        <v>1695</v>
      </c>
      <c r="G184" s="838" t="s">
        <v>2617</v>
      </c>
      <c r="H184" s="838" t="s">
        <v>2707</v>
      </c>
      <c r="I184" s="601" t="s">
        <v>2890</v>
      </c>
      <c r="J184" s="602"/>
      <c r="K184" s="603" t="s">
        <v>25</v>
      </c>
      <c r="L184" s="604">
        <v>10.0</v>
      </c>
      <c r="M184" s="604" t="s">
        <v>2725</v>
      </c>
      <c r="N184" s="604" t="s">
        <v>2620</v>
      </c>
      <c r="O184" s="604"/>
      <c r="P184" s="604" t="s">
        <v>1074</v>
      </c>
      <c r="Q184" s="604"/>
      <c r="R184" s="839">
        <v>0.49694117647058816</v>
      </c>
      <c r="S184" s="839"/>
      <c r="T184" s="840"/>
      <c r="U184" s="840"/>
      <c r="V184" s="840"/>
      <c r="W184" s="840"/>
      <c r="X184" s="841"/>
      <c r="Y184" s="842"/>
      <c r="Z184" s="509"/>
      <c r="AA184" s="509"/>
      <c r="AB184" s="843"/>
      <c r="AC184" s="844"/>
      <c r="AD184" s="509"/>
      <c r="AE184" s="605"/>
      <c r="AF184" s="606"/>
      <c r="AG184" s="606"/>
      <c r="AH184" s="606"/>
      <c r="AI184" s="606"/>
      <c r="AJ184" s="606"/>
      <c r="AK184" s="606"/>
      <c r="AL184" s="606"/>
      <c r="AM184" s="606"/>
      <c r="AN184" s="606"/>
      <c r="AO184" s="606"/>
      <c r="AP184" s="606"/>
      <c r="AQ184" s="606"/>
      <c r="AR184" s="606"/>
      <c r="AS184" s="606"/>
      <c r="AT184" s="606"/>
      <c r="AU184" s="606"/>
      <c r="AV184" s="606"/>
      <c r="AW184" s="606"/>
      <c r="AX184" s="604"/>
      <c r="AY184" s="604"/>
      <c r="AZ184" s="604"/>
      <c r="BA184" s="845"/>
    </row>
    <row r="185" ht="15.75" customHeight="1">
      <c r="A185" s="836" t="s">
        <v>2891</v>
      </c>
      <c r="B185" s="600" t="s">
        <v>1731</v>
      </c>
      <c r="C185" s="600" t="s">
        <v>2705</v>
      </c>
      <c r="D185" s="837"/>
      <c r="E185" s="838" t="s">
        <v>2791</v>
      </c>
      <c r="F185" s="838" t="s">
        <v>1695</v>
      </c>
      <c r="G185" s="838" t="s">
        <v>2617</v>
      </c>
      <c r="H185" s="838" t="s">
        <v>2707</v>
      </c>
      <c r="I185" s="601" t="s">
        <v>2892</v>
      </c>
      <c r="J185" s="602"/>
      <c r="K185" s="603" t="s">
        <v>25</v>
      </c>
      <c r="L185" s="604">
        <v>10.0</v>
      </c>
      <c r="M185" s="604" t="s">
        <v>2725</v>
      </c>
      <c r="N185" s="604" t="s">
        <v>2620</v>
      </c>
      <c r="O185" s="604"/>
      <c r="P185" s="604" t="s">
        <v>1074</v>
      </c>
      <c r="Q185" s="604"/>
      <c r="R185" s="839">
        <v>0.6832941176470588</v>
      </c>
      <c r="S185" s="839"/>
      <c r="T185" s="840"/>
      <c r="U185" s="840"/>
      <c r="V185" s="840"/>
      <c r="W185" s="840"/>
      <c r="X185" s="841"/>
      <c r="Y185" s="842"/>
      <c r="Z185" s="509"/>
      <c r="AA185" s="509"/>
      <c r="AB185" s="843"/>
      <c r="AC185" s="844"/>
      <c r="AD185" s="509"/>
      <c r="AE185" s="605"/>
      <c r="AF185" s="606"/>
      <c r="AG185" s="606"/>
      <c r="AH185" s="606"/>
      <c r="AI185" s="606"/>
      <c r="AJ185" s="606"/>
      <c r="AK185" s="606"/>
      <c r="AL185" s="606"/>
      <c r="AM185" s="606"/>
      <c r="AN185" s="606"/>
      <c r="AO185" s="606"/>
      <c r="AP185" s="606"/>
      <c r="AQ185" s="606"/>
      <c r="AR185" s="606"/>
      <c r="AS185" s="606"/>
      <c r="AT185" s="606"/>
      <c r="AU185" s="606"/>
      <c r="AV185" s="606"/>
      <c r="AW185" s="606"/>
      <c r="AX185" s="604"/>
      <c r="AY185" s="604"/>
      <c r="AZ185" s="604"/>
      <c r="BA185" s="845"/>
    </row>
    <row r="186" ht="15.75" customHeight="1">
      <c r="A186" s="836" t="s">
        <v>2893</v>
      </c>
      <c r="B186" s="600" t="s">
        <v>1731</v>
      </c>
      <c r="C186" s="600" t="s">
        <v>2705</v>
      </c>
      <c r="D186" s="837"/>
      <c r="E186" s="838" t="s">
        <v>2791</v>
      </c>
      <c r="F186" s="838" t="s">
        <v>1695</v>
      </c>
      <c r="G186" s="838" t="s">
        <v>2617</v>
      </c>
      <c r="H186" s="838" t="s">
        <v>2707</v>
      </c>
      <c r="I186" s="601" t="s">
        <v>2894</v>
      </c>
      <c r="J186" s="602"/>
      <c r="K186" s="603" t="s">
        <v>26</v>
      </c>
      <c r="L186" s="604">
        <v>10.0</v>
      </c>
      <c r="M186" s="604" t="s">
        <v>2725</v>
      </c>
      <c r="N186" s="604" t="s">
        <v>2620</v>
      </c>
      <c r="O186" s="604"/>
      <c r="P186" s="604" t="s">
        <v>1074</v>
      </c>
      <c r="Q186" s="604"/>
      <c r="R186" s="839">
        <v>1.3665882352941177</v>
      </c>
      <c r="S186" s="839"/>
      <c r="T186" s="840"/>
      <c r="U186" s="840"/>
      <c r="V186" s="840"/>
      <c r="W186" s="840"/>
      <c r="X186" s="841"/>
      <c r="Y186" s="842"/>
      <c r="Z186" s="509"/>
      <c r="AA186" s="509"/>
      <c r="AB186" s="843"/>
      <c r="AC186" s="844"/>
      <c r="AD186" s="509"/>
      <c r="AE186" s="605"/>
      <c r="AF186" s="606"/>
      <c r="AG186" s="606"/>
      <c r="AH186" s="606"/>
      <c r="AI186" s="606"/>
      <c r="AJ186" s="606"/>
      <c r="AK186" s="606"/>
      <c r="AL186" s="606"/>
      <c r="AM186" s="606"/>
      <c r="AN186" s="606"/>
      <c r="AO186" s="606"/>
      <c r="AP186" s="606"/>
      <c r="AQ186" s="606"/>
      <c r="AR186" s="606"/>
      <c r="AS186" s="606"/>
      <c r="AT186" s="606"/>
      <c r="AU186" s="606"/>
      <c r="AV186" s="606"/>
      <c r="AW186" s="606"/>
      <c r="AX186" s="604"/>
      <c r="AY186" s="604"/>
      <c r="AZ186" s="604"/>
      <c r="BA186" s="845"/>
    </row>
    <row r="187" ht="15.75" customHeight="1">
      <c r="A187" s="836" t="s">
        <v>2895</v>
      </c>
      <c r="B187" s="600" t="s">
        <v>1731</v>
      </c>
      <c r="C187" s="600" t="s">
        <v>2705</v>
      </c>
      <c r="D187" s="837"/>
      <c r="E187" s="838" t="s">
        <v>2791</v>
      </c>
      <c r="F187" s="838" t="s">
        <v>1695</v>
      </c>
      <c r="G187" s="838" t="s">
        <v>2617</v>
      </c>
      <c r="H187" s="838" t="s">
        <v>2707</v>
      </c>
      <c r="I187" s="601" t="s">
        <v>2896</v>
      </c>
      <c r="J187" s="602"/>
      <c r="K187" s="603" t="s">
        <v>26</v>
      </c>
      <c r="L187" s="604">
        <v>5.0</v>
      </c>
      <c r="M187" s="604" t="s">
        <v>2725</v>
      </c>
      <c r="N187" s="604" t="s">
        <v>2620</v>
      </c>
      <c r="O187" s="604"/>
      <c r="P187" s="604" t="s">
        <v>1074</v>
      </c>
      <c r="Q187" s="604"/>
      <c r="R187" s="839">
        <v>0.6832941176470588</v>
      </c>
      <c r="S187" s="839"/>
      <c r="T187" s="840"/>
      <c r="U187" s="840"/>
      <c r="V187" s="840"/>
      <c r="W187" s="840"/>
      <c r="X187" s="841"/>
      <c r="Y187" s="842"/>
      <c r="Z187" s="509"/>
      <c r="AA187" s="509"/>
      <c r="AB187" s="843"/>
      <c r="AC187" s="844"/>
      <c r="AD187" s="509"/>
      <c r="AE187" s="605"/>
      <c r="AF187" s="606"/>
      <c r="AG187" s="606"/>
      <c r="AH187" s="606"/>
      <c r="AI187" s="606"/>
      <c r="AJ187" s="606"/>
      <c r="AK187" s="606"/>
      <c r="AL187" s="606"/>
      <c r="AM187" s="606"/>
      <c r="AN187" s="606"/>
      <c r="AO187" s="606"/>
      <c r="AP187" s="606"/>
      <c r="AQ187" s="606"/>
      <c r="AR187" s="606"/>
      <c r="AS187" s="606"/>
      <c r="AT187" s="606"/>
      <c r="AU187" s="606"/>
      <c r="AV187" s="606"/>
      <c r="AW187" s="606"/>
      <c r="AX187" s="604"/>
      <c r="AY187" s="604"/>
      <c r="AZ187" s="604"/>
      <c r="BA187" s="845"/>
    </row>
    <row r="188" ht="15.75" customHeight="1">
      <c r="A188" s="836" t="s">
        <v>2897</v>
      </c>
      <c r="B188" s="600" t="s">
        <v>1731</v>
      </c>
      <c r="C188" s="600" t="s">
        <v>2705</v>
      </c>
      <c r="D188" s="837"/>
      <c r="E188" s="838" t="s">
        <v>2791</v>
      </c>
      <c r="F188" s="838" t="s">
        <v>1695</v>
      </c>
      <c r="G188" s="838" t="s">
        <v>2617</v>
      </c>
      <c r="H188" s="838" t="s">
        <v>2707</v>
      </c>
      <c r="I188" s="601" t="s">
        <v>2898</v>
      </c>
      <c r="J188" s="602"/>
      <c r="K188" s="603" t="s">
        <v>26</v>
      </c>
      <c r="L188" s="604">
        <v>5.0</v>
      </c>
      <c r="M188" s="604" t="s">
        <v>2725</v>
      </c>
      <c r="N188" s="604" t="s">
        <v>2620</v>
      </c>
      <c r="O188" s="604"/>
      <c r="P188" s="604" t="s">
        <v>1074</v>
      </c>
      <c r="Q188" s="604"/>
      <c r="R188" s="839">
        <v>0.7661176470588235</v>
      </c>
      <c r="S188" s="839"/>
      <c r="T188" s="840"/>
      <c r="U188" s="840"/>
      <c r="V188" s="840"/>
      <c r="W188" s="840"/>
      <c r="X188" s="841"/>
      <c r="Y188" s="842"/>
      <c r="Z188" s="509"/>
      <c r="AA188" s="509"/>
      <c r="AB188" s="843"/>
      <c r="AC188" s="844"/>
      <c r="AD188" s="509"/>
      <c r="AE188" s="605"/>
      <c r="AF188" s="606"/>
      <c r="AG188" s="606"/>
      <c r="AH188" s="606"/>
      <c r="AI188" s="606"/>
      <c r="AJ188" s="606"/>
      <c r="AK188" s="606"/>
      <c r="AL188" s="606"/>
      <c r="AM188" s="606"/>
      <c r="AN188" s="606"/>
      <c r="AO188" s="606"/>
      <c r="AP188" s="606"/>
      <c r="AQ188" s="606"/>
      <c r="AR188" s="606"/>
      <c r="AS188" s="606"/>
      <c r="AT188" s="606"/>
      <c r="AU188" s="606"/>
      <c r="AV188" s="606"/>
      <c r="AW188" s="606"/>
      <c r="AX188" s="604"/>
      <c r="AY188" s="604"/>
      <c r="AZ188" s="604"/>
      <c r="BA188" s="845"/>
    </row>
    <row r="189" ht="15.75" customHeight="1">
      <c r="A189" s="836" t="s">
        <v>2899</v>
      </c>
      <c r="B189" s="600" t="s">
        <v>1731</v>
      </c>
      <c r="C189" s="600" t="s">
        <v>2705</v>
      </c>
      <c r="D189" s="837"/>
      <c r="E189" s="838" t="s">
        <v>2791</v>
      </c>
      <c r="F189" s="838" t="s">
        <v>1695</v>
      </c>
      <c r="G189" s="838" t="s">
        <v>2617</v>
      </c>
      <c r="H189" s="838" t="s">
        <v>2707</v>
      </c>
      <c r="I189" s="601" t="s">
        <v>2900</v>
      </c>
      <c r="J189" s="602"/>
      <c r="K189" s="603" t="s">
        <v>26</v>
      </c>
      <c r="L189" s="604">
        <v>5.0</v>
      </c>
      <c r="M189" s="604" t="s">
        <v>2725</v>
      </c>
      <c r="N189" s="604" t="s">
        <v>2620</v>
      </c>
      <c r="O189" s="604"/>
      <c r="P189" s="604" t="s">
        <v>1074</v>
      </c>
      <c r="Q189" s="604"/>
      <c r="R189" s="839">
        <v>0.7454117647058821</v>
      </c>
      <c r="S189" s="839"/>
      <c r="T189" s="840"/>
      <c r="U189" s="840"/>
      <c r="V189" s="840"/>
      <c r="W189" s="840"/>
      <c r="X189" s="841"/>
      <c r="Y189" s="842"/>
      <c r="Z189" s="509"/>
      <c r="AA189" s="509"/>
      <c r="AB189" s="843"/>
      <c r="AC189" s="844"/>
      <c r="AD189" s="509"/>
      <c r="AE189" s="605"/>
      <c r="AF189" s="606"/>
      <c r="AG189" s="606"/>
      <c r="AH189" s="606"/>
      <c r="AI189" s="606"/>
      <c r="AJ189" s="606"/>
      <c r="AK189" s="606"/>
      <c r="AL189" s="606"/>
      <c r="AM189" s="606"/>
      <c r="AN189" s="606"/>
      <c r="AO189" s="606"/>
      <c r="AP189" s="606"/>
      <c r="AQ189" s="606"/>
      <c r="AR189" s="606"/>
      <c r="AS189" s="606"/>
      <c r="AT189" s="606"/>
      <c r="AU189" s="606"/>
      <c r="AV189" s="606"/>
      <c r="AW189" s="606"/>
      <c r="AX189" s="604"/>
      <c r="AY189" s="604"/>
      <c r="AZ189" s="604"/>
      <c r="BA189" s="845"/>
    </row>
    <row r="190" ht="15.75" customHeight="1">
      <c r="A190" s="836" t="s">
        <v>2901</v>
      </c>
      <c r="B190" s="600" t="s">
        <v>1731</v>
      </c>
      <c r="C190" s="600" t="s">
        <v>2705</v>
      </c>
      <c r="D190" s="837"/>
      <c r="E190" s="838" t="s">
        <v>2791</v>
      </c>
      <c r="F190" s="838" t="s">
        <v>1695</v>
      </c>
      <c r="G190" s="838" t="s">
        <v>2617</v>
      </c>
      <c r="H190" s="838" t="s">
        <v>2707</v>
      </c>
      <c r="I190" s="601" t="s">
        <v>2902</v>
      </c>
      <c r="J190" s="602"/>
      <c r="K190" s="603" t="s">
        <v>26</v>
      </c>
      <c r="L190" s="604">
        <v>5.0</v>
      </c>
      <c r="M190" s="604" t="s">
        <v>2725</v>
      </c>
      <c r="N190" s="604" t="s">
        <v>2620</v>
      </c>
      <c r="O190" s="604"/>
      <c r="P190" s="604" t="s">
        <v>1074</v>
      </c>
      <c r="Q190" s="604"/>
      <c r="R190" s="839">
        <v>1.0145882352941176</v>
      </c>
      <c r="S190" s="839"/>
      <c r="T190" s="840"/>
      <c r="U190" s="840"/>
      <c r="V190" s="840"/>
      <c r="W190" s="840"/>
      <c r="X190" s="841"/>
      <c r="Y190" s="842"/>
      <c r="Z190" s="509"/>
      <c r="AA190" s="509"/>
      <c r="AB190" s="843"/>
      <c r="AC190" s="844"/>
      <c r="AD190" s="509"/>
      <c r="AE190" s="605"/>
      <c r="AF190" s="606"/>
      <c r="AG190" s="606"/>
      <c r="AH190" s="606"/>
      <c r="AI190" s="606"/>
      <c r="AJ190" s="606"/>
      <c r="AK190" s="606"/>
      <c r="AL190" s="606"/>
      <c r="AM190" s="606"/>
      <c r="AN190" s="606"/>
      <c r="AO190" s="606"/>
      <c r="AP190" s="606"/>
      <c r="AQ190" s="606"/>
      <c r="AR190" s="606"/>
      <c r="AS190" s="606"/>
      <c r="AT190" s="606"/>
      <c r="AU190" s="606"/>
      <c r="AV190" s="606"/>
      <c r="AW190" s="606"/>
      <c r="AX190" s="604"/>
      <c r="AY190" s="604"/>
      <c r="AZ190" s="604"/>
      <c r="BA190" s="845"/>
    </row>
    <row r="191" ht="15.75" customHeight="1">
      <c r="A191" s="836" t="s">
        <v>2903</v>
      </c>
      <c r="B191" s="600" t="s">
        <v>1731</v>
      </c>
      <c r="C191" s="600" t="s">
        <v>2705</v>
      </c>
      <c r="D191" s="837"/>
      <c r="E191" s="838" t="s">
        <v>2791</v>
      </c>
      <c r="F191" s="838" t="s">
        <v>1695</v>
      </c>
      <c r="G191" s="838" t="s">
        <v>2617</v>
      </c>
      <c r="H191" s="838" t="s">
        <v>2707</v>
      </c>
      <c r="I191" s="601" t="s">
        <v>2904</v>
      </c>
      <c r="J191" s="602"/>
      <c r="K191" s="603" t="s">
        <v>28</v>
      </c>
      <c r="L191" s="604">
        <v>5.0</v>
      </c>
      <c r="M191" s="604" t="s">
        <v>2725</v>
      </c>
      <c r="N191" s="604" t="s">
        <v>2725</v>
      </c>
      <c r="O191" s="604"/>
      <c r="P191" s="604" t="s">
        <v>1268</v>
      </c>
      <c r="Q191" s="604"/>
      <c r="R191" s="839">
        <v>17.599999999999998</v>
      </c>
      <c r="S191" s="839"/>
      <c r="T191" s="840"/>
      <c r="U191" s="840"/>
      <c r="V191" s="840"/>
      <c r="W191" s="840"/>
      <c r="X191" s="841"/>
      <c r="Y191" s="842"/>
      <c r="Z191" s="509"/>
      <c r="AA191" s="509"/>
      <c r="AB191" s="843"/>
      <c r="AC191" s="844"/>
      <c r="AD191" s="509"/>
      <c r="AE191" s="605"/>
      <c r="AF191" s="606"/>
      <c r="AG191" s="606"/>
      <c r="AH191" s="606"/>
      <c r="AI191" s="606"/>
      <c r="AJ191" s="606"/>
      <c r="AK191" s="606"/>
      <c r="AL191" s="606"/>
      <c r="AM191" s="606"/>
      <c r="AN191" s="606"/>
      <c r="AO191" s="606"/>
      <c r="AP191" s="606"/>
      <c r="AQ191" s="606"/>
      <c r="AR191" s="606"/>
      <c r="AS191" s="606"/>
      <c r="AT191" s="606"/>
      <c r="AU191" s="606"/>
      <c r="AV191" s="606"/>
      <c r="AW191" s="606"/>
      <c r="AX191" s="604"/>
      <c r="AY191" s="604"/>
      <c r="AZ191" s="604"/>
      <c r="BA191" s="845"/>
    </row>
    <row r="192" ht="15.75" customHeight="1">
      <c r="A192" s="836" t="s">
        <v>2905</v>
      </c>
      <c r="B192" s="600" t="s">
        <v>1731</v>
      </c>
      <c r="C192" s="600" t="s">
        <v>2705</v>
      </c>
      <c r="D192" s="837"/>
      <c r="E192" s="838" t="s">
        <v>2791</v>
      </c>
      <c r="F192" s="838" t="s">
        <v>1695</v>
      </c>
      <c r="G192" s="838" t="s">
        <v>2617</v>
      </c>
      <c r="H192" s="838" t="s">
        <v>2707</v>
      </c>
      <c r="I192" s="601" t="s">
        <v>2906</v>
      </c>
      <c r="J192" s="602"/>
      <c r="K192" s="603" t="s">
        <v>28</v>
      </c>
      <c r="L192" s="604">
        <v>5.0</v>
      </c>
      <c r="M192" s="604" t="s">
        <v>2725</v>
      </c>
      <c r="N192" s="604" t="s">
        <v>2725</v>
      </c>
      <c r="O192" s="604"/>
      <c r="P192" s="604" t="s">
        <v>1268</v>
      </c>
      <c r="Q192" s="604"/>
      <c r="R192" s="839">
        <v>18.635294117647057</v>
      </c>
      <c r="S192" s="839"/>
      <c r="T192" s="840"/>
      <c r="U192" s="840"/>
      <c r="V192" s="840"/>
      <c r="W192" s="840"/>
      <c r="X192" s="841"/>
      <c r="Y192" s="842"/>
      <c r="Z192" s="509"/>
      <c r="AA192" s="509"/>
      <c r="AB192" s="843"/>
      <c r="AC192" s="844"/>
      <c r="AD192" s="509"/>
      <c r="AE192" s="605"/>
      <c r="AF192" s="606"/>
      <c r="AG192" s="606"/>
      <c r="AH192" s="606"/>
      <c r="AI192" s="606"/>
      <c r="AJ192" s="606"/>
      <c r="AK192" s="606"/>
      <c r="AL192" s="606"/>
      <c r="AM192" s="606"/>
      <c r="AN192" s="606"/>
      <c r="AO192" s="606"/>
      <c r="AP192" s="606"/>
      <c r="AQ192" s="606"/>
      <c r="AR192" s="606"/>
      <c r="AS192" s="606"/>
      <c r="AT192" s="606"/>
      <c r="AU192" s="606"/>
      <c r="AV192" s="606"/>
      <c r="AW192" s="606"/>
      <c r="AX192" s="604"/>
      <c r="AY192" s="604"/>
      <c r="AZ192" s="604"/>
      <c r="BA192" s="845"/>
    </row>
    <row r="193" ht="15.75" customHeight="1">
      <c r="A193" s="836" t="s">
        <v>2907</v>
      </c>
      <c r="B193" s="600" t="s">
        <v>1731</v>
      </c>
      <c r="C193" s="600" t="s">
        <v>2705</v>
      </c>
      <c r="D193" s="837"/>
      <c r="E193" s="838" t="s">
        <v>2791</v>
      </c>
      <c r="F193" s="838" t="s">
        <v>1695</v>
      </c>
      <c r="G193" s="838" t="s">
        <v>2617</v>
      </c>
      <c r="H193" s="838" t="s">
        <v>2707</v>
      </c>
      <c r="I193" s="601" t="s">
        <v>2908</v>
      </c>
      <c r="J193" s="602"/>
      <c r="K193" s="603" t="s">
        <v>28</v>
      </c>
      <c r="L193" s="604">
        <v>1.0</v>
      </c>
      <c r="M193" s="604" t="s">
        <v>2725</v>
      </c>
      <c r="N193" s="604" t="s">
        <v>2725</v>
      </c>
      <c r="O193" s="604"/>
      <c r="P193" s="604" t="s">
        <v>1268</v>
      </c>
      <c r="Q193" s="604"/>
      <c r="R193" s="839">
        <v>5.279999999999999</v>
      </c>
      <c r="S193" s="839"/>
      <c r="T193" s="840"/>
      <c r="U193" s="840"/>
      <c r="V193" s="840"/>
      <c r="W193" s="840"/>
      <c r="X193" s="841"/>
      <c r="Y193" s="842"/>
      <c r="Z193" s="509"/>
      <c r="AA193" s="509"/>
      <c r="AB193" s="843"/>
      <c r="AC193" s="844"/>
      <c r="AD193" s="509"/>
      <c r="AE193" s="605"/>
      <c r="AF193" s="606"/>
      <c r="AG193" s="606"/>
      <c r="AH193" s="606"/>
      <c r="AI193" s="606"/>
      <c r="AJ193" s="606"/>
      <c r="AK193" s="606"/>
      <c r="AL193" s="606"/>
      <c r="AM193" s="606"/>
      <c r="AN193" s="606"/>
      <c r="AO193" s="606"/>
      <c r="AP193" s="606"/>
      <c r="AQ193" s="606"/>
      <c r="AR193" s="606"/>
      <c r="AS193" s="606"/>
      <c r="AT193" s="606"/>
      <c r="AU193" s="606"/>
      <c r="AV193" s="606"/>
      <c r="AW193" s="606"/>
      <c r="AX193" s="604"/>
      <c r="AY193" s="604"/>
      <c r="AZ193" s="604"/>
      <c r="BA193" s="845"/>
    </row>
    <row r="194" ht="15.75" customHeight="1">
      <c r="A194" s="836" t="s">
        <v>2909</v>
      </c>
      <c r="B194" s="600" t="s">
        <v>1731</v>
      </c>
      <c r="C194" s="600" t="s">
        <v>2705</v>
      </c>
      <c r="D194" s="837"/>
      <c r="E194" s="838" t="s">
        <v>2791</v>
      </c>
      <c r="F194" s="838" t="s">
        <v>1695</v>
      </c>
      <c r="G194" s="838" t="s">
        <v>2617</v>
      </c>
      <c r="H194" s="838" t="s">
        <v>2707</v>
      </c>
      <c r="I194" s="601" t="s">
        <v>2910</v>
      </c>
      <c r="J194" s="602"/>
      <c r="K194" s="603" t="s">
        <v>28</v>
      </c>
      <c r="L194" s="604">
        <v>1.0</v>
      </c>
      <c r="M194" s="604" t="s">
        <v>2725</v>
      </c>
      <c r="N194" s="604" t="s">
        <v>2725</v>
      </c>
      <c r="O194" s="604"/>
      <c r="P194" s="604" t="s">
        <v>1268</v>
      </c>
      <c r="Q194" s="604"/>
      <c r="R194" s="839">
        <v>5.238588235294117</v>
      </c>
      <c r="S194" s="839"/>
      <c r="T194" s="840"/>
      <c r="U194" s="840"/>
      <c r="V194" s="840"/>
      <c r="W194" s="840"/>
      <c r="X194" s="841"/>
      <c r="Y194" s="842"/>
      <c r="Z194" s="509"/>
      <c r="AA194" s="509"/>
      <c r="AB194" s="843"/>
      <c r="AC194" s="844"/>
      <c r="AD194" s="509"/>
      <c r="AE194" s="605"/>
      <c r="AF194" s="606"/>
      <c r="AG194" s="606"/>
      <c r="AH194" s="606"/>
      <c r="AI194" s="606"/>
      <c r="AJ194" s="606"/>
      <c r="AK194" s="606"/>
      <c r="AL194" s="606"/>
      <c r="AM194" s="606"/>
      <c r="AN194" s="606"/>
      <c r="AO194" s="606"/>
      <c r="AP194" s="606"/>
      <c r="AQ194" s="606"/>
      <c r="AR194" s="606"/>
      <c r="AS194" s="606"/>
      <c r="AT194" s="606"/>
      <c r="AU194" s="606"/>
      <c r="AV194" s="606"/>
      <c r="AW194" s="606"/>
      <c r="AX194" s="604"/>
      <c r="AY194" s="604"/>
      <c r="AZ194" s="604"/>
      <c r="BA194" s="845"/>
    </row>
    <row r="195" ht="15.75" customHeight="1">
      <c r="A195" s="836" t="s">
        <v>2911</v>
      </c>
      <c r="B195" s="600" t="s">
        <v>1731</v>
      </c>
      <c r="C195" s="600" t="s">
        <v>2705</v>
      </c>
      <c r="D195" s="837"/>
      <c r="E195" s="838" t="s">
        <v>2791</v>
      </c>
      <c r="F195" s="838" t="s">
        <v>1695</v>
      </c>
      <c r="G195" s="838" t="s">
        <v>2617</v>
      </c>
      <c r="H195" s="838" t="s">
        <v>2707</v>
      </c>
      <c r="I195" s="601" t="s">
        <v>2912</v>
      </c>
      <c r="J195" s="602"/>
      <c r="K195" s="603" t="s">
        <v>29</v>
      </c>
      <c r="L195" s="604">
        <v>1.0</v>
      </c>
      <c r="M195" s="604" t="s">
        <v>2725</v>
      </c>
      <c r="N195" s="604" t="s">
        <v>2725</v>
      </c>
      <c r="O195" s="604"/>
      <c r="P195" s="604" t="s">
        <v>1268</v>
      </c>
      <c r="Q195" s="604"/>
      <c r="R195" s="839">
        <v>5.342117647058823</v>
      </c>
      <c r="S195" s="839"/>
      <c r="T195" s="840"/>
      <c r="U195" s="840"/>
      <c r="V195" s="840"/>
      <c r="W195" s="840"/>
      <c r="X195" s="841"/>
      <c r="Y195" s="842"/>
      <c r="Z195" s="509"/>
      <c r="AA195" s="509"/>
      <c r="AB195" s="843"/>
      <c r="AC195" s="844"/>
      <c r="AD195" s="509"/>
      <c r="AE195" s="605"/>
      <c r="AF195" s="606"/>
      <c r="AG195" s="606"/>
      <c r="AH195" s="606"/>
      <c r="AI195" s="606"/>
      <c r="AJ195" s="606"/>
      <c r="AK195" s="606"/>
      <c r="AL195" s="606"/>
      <c r="AM195" s="606"/>
      <c r="AN195" s="606"/>
      <c r="AO195" s="606"/>
      <c r="AP195" s="606"/>
      <c r="AQ195" s="606"/>
      <c r="AR195" s="606"/>
      <c r="AS195" s="606"/>
      <c r="AT195" s="606"/>
      <c r="AU195" s="606"/>
      <c r="AV195" s="606"/>
      <c r="AW195" s="606"/>
      <c r="AX195" s="604"/>
      <c r="AY195" s="604"/>
      <c r="AZ195" s="604"/>
      <c r="BA195" s="845"/>
    </row>
    <row r="196" ht="15.75" customHeight="1">
      <c r="A196" s="836" t="s">
        <v>2913</v>
      </c>
      <c r="B196" s="600" t="s">
        <v>1731</v>
      </c>
      <c r="C196" s="600" t="s">
        <v>2705</v>
      </c>
      <c r="D196" s="837"/>
      <c r="E196" s="838" t="s">
        <v>2791</v>
      </c>
      <c r="F196" s="838" t="s">
        <v>1695</v>
      </c>
      <c r="G196" s="838" t="s">
        <v>2617</v>
      </c>
      <c r="H196" s="838" t="s">
        <v>2707</v>
      </c>
      <c r="I196" s="601" t="s">
        <v>2914</v>
      </c>
      <c r="J196" s="602"/>
      <c r="K196" s="603" t="s">
        <v>28</v>
      </c>
      <c r="L196" s="604">
        <v>1.0</v>
      </c>
      <c r="M196" s="604" t="s">
        <v>2725</v>
      </c>
      <c r="N196" s="604" t="s">
        <v>2725</v>
      </c>
      <c r="O196" s="604"/>
      <c r="P196" s="604" t="s">
        <v>1268</v>
      </c>
      <c r="Q196" s="604"/>
      <c r="R196" s="839">
        <v>7.247058823529411</v>
      </c>
      <c r="S196" s="839"/>
      <c r="T196" s="840"/>
      <c r="U196" s="840"/>
      <c r="V196" s="840"/>
      <c r="W196" s="840"/>
      <c r="X196" s="841"/>
      <c r="Y196" s="842"/>
      <c r="Z196" s="509"/>
      <c r="AA196" s="509"/>
      <c r="AB196" s="843"/>
      <c r="AC196" s="844"/>
      <c r="AD196" s="509"/>
      <c r="AE196" s="605"/>
      <c r="AF196" s="606"/>
      <c r="AG196" s="606"/>
      <c r="AH196" s="606"/>
      <c r="AI196" s="606"/>
      <c r="AJ196" s="606"/>
      <c r="AK196" s="606"/>
      <c r="AL196" s="606"/>
      <c r="AM196" s="606"/>
      <c r="AN196" s="606"/>
      <c r="AO196" s="606"/>
      <c r="AP196" s="606"/>
      <c r="AQ196" s="606"/>
      <c r="AR196" s="606"/>
      <c r="AS196" s="606"/>
      <c r="AT196" s="606"/>
      <c r="AU196" s="606"/>
      <c r="AV196" s="606"/>
      <c r="AW196" s="606"/>
      <c r="AX196" s="604"/>
      <c r="AY196" s="604"/>
      <c r="AZ196" s="604"/>
      <c r="BA196" s="845"/>
    </row>
    <row r="197" ht="15.75" customHeight="1">
      <c r="A197" s="836" t="s">
        <v>2915</v>
      </c>
      <c r="B197" s="600" t="s">
        <v>1731</v>
      </c>
      <c r="C197" s="600" t="s">
        <v>2705</v>
      </c>
      <c r="D197" s="837"/>
      <c r="E197" s="838" t="s">
        <v>2791</v>
      </c>
      <c r="F197" s="838" t="s">
        <v>1695</v>
      </c>
      <c r="G197" s="838" t="s">
        <v>2617</v>
      </c>
      <c r="H197" s="838" t="s">
        <v>2707</v>
      </c>
      <c r="I197" s="601" t="s">
        <v>2916</v>
      </c>
      <c r="J197" s="602"/>
      <c r="K197" s="603" t="s">
        <v>28</v>
      </c>
      <c r="L197" s="604">
        <v>1.0</v>
      </c>
      <c r="M197" s="604" t="s">
        <v>2725</v>
      </c>
      <c r="N197" s="604" t="s">
        <v>2725</v>
      </c>
      <c r="O197" s="604"/>
      <c r="P197" s="604" t="s">
        <v>1268</v>
      </c>
      <c r="Q197" s="604"/>
      <c r="R197" s="839">
        <v>6.646588235294117</v>
      </c>
      <c r="S197" s="839"/>
      <c r="T197" s="840"/>
      <c r="U197" s="840"/>
      <c r="V197" s="840"/>
      <c r="W197" s="840"/>
      <c r="X197" s="841"/>
      <c r="Y197" s="842"/>
      <c r="Z197" s="509"/>
      <c r="AA197" s="509"/>
      <c r="AB197" s="843"/>
      <c r="AC197" s="844"/>
      <c r="AD197" s="509"/>
      <c r="AE197" s="605"/>
      <c r="AF197" s="606"/>
      <c r="AG197" s="606"/>
      <c r="AH197" s="606"/>
      <c r="AI197" s="606"/>
      <c r="AJ197" s="606"/>
      <c r="AK197" s="606"/>
      <c r="AL197" s="606"/>
      <c r="AM197" s="606"/>
      <c r="AN197" s="606"/>
      <c r="AO197" s="606"/>
      <c r="AP197" s="606"/>
      <c r="AQ197" s="606"/>
      <c r="AR197" s="606"/>
      <c r="AS197" s="606"/>
      <c r="AT197" s="606"/>
      <c r="AU197" s="606"/>
      <c r="AV197" s="606"/>
      <c r="AW197" s="606"/>
      <c r="AX197" s="604"/>
      <c r="AY197" s="604"/>
      <c r="AZ197" s="604"/>
      <c r="BA197" s="845"/>
    </row>
    <row r="198" ht="15.75" customHeight="1">
      <c r="A198" s="836" t="s">
        <v>2917</v>
      </c>
      <c r="B198" s="600" t="s">
        <v>1731</v>
      </c>
      <c r="C198" s="600" t="s">
        <v>1910</v>
      </c>
      <c r="D198" s="600"/>
      <c r="E198" s="838" t="s">
        <v>2791</v>
      </c>
      <c r="F198" s="838" t="s">
        <v>1694</v>
      </c>
      <c r="G198" s="838" t="s">
        <v>2617</v>
      </c>
      <c r="H198" s="838" t="s">
        <v>2618</v>
      </c>
      <c r="I198" s="602" t="s">
        <v>2918</v>
      </c>
      <c r="J198" s="602">
        <v>0.0</v>
      </c>
      <c r="K198" s="603" t="s">
        <v>24</v>
      </c>
      <c r="L198" s="604">
        <v>20.0</v>
      </c>
      <c r="M198" s="604" t="s">
        <v>2620</v>
      </c>
      <c r="N198" s="604" t="s">
        <v>2620</v>
      </c>
      <c r="O198" s="604"/>
      <c r="P198" s="604" t="s">
        <v>1074</v>
      </c>
      <c r="Q198" s="604"/>
      <c r="R198" s="839">
        <v>0.6625882352941176</v>
      </c>
      <c r="S198" s="839"/>
      <c r="T198" s="840"/>
      <c r="U198" s="840"/>
      <c r="V198" s="840"/>
      <c r="W198" s="840"/>
      <c r="X198" s="841"/>
      <c r="Y198" s="862">
        <v>150.77375093792315</v>
      </c>
      <c r="Z198" s="863"/>
      <c r="AA198" s="863"/>
      <c r="AB198" s="864">
        <v>19.943617848931634</v>
      </c>
      <c r="AC198" s="865">
        <v>22.93516052627138</v>
      </c>
      <c r="AD198" s="863"/>
      <c r="AE198" s="605"/>
      <c r="AF198" s="604"/>
      <c r="AG198" s="866"/>
      <c r="AH198" s="866"/>
      <c r="AI198" s="604"/>
      <c r="AJ198" s="604"/>
      <c r="AK198" s="866"/>
      <c r="AL198" s="866"/>
      <c r="AM198" s="866"/>
      <c r="AN198" s="604"/>
      <c r="AO198" s="866"/>
      <c r="AP198" s="866"/>
      <c r="AQ198" s="604"/>
      <c r="AR198" s="866"/>
      <c r="AS198" s="604"/>
      <c r="AT198" s="866"/>
      <c r="AU198" s="604"/>
      <c r="AV198" s="604"/>
      <c r="AW198" s="866"/>
      <c r="AX198" s="604"/>
      <c r="AY198" s="604"/>
      <c r="AZ198" s="604"/>
      <c r="BA198" s="845"/>
    </row>
    <row r="199" ht="15.75" customHeight="1">
      <c r="A199" s="836" t="s">
        <v>2919</v>
      </c>
      <c r="B199" s="600" t="s">
        <v>1731</v>
      </c>
      <c r="C199" s="600" t="s">
        <v>1910</v>
      </c>
      <c r="D199" s="600"/>
      <c r="E199" s="838" t="s">
        <v>2791</v>
      </c>
      <c r="F199" s="838" t="s">
        <v>1694</v>
      </c>
      <c r="G199" s="838" t="s">
        <v>2617</v>
      </c>
      <c r="H199" s="838" t="s">
        <v>2618</v>
      </c>
      <c r="I199" s="602" t="s">
        <v>2920</v>
      </c>
      <c r="J199" s="602">
        <v>0.0</v>
      </c>
      <c r="K199" s="603" t="s">
        <v>24</v>
      </c>
      <c r="L199" s="604">
        <v>10.0</v>
      </c>
      <c r="M199" s="604" t="s">
        <v>2620</v>
      </c>
      <c r="N199" s="604" t="s">
        <v>2620</v>
      </c>
      <c r="O199" s="604"/>
      <c r="P199" s="604" t="s">
        <v>1074</v>
      </c>
      <c r="Q199" s="604"/>
      <c r="R199" s="839">
        <v>0.18635294117647053</v>
      </c>
      <c r="S199" s="839"/>
      <c r="T199" s="840"/>
      <c r="U199" s="840"/>
      <c r="V199" s="840"/>
      <c r="W199" s="840"/>
      <c r="X199" s="841"/>
      <c r="Y199" s="862">
        <v>74.63354486167339</v>
      </c>
      <c r="Z199" s="863"/>
      <c r="AA199" s="863"/>
      <c r="AB199" s="864">
        <v>9.872162018739866</v>
      </c>
      <c r="AC199" s="865">
        <v>11.352986321550844</v>
      </c>
      <c r="AD199" s="863"/>
      <c r="AE199" s="605"/>
      <c r="AF199" s="604"/>
      <c r="AG199" s="866"/>
      <c r="AH199" s="866"/>
      <c r="AI199" s="604"/>
      <c r="AJ199" s="604"/>
      <c r="AK199" s="866"/>
      <c r="AL199" s="866"/>
      <c r="AM199" s="866"/>
      <c r="AN199" s="604"/>
      <c r="AO199" s="866"/>
      <c r="AP199" s="866"/>
      <c r="AQ199" s="604"/>
      <c r="AR199" s="866"/>
      <c r="AS199" s="604"/>
      <c r="AT199" s="866"/>
      <c r="AU199" s="604"/>
      <c r="AV199" s="604"/>
      <c r="AW199" s="866"/>
      <c r="AX199" s="604"/>
      <c r="AY199" s="604"/>
      <c r="AZ199" s="604"/>
      <c r="BA199" s="845"/>
    </row>
    <row r="200" ht="15.75" customHeight="1">
      <c r="A200" s="836" t="s">
        <v>2921</v>
      </c>
      <c r="B200" s="600" t="s">
        <v>1731</v>
      </c>
      <c r="C200" s="600" t="s">
        <v>1910</v>
      </c>
      <c r="D200" s="600"/>
      <c r="E200" s="838" t="s">
        <v>2791</v>
      </c>
      <c r="F200" s="838" t="s">
        <v>1694</v>
      </c>
      <c r="G200" s="838" t="s">
        <v>2617</v>
      </c>
      <c r="H200" s="838" t="s">
        <v>2618</v>
      </c>
      <c r="I200" s="602" t="s">
        <v>2922</v>
      </c>
      <c r="J200" s="602">
        <v>0.0</v>
      </c>
      <c r="K200" s="603" t="s">
        <v>25</v>
      </c>
      <c r="L200" s="604">
        <v>10.0</v>
      </c>
      <c r="M200" s="604" t="s">
        <v>2620</v>
      </c>
      <c r="N200" s="604" t="s">
        <v>2620</v>
      </c>
      <c r="O200" s="604"/>
      <c r="P200" s="604" t="s">
        <v>1074</v>
      </c>
      <c r="Q200" s="604"/>
      <c r="R200" s="839">
        <v>0.2898823529411764</v>
      </c>
      <c r="S200" s="839"/>
      <c r="T200" s="840"/>
      <c r="U200" s="840"/>
      <c r="V200" s="840"/>
      <c r="W200" s="840"/>
      <c r="X200" s="841"/>
      <c r="Y200" s="862">
        <v>74.6964961200313</v>
      </c>
      <c r="Z200" s="863"/>
      <c r="AA200" s="863"/>
      <c r="AB200" s="864">
        <v>9.880488904766045</v>
      </c>
      <c r="AC200" s="865">
        <v>11.362562240480951</v>
      </c>
      <c r="AD200" s="863"/>
      <c r="AE200" s="605"/>
      <c r="AF200" s="604"/>
      <c r="AG200" s="866"/>
      <c r="AH200" s="866"/>
      <c r="AI200" s="604"/>
      <c r="AJ200" s="604"/>
      <c r="AK200" s="866"/>
      <c r="AL200" s="866"/>
      <c r="AM200" s="866"/>
      <c r="AN200" s="604"/>
      <c r="AO200" s="866"/>
      <c r="AP200" s="866"/>
      <c r="AQ200" s="604"/>
      <c r="AR200" s="866"/>
      <c r="AS200" s="604"/>
      <c r="AT200" s="866"/>
      <c r="AU200" s="604"/>
      <c r="AV200" s="604"/>
      <c r="AW200" s="866"/>
      <c r="AX200" s="604"/>
      <c r="AY200" s="604"/>
      <c r="AZ200" s="604"/>
      <c r="BA200" s="845"/>
    </row>
    <row r="201" ht="15.75" customHeight="1">
      <c r="A201" s="836" t="s">
        <v>2923</v>
      </c>
      <c r="B201" s="600" t="s">
        <v>1731</v>
      </c>
      <c r="C201" s="600" t="s">
        <v>1910</v>
      </c>
      <c r="D201" s="600"/>
      <c r="E201" s="838" t="s">
        <v>2791</v>
      </c>
      <c r="F201" s="838" t="s">
        <v>1694</v>
      </c>
      <c r="G201" s="838" t="s">
        <v>2617</v>
      </c>
      <c r="H201" s="838" t="s">
        <v>2618</v>
      </c>
      <c r="I201" s="602" t="s">
        <v>2924</v>
      </c>
      <c r="J201" s="602">
        <v>0.0</v>
      </c>
      <c r="K201" s="603" t="s">
        <v>24</v>
      </c>
      <c r="L201" s="604">
        <v>20.0</v>
      </c>
      <c r="M201" s="604" t="s">
        <v>2620</v>
      </c>
      <c r="N201" s="604" t="s">
        <v>2620</v>
      </c>
      <c r="O201" s="604"/>
      <c r="P201" s="604" t="s">
        <v>1074</v>
      </c>
      <c r="Q201" s="604"/>
      <c r="R201" s="839">
        <v>0.5590588235294117</v>
      </c>
      <c r="S201" s="839"/>
      <c r="T201" s="840"/>
      <c r="U201" s="840"/>
      <c r="V201" s="840"/>
      <c r="W201" s="840"/>
      <c r="X201" s="841"/>
      <c r="Y201" s="862">
        <v>150.95522694176782</v>
      </c>
      <c r="Z201" s="863"/>
      <c r="AA201" s="863"/>
      <c r="AB201" s="864">
        <v>19.96762261134495</v>
      </c>
      <c r="AC201" s="865">
        <v>22.962766003046692</v>
      </c>
      <c r="AD201" s="863"/>
      <c r="AE201" s="605"/>
      <c r="AF201" s="604"/>
      <c r="AG201" s="866"/>
      <c r="AH201" s="866"/>
      <c r="AI201" s="604"/>
      <c r="AJ201" s="604"/>
      <c r="AK201" s="866"/>
      <c r="AL201" s="866"/>
      <c r="AM201" s="866"/>
      <c r="AN201" s="604"/>
      <c r="AO201" s="866"/>
      <c r="AP201" s="866"/>
      <c r="AQ201" s="604"/>
      <c r="AR201" s="866"/>
      <c r="AS201" s="604"/>
      <c r="AT201" s="866"/>
      <c r="AU201" s="604"/>
      <c r="AV201" s="604"/>
      <c r="AW201" s="866"/>
      <c r="AX201" s="604"/>
      <c r="AY201" s="604"/>
      <c r="AZ201" s="604"/>
      <c r="BA201" s="845"/>
    </row>
    <row r="202" ht="15.75" customHeight="1">
      <c r="A202" s="836" t="s">
        <v>2925</v>
      </c>
      <c r="B202" s="600" t="s">
        <v>1731</v>
      </c>
      <c r="C202" s="600" t="s">
        <v>1910</v>
      </c>
      <c r="D202" s="600"/>
      <c r="E202" s="838" t="s">
        <v>2791</v>
      </c>
      <c r="F202" s="838" t="s">
        <v>1694</v>
      </c>
      <c r="G202" s="838" t="s">
        <v>2617</v>
      </c>
      <c r="H202" s="838" t="s">
        <v>2618</v>
      </c>
      <c r="I202" s="602" t="s">
        <v>2926</v>
      </c>
      <c r="J202" s="602">
        <v>0.0</v>
      </c>
      <c r="K202" s="603" t="s">
        <v>25</v>
      </c>
      <c r="L202" s="604">
        <v>11.0</v>
      </c>
      <c r="M202" s="604" t="s">
        <v>2620</v>
      </c>
      <c r="N202" s="604" t="s">
        <v>2620</v>
      </c>
      <c r="O202" s="604"/>
      <c r="P202" s="604" t="s">
        <v>1074</v>
      </c>
      <c r="Q202" s="604"/>
      <c r="R202" s="839">
        <v>0.352</v>
      </c>
      <c r="S202" s="839"/>
      <c r="T202" s="840"/>
      <c r="U202" s="840"/>
      <c r="V202" s="840"/>
      <c r="W202" s="840"/>
      <c r="X202" s="841"/>
      <c r="Y202" s="862">
        <v>89.83520116786462</v>
      </c>
      <c r="Z202" s="863"/>
      <c r="AA202" s="863"/>
      <c r="AB202" s="864">
        <v>11.882963117442412</v>
      </c>
      <c r="AC202" s="865">
        <v>13.665407585058773</v>
      </c>
      <c r="AD202" s="863"/>
      <c r="AE202" s="605"/>
      <c r="AF202" s="604"/>
      <c r="AG202" s="866"/>
      <c r="AH202" s="866"/>
      <c r="AI202" s="604"/>
      <c r="AJ202" s="604"/>
      <c r="AK202" s="866"/>
      <c r="AL202" s="866"/>
      <c r="AM202" s="866"/>
      <c r="AN202" s="604"/>
      <c r="AO202" s="866"/>
      <c r="AP202" s="866"/>
      <c r="AQ202" s="604"/>
      <c r="AR202" s="866"/>
      <c r="AS202" s="604"/>
      <c r="AT202" s="866"/>
      <c r="AU202" s="604"/>
      <c r="AV202" s="604"/>
      <c r="AW202" s="866"/>
      <c r="AX202" s="604"/>
      <c r="AY202" s="604"/>
      <c r="AZ202" s="604"/>
      <c r="BA202" s="845"/>
    </row>
    <row r="203" ht="15.75" customHeight="1">
      <c r="A203" s="586"/>
      <c r="B203" s="587"/>
      <c r="C203" s="587"/>
      <c r="D203" s="587"/>
      <c r="E203" s="4"/>
      <c r="F203" s="4"/>
      <c r="G203" s="4"/>
      <c r="H203" s="4"/>
      <c r="I203" s="588"/>
      <c r="J203" s="588"/>
      <c r="K203" s="508"/>
      <c r="L203" s="80"/>
      <c r="M203" s="80"/>
      <c r="N203" s="80"/>
      <c r="O203" s="80"/>
      <c r="P203" s="80"/>
      <c r="Q203" s="80"/>
      <c r="R203" s="829"/>
      <c r="S203" s="829"/>
      <c r="T203" s="812"/>
      <c r="U203" s="812"/>
      <c r="V203" s="812"/>
      <c r="W203" s="812"/>
      <c r="X203" s="830"/>
      <c r="Y203" s="846"/>
      <c r="Z203" s="509"/>
      <c r="AA203" s="509"/>
      <c r="AB203" s="832"/>
      <c r="AC203" s="847"/>
      <c r="AD203" s="509"/>
      <c r="AE203" s="594"/>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35"/>
    </row>
    <row r="204" ht="15.75" customHeight="1">
      <c r="A204" s="586" t="s">
        <v>2927</v>
      </c>
      <c r="B204" s="587" t="s">
        <v>1731</v>
      </c>
      <c r="C204" s="587" t="s">
        <v>1910</v>
      </c>
      <c r="D204" s="587"/>
      <c r="E204" s="4" t="s">
        <v>2791</v>
      </c>
      <c r="F204" s="4" t="s">
        <v>2760</v>
      </c>
      <c r="G204" s="4" t="s">
        <v>2677</v>
      </c>
      <c r="H204" s="4" t="s">
        <v>2761</v>
      </c>
      <c r="I204" s="588" t="s">
        <v>2792</v>
      </c>
      <c r="J204" s="588">
        <v>0.0</v>
      </c>
      <c r="K204" s="508" t="s">
        <v>25</v>
      </c>
      <c r="L204" s="80">
        <v>10.0</v>
      </c>
      <c r="M204" s="80" t="s">
        <v>2725</v>
      </c>
      <c r="N204" s="80" t="s">
        <v>2620</v>
      </c>
      <c r="O204" s="80"/>
      <c r="P204" s="80" t="s">
        <v>1074</v>
      </c>
      <c r="Q204" s="80"/>
      <c r="R204" s="829">
        <v>2.1382941176470585</v>
      </c>
      <c r="S204" s="829"/>
      <c r="T204" s="812"/>
      <c r="U204" s="812"/>
      <c r="V204" s="812"/>
      <c r="W204" s="812"/>
      <c r="X204" s="830"/>
      <c r="Y204" s="846">
        <v>260.27796689999997</v>
      </c>
      <c r="Z204" s="509"/>
      <c r="AA204" s="509"/>
      <c r="AB204" s="832">
        <v>34.4283025</v>
      </c>
      <c r="AC204" s="847">
        <v>39.592547875</v>
      </c>
      <c r="AD204" s="509"/>
      <c r="AE204" s="594" t="str">
        <f>'ASIA Prod. - PU &amp; PE'!I79</f>
        <v/>
      </c>
      <c r="AF204" s="80" t="str">
        <f>'ASIA Prod. - PU &amp; PE'!J79</f>
        <v/>
      </c>
      <c r="AG204" s="598" t="str">
        <f>'ASIA Prod. - PU &amp; PE'!K79</f>
        <v/>
      </c>
      <c r="AH204" s="598" t="str">
        <f>'ASIA Prod. - PU &amp; PE'!L79</f>
        <v/>
      </c>
      <c r="AI204" s="80" t="str">
        <f>'ASIA Prod. - PU &amp; PE'!M79</f>
        <v/>
      </c>
      <c r="AJ204" s="80" t="str">
        <f>'ASIA Prod. - PU &amp; PE'!N79</f>
        <v/>
      </c>
      <c r="AK204" s="598" t="str">
        <f>'ASIA Prod. - PU &amp; PE'!O79</f>
        <v/>
      </c>
      <c r="AL204" s="598" t="str">
        <f>'ASIA Prod. - PU &amp; PE'!P79</f>
        <v/>
      </c>
      <c r="AM204" s="598" t="str">
        <f>'ASIA Prod. - PU &amp; PE'!Q79</f>
        <v/>
      </c>
      <c r="AN204" s="80" t="str">
        <f>'ASIA Prod. - PU &amp; PE'!R79</f>
        <v/>
      </c>
      <c r="AO204" s="598" t="str">
        <f>'ASIA Prod. - PU &amp; PE'!S79</f>
        <v/>
      </c>
      <c r="AP204" s="598" t="str">
        <f>'ASIA Prod. - PU &amp; PE'!T79</f>
        <v/>
      </c>
      <c r="AQ204" s="80" t="str">
        <f>'ASIA Prod. - PU &amp; PE'!U79</f>
        <v/>
      </c>
      <c r="AR204" s="598" t="str">
        <f>'ASIA Prod. - PU &amp; PE'!V79</f>
        <v/>
      </c>
      <c r="AS204" s="80" t="str">
        <f>'ASIA Prod. - PU &amp; PE'!W79</f>
        <v/>
      </c>
      <c r="AT204" s="598" t="str">
        <f>'ASIA Prod. - PU &amp; PE'!X79</f>
        <v/>
      </c>
      <c r="AU204" s="80" t="str">
        <f>'ASIA Prod. - PU &amp; PE'!Y79</f>
        <v/>
      </c>
      <c r="AV204" s="80" t="str">
        <f>'ASIA Prod. - PU &amp; PE'!Z79</f>
        <v/>
      </c>
      <c r="AW204" s="598" t="str">
        <f>'ASIA Prod. - PU &amp; PE'!AA79</f>
        <v/>
      </c>
      <c r="AX204" s="80" t="str">
        <f>'ASIA Prod. - PU &amp; PE'!AB79</f>
        <v/>
      </c>
      <c r="AY204" s="80" t="str">
        <f>'ASIA Prod. - PU &amp; PE'!AC79</f>
        <v/>
      </c>
      <c r="AZ204" s="80" t="str">
        <f>'ASIA Prod. - PU &amp; PE'!AD79</f>
        <v/>
      </c>
      <c r="BA204" s="835" t="str">
        <f>'ASIA Prod. - PU &amp; PE'!AE79</f>
        <v/>
      </c>
    </row>
    <row r="205" ht="15.75" customHeight="1">
      <c r="A205" s="586" t="s">
        <v>2928</v>
      </c>
      <c r="B205" s="587" t="s">
        <v>1731</v>
      </c>
      <c r="C205" s="587" t="s">
        <v>1910</v>
      </c>
      <c r="D205" s="587"/>
      <c r="E205" s="4" t="s">
        <v>2791</v>
      </c>
      <c r="F205" s="4" t="s">
        <v>2760</v>
      </c>
      <c r="G205" s="4" t="s">
        <v>2677</v>
      </c>
      <c r="H205" s="4" t="s">
        <v>2761</v>
      </c>
      <c r="I205" s="588" t="s">
        <v>2794</v>
      </c>
      <c r="J205" s="588">
        <v>0.0</v>
      </c>
      <c r="K205" s="508" t="s">
        <v>25</v>
      </c>
      <c r="L205" s="80">
        <v>10.0</v>
      </c>
      <c r="M205" s="80" t="s">
        <v>2725</v>
      </c>
      <c r="N205" s="80" t="s">
        <v>2620</v>
      </c>
      <c r="O205" s="80"/>
      <c r="P205" s="80" t="s">
        <v>1074</v>
      </c>
      <c r="Q205" s="80"/>
      <c r="R205" s="829">
        <v>1.2897647058823527</v>
      </c>
      <c r="S205" s="829"/>
      <c r="T205" s="812"/>
      <c r="U205" s="812"/>
      <c r="V205" s="812"/>
      <c r="W205" s="812"/>
      <c r="X205" s="830"/>
      <c r="Y205" s="846">
        <v>177.58107360000002</v>
      </c>
      <c r="Z205" s="509"/>
      <c r="AA205" s="509"/>
      <c r="AB205" s="832">
        <v>23.489560000000004</v>
      </c>
      <c r="AC205" s="847">
        <v>27.012994000000003</v>
      </c>
      <c r="AD205" s="509"/>
      <c r="AE205" s="594" t="str">
        <f>'ASIA Prod. - PU &amp; PE'!I80</f>
        <v/>
      </c>
      <c r="AF205" s="80" t="str">
        <f>'ASIA Prod. - PU &amp; PE'!J80</f>
        <v/>
      </c>
      <c r="AG205" s="598" t="str">
        <f>'ASIA Prod. - PU &amp; PE'!K80</f>
        <v/>
      </c>
      <c r="AH205" s="598" t="str">
        <f>'ASIA Prod. - PU &amp; PE'!L80</f>
        <v/>
      </c>
      <c r="AI205" s="80" t="str">
        <f>'ASIA Prod. - PU &amp; PE'!M80</f>
        <v/>
      </c>
      <c r="AJ205" s="80" t="str">
        <f>'ASIA Prod. - PU &amp; PE'!N80</f>
        <v/>
      </c>
      <c r="AK205" s="598" t="str">
        <f>'ASIA Prod. - PU &amp; PE'!O80</f>
        <v/>
      </c>
      <c r="AL205" s="598" t="str">
        <f>'ASIA Prod. - PU &amp; PE'!P80</f>
        <v/>
      </c>
      <c r="AM205" s="598" t="str">
        <f>'ASIA Prod. - PU &amp; PE'!Q80</f>
        <v/>
      </c>
      <c r="AN205" s="80" t="str">
        <f>'ASIA Prod. - PU &amp; PE'!R80</f>
        <v/>
      </c>
      <c r="AO205" s="598" t="str">
        <f>'ASIA Prod. - PU &amp; PE'!S80</f>
        <v/>
      </c>
      <c r="AP205" s="598" t="str">
        <f>'ASIA Prod. - PU &amp; PE'!T80</f>
        <v/>
      </c>
      <c r="AQ205" s="80" t="str">
        <f>'ASIA Prod. - PU &amp; PE'!U80</f>
        <v/>
      </c>
      <c r="AR205" s="598" t="str">
        <f>'ASIA Prod. - PU &amp; PE'!V80</f>
        <v/>
      </c>
      <c r="AS205" s="80" t="str">
        <f>'ASIA Prod. - PU &amp; PE'!W80</f>
        <v/>
      </c>
      <c r="AT205" s="598" t="str">
        <f>'ASIA Prod. - PU &amp; PE'!X80</f>
        <v/>
      </c>
      <c r="AU205" s="80" t="str">
        <f>'ASIA Prod. - PU &amp; PE'!Y80</f>
        <v/>
      </c>
      <c r="AV205" s="80" t="str">
        <f>'ASIA Prod. - PU &amp; PE'!Z80</f>
        <v/>
      </c>
      <c r="AW205" s="598" t="str">
        <f>'ASIA Prod. - PU &amp; PE'!AA80</f>
        <v/>
      </c>
      <c r="AX205" s="80" t="str">
        <f>'ASIA Prod. - PU &amp; PE'!AB80</f>
        <v/>
      </c>
      <c r="AY205" s="80" t="str">
        <f>'ASIA Prod. - PU &amp; PE'!AC80</f>
        <v/>
      </c>
      <c r="AZ205" s="80" t="str">
        <f>'ASIA Prod. - PU &amp; PE'!AD80</f>
        <v/>
      </c>
      <c r="BA205" s="835" t="str">
        <f>'ASIA Prod. - PU &amp; PE'!AE80</f>
        <v/>
      </c>
    </row>
    <row r="206" ht="15.75" customHeight="1">
      <c r="A206" s="586" t="s">
        <v>2929</v>
      </c>
      <c r="B206" s="587" t="s">
        <v>1731</v>
      </c>
      <c r="C206" s="587" t="s">
        <v>1910</v>
      </c>
      <c r="D206" s="587"/>
      <c r="E206" s="4" t="s">
        <v>2791</v>
      </c>
      <c r="F206" s="4" t="s">
        <v>2760</v>
      </c>
      <c r="G206" s="4" t="s">
        <v>2677</v>
      </c>
      <c r="H206" s="4" t="s">
        <v>2761</v>
      </c>
      <c r="I206" s="588" t="s">
        <v>2796</v>
      </c>
      <c r="J206" s="588">
        <v>0.0</v>
      </c>
      <c r="K206" s="508" t="s">
        <v>26</v>
      </c>
      <c r="L206" s="80">
        <v>10.0</v>
      </c>
      <c r="M206" s="80" t="s">
        <v>2725</v>
      </c>
      <c r="N206" s="80" t="s">
        <v>2620</v>
      </c>
      <c r="O206" s="80"/>
      <c r="P206" s="80" t="s">
        <v>2625</v>
      </c>
      <c r="Q206" s="80"/>
      <c r="R206" s="829">
        <v>4.497205882352941</v>
      </c>
      <c r="S206" s="829"/>
      <c r="T206" s="812"/>
      <c r="U206" s="812"/>
      <c r="V206" s="812"/>
      <c r="W206" s="812"/>
      <c r="X206" s="830"/>
      <c r="Y206" s="846">
        <v>542.8395251999999</v>
      </c>
      <c r="Z206" s="509"/>
      <c r="AA206" s="509"/>
      <c r="AB206" s="832">
        <v>71.80417</v>
      </c>
      <c r="AC206" s="847">
        <v>82.5747955</v>
      </c>
      <c r="AD206" s="509"/>
      <c r="AE206" s="594" t="str">
        <f>'ASIA Prod. - PU &amp; PE'!I81</f>
        <v/>
      </c>
      <c r="AF206" s="80" t="str">
        <f>'ASIA Prod. - PU &amp; PE'!J81</f>
        <v/>
      </c>
      <c r="AG206" s="598" t="str">
        <f>'ASIA Prod. - PU &amp; PE'!K81</f>
        <v/>
      </c>
      <c r="AH206" s="598" t="str">
        <f>'ASIA Prod. - PU &amp; PE'!L81</f>
        <v/>
      </c>
      <c r="AI206" s="80" t="str">
        <f>'ASIA Prod. - PU &amp; PE'!M81</f>
        <v/>
      </c>
      <c r="AJ206" s="80" t="str">
        <f>'ASIA Prod. - PU &amp; PE'!N81</f>
        <v/>
      </c>
      <c r="AK206" s="598" t="str">
        <f>'ASIA Prod. - PU &amp; PE'!O81</f>
        <v/>
      </c>
      <c r="AL206" s="598" t="str">
        <f>'ASIA Prod. - PU &amp; PE'!P81</f>
        <v/>
      </c>
      <c r="AM206" s="598" t="str">
        <f>'ASIA Prod. - PU &amp; PE'!Q81</f>
        <v/>
      </c>
      <c r="AN206" s="80" t="str">
        <f>'ASIA Prod. - PU &amp; PE'!R81</f>
        <v/>
      </c>
      <c r="AO206" s="598" t="str">
        <f>'ASIA Prod. - PU &amp; PE'!S81</f>
        <v/>
      </c>
      <c r="AP206" s="598" t="str">
        <f>'ASIA Prod. - PU &amp; PE'!T81</f>
        <v/>
      </c>
      <c r="AQ206" s="80" t="str">
        <f>'ASIA Prod. - PU &amp; PE'!U81</f>
        <v/>
      </c>
      <c r="AR206" s="598" t="str">
        <f>'ASIA Prod. - PU &amp; PE'!V81</f>
        <v/>
      </c>
      <c r="AS206" s="80" t="str">
        <f>'ASIA Prod. - PU &amp; PE'!W81</f>
        <v/>
      </c>
      <c r="AT206" s="598" t="str">
        <f>'ASIA Prod. - PU &amp; PE'!X81</f>
        <v/>
      </c>
      <c r="AU206" s="80" t="str">
        <f>'ASIA Prod. - PU &amp; PE'!Y81</f>
        <v/>
      </c>
      <c r="AV206" s="80" t="str">
        <f>'ASIA Prod. - PU &amp; PE'!Z81</f>
        <v/>
      </c>
      <c r="AW206" s="598" t="str">
        <f>'ASIA Prod. - PU &amp; PE'!AA81</f>
        <v/>
      </c>
      <c r="AX206" s="80" t="str">
        <f>'ASIA Prod. - PU &amp; PE'!AB81</f>
        <v/>
      </c>
      <c r="AY206" s="80" t="str">
        <f>'ASIA Prod. - PU &amp; PE'!AC81</f>
        <v/>
      </c>
      <c r="AZ206" s="80" t="str">
        <f>'ASIA Prod. - PU &amp; PE'!AD81</f>
        <v/>
      </c>
      <c r="BA206" s="835" t="str">
        <f>'ASIA Prod. - PU &amp; PE'!AE81</f>
        <v/>
      </c>
    </row>
    <row r="207" ht="15.75" customHeight="1">
      <c r="A207" s="586" t="s">
        <v>2930</v>
      </c>
      <c r="B207" s="587" t="s">
        <v>1731</v>
      </c>
      <c r="C207" s="587" t="s">
        <v>1910</v>
      </c>
      <c r="D207" s="587"/>
      <c r="E207" s="4" t="s">
        <v>2791</v>
      </c>
      <c r="F207" s="4" t="s">
        <v>2760</v>
      </c>
      <c r="G207" s="4" t="s">
        <v>2677</v>
      </c>
      <c r="H207" s="4" t="s">
        <v>2761</v>
      </c>
      <c r="I207" s="588" t="s">
        <v>2798</v>
      </c>
      <c r="J207" s="588">
        <v>0.0</v>
      </c>
      <c r="K207" s="508" t="s">
        <v>26</v>
      </c>
      <c r="L207" s="80">
        <v>10.0</v>
      </c>
      <c r="M207" s="80" t="s">
        <v>2725</v>
      </c>
      <c r="N207" s="80" t="s">
        <v>2620</v>
      </c>
      <c r="O207" s="80"/>
      <c r="P207" s="80" t="s">
        <v>2625</v>
      </c>
      <c r="Q207" s="80"/>
      <c r="R207" s="829">
        <v>4.734794117647059</v>
      </c>
      <c r="S207" s="829"/>
      <c r="T207" s="812"/>
      <c r="U207" s="812"/>
      <c r="V207" s="812"/>
      <c r="W207" s="812"/>
      <c r="X207" s="830"/>
      <c r="Y207" s="846">
        <v>542.1272220000001</v>
      </c>
      <c r="Z207" s="509"/>
      <c r="AA207" s="509"/>
      <c r="AB207" s="832">
        <v>71.70995</v>
      </c>
      <c r="AC207" s="847">
        <v>82.4664425</v>
      </c>
      <c r="AD207" s="509"/>
      <c r="AE207" s="594" t="str">
        <f>'ASIA Prod. - PU &amp; PE'!I82</f>
        <v/>
      </c>
      <c r="AF207" s="80" t="str">
        <f>'ASIA Prod. - PU &amp; PE'!J82</f>
        <v/>
      </c>
      <c r="AG207" s="598" t="str">
        <f>'ASIA Prod. - PU &amp; PE'!K82</f>
        <v/>
      </c>
      <c r="AH207" s="598" t="str">
        <f>'ASIA Prod. - PU &amp; PE'!L82</f>
        <v/>
      </c>
      <c r="AI207" s="80" t="str">
        <f>'ASIA Prod. - PU &amp; PE'!M82</f>
        <v/>
      </c>
      <c r="AJ207" s="80" t="str">
        <f>'ASIA Prod. - PU &amp; PE'!N82</f>
        <v/>
      </c>
      <c r="AK207" s="598" t="str">
        <f>'ASIA Prod. - PU &amp; PE'!O82</f>
        <v/>
      </c>
      <c r="AL207" s="598" t="str">
        <f>'ASIA Prod. - PU &amp; PE'!P82</f>
        <v/>
      </c>
      <c r="AM207" s="598" t="str">
        <f>'ASIA Prod. - PU &amp; PE'!Q82</f>
        <v/>
      </c>
      <c r="AN207" s="80" t="str">
        <f>'ASIA Prod. - PU &amp; PE'!R82</f>
        <v/>
      </c>
      <c r="AO207" s="598" t="str">
        <f>'ASIA Prod. - PU &amp; PE'!S82</f>
        <v/>
      </c>
      <c r="AP207" s="598" t="str">
        <f>'ASIA Prod. - PU &amp; PE'!T82</f>
        <v/>
      </c>
      <c r="AQ207" s="80" t="str">
        <f>'ASIA Prod. - PU &amp; PE'!U82</f>
        <v/>
      </c>
      <c r="AR207" s="598" t="str">
        <f>'ASIA Prod. - PU &amp; PE'!V82</f>
        <v/>
      </c>
      <c r="AS207" s="80" t="str">
        <f>'ASIA Prod. - PU &amp; PE'!W82</f>
        <v/>
      </c>
      <c r="AT207" s="598" t="str">
        <f>'ASIA Prod. - PU &amp; PE'!X82</f>
        <v/>
      </c>
      <c r="AU207" s="80" t="str">
        <f>'ASIA Prod. - PU &amp; PE'!Y82</f>
        <v/>
      </c>
      <c r="AV207" s="80" t="str">
        <f>'ASIA Prod. - PU &amp; PE'!Z82</f>
        <v/>
      </c>
      <c r="AW207" s="598" t="str">
        <f>'ASIA Prod. - PU &amp; PE'!AA82</f>
        <v/>
      </c>
      <c r="AX207" s="80" t="str">
        <f>'ASIA Prod. - PU &amp; PE'!AB82</f>
        <v/>
      </c>
      <c r="AY207" s="80" t="str">
        <f>'ASIA Prod. - PU &amp; PE'!AC82</f>
        <v/>
      </c>
      <c r="AZ207" s="80" t="str">
        <f>'ASIA Prod. - PU &amp; PE'!AD82</f>
        <v/>
      </c>
      <c r="BA207" s="835" t="str">
        <f>'ASIA Prod. - PU &amp; PE'!AE82</f>
        <v/>
      </c>
    </row>
    <row r="208" ht="15.75" customHeight="1">
      <c r="A208" s="586" t="s">
        <v>2931</v>
      </c>
      <c r="B208" s="587" t="s">
        <v>1731</v>
      </c>
      <c r="C208" s="587" t="s">
        <v>1910</v>
      </c>
      <c r="D208" s="587"/>
      <c r="E208" s="4" t="s">
        <v>2791</v>
      </c>
      <c r="F208" s="4" t="s">
        <v>2760</v>
      </c>
      <c r="G208" s="4" t="s">
        <v>2677</v>
      </c>
      <c r="H208" s="4" t="s">
        <v>2761</v>
      </c>
      <c r="I208" s="588" t="s">
        <v>2800</v>
      </c>
      <c r="J208" s="588">
        <v>0.0</v>
      </c>
      <c r="K208" s="508" t="s">
        <v>27</v>
      </c>
      <c r="L208" s="80">
        <v>5.0</v>
      </c>
      <c r="M208" s="80" t="s">
        <v>2725</v>
      </c>
      <c r="N208" s="80" t="s">
        <v>2725</v>
      </c>
      <c r="O208" s="80"/>
      <c r="P208" s="80" t="s">
        <v>2625</v>
      </c>
      <c r="Q208" s="80"/>
      <c r="R208" s="829">
        <v>1.8562953559078494</v>
      </c>
      <c r="S208" s="829"/>
      <c r="T208" s="812"/>
      <c r="U208" s="812"/>
      <c r="V208" s="812"/>
      <c r="W208" s="812"/>
      <c r="X208" s="830"/>
      <c r="Y208" s="846">
        <v>410.01201864</v>
      </c>
      <c r="Z208" s="509"/>
      <c r="AA208" s="509"/>
      <c r="AB208" s="832">
        <v>54.234394</v>
      </c>
      <c r="AC208" s="847">
        <v>62.3695531</v>
      </c>
      <c r="AD208" s="509"/>
      <c r="AE208" s="594" t="str">
        <f>'ASIA Prod. - PU &amp; PE'!I83</f>
        <v/>
      </c>
      <c r="AF208" s="80" t="str">
        <f>'ASIA Prod. - PU &amp; PE'!J83</f>
        <v/>
      </c>
      <c r="AG208" s="598" t="str">
        <f>'ASIA Prod. - PU &amp; PE'!K83</f>
        <v/>
      </c>
      <c r="AH208" s="598" t="str">
        <f>'ASIA Prod. - PU &amp; PE'!L83</f>
        <v/>
      </c>
      <c r="AI208" s="80" t="str">
        <f>'ASIA Prod. - PU &amp; PE'!M83</f>
        <v/>
      </c>
      <c r="AJ208" s="80" t="str">
        <f>'ASIA Prod. - PU &amp; PE'!N83</f>
        <v/>
      </c>
      <c r="AK208" s="598" t="str">
        <f>'ASIA Prod. - PU &amp; PE'!O83</f>
        <v/>
      </c>
      <c r="AL208" s="598" t="str">
        <f>'ASIA Prod. - PU &amp; PE'!P83</f>
        <v/>
      </c>
      <c r="AM208" s="598" t="str">
        <f>'ASIA Prod. - PU &amp; PE'!Q83</f>
        <v/>
      </c>
      <c r="AN208" s="80" t="str">
        <f>'ASIA Prod. - PU &amp; PE'!R83</f>
        <v/>
      </c>
      <c r="AO208" s="598" t="str">
        <f>'ASIA Prod. - PU &amp; PE'!S83</f>
        <v/>
      </c>
      <c r="AP208" s="598" t="str">
        <f>'ASIA Prod. - PU &amp; PE'!T83</f>
        <v/>
      </c>
      <c r="AQ208" s="80" t="str">
        <f>'ASIA Prod. - PU &amp; PE'!U83</f>
        <v/>
      </c>
      <c r="AR208" s="598" t="str">
        <f>'ASIA Prod. - PU &amp; PE'!V83</f>
        <v/>
      </c>
      <c r="AS208" s="80" t="str">
        <f>'ASIA Prod. - PU &amp; PE'!W83</f>
        <v/>
      </c>
      <c r="AT208" s="598" t="str">
        <f>'ASIA Prod. - PU &amp; PE'!X83</f>
        <v/>
      </c>
      <c r="AU208" s="80" t="str">
        <f>'ASIA Prod. - PU &amp; PE'!Y83</f>
        <v/>
      </c>
      <c r="AV208" s="80" t="str">
        <f>'ASIA Prod. - PU &amp; PE'!Z83</f>
        <v/>
      </c>
      <c r="AW208" s="598" t="str">
        <f>'ASIA Prod. - PU &amp; PE'!AA83</f>
        <v/>
      </c>
      <c r="AX208" s="80" t="str">
        <f>'ASIA Prod. - PU &amp; PE'!AB83</f>
        <v/>
      </c>
      <c r="AY208" s="80" t="str">
        <f>'ASIA Prod. - PU &amp; PE'!AC83</f>
        <v/>
      </c>
      <c r="AZ208" s="80" t="str">
        <f>'ASIA Prod. - PU &amp; PE'!AD83</f>
        <v/>
      </c>
      <c r="BA208" s="835" t="str">
        <f>'ASIA Prod. - PU &amp; PE'!AE83</f>
        <v/>
      </c>
    </row>
    <row r="209" ht="15.75" customHeight="1">
      <c r="A209" s="586" t="s">
        <v>2932</v>
      </c>
      <c r="B209" s="587" t="s">
        <v>1731</v>
      </c>
      <c r="C209" s="587" t="s">
        <v>1910</v>
      </c>
      <c r="D209" s="587"/>
      <c r="E209" s="4" t="s">
        <v>2791</v>
      </c>
      <c r="F209" s="4" t="s">
        <v>2760</v>
      </c>
      <c r="G209" s="4" t="s">
        <v>2677</v>
      </c>
      <c r="H209" s="4" t="s">
        <v>2761</v>
      </c>
      <c r="I209" s="588" t="s">
        <v>2802</v>
      </c>
      <c r="J209" s="588">
        <v>0.0</v>
      </c>
      <c r="K209" s="508" t="s">
        <v>26</v>
      </c>
      <c r="L209" s="80">
        <v>5.0</v>
      </c>
      <c r="M209" s="80" t="s">
        <v>2725</v>
      </c>
      <c r="N209" s="80" t="s">
        <v>2725</v>
      </c>
      <c r="O209" s="80"/>
      <c r="P209" s="80" t="s">
        <v>2625</v>
      </c>
      <c r="Q209" s="80"/>
      <c r="R209" s="829">
        <v>2.110301199463167</v>
      </c>
      <c r="S209" s="829"/>
      <c r="T209" s="812"/>
      <c r="U209" s="812"/>
      <c r="V209" s="812"/>
      <c r="W209" s="812"/>
      <c r="X209" s="830"/>
      <c r="Y209" s="846">
        <v>486.6335107199999</v>
      </c>
      <c r="Z209" s="509"/>
      <c r="AA209" s="509"/>
      <c r="AB209" s="832">
        <v>64.36951199999999</v>
      </c>
      <c r="AC209" s="847">
        <v>74.02493879999997</v>
      </c>
      <c r="AD209" s="509"/>
      <c r="AE209" s="594" t="str">
        <f>'ASIA Prod. - PU &amp; PE'!I84</f>
        <v/>
      </c>
      <c r="AF209" s="80" t="str">
        <f>'ASIA Prod. - PU &amp; PE'!J84</f>
        <v/>
      </c>
      <c r="AG209" s="598" t="str">
        <f>'ASIA Prod. - PU &amp; PE'!K84</f>
        <v/>
      </c>
      <c r="AH209" s="598" t="str">
        <f>'ASIA Prod. - PU &amp; PE'!L84</f>
        <v/>
      </c>
      <c r="AI209" s="80" t="str">
        <f>'ASIA Prod. - PU &amp; PE'!M84</f>
        <v/>
      </c>
      <c r="AJ209" s="80" t="str">
        <f>'ASIA Prod. - PU &amp; PE'!N84</f>
        <v/>
      </c>
      <c r="AK209" s="598" t="str">
        <f>'ASIA Prod. - PU &amp; PE'!O84</f>
        <v/>
      </c>
      <c r="AL209" s="598" t="str">
        <f>'ASIA Prod. - PU &amp; PE'!P84</f>
        <v/>
      </c>
      <c r="AM209" s="598" t="str">
        <f>'ASIA Prod. - PU &amp; PE'!Q84</f>
        <v/>
      </c>
      <c r="AN209" s="80" t="str">
        <f>'ASIA Prod. - PU &amp; PE'!R84</f>
        <v/>
      </c>
      <c r="AO209" s="598" t="str">
        <f>'ASIA Prod. - PU &amp; PE'!S84</f>
        <v/>
      </c>
      <c r="AP209" s="598" t="str">
        <f>'ASIA Prod. - PU &amp; PE'!T84</f>
        <v/>
      </c>
      <c r="AQ209" s="80" t="str">
        <f>'ASIA Prod. - PU &amp; PE'!U84</f>
        <v/>
      </c>
      <c r="AR209" s="598" t="str">
        <f>'ASIA Prod. - PU &amp; PE'!V84</f>
        <v/>
      </c>
      <c r="AS209" s="80" t="str">
        <f>'ASIA Prod. - PU &amp; PE'!W84</f>
        <v/>
      </c>
      <c r="AT209" s="598" t="str">
        <f>'ASIA Prod. - PU &amp; PE'!X84</f>
        <v/>
      </c>
      <c r="AU209" s="80" t="str">
        <f>'ASIA Prod. - PU &amp; PE'!Y84</f>
        <v/>
      </c>
      <c r="AV209" s="80" t="str">
        <f>'ASIA Prod. - PU &amp; PE'!Z84</f>
        <v/>
      </c>
      <c r="AW209" s="598" t="str">
        <f>'ASIA Prod. - PU &amp; PE'!AA84</f>
        <v/>
      </c>
      <c r="AX209" s="80" t="str">
        <f>'ASIA Prod. - PU &amp; PE'!AB84</f>
        <v/>
      </c>
      <c r="AY209" s="80" t="str">
        <f>'ASIA Prod. - PU &amp; PE'!AC84</f>
        <v/>
      </c>
      <c r="AZ209" s="80" t="str">
        <f>'ASIA Prod. - PU &amp; PE'!AD84</f>
        <v/>
      </c>
      <c r="BA209" s="835" t="str">
        <f>'ASIA Prod. - PU &amp; PE'!AE84</f>
        <v/>
      </c>
    </row>
    <row r="210" ht="15.75" customHeight="1">
      <c r="A210" s="586" t="s">
        <v>2933</v>
      </c>
      <c r="B210" s="587" t="s">
        <v>1731</v>
      </c>
      <c r="C210" s="587" t="s">
        <v>1910</v>
      </c>
      <c r="D210" s="587"/>
      <c r="E210" s="4" t="s">
        <v>2791</v>
      </c>
      <c r="F210" s="4" t="s">
        <v>2760</v>
      </c>
      <c r="G210" s="4" t="s">
        <v>2677</v>
      </c>
      <c r="H210" s="4" t="s">
        <v>2761</v>
      </c>
      <c r="I210" s="588" t="s">
        <v>2804</v>
      </c>
      <c r="J210" s="588">
        <v>0.0</v>
      </c>
      <c r="K210" s="508" t="s">
        <v>26</v>
      </c>
      <c r="L210" s="80">
        <v>5.0</v>
      </c>
      <c r="M210" s="80" t="s">
        <v>2725</v>
      </c>
      <c r="N210" s="80" t="s">
        <v>2725</v>
      </c>
      <c r="O210" s="80"/>
      <c r="P210" s="80" t="s">
        <v>2625</v>
      </c>
      <c r="Q210" s="80"/>
      <c r="R210" s="829">
        <v>2.5585777740375777</v>
      </c>
      <c r="S210" s="829"/>
      <c r="T210" s="812"/>
      <c r="U210" s="812"/>
      <c r="V210" s="812"/>
      <c r="W210" s="812"/>
      <c r="X210" s="830"/>
      <c r="Y210" s="846">
        <v>567.9372585599999</v>
      </c>
      <c r="Z210" s="509"/>
      <c r="AA210" s="509"/>
      <c r="AB210" s="832">
        <v>75.123976</v>
      </c>
      <c r="AC210" s="847">
        <v>86.39257239999999</v>
      </c>
      <c r="AD210" s="509"/>
      <c r="AE210" s="594" t="str">
        <f>'ASIA Prod. - PU &amp; PE'!I85</f>
        <v/>
      </c>
      <c r="AF210" s="80" t="str">
        <f>'ASIA Prod. - PU &amp; PE'!J85</f>
        <v/>
      </c>
      <c r="AG210" s="598" t="str">
        <f>'ASIA Prod. - PU &amp; PE'!K85</f>
        <v/>
      </c>
      <c r="AH210" s="598" t="str">
        <f>'ASIA Prod. - PU &amp; PE'!L85</f>
        <v/>
      </c>
      <c r="AI210" s="80" t="str">
        <f>'ASIA Prod. - PU &amp; PE'!M85</f>
        <v/>
      </c>
      <c r="AJ210" s="80" t="str">
        <f>'ASIA Prod. - PU &amp; PE'!N85</f>
        <v/>
      </c>
      <c r="AK210" s="598" t="str">
        <f>'ASIA Prod. - PU &amp; PE'!O85</f>
        <v/>
      </c>
      <c r="AL210" s="598" t="str">
        <f>'ASIA Prod. - PU &amp; PE'!P85</f>
        <v/>
      </c>
      <c r="AM210" s="598" t="str">
        <f>'ASIA Prod. - PU &amp; PE'!Q85</f>
        <v/>
      </c>
      <c r="AN210" s="80" t="str">
        <f>'ASIA Prod. - PU &amp; PE'!R85</f>
        <v/>
      </c>
      <c r="AO210" s="598" t="str">
        <f>'ASIA Prod. - PU &amp; PE'!S85</f>
        <v/>
      </c>
      <c r="AP210" s="598" t="str">
        <f>'ASIA Prod. - PU &amp; PE'!T85</f>
        <v/>
      </c>
      <c r="AQ210" s="80" t="str">
        <f>'ASIA Prod. - PU &amp; PE'!U85</f>
        <v/>
      </c>
      <c r="AR210" s="598" t="str">
        <f>'ASIA Prod. - PU &amp; PE'!V85</f>
        <v/>
      </c>
      <c r="AS210" s="80" t="str">
        <f>'ASIA Prod. - PU &amp; PE'!W85</f>
        <v/>
      </c>
      <c r="AT210" s="598" t="str">
        <f>'ASIA Prod. - PU &amp; PE'!X85</f>
        <v/>
      </c>
      <c r="AU210" s="80" t="str">
        <f>'ASIA Prod. - PU &amp; PE'!Y85</f>
        <v/>
      </c>
      <c r="AV210" s="80" t="str">
        <f>'ASIA Prod. - PU &amp; PE'!Z85</f>
        <v/>
      </c>
      <c r="AW210" s="598" t="str">
        <f>'ASIA Prod. - PU &amp; PE'!AA85</f>
        <v/>
      </c>
      <c r="AX210" s="80" t="str">
        <f>'ASIA Prod. - PU &amp; PE'!AB85</f>
        <v/>
      </c>
      <c r="AY210" s="80" t="str">
        <f>'ASIA Prod. - PU &amp; PE'!AC85</f>
        <v/>
      </c>
      <c r="AZ210" s="80" t="str">
        <f>'ASIA Prod. - PU &amp; PE'!AD85</f>
        <v/>
      </c>
      <c r="BA210" s="835" t="str">
        <f>'ASIA Prod. - PU &amp; PE'!AE85</f>
        <v/>
      </c>
    </row>
    <row r="211" ht="15.75" customHeight="1">
      <c r="A211" s="586" t="s">
        <v>2934</v>
      </c>
      <c r="B211" s="587" t="s">
        <v>1731</v>
      </c>
      <c r="C211" s="587" t="s">
        <v>1910</v>
      </c>
      <c r="D211" s="587"/>
      <c r="E211" s="4" t="s">
        <v>2791</v>
      </c>
      <c r="F211" s="4" t="s">
        <v>2760</v>
      </c>
      <c r="G211" s="4" t="s">
        <v>2677</v>
      </c>
      <c r="H211" s="4" t="s">
        <v>2761</v>
      </c>
      <c r="I211" s="588" t="s">
        <v>2806</v>
      </c>
      <c r="J211" s="588">
        <v>0.0</v>
      </c>
      <c r="K211" s="508" t="s">
        <v>27</v>
      </c>
      <c r="L211" s="80">
        <v>5.0</v>
      </c>
      <c r="M211" s="80" t="s">
        <v>2725</v>
      </c>
      <c r="N211" s="80" t="s">
        <v>2725</v>
      </c>
      <c r="O211" s="80"/>
      <c r="P211" s="80" t="s">
        <v>2625</v>
      </c>
      <c r="Q211" s="80"/>
      <c r="R211" s="829">
        <v>2.262349849234821</v>
      </c>
      <c r="S211" s="829"/>
      <c r="T211" s="812"/>
      <c r="U211" s="812"/>
      <c r="V211" s="812"/>
      <c r="W211" s="812"/>
      <c r="X211" s="830"/>
      <c r="Y211" s="846">
        <v>469.63685411999995</v>
      </c>
      <c r="Z211" s="509"/>
      <c r="AA211" s="509"/>
      <c r="AB211" s="832">
        <v>62.121277</v>
      </c>
      <c r="AC211" s="847">
        <v>71.43946854999999</v>
      </c>
      <c r="AD211" s="509"/>
      <c r="AE211" s="594" t="str">
        <f>'ASIA Prod. - PU &amp; PE'!I86</f>
        <v/>
      </c>
      <c r="AF211" s="80" t="str">
        <f>'ASIA Prod. - PU &amp; PE'!J86</f>
        <v/>
      </c>
      <c r="AG211" s="598" t="str">
        <f>'ASIA Prod. - PU &amp; PE'!K86</f>
        <v/>
      </c>
      <c r="AH211" s="598" t="str">
        <f>'ASIA Prod. - PU &amp; PE'!L86</f>
        <v/>
      </c>
      <c r="AI211" s="80" t="str">
        <f>'ASIA Prod. - PU &amp; PE'!M86</f>
        <v/>
      </c>
      <c r="AJ211" s="80" t="str">
        <f>'ASIA Prod. - PU &amp; PE'!N86</f>
        <v/>
      </c>
      <c r="AK211" s="598" t="str">
        <f>'ASIA Prod. - PU &amp; PE'!O86</f>
        <v/>
      </c>
      <c r="AL211" s="598" t="str">
        <f>'ASIA Prod. - PU &amp; PE'!P86</f>
        <v/>
      </c>
      <c r="AM211" s="598" t="str">
        <f>'ASIA Prod. - PU &amp; PE'!Q86</f>
        <v/>
      </c>
      <c r="AN211" s="80" t="str">
        <f>'ASIA Prod. - PU &amp; PE'!R86</f>
        <v/>
      </c>
      <c r="AO211" s="598" t="str">
        <f>'ASIA Prod. - PU &amp; PE'!S86</f>
        <v/>
      </c>
      <c r="AP211" s="598" t="str">
        <f>'ASIA Prod. - PU &amp; PE'!T86</f>
        <v/>
      </c>
      <c r="AQ211" s="80" t="str">
        <f>'ASIA Prod. - PU &amp; PE'!U86</f>
        <v/>
      </c>
      <c r="AR211" s="598" t="str">
        <f>'ASIA Prod. - PU &amp; PE'!V86</f>
        <v/>
      </c>
      <c r="AS211" s="80" t="str">
        <f>'ASIA Prod. - PU &amp; PE'!W86</f>
        <v/>
      </c>
      <c r="AT211" s="598" t="str">
        <f>'ASIA Prod. - PU &amp; PE'!X86</f>
        <v/>
      </c>
      <c r="AU211" s="80" t="str">
        <f>'ASIA Prod. - PU &amp; PE'!Y86</f>
        <v/>
      </c>
      <c r="AV211" s="80" t="str">
        <f>'ASIA Prod. - PU &amp; PE'!Z86</f>
        <v/>
      </c>
      <c r="AW211" s="598" t="str">
        <f>'ASIA Prod. - PU &amp; PE'!AA86</f>
        <v/>
      </c>
      <c r="AX211" s="80" t="str">
        <f>'ASIA Prod. - PU &amp; PE'!AB86</f>
        <v/>
      </c>
      <c r="AY211" s="80" t="str">
        <f>'ASIA Prod. - PU &amp; PE'!AC86</f>
        <v/>
      </c>
      <c r="AZ211" s="80" t="str">
        <f>'ASIA Prod. - PU &amp; PE'!AD86</f>
        <v/>
      </c>
      <c r="BA211" s="835" t="str">
        <f>'ASIA Prod. - PU &amp; PE'!AE86</f>
        <v/>
      </c>
    </row>
    <row r="212" ht="15.75" customHeight="1">
      <c r="A212" s="586" t="s">
        <v>2935</v>
      </c>
      <c r="B212" s="587" t="s">
        <v>1731</v>
      </c>
      <c r="C212" s="587" t="s">
        <v>1910</v>
      </c>
      <c r="D212" s="587"/>
      <c r="E212" s="4" t="s">
        <v>2791</v>
      </c>
      <c r="F212" s="4" t="s">
        <v>2760</v>
      </c>
      <c r="G212" s="4" t="s">
        <v>2677</v>
      </c>
      <c r="H212" s="4" t="s">
        <v>2761</v>
      </c>
      <c r="I212" s="588" t="s">
        <v>2808</v>
      </c>
      <c r="J212" s="588">
        <v>0.0</v>
      </c>
      <c r="K212" s="508" t="s">
        <v>28</v>
      </c>
      <c r="L212" s="80">
        <v>5.0</v>
      </c>
      <c r="M212" s="80" t="s">
        <v>2725</v>
      </c>
      <c r="N212" s="80" t="s">
        <v>2725</v>
      </c>
      <c r="O212" s="80"/>
      <c r="P212" s="80" t="s">
        <v>2625</v>
      </c>
      <c r="Q212" s="80"/>
      <c r="R212" s="829">
        <v>3.628903976478596</v>
      </c>
      <c r="S212" s="829"/>
      <c r="T212" s="812"/>
      <c r="U212" s="812"/>
      <c r="V212" s="812"/>
      <c r="W212" s="812"/>
      <c r="X212" s="830"/>
      <c r="Y212" s="846">
        <v>734.2766726399999</v>
      </c>
      <c r="Z212" s="509"/>
      <c r="AA212" s="509"/>
      <c r="AB212" s="832">
        <v>97.126544</v>
      </c>
      <c r="AC212" s="847">
        <v>111.69552559999998</v>
      </c>
      <c r="AD212" s="509"/>
      <c r="AE212" s="594" t="str">
        <f>'ASIA Prod. - PU &amp; PE'!I87</f>
        <v/>
      </c>
      <c r="AF212" s="80" t="str">
        <f>'ASIA Prod. - PU &amp; PE'!J87</f>
        <v/>
      </c>
      <c r="AG212" s="598" t="str">
        <f>'ASIA Prod. - PU &amp; PE'!K87</f>
        <v/>
      </c>
      <c r="AH212" s="598" t="str">
        <f>'ASIA Prod. - PU &amp; PE'!L87</f>
        <v/>
      </c>
      <c r="AI212" s="80" t="str">
        <f>'ASIA Prod. - PU &amp; PE'!M87</f>
        <v/>
      </c>
      <c r="AJ212" s="80" t="str">
        <f>'ASIA Prod. - PU &amp; PE'!N87</f>
        <v/>
      </c>
      <c r="AK212" s="598" t="str">
        <f>'ASIA Prod. - PU &amp; PE'!O87</f>
        <v/>
      </c>
      <c r="AL212" s="598" t="str">
        <f>'ASIA Prod. - PU &amp; PE'!P87</f>
        <v/>
      </c>
      <c r="AM212" s="598" t="str">
        <f>'ASIA Prod. - PU &amp; PE'!Q87</f>
        <v/>
      </c>
      <c r="AN212" s="80" t="str">
        <f>'ASIA Prod. - PU &amp; PE'!R87</f>
        <v/>
      </c>
      <c r="AO212" s="598" t="str">
        <f>'ASIA Prod. - PU &amp; PE'!S87</f>
        <v/>
      </c>
      <c r="AP212" s="598" t="str">
        <f>'ASIA Prod. - PU &amp; PE'!T87</f>
        <v/>
      </c>
      <c r="AQ212" s="80" t="str">
        <f>'ASIA Prod. - PU &amp; PE'!U87</f>
        <v/>
      </c>
      <c r="AR212" s="598" t="str">
        <f>'ASIA Prod. - PU &amp; PE'!V87</f>
        <v/>
      </c>
      <c r="AS212" s="80" t="str">
        <f>'ASIA Prod. - PU &amp; PE'!W87</f>
        <v/>
      </c>
      <c r="AT212" s="598" t="str">
        <f>'ASIA Prod. - PU &amp; PE'!X87</f>
        <v/>
      </c>
      <c r="AU212" s="80" t="str">
        <f>'ASIA Prod. - PU &amp; PE'!Y87</f>
        <v/>
      </c>
      <c r="AV212" s="80" t="str">
        <f>'ASIA Prod. - PU &amp; PE'!Z87</f>
        <v/>
      </c>
      <c r="AW212" s="598" t="str">
        <f>'ASIA Prod. - PU &amp; PE'!AA87</f>
        <v/>
      </c>
      <c r="AX212" s="80" t="str">
        <f>'ASIA Prod. - PU &amp; PE'!AB87</f>
        <v/>
      </c>
      <c r="AY212" s="80" t="str">
        <f>'ASIA Prod. - PU &amp; PE'!AC87</f>
        <v/>
      </c>
      <c r="AZ212" s="80" t="str">
        <f>'ASIA Prod. - PU &amp; PE'!AD87</f>
        <v/>
      </c>
      <c r="BA212" s="835" t="str">
        <f>'ASIA Prod. - PU &amp; PE'!AE87</f>
        <v/>
      </c>
    </row>
    <row r="213" ht="15.75" customHeight="1">
      <c r="A213" s="586" t="s">
        <v>2936</v>
      </c>
      <c r="B213" s="587" t="s">
        <v>1731</v>
      </c>
      <c r="C213" s="587" t="s">
        <v>1910</v>
      </c>
      <c r="D213" s="587"/>
      <c r="E213" s="4" t="s">
        <v>2791</v>
      </c>
      <c r="F213" s="4" t="s">
        <v>2760</v>
      </c>
      <c r="G213" s="4" t="s">
        <v>2677</v>
      </c>
      <c r="H213" s="4" t="s">
        <v>2761</v>
      </c>
      <c r="I213" s="588" t="s">
        <v>2810</v>
      </c>
      <c r="J213" s="588">
        <v>0.0</v>
      </c>
      <c r="K213" s="508" t="s">
        <v>28</v>
      </c>
      <c r="L213" s="80">
        <v>5.0</v>
      </c>
      <c r="M213" s="80" t="s">
        <v>2725</v>
      </c>
      <c r="N213" s="80" t="s">
        <v>2725</v>
      </c>
      <c r="O213" s="80"/>
      <c r="P213" s="80" t="s">
        <v>2625</v>
      </c>
      <c r="Q213" s="80"/>
      <c r="R213" s="829">
        <v>4.142217587764075</v>
      </c>
      <c r="S213" s="829"/>
      <c r="T213" s="812"/>
      <c r="U213" s="812"/>
      <c r="V213" s="812"/>
      <c r="W213" s="812"/>
      <c r="X213" s="830"/>
      <c r="Y213" s="846">
        <v>889.4951868599999</v>
      </c>
      <c r="Z213" s="509"/>
      <c r="AA213" s="509"/>
      <c r="AB213" s="832">
        <v>117.65809349999999</v>
      </c>
      <c r="AC213" s="847">
        <v>135.30680752499998</v>
      </c>
      <c r="AD213" s="509"/>
      <c r="AE213" s="594" t="str">
        <f>'ASIA Prod. - PU &amp; PE'!I88</f>
        <v/>
      </c>
      <c r="AF213" s="80" t="str">
        <f>'ASIA Prod. - PU &amp; PE'!J88</f>
        <v/>
      </c>
      <c r="AG213" s="598" t="str">
        <f>'ASIA Prod. - PU &amp; PE'!K88</f>
        <v/>
      </c>
      <c r="AH213" s="598" t="str">
        <f>'ASIA Prod. - PU &amp; PE'!L88</f>
        <v/>
      </c>
      <c r="AI213" s="80" t="str">
        <f>'ASIA Prod. - PU &amp; PE'!M88</f>
        <v/>
      </c>
      <c r="AJ213" s="80" t="str">
        <f>'ASIA Prod. - PU &amp; PE'!N88</f>
        <v/>
      </c>
      <c r="AK213" s="598" t="str">
        <f>'ASIA Prod. - PU &amp; PE'!O88</f>
        <v/>
      </c>
      <c r="AL213" s="598" t="str">
        <f>'ASIA Prod. - PU &amp; PE'!P88</f>
        <v/>
      </c>
      <c r="AM213" s="598" t="str">
        <f>'ASIA Prod. - PU &amp; PE'!Q88</f>
        <v/>
      </c>
      <c r="AN213" s="80" t="str">
        <f>'ASIA Prod. - PU &amp; PE'!R88</f>
        <v/>
      </c>
      <c r="AO213" s="598" t="str">
        <f>'ASIA Prod. - PU &amp; PE'!S88</f>
        <v/>
      </c>
      <c r="AP213" s="598" t="str">
        <f>'ASIA Prod. - PU &amp; PE'!T88</f>
        <v/>
      </c>
      <c r="AQ213" s="80" t="str">
        <f>'ASIA Prod. - PU &amp; PE'!U88</f>
        <v/>
      </c>
      <c r="AR213" s="598" t="str">
        <f>'ASIA Prod. - PU &amp; PE'!V88</f>
        <v/>
      </c>
      <c r="AS213" s="80" t="str">
        <f>'ASIA Prod. - PU &amp; PE'!W88</f>
        <v/>
      </c>
      <c r="AT213" s="598" t="str">
        <f>'ASIA Prod. - PU &amp; PE'!X88</f>
        <v/>
      </c>
      <c r="AU213" s="80" t="str">
        <f>'ASIA Prod. - PU &amp; PE'!Y88</f>
        <v/>
      </c>
      <c r="AV213" s="80" t="str">
        <f>'ASIA Prod. - PU &amp; PE'!Z88</f>
        <v/>
      </c>
      <c r="AW213" s="598" t="str">
        <f>'ASIA Prod. - PU &amp; PE'!AA88</f>
        <v/>
      </c>
      <c r="AX213" s="80" t="str">
        <f>'ASIA Prod. - PU &amp; PE'!AB88</f>
        <v/>
      </c>
      <c r="AY213" s="80" t="str">
        <f>'ASIA Prod. - PU &amp; PE'!AC88</f>
        <v/>
      </c>
      <c r="AZ213" s="80" t="str">
        <f>'ASIA Prod. - PU &amp; PE'!AD88</f>
        <v/>
      </c>
      <c r="BA213" s="835" t="str">
        <f>'ASIA Prod. - PU &amp; PE'!AE88</f>
        <v/>
      </c>
    </row>
    <row r="214" ht="15.75" customHeight="1">
      <c r="A214" s="586" t="s">
        <v>2937</v>
      </c>
      <c r="B214" s="587" t="s">
        <v>1731</v>
      </c>
      <c r="C214" s="587" t="s">
        <v>1910</v>
      </c>
      <c r="D214" s="587"/>
      <c r="E214" s="4" t="s">
        <v>2791</v>
      </c>
      <c r="F214" s="4" t="s">
        <v>2760</v>
      </c>
      <c r="G214" s="4" t="s">
        <v>2677</v>
      </c>
      <c r="H214" s="4" t="s">
        <v>2761</v>
      </c>
      <c r="I214" s="588" t="s">
        <v>2812</v>
      </c>
      <c r="J214" s="588">
        <v>0.0</v>
      </c>
      <c r="K214" s="508" t="s">
        <v>28</v>
      </c>
      <c r="L214" s="80">
        <v>3.0</v>
      </c>
      <c r="M214" s="80" t="s">
        <v>2725</v>
      </c>
      <c r="N214" s="80" t="s">
        <v>2725</v>
      </c>
      <c r="O214" s="80"/>
      <c r="P214" s="80" t="s">
        <v>2625</v>
      </c>
      <c r="Q214" s="80"/>
      <c r="R214" s="829">
        <v>3.702334884121313</v>
      </c>
      <c r="S214" s="829"/>
      <c r="T214" s="812"/>
      <c r="U214" s="812"/>
      <c r="V214" s="812"/>
      <c r="W214" s="812"/>
      <c r="X214" s="830"/>
      <c r="Y214" s="846">
        <v>783.0028684799998</v>
      </c>
      <c r="Z214" s="509"/>
      <c r="AA214" s="509"/>
      <c r="AB214" s="832">
        <v>103.57180799999999</v>
      </c>
      <c r="AC214" s="847">
        <v>119.10757919999998</v>
      </c>
      <c r="AD214" s="509"/>
      <c r="AE214" s="594" t="str">
        <f>'ASIA Prod. - PU &amp; PE'!I89</f>
        <v/>
      </c>
      <c r="AF214" s="80" t="str">
        <f>'ASIA Prod. - PU &amp; PE'!J89</f>
        <v/>
      </c>
      <c r="AG214" s="598" t="str">
        <f>'ASIA Prod. - PU &amp; PE'!K89</f>
        <v/>
      </c>
      <c r="AH214" s="598" t="str">
        <f>'ASIA Prod. - PU &amp; PE'!L89</f>
        <v/>
      </c>
      <c r="AI214" s="80" t="str">
        <f>'ASIA Prod. - PU &amp; PE'!M89</f>
        <v/>
      </c>
      <c r="AJ214" s="80" t="str">
        <f>'ASIA Prod. - PU &amp; PE'!N89</f>
        <v/>
      </c>
      <c r="AK214" s="598" t="str">
        <f>'ASIA Prod. - PU &amp; PE'!O89</f>
        <v/>
      </c>
      <c r="AL214" s="598" t="str">
        <f>'ASIA Prod. - PU &amp; PE'!P89</f>
        <v/>
      </c>
      <c r="AM214" s="598" t="str">
        <f>'ASIA Prod. - PU &amp; PE'!Q89</f>
        <v/>
      </c>
      <c r="AN214" s="80" t="str">
        <f>'ASIA Prod. - PU &amp; PE'!R89</f>
        <v/>
      </c>
      <c r="AO214" s="598" t="str">
        <f>'ASIA Prod. - PU &amp; PE'!S89</f>
        <v/>
      </c>
      <c r="AP214" s="598" t="str">
        <f>'ASIA Prod. - PU &amp; PE'!T89</f>
        <v/>
      </c>
      <c r="AQ214" s="80" t="str">
        <f>'ASIA Prod. - PU &amp; PE'!U89</f>
        <v/>
      </c>
      <c r="AR214" s="598" t="str">
        <f>'ASIA Prod. - PU &amp; PE'!V89</f>
        <v/>
      </c>
      <c r="AS214" s="80" t="str">
        <f>'ASIA Prod. - PU &amp; PE'!W89</f>
        <v/>
      </c>
      <c r="AT214" s="598" t="str">
        <f>'ASIA Prod. - PU &amp; PE'!X89</f>
        <v/>
      </c>
      <c r="AU214" s="80" t="str">
        <f>'ASIA Prod. - PU &amp; PE'!Y89</f>
        <v/>
      </c>
      <c r="AV214" s="80" t="str">
        <f>'ASIA Prod. - PU &amp; PE'!Z89</f>
        <v/>
      </c>
      <c r="AW214" s="598" t="str">
        <f>'ASIA Prod. - PU &amp; PE'!AA89</f>
        <v/>
      </c>
      <c r="AX214" s="80" t="str">
        <f>'ASIA Prod. - PU &amp; PE'!AB89</f>
        <v/>
      </c>
      <c r="AY214" s="80" t="str">
        <f>'ASIA Prod. - PU &amp; PE'!AC89</f>
        <v/>
      </c>
      <c r="AZ214" s="80" t="str">
        <f>'ASIA Prod. - PU &amp; PE'!AD89</f>
        <v/>
      </c>
      <c r="BA214" s="835" t="str">
        <f>'ASIA Prod. - PU &amp; PE'!AE89</f>
        <v/>
      </c>
    </row>
    <row r="215" ht="15.75" customHeight="1">
      <c r="A215" s="586" t="s">
        <v>2938</v>
      </c>
      <c r="B215" s="587" t="s">
        <v>1731</v>
      </c>
      <c r="C215" s="587" t="s">
        <v>1910</v>
      </c>
      <c r="D215" s="587"/>
      <c r="E215" s="4" t="s">
        <v>2791</v>
      </c>
      <c r="F215" s="4" t="s">
        <v>2760</v>
      </c>
      <c r="G215" s="4" t="s">
        <v>2677</v>
      </c>
      <c r="H215" s="4" t="s">
        <v>2761</v>
      </c>
      <c r="I215" s="588" t="s">
        <v>2814</v>
      </c>
      <c r="J215" s="588">
        <v>0.0</v>
      </c>
      <c r="K215" s="508" t="s">
        <v>28</v>
      </c>
      <c r="L215" s="80">
        <v>3.0</v>
      </c>
      <c r="M215" s="80" t="s">
        <v>2725</v>
      </c>
      <c r="N215" s="80" t="s">
        <v>2725</v>
      </c>
      <c r="O215" s="80"/>
      <c r="P215" s="80" t="s">
        <v>2625</v>
      </c>
      <c r="Q215" s="80"/>
      <c r="R215" s="829">
        <v>2.672637624205282</v>
      </c>
      <c r="S215" s="829"/>
      <c r="T215" s="812"/>
      <c r="U215" s="812"/>
      <c r="V215" s="812"/>
      <c r="W215" s="812"/>
      <c r="X215" s="830"/>
      <c r="Y215" s="846">
        <v>545.41232928</v>
      </c>
      <c r="Z215" s="509"/>
      <c r="AA215" s="509"/>
      <c r="AB215" s="832">
        <v>72.14448800000001</v>
      </c>
      <c r="AC215" s="847">
        <v>82.9661612</v>
      </c>
      <c r="AD215" s="509"/>
      <c r="AE215" s="594" t="str">
        <f>'ASIA Prod. - PU &amp; PE'!I90</f>
        <v/>
      </c>
      <c r="AF215" s="80" t="str">
        <f>'ASIA Prod. - PU &amp; PE'!J90</f>
        <v/>
      </c>
      <c r="AG215" s="598" t="str">
        <f>'ASIA Prod. - PU &amp; PE'!K90</f>
        <v/>
      </c>
      <c r="AH215" s="598" t="str">
        <f>'ASIA Prod. - PU &amp; PE'!L90</f>
        <v/>
      </c>
      <c r="AI215" s="80" t="str">
        <f>'ASIA Prod. - PU &amp; PE'!M90</f>
        <v/>
      </c>
      <c r="AJ215" s="80" t="str">
        <f>'ASIA Prod. - PU &amp; PE'!N90</f>
        <v/>
      </c>
      <c r="AK215" s="598" t="str">
        <f>'ASIA Prod. - PU &amp; PE'!O90</f>
        <v/>
      </c>
      <c r="AL215" s="598" t="str">
        <f>'ASIA Prod. - PU &amp; PE'!P90</f>
        <v/>
      </c>
      <c r="AM215" s="598" t="str">
        <f>'ASIA Prod. - PU &amp; PE'!Q90</f>
        <v/>
      </c>
      <c r="AN215" s="80" t="str">
        <f>'ASIA Prod. - PU &amp; PE'!R90</f>
        <v/>
      </c>
      <c r="AO215" s="598" t="str">
        <f>'ASIA Prod. - PU &amp; PE'!S90</f>
        <v/>
      </c>
      <c r="AP215" s="598" t="str">
        <f>'ASIA Prod. - PU &amp; PE'!T90</f>
        <v/>
      </c>
      <c r="AQ215" s="80" t="str">
        <f>'ASIA Prod. - PU &amp; PE'!U90</f>
        <v/>
      </c>
      <c r="AR215" s="598" t="str">
        <f>'ASIA Prod. - PU &amp; PE'!V90</f>
        <v/>
      </c>
      <c r="AS215" s="80" t="str">
        <f>'ASIA Prod. - PU &amp; PE'!W90</f>
        <v/>
      </c>
      <c r="AT215" s="598" t="str">
        <f>'ASIA Prod. - PU &amp; PE'!X90</f>
        <v/>
      </c>
      <c r="AU215" s="80" t="str">
        <f>'ASIA Prod. - PU &amp; PE'!Y90</f>
        <v/>
      </c>
      <c r="AV215" s="80" t="str">
        <f>'ASIA Prod. - PU &amp; PE'!Z90</f>
        <v/>
      </c>
      <c r="AW215" s="598" t="str">
        <f>'ASIA Prod. - PU &amp; PE'!AA90</f>
        <v/>
      </c>
      <c r="AX215" s="80" t="str">
        <f>'ASIA Prod. - PU &amp; PE'!AB90</f>
        <v/>
      </c>
      <c r="AY215" s="80" t="str">
        <f>'ASIA Prod. - PU &amp; PE'!AC90</f>
        <v/>
      </c>
      <c r="AZ215" s="80" t="str">
        <f>'ASIA Prod. - PU &amp; PE'!AD90</f>
        <v/>
      </c>
      <c r="BA215" s="835" t="str">
        <f>'ASIA Prod. - PU &amp; PE'!AE90</f>
        <v/>
      </c>
    </row>
    <row r="216" ht="15.75" customHeight="1">
      <c r="A216" s="586" t="s">
        <v>2939</v>
      </c>
      <c r="B216" s="587" t="s">
        <v>1731</v>
      </c>
      <c r="C216" s="587" t="s">
        <v>1910</v>
      </c>
      <c r="D216" s="587"/>
      <c r="E216" s="4" t="s">
        <v>2791</v>
      </c>
      <c r="F216" s="4" t="s">
        <v>2760</v>
      </c>
      <c r="G216" s="4" t="s">
        <v>2677</v>
      </c>
      <c r="H216" s="4" t="s">
        <v>2761</v>
      </c>
      <c r="I216" s="588" t="s">
        <v>2816</v>
      </c>
      <c r="J216" s="588">
        <v>0.0</v>
      </c>
      <c r="K216" s="508" t="s">
        <v>28</v>
      </c>
      <c r="L216" s="80">
        <v>3.0</v>
      </c>
      <c r="M216" s="80" t="s">
        <v>2725</v>
      </c>
      <c r="N216" s="80" t="s">
        <v>2725</v>
      </c>
      <c r="O216" s="80"/>
      <c r="P216" s="80" t="s">
        <v>2625</v>
      </c>
      <c r="Q216" s="80"/>
      <c r="R216" s="829">
        <v>3.2785982421626856</v>
      </c>
      <c r="S216" s="829"/>
      <c r="T216" s="812"/>
      <c r="U216" s="812"/>
      <c r="V216" s="812"/>
      <c r="W216" s="812"/>
      <c r="X216" s="830"/>
      <c r="Y216" s="846">
        <v>686.6637359399998</v>
      </c>
      <c r="Z216" s="509"/>
      <c r="AA216" s="509"/>
      <c r="AB216" s="832">
        <v>90.82853649999998</v>
      </c>
      <c r="AC216" s="847">
        <v>104.45281697499998</v>
      </c>
      <c r="AD216" s="509"/>
      <c r="AE216" s="594" t="str">
        <f>'ASIA Prod. - PU &amp; PE'!I91</f>
        <v/>
      </c>
      <c r="AF216" s="80" t="str">
        <f>'ASIA Prod. - PU &amp; PE'!J91</f>
        <v/>
      </c>
      <c r="AG216" s="598" t="str">
        <f>'ASIA Prod. - PU &amp; PE'!K91</f>
        <v/>
      </c>
      <c r="AH216" s="598" t="str">
        <f>'ASIA Prod. - PU &amp; PE'!L91</f>
        <v/>
      </c>
      <c r="AI216" s="80" t="str">
        <f>'ASIA Prod. - PU &amp; PE'!M91</f>
        <v/>
      </c>
      <c r="AJ216" s="80" t="str">
        <f>'ASIA Prod. - PU &amp; PE'!N91</f>
        <v/>
      </c>
      <c r="AK216" s="598" t="str">
        <f>'ASIA Prod. - PU &amp; PE'!O91</f>
        <v/>
      </c>
      <c r="AL216" s="598" t="str">
        <f>'ASIA Prod. - PU &amp; PE'!P91</f>
        <v/>
      </c>
      <c r="AM216" s="598" t="str">
        <f>'ASIA Prod. - PU &amp; PE'!Q91</f>
        <v/>
      </c>
      <c r="AN216" s="80" t="str">
        <f>'ASIA Prod. - PU &amp; PE'!R91</f>
        <v/>
      </c>
      <c r="AO216" s="598" t="str">
        <f>'ASIA Prod. - PU &amp; PE'!S91</f>
        <v/>
      </c>
      <c r="AP216" s="598" t="str">
        <f>'ASIA Prod. - PU &amp; PE'!T91</f>
        <v/>
      </c>
      <c r="AQ216" s="80" t="str">
        <f>'ASIA Prod. - PU &amp; PE'!U91</f>
        <v/>
      </c>
      <c r="AR216" s="598" t="str">
        <f>'ASIA Prod. - PU &amp; PE'!V91</f>
        <v/>
      </c>
      <c r="AS216" s="80" t="str">
        <f>'ASIA Prod. - PU &amp; PE'!W91</f>
        <v/>
      </c>
      <c r="AT216" s="598" t="str">
        <f>'ASIA Prod. - PU &amp; PE'!X91</f>
        <v/>
      </c>
      <c r="AU216" s="80" t="str">
        <f>'ASIA Prod. - PU &amp; PE'!Y91</f>
        <v/>
      </c>
      <c r="AV216" s="80" t="str">
        <f>'ASIA Prod. - PU &amp; PE'!Z91</f>
        <v/>
      </c>
      <c r="AW216" s="598" t="str">
        <f>'ASIA Prod. - PU &amp; PE'!AA91</f>
        <v/>
      </c>
      <c r="AX216" s="80" t="str">
        <f>'ASIA Prod. - PU &amp; PE'!AB91</f>
        <v/>
      </c>
      <c r="AY216" s="80" t="str">
        <f>'ASIA Prod. - PU &amp; PE'!AC91</f>
        <v/>
      </c>
      <c r="AZ216" s="80" t="str">
        <f>'ASIA Prod. - PU &amp; PE'!AD91</f>
        <v/>
      </c>
      <c r="BA216" s="835" t="str">
        <f>'ASIA Prod. - PU &amp; PE'!AE91</f>
        <v/>
      </c>
    </row>
    <row r="217" ht="15.75" customHeight="1">
      <c r="A217" s="586" t="s">
        <v>2940</v>
      </c>
      <c r="B217" s="587" t="s">
        <v>1731</v>
      </c>
      <c r="C217" s="587" t="s">
        <v>1910</v>
      </c>
      <c r="D217" s="587"/>
      <c r="E217" s="4" t="s">
        <v>2791</v>
      </c>
      <c r="F217" s="4" t="s">
        <v>2760</v>
      </c>
      <c r="G217" s="4" t="s">
        <v>2677</v>
      </c>
      <c r="H217" s="4" t="s">
        <v>2761</v>
      </c>
      <c r="I217" s="588" t="s">
        <v>2818</v>
      </c>
      <c r="J217" s="588">
        <v>0.0</v>
      </c>
      <c r="K217" s="508" t="s">
        <v>28</v>
      </c>
      <c r="L217" s="80">
        <v>3.0</v>
      </c>
      <c r="M217" s="80" t="s">
        <v>2725</v>
      </c>
      <c r="N217" s="80" t="s">
        <v>2725</v>
      </c>
      <c r="O217" s="80"/>
      <c r="P217" s="80" t="s">
        <v>2625</v>
      </c>
      <c r="Q217" s="80"/>
      <c r="R217" s="829">
        <v>3.702334884121313</v>
      </c>
      <c r="S217" s="829"/>
      <c r="T217" s="812"/>
      <c r="U217" s="812"/>
      <c r="V217" s="812"/>
      <c r="W217" s="812"/>
      <c r="X217" s="830"/>
      <c r="Y217" s="846">
        <v>791.3327335199999</v>
      </c>
      <c r="Z217" s="509"/>
      <c r="AA217" s="509"/>
      <c r="AB217" s="832">
        <v>104.673642</v>
      </c>
      <c r="AC217" s="847">
        <v>120.37468829999999</v>
      </c>
      <c r="AD217" s="509"/>
      <c r="AE217" s="594" t="str">
        <f>'ASIA Prod. - PU &amp; PE'!I92</f>
        <v/>
      </c>
      <c r="AF217" s="80" t="str">
        <f>'ASIA Prod. - PU &amp; PE'!J92</f>
        <v/>
      </c>
      <c r="AG217" s="598" t="str">
        <f>'ASIA Prod. - PU &amp; PE'!K92</f>
        <v/>
      </c>
      <c r="AH217" s="598" t="str">
        <f>'ASIA Prod. - PU &amp; PE'!L92</f>
        <v/>
      </c>
      <c r="AI217" s="80" t="str">
        <f>'ASIA Prod. - PU &amp; PE'!M92</f>
        <v/>
      </c>
      <c r="AJ217" s="80" t="str">
        <f>'ASIA Prod. - PU &amp; PE'!N92</f>
        <v/>
      </c>
      <c r="AK217" s="598" t="str">
        <f>'ASIA Prod. - PU &amp; PE'!O92</f>
        <v/>
      </c>
      <c r="AL217" s="598" t="str">
        <f>'ASIA Prod. - PU &amp; PE'!P92</f>
        <v/>
      </c>
      <c r="AM217" s="598" t="str">
        <f>'ASIA Prod. - PU &amp; PE'!Q92</f>
        <v/>
      </c>
      <c r="AN217" s="80" t="str">
        <f>'ASIA Prod. - PU &amp; PE'!R92</f>
        <v/>
      </c>
      <c r="AO217" s="598" t="str">
        <f>'ASIA Prod. - PU &amp; PE'!S92</f>
        <v/>
      </c>
      <c r="AP217" s="598" t="str">
        <f>'ASIA Prod. - PU &amp; PE'!T92</f>
        <v/>
      </c>
      <c r="AQ217" s="80" t="str">
        <f>'ASIA Prod. - PU &amp; PE'!U92</f>
        <v/>
      </c>
      <c r="AR217" s="598" t="str">
        <f>'ASIA Prod. - PU &amp; PE'!V92</f>
        <v/>
      </c>
      <c r="AS217" s="80" t="str">
        <f>'ASIA Prod. - PU &amp; PE'!W92</f>
        <v/>
      </c>
      <c r="AT217" s="598" t="str">
        <f>'ASIA Prod. - PU &amp; PE'!X92</f>
        <v/>
      </c>
      <c r="AU217" s="80" t="str">
        <f>'ASIA Prod. - PU &amp; PE'!Y92</f>
        <v/>
      </c>
      <c r="AV217" s="80" t="str">
        <f>'ASIA Prod. - PU &amp; PE'!Z92</f>
        <v/>
      </c>
      <c r="AW217" s="598" t="str">
        <f>'ASIA Prod. - PU &amp; PE'!AA92</f>
        <v/>
      </c>
      <c r="AX217" s="80" t="str">
        <f>'ASIA Prod. - PU &amp; PE'!AB92</f>
        <v/>
      </c>
      <c r="AY217" s="80" t="str">
        <f>'ASIA Prod. - PU &amp; PE'!AC92</f>
        <v/>
      </c>
      <c r="AZ217" s="80" t="str">
        <f>'ASIA Prod. - PU &amp; PE'!AD92</f>
        <v/>
      </c>
      <c r="BA217" s="835" t="str">
        <f>'ASIA Prod. - PU &amp; PE'!AE92</f>
        <v/>
      </c>
    </row>
    <row r="218" ht="15.75" customHeight="1">
      <c r="A218" s="586" t="s">
        <v>2941</v>
      </c>
      <c r="B218" s="587" t="s">
        <v>1731</v>
      </c>
      <c r="C218" s="587" t="s">
        <v>1910</v>
      </c>
      <c r="D218" s="587"/>
      <c r="E218" s="4" t="s">
        <v>2791</v>
      </c>
      <c r="F218" s="4" t="s">
        <v>2760</v>
      </c>
      <c r="G218" s="4" t="s">
        <v>2677</v>
      </c>
      <c r="H218" s="4" t="s">
        <v>2761</v>
      </c>
      <c r="I218" s="588" t="s">
        <v>2820</v>
      </c>
      <c r="J218" s="588">
        <v>0.0</v>
      </c>
      <c r="K218" s="508" t="s">
        <v>28</v>
      </c>
      <c r="L218" s="80">
        <v>3.0</v>
      </c>
      <c r="M218" s="80" t="s">
        <v>2725</v>
      </c>
      <c r="N218" s="80" t="s">
        <v>2725</v>
      </c>
      <c r="O218" s="80"/>
      <c r="P218" s="80" t="s">
        <v>2625</v>
      </c>
      <c r="Q218" s="80"/>
      <c r="R218" s="829">
        <v>3.4936816203076364</v>
      </c>
      <c r="S218" s="829"/>
      <c r="T218" s="812"/>
      <c r="U218" s="812"/>
      <c r="V218" s="812"/>
      <c r="W218" s="812"/>
      <c r="X218" s="830"/>
      <c r="Y218" s="846">
        <v>805.3004609999999</v>
      </c>
      <c r="Z218" s="509"/>
      <c r="AA218" s="509"/>
      <c r="AB218" s="832">
        <v>106.521225</v>
      </c>
      <c r="AC218" s="847">
        <v>122.49940874999999</v>
      </c>
      <c r="AD218" s="509"/>
      <c r="AE218" s="594" t="str">
        <f>'ASIA Prod. - PU &amp; PE'!I93</f>
        <v/>
      </c>
      <c r="AF218" s="80" t="str">
        <f>'ASIA Prod. - PU &amp; PE'!J93</f>
        <v/>
      </c>
      <c r="AG218" s="598" t="str">
        <f>'ASIA Prod. - PU &amp; PE'!K93</f>
        <v/>
      </c>
      <c r="AH218" s="598" t="str">
        <f>'ASIA Prod. - PU &amp; PE'!L93</f>
        <v/>
      </c>
      <c r="AI218" s="80" t="str">
        <f>'ASIA Prod. - PU &amp; PE'!M93</f>
        <v/>
      </c>
      <c r="AJ218" s="80" t="str">
        <f>'ASIA Prod. - PU &amp; PE'!N93</f>
        <v/>
      </c>
      <c r="AK218" s="598" t="str">
        <f>'ASIA Prod. - PU &amp; PE'!O93</f>
        <v/>
      </c>
      <c r="AL218" s="598" t="str">
        <f>'ASIA Prod. - PU &amp; PE'!P93</f>
        <v/>
      </c>
      <c r="AM218" s="598" t="str">
        <f>'ASIA Prod. - PU &amp; PE'!Q93</f>
        <v/>
      </c>
      <c r="AN218" s="80" t="str">
        <f>'ASIA Prod. - PU &amp; PE'!R93</f>
        <v/>
      </c>
      <c r="AO218" s="598" t="str">
        <f>'ASIA Prod. - PU &amp; PE'!S93</f>
        <v/>
      </c>
      <c r="AP218" s="598" t="str">
        <f>'ASIA Prod. - PU &amp; PE'!T93</f>
        <v/>
      </c>
      <c r="AQ218" s="80" t="str">
        <f>'ASIA Prod. - PU &amp; PE'!U93</f>
        <v/>
      </c>
      <c r="AR218" s="598" t="str">
        <f>'ASIA Prod. - PU &amp; PE'!V93</f>
        <v/>
      </c>
      <c r="AS218" s="80" t="str">
        <f>'ASIA Prod. - PU &amp; PE'!W93</f>
        <v/>
      </c>
      <c r="AT218" s="598" t="str">
        <f>'ASIA Prod. - PU &amp; PE'!X93</f>
        <v/>
      </c>
      <c r="AU218" s="80" t="str">
        <f>'ASIA Prod. - PU &amp; PE'!Y93</f>
        <v/>
      </c>
      <c r="AV218" s="80" t="str">
        <f>'ASIA Prod. - PU &amp; PE'!Z93</f>
        <v/>
      </c>
      <c r="AW218" s="598" t="str">
        <f>'ASIA Prod. - PU &amp; PE'!AA93</f>
        <v/>
      </c>
      <c r="AX218" s="80" t="str">
        <f>'ASIA Prod. - PU &amp; PE'!AB93</f>
        <v/>
      </c>
      <c r="AY218" s="80" t="str">
        <f>'ASIA Prod. - PU &amp; PE'!AC93</f>
        <v/>
      </c>
      <c r="AZ218" s="80" t="str">
        <f>'ASIA Prod. - PU &amp; PE'!AD93</f>
        <v/>
      </c>
      <c r="BA218" s="835" t="str">
        <f>'ASIA Prod. - PU &amp; PE'!AE93</f>
        <v/>
      </c>
    </row>
    <row r="219" ht="15.75" customHeight="1">
      <c r="A219" s="586"/>
      <c r="B219" s="587"/>
      <c r="C219" s="587"/>
      <c r="D219" s="587"/>
      <c r="E219" s="4"/>
      <c r="F219" s="4"/>
      <c r="G219" s="4"/>
      <c r="H219" s="4"/>
      <c r="I219" s="588"/>
      <c r="J219" s="588"/>
      <c r="K219" s="508"/>
      <c r="L219" s="80"/>
      <c r="M219" s="80"/>
      <c r="N219" s="80"/>
      <c r="O219" s="80"/>
      <c r="P219" s="80"/>
      <c r="Q219" s="80"/>
      <c r="R219" s="829"/>
      <c r="S219" s="829"/>
      <c r="T219" s="812"/>
      <c r="U219" s="812"/>
      <c r="V219" s="812"/>
      <c r="W219" s="812"/>
      <c r="X219" s="830"/>
      <c r="Y219" s="846"/>
      <c r="Z219" s="509"/>
      <c r="AA219" s="509"/>
      <c r="AB219" s="867"/>
      <c r="AC219" s="868"/>
      <c r="AD219" s="509"/>
      <c r="AE219" s="594"/>
      <c r="AF219" s="80"/>
      <c r="AG219" s="598"/>
      <c r="AH219" s="598"/>
      <c r="AI219" s="80"/>
      <c r="AJ219" s="80"/>
      <c r="AK219" s="598"/>
      <c r="AL219" s="598"/>
      <c r="AM219" s="598"/>
      <c r="AN219" s="80"/>
      <c r="AO219" s="598"/>
      <c r="AP219" s="598"/>
      <c r="AQ219" s="80"/>
      <c r="AR219" s="598"/>
      <c r="AS219" s="80"/>
      <c r="AT219" s="598"/>
      <c r="AU219" s="80"/>
      <c r="AV219" s="80"/>
      <c r="AW219" s="598"/>
      <c r="AX219" s="80"/>
      <c r="AY219" s="80"/>
      <c r="AZ219" s="80"/>
      <c r="BA219" s="835"/>
    </row>
    <row r="220" ht="15.75" customHeight="1">
      <c r="A220" s="586" t="s">
        <v>2942</v>
      </c>
      <c r="B220" s="587" t="s">
        <v>1731</v>
      </c>
      <c r="C220" s="587" t="s">
        <v>1910</v>
      </c>
      <c r="D220" s="587"/>
      <c r="E220" s="4" t="s">
        <v>2791</v>
      </c>
      <c r="F220" s="4" t="s">
        <v>2760</v>
      </c>
      <c r="G220" s="4" t="s">
        <v>2677</v>
      </c>
      <c r="H220" s="4" t="s">
        <v>2761</v>
      </c>
      <c r="I220" s="588" t="s">
        <v>2822</v>
      </c>
      <c r="J220" s="588">
        <v>0.0</v>
      </c>
      <c r="K220" s="508" t="s">
        <v>28</v>
      </c>
      <c r="L220" s="80">
        <v>5.0</v>
      </c>
      <c r="M220" s="80" t="s">
        <v>2725</v>
      </c>
      <c r="N220" s="80" t="s">
        <v>2725</v>
      </c>
      <c r="O220" s="80"/>
      <c r="P220" s="80" t="s">
        <v>2743</v>
      </c>
      <c r="Q220" s="80"/>
      <c r="R220" s="829">
        <v>6.57536055629787</v>
      </c>
      <c r="S220" s="829"/>
      <c r="T220" s="812"/>
      <c r="U220" s="812"/>
      <c r="V220" s="812"/>
      <c r="W220" s="812"/>
      <c r="X220" s="830"/>
      <c r="Y220" s="846">
        <v>1104.474516012</v>
      </c>
      <c r="Z220" s="509"/>
      <c r="AA220" s="509"/>
      <c r="AB220" s="832">
        <v>146.09451270000002</v>
      </c>
      <c r="AC220" s="847">
        <v>168.008689605</v>
      </c>
      <c r="AD220" s="509"/>
      <c r="AE220" s="594" t="str">
        <f>'ASIA Prod. - PU &amp; PE'!I16</f>
        <v/>
      </c>
      <c r="AF220" s="80" t="str">
        <f>'ASIA Prod. - PU &amp; PE'!J16</f>
        <v/>
      </c>
      <c r="AG220" s="598" t="str">
        <f>'ASIA Prod. - PU &amp; PE'!K16</f>
        <v/>
      </c>
      <c r="AH220" s="598" t="str">
        <f>'ASIA Prod. - PU &amp; PE'!L16</f>
        <v/>
      </c>
      <c r="AI220" s="80" t="str">
        <f>'ASIA Prod. - PU &amp; PE'!M16</f>
        <v/>
      </c>
      <c r="AJ220" s="80" t="str">
        <f>'ASIA Prod. - PU &amp; PE'!N16</f>
        <v/>
      </c>
      <c r="AK220" s="598" t="str">
        <f>'ASIA Prod. - PU &amp; PE'!O16</f>
        <v/>
      </c>
      <c r="AL220" s="598" t="str">
        <f>'ASIA Prod. - PU &amp; PE'!P16</f>
        <v/>
      </c>
      <c r="AM220" s="598" t="str">
        <f>'ASIA Prod. - PU &amp; PE'!Q16</f>
        <v/>
      </c>
      <c r="AN220" s="80" t="str">
        <f>'ASIA Prod. - PU &amp; PE'!R16</f>
        <v/>
      </c>
      <c r="AO220" s="598" t="str">
        <f>'ASIA Prod. - PU &amp; PE'!S16</f>
        <v/>
      </c>
      <c r="AP220" s="598" t="str">
        <f>'ASIA Prod. - PU &amp; PE'!T16</f>
        <v/>
      </c>
      <c r="AQ220" s="80" t="str">
        <f>'ASIA Prod. - PU &amp; PE'!U16</f>
        <v/>
      </c>
      <c r="AR220" s="598" t="str">
        <f>'ASIA Prod. - PU &amp; PE'!V16</f>
        <v/>
      </c>
      <c r="AS220" s="80" t="str">
        <f>'ASIA Prod. - PU &amp; PE'!W16</f>
        <v/>
      </c>
      <c r="AT220" s="598" t="str">
        <f>'ASIA Prod. - PU &amp; PE'!X16</f>
        <v/>
      </c>
      <c r="AU220" s="80" t="str">
        <f>'ASIA Prod. - PU &amp; PE'!Y16</f>
        <v/>
      </c>
      <c r="AV220" s="80" t="str">
        <f>'ASIA Prod. - PU &amp; PE'!Z16</f>
        <v/>
      </c>
      <c r="AW220" s="598" t="str">
        <f>'ASIA Prod. - PU &amp; PE'!AA16</f>
        <v/>
      </c>
      <c r="AX220" s="80" t="str">
        <f>'ASIA Prod. - PU &amp; PE'!AB16</f>
        <v/>
      </c>
      <c r="AY220" s="80" t="str">
        <f>'ASIA Prod. - PU &amp; PE'!AC16</f>
        <v/>
      </c>
      <c r="AZ220" s="80" t="str">
        <f>'ASIA Prod. - PU &amp; PE'!AD16</f>
        <v/>
      </c>
      <c r="BA220" s="835" t="str">
        <f>'ASIA Prod. - PU &amp; PE'!AE16</f>
        <v/>
      </c>
    </row>
    <row r="221" ht="15.75" customHeight="1">
      <c r="A221" s="586" t="s">
        <v>2943</v>
      </c>
      <c r="B221" s="587" t="s">
        <v>1731</v>
      </c>
      <c r="C221" s="587" t="s">
        <v>1910</v>
      </c>
      <c r="D221" s="587"/>
      <c r="E221" s="4" t="s">
        <v>2791</v>
      </c>
      <c r="F221" s="4" t="s">
        <v>2760</v>
      </c>
      <c r="G221" s="4" t="s">
        <v>2677</v>
      </c>
      <c r="H221" s="4" t="s">
        <v>2761</v>
      </c>
      <c r="I221" s="588" t="s">
        <v>2824</v>
      </c>
      <c r="J221" s="588">
        <v>0.0</v>
      </c>
      <c r="K221" s="508" t="s">
        <v>28</v>
      </c>
      <c r="L221" s="80">
        <v>3.0</v>
      </c>
      <c r="M221" s="80" t="s">
        <v>2725</v>
      </c>
      <c r="N221" s="80" t="s">
        <v>2725</v>
      </c>
      <c r="O221" s="80"/>
      <c r="P221" s="80" t="s">
        <v>2743</v>
      </c>
      <c r="Q221" s="80"/>
      <c r="R221" s="829">
        <v>5.204450298590136</v>
      </c>
      <c r="S221" s="829"/>
      <c r="T221" s="812"/>
      <c r="U221" s="812"/>
      <c r="V221" s="812"/>
      <c r="W221" s="812"/>
      <c r="X221" s="830"/>
      <c r="Y221" s="846">
        <v>824.0912900640001</v>
      </c>
      <c r="Z221" s="509"/>
      <c r="AA221" s="509"/>
      <c r="AB221" s="832">
        <v>109.00678440000002</v>
      </c>
      <c r="AC221" s="847">
        <v>125.35780206000001</v>
      </c>
      <c r="AD221" s="509"/>
      <c r="AE221" s="594" t="str">
        <f>'ASIA Prod. - PU &amp; PE'!I17</f>
        <v/>
      </c>
      <c r="AF221" s="80" t="str">
        <f>'ASIA Prod. - PU &amp; PE'!J17</f>
        <v/>
      </c>
      <c r="AG221" s="598" t="str">
        <f>'ASIA Prod. - PU &amp; PE'!K17</f>
        <v/>
      </c>
      <c r="AH221" s="598" t="str">
        <f>'ASIA Prod. - PU &amp; PE'!L17</f>
        <v/>
      </c>
      <c r="AI221" s="80" t="str">
        <f>'ASIA Prod. - PU &amp; PE'!M17</f>
        <v/>
      </c>
      <c r="AJ221" s="80" t="str">
        <f>'ASIA Prod. - PU &amp; PE'!N17</f>
        <v/>
      </c>
      <c r="AK221" s="598" t="str">
        <f>'ASIA Prod. - PU &amp; PE'!O17</f>
        <v/>
      </c>
      <c r="AL221" s="598" t="str">
        <f>'ASIA Prod. - PU &amp; PE'!P17</f>
        <v/>
      </c>
      <c r="AM221" s="598" t="str">
        <f>'ASIA Prod. - PU &amp; PE'!Q17</f>
        <v/>
      </c>
      <c r="AN221" s="80" t="str">
        <f>'ASIA Prod. - PU &amp; PE'!R17</f>
        <v/>
      </c>
      <c r="AO221" s="598" t="str">
        <f>'ASIA Prod. - PU &amp; PE'!S17</f>
        <v/>
      </c>
      <c r="AP221" s="598" t="str">
        <f>'ASIA Prod. - PU &amp; PE'!T17</f>
        <v/>
      </c>
      <c r="AQ221" s="80" t="str">
        <f>'ASIA Prod. - PU &amp; PE'!U17</f>
        <v/>
      </c>
      <c r="AR221" s="598" t="str">
        <f>'ASIA Prod. - PU &amp; PE'!V17</f>
        <v/>
      </c>
      <c r="AS221" s="80" t="str">
        <f>'ASIA Prod. - PU &amp; PE'!W17</f>
        <v/>
      </c>
      <c r="AT221" s="598" t="str">
        <f>'ASIA Prod. - PU &amp; PE'!X17</f>
        <v/>
      </c>
      <c r="AU221" s="80" t="str">
        <f>'ASIA Prod. - PU &amp; PE'!Y17</f>
        <v/>
      </c>
      <c r="AV221" s="80" t="str">
        <f>'ASIA Prod. - PU &amp; PE'!Z17</f>
        <v/>
      </c>
      <c r="AW221" s="598" t="str">
        <f>'ASIA Prod. - PU &amp; PE'!AA17</f>
        <v/>
      </c>
      <c r="AX221" s="80" t="str">
        <f>'ASIA Prod. - PU &amp; PE'!AB17</f>
        <v/>
      </c>
      <c r="AY221" s="80" t="str">
        <f>'ASIA Prod. - PU &amp; PE'!AC17</f>
        <v/>
      </c>
      <c r="AZ221" s="80" t="str">
        <f>'ASIA Prod. - PU &amp; PE'!AD17</f>
        <v/>
      </c>
      <c r="BA221" s="835" t="str">
        <f>'ASIA Prod. - PU &amp; PE'!AE17</f>
        <v/>
      </c>
    </row>
    <row r="222" ht="15.75" customHeight="1">
      <c r="A222" s="586" t="s">
        <v>2944</v>
      </c>
      <c r="B222" s="587" t="s">
        <v>1731</v>
      </c>
      <c r="C222" s="587" t="s">
        <v>1910</v>
      </c>
      <c r="D222" s="587"/>
      <c r="E222" s="4" t="s">
        <v>2791</v>
      </c>
      <c r="F222" s="4" t="s">
        <v>2760</v>
      </c>
      <c r="G222" s="4" t="s">
        <v>2677</v>
      </c>
      <c r="H222" s="4" t="s">
        <v>2761</v>
      </c>
      <c r="I222" s="588" t="s">
        <v>2826</v>
      </c>
      <c r="J222" s="588">
        <v>0.0</v>
      </c>
      <c r="K222" s="508" t="s">
        <v>28</v>
      </c>
      <c r="L222" s="80">
        <v>2.0</v>
      </c>
      <c r="M222" s="80" t="s">
        <v>2725</v>
      </c>
      <c r="N222" s="80" t="s">
        <v>2725</v>
      </c>
      <c r="O222" s="80"/>
      <c r="P222" s="80" t="s">
        <v>2743</v>
      </c>
      <c r="Q222" s="80"/>
      <c r="R222" s="829">
        <v>4.054019563311133</v>
      </c>
      <c r="S222" s="829"/>
      <c r="T222" s="812"/>
      <c r="U222" s="812"/>
      <c r="V222" s="812"/>
      <c r="W222" s="812"/>
      <c r="X222" s="830"/>
      <c r="Y222" s="846">
        <v>606.3566274359999</v>
      </c>
      <c r="Z222" s="509"/>
      <c r="AA222" s="509"/>
      <c r="AB222" s="832">
        <v>80.2059031</v>
      </c>
      <c r="AC222" s="847">
        <v>92.236788565</v>
      </c>
      <c r="AD222" s="509"/>
      <c r="AE222" s="594" t="str">
        <f>'ASIA Prod. - PU &amp; PE'!I18</f>
        <v/>
      </c>
      <c r="AF222" s="80" t="str">
        <f>'ASIA Prod. - PU &amp; PE'!J18</f>
        <v/>
      </c>
      <c r="AG222" s="598" t="str">
        <f>'ASIA Prod. - PU &amp; PE'!K18</f>
        <v/>
      </c>
      <c r="AH222" s="598" t="str">
        <f>'ASIA Prod. - PU &amp; PE'!L18</f>
        <v/>
      </c>
      <c r="AI222" s="80" t="str">
        <f>'ASIA Prod. - PU &amp; PE'!M18</f>
        <v/>
      </c>
      <c r="AJ222" s="80" t="str">
        <f>'ASIA Prod. - PU &amp; PE'!N18</f>
        <v/>
      </c>
      <c r="AK222" s="598" t="str">
        <f>'ASIA Prod. - PU &amp; PE'!O18</f>
        <v/>
      </c>
      <c r="AL222" s="598" t="str">
        <f>'ASIA Prod. - PU &amp; PE'!P18</f>
        <v/>
      </c>
      <c r="AM222" s="598" t="str">
        <f>'ASIA Prod. - PU &amp; PE'!Q18</f>
        <v/>
      </c>
      <c r="AN222" s="80" t="str">
        <f>'ASIA Prod. - PU &amp; PE'!R18</f>
        <v/>
      </c>
      <c r="AO222" s="598" t="str">
        <f>'ASIA Prod. - PU &amp; PE'!S18</f>
        <v/>
      </c>
      <c r="AP222" s="598" t="str">
        <f>'ASIA Prod. - PU &amp; PE'!T18</f>
        <v/>
      </c>
      <c r="AQ222" s="80" t="str">
        <f>'ASIA Prod. - PU &amp; PE'!U18</f>
        <v/>
      </c>
      <c r="AR222" s="598" t="str">
        <f>'ASIA Prod. - PU &amp; PE'!V18</f>
        <v/>
      </c>
      <c r="AS222" s="80" t="str">
        <f>'ASIA Prod. - PU &amp; PE'!W18</f>
        <v/>
      </c>
      <c r="AT222" s="598" t="str">
        <f>'ASIA Prod. - PU &amp; PE'!X18</f>
        <v/>
      </c>
      <c r="AU222" s="80" t="str">
        <f>'ASIA Prod. - PU &amp; PE'!Y18</f>
        <v/>
      </c>
      <c r="AV222" s="80" t="str">
        <f>'ASIA Prod. - PU &amp; PE'!Z18</f>
        <v/>
      </c>
      <c r="AW222" s="598" t="str">
        <f>'ASIA Prod. - PU &amp; PE'!AA18</f>
        <v/>
      </c>
      <c r="AX222" s="80" t="str">
        <f>'ASIA Prod. - PU &amp; PE'!AB18</f>
        <v/>
      </c>
      <c r="AY222" s="80" t="str">
        <f>'ASIA Prod. - PU &amp; PE'!AC18</f>
        <v/>
      </c>
      <c r="AZ222" s="80" t="str">
        <f>'ASIA Prod. - PU &amp; PE'!AD18</f>
        <v/>
      </c>
      <c r="BA222" s="835" t="str">
        <f>'ASIA Prod. - PU &amp; PE'!AE18</f>
        <v/>
      </c>
    </row>
    <row r="223" ht="15.75" customHeight="1">
      <c r="A223" s="586" t="s">
        <v>2945</v>
      </c>
      <c r="B223" s="587" t="s">
        <v>1731</v>
      </c>
      <c r="C223" s="587" t="s">
        <v>1910</v>
      </c>
      <c r="D223" s="587"/>
      <c r="E223" s="4" t="s">
        <v>2791</v>
      </c>
      <c r="F223" s="4" t="s">
        <v>2760</v>
      </c>
      <c r="G223" s="4" t="s">
        <v>2677</v>
      </c>
      <c r="H223" s="4" t="s">
        <v>2761</v>
      </c>
      <c r="I223" s="588" t="s">
        <v>2828</v>
      </c>
      <c r="J223" s="588">
        <v>0.0</v>
      </c>
      <c r="K223" s="508" t="s">
        <v>27</v>
      </c>
      <c r="L223" s="80">
        <v>5.0</v>
      </c>
      <c r="M223" s="80" t="s">
        <v>2725</v>
      </c>
      <c r="N223" s="80" t="s">
        <v>2620</v>
      </c>
      <c r="O223" s="80"/>
      <c r="P223" s="80" t="s">
        <v>2655</v>
      </c>
      <c r="Q223" s="80"/>
      <c r="R223" s="829">
        <v>0.9164117647058823</v>
      </c>
      <c r="S223" s="829"/>
      <c r="T223" s="812"/>
      <c r="U223" s="812"/>
      <c r="V223" s="812"/>
      <c r="W223" s="812"/>
      <c r="X223" s="830"/>
      <c r="Y223" s="846">
        <v>142.43649714000003</v>
      </c>
      <c r="Z223" s="509"/>
      <c r="AA223" s="509"/>
      <c r="AB223" s="832">
        <v>18.840806500000003</v>
      </c>
      <c r="AC223" s="847">
        <v>21.666927475</v>
      </c>
      <c r="AD223" s="509"/>
      <c r="AE223" s="594" t="str">
        <f>'ASIA Prod. - PU &amp; PE'!I19</f>
        <v/>
      </c>
      <c r="AF223" s="80" t="str">
        <f>'ASIA Prod. - PU &amp; PE'!J19</f>
        <v/>
      </c>
      <c r="AG223" s="598" t="str">
        <f>'ASIA Prod. - PU &amp; PE'!K19</f>
        <v/>
      </c>
      <c r="AH223" s="598" t="str">
        <f>'ASIA Prod. - PU &amp; PE'!L19</f>
        <v/>
      </c>
      <c r="AI223" s="80" t="str">
        <f>'ASIA Prod. - PU &amp; PE'!M19</f>
        <v/>
      </c>
      <c r="AJ223" s="80" t="str">
        <f>'ASIA Prod. - PU &amp; PE'!N19</f>
        <v/>
      </c>
      <c r="AK223" s="598" t="str">
        <f>'ASIA Prod. - PU &amp; PE'!O19</f>
        <v/>
      </c>
      <c r="AL223" s="598" t="str">
        <f>'ASIA Prod. - PU &amp; PE'!P19</f>
        <v/>
      </c>
      <c r="AM223" s="598" t="str">
        <f>'ASIA Prod. - PU &amp; PE'!Q19</f>
        <v/>
      </c>
      <c r="AN223" s="80" t="str">
        <f>'ASIA Prod. - PU &amp; PE'!R19</f>
        <v/>
      </c>
      <c r="AO223" s="598" t="str">
        <f>'ASIA Prod. - PU &amp; PE'!S19</f>
        <v/>
      </c>
      <c r="AP223" s="598" t="str">
        <f>'ASIA Prod. - PU &amp; PE'!T19</f>
        <v/>
      </c>
      <c r="AQ223" s="80" t="str">
        <f>'ASIA Prod. - PU &amp; PE'!U19</f>
        <v/>
      </c>
      <c r="AR223" s="598" t="str">
        <f>'ASIA Prod. - PU &amp; PE'!V19</f>
        <v/>
      </c>
      <c r="AS223" s="80" t="str">
        <f>'ASIA Prod. - PU &amp; PE'!W19</f>
        <v/>
      </c>
      <c r="AT223" s="598" t="str">
        <f>'ASIA Prod. - PU &amp; PE'!X19</f>
        <v/>
      </c>
      <c r="AU223" s="80" t="str">
        <f>'ASIA Prod. - PU &amp; PE'!Y19</f>
        <v/>
      </c>
      <c r="AV223" s="80" t="str">
        <f>'ASIA Prod. - PU &amp; PE'!Z19</f>
        <v/>
      </c>
      <c r="AW223" s="598" t="str">
        <f>'ASIA Prod. - PU &amp; PE'!AA19</f>
        <v/>
      </c>
      <c r="AX223" s="80" t="str">
        <f>'ASIA Prod. - PU &amp; PE'!AB19</f>
        <v/>
      </c>
      <c r="AY223" s="80" t="str">
        <f>'ASIA Prod. - PU &amp; PE'!AC19</f>
        <v/>
      </c>
      <c r="AZ223" s="80" t="str">
        <f>'ASIA Prod. - PU &amp; PE'!AD19</f>
        <v/>
      </c>
      <c r="BA223" s="835" t="str">
        <f>'ASIA Prod. - PU &amp; PE'!AE19</f>
        <v/>
      </c>
    </row>
    <row r="224" ht="15.75" customHeight="1">
      <c r="A224" s="586" t="s">
        <v>2946</v>
      </c>
      <c r="B224" s="587" t="s">
        <v>1731</v>
      </c>
      <c r="C224" s="587" t="s">
        <v>1910</v>
      </c>
      <c r="D224" s="587"/>
      <c r="E224" s="4" t="s">
        <v>2791</v>
      </c>
      <c r="F224" s="4" t="s">
        <v>2760</v>
      </c>
      <c r="G224" s="4" t="s">
        <v>2677</v>
      </c>
      <c r="H224" s="4" t="s">
        <v>2761</v>
      </c>
      <c r="I224" s="588" t="s">
        <v>2830</v>
      </c>
      <c r="J224" s="588">
        <v>0.0</v>
      </c>
      <c r="K224" s="508" t="s">
        <v>27</v>
      </c>
      <c r="L224" s="80">
        <v>5.0</v>
      </c>
      <c r="M224" s="80" t="s">
        <v>2725</v>
      </c>
      <c r="N224" s="80" t="s">
        <v>2620</v>
      </c>
      <c r="O224" s="80"/>
      <c r="P224" s="80" t="s">
        <v>2655</v>
      </c>
      <c r="Q224" s="80"/>
      <c r="R224" s="829">
        <v>1.340676470588235</v>
      </c>
      <c r="S224" s="829"/>
      <c r="T224" s="812"/>
      <c r="U224" s="812"/>
      <c r="V224" s="812"/>
      <c r="W224" s="812"/>
      <c r="X224" s="830"/>
      <c r="Y224" s="846">
        <v>188.74287306000002</v>
      </c>
      <c r="Z224" s="509"/>
      <c r="AA224" s="509"/>
      <c r="AB224" s="832">
        <v>24.965988500000005</v>
      </c>
      <c r="AC224" s="847">
        <v>28.710886775000002</v>
      </c>
      <c r="AD224" s="509"/>
      <c r="AE224" s="594" t="str">
        <f>'ASIA Prod. - PU &amp; PE'!I20</f>
        <v/>
      </c>
      <c r="AF224" s="80" t="str">
        <f>'ASIA Prod. - PU &amp; PE'!J20</f>
        <v/>
      </c>
      <c r="AG224" s="598" t="str">
        <f>'ASIA Prod. - PU &amp; PE'!K20</f>
        <v/>
      </c>
      <c r="AH224" s="598" t="str">
        <f>'ASIA Prod. - PU &amp; PE'!L20</f>
        <v/>
      </c>
      <c r="AI224" s="80" t="str">
        <f>'ASIA Prod. - PU &amp; PE'!M20</f>
        <v/>
      </c>
      <c r="AJ224" s="80" t="str">
        <f>'ASIA Prod. - PU &amp; PE'!N20</f>
        <v/>
      </c>
      <c r="AK224" s="598" t="str">
        <f>'ASIA Prod. - PU &amp; PE'!O20</f>
        <v/>
      </c>
      <c r="AL224" s="598" t="str">
        <f>'ASIA Prod. - PU &amp; PE'!P20</f>
        <v/>
      </c>
      <c r="AM224" s="598" t="str">
        <f>'ASIA Prod. - PU &amp; PE'!Q20</f>
        <v/>
      </c>
      <c r="AN224" s="80" t="str">
        <f>'ASIA Prod. - PU &amp; PE'!R20</f>
        <v/>
      </c>
      <c r="AO224" s="598" t="str">
        <f>'ASIA Prod. - PU &amp; PE'!S20</f>
        <v/>
      </c>
      <c r="AP224" s="598" t="str">
        <f>'ASIA Prod. - PU &amp; PE'!T20</f>
        <v/>
      </c>
      <c r="AQ224" s="80" t="str">
        <f>'ASIA Prod. - PU &amp; PE'!U20</f>
        <v/>
      </c>
      <c r="AR224" s="598" t="str">
        <f>'ASIA Prod. - PU &amp; PE'!V20</f>
        <v/>
      </c>
      <c r="AS224" s="80" t="str">
        <f>'ASIA Prod. - PU &amp; PE'!W20</f>
        <v/>
      </c>
      <c r="AT224" s="598" t="str">
        <f>'ASIA Prod. - PU &amp; PE'!X20</f>
        <v/>
      </c>
      <c r="AU224" s="80" t="str">
        <f>'ASIA Prod. - PU &amp; PE'!Y20</f>
        <v/>
      </c>
      <c r="AV224" s="80" t="str">
        <f>'ASIA Prod. - PU &amp; PE'!Z20</f>
        <v/>
      </c>
      <c r="AW224" s="598" t="str">
        <f>'ASIA Prod. - PU &amp; PE'!AA20</f>
        <v/>
      </c>
      <c r="AX224" s="80" t="str">
        <f>'ASIA Prod. - PU &amp; PE'!AB20</f>
        <v/>
      </c>
      <c r="AY224" s="80" t="str">
        <f>'ASIA Prod. - PU &amp; PE'!AC20</f>
        <v/>
      </c>
      <c r="AZ224" s="80" t="str">
        <f>'ASIA Prod. - PU &amp; PE'!AD20</f>
        <v/>
      </c>
      <c r="BA224" s="835" t="str">
        <f>'ASIA Prod. - PU &amp; PE'!AE20</f>
        <v/>
      </c>
    </row>
    <row r="225" ht="15.75" customHeight="1">
      <c r="A225" s="586" t="s">
        <v>2947</v>
      </c>
      <c r="B225" s="587" t="s">
        <v>1731</v>
      </c>
      <c r="C225" s="587" t="s">
        <v>1910</v>
      </c>
      <c r="D225" s="587"/>
      <c r="E225" s="4" t="s">
        <v>2791</v>
      </c>
      <c r="F225" s="4" t="s">
        <v>2760</v>
      </c>
      <c r="G225" s="4" t="s">
        <v>2677</v>
      </c>
      <c r="H225" s="4" t="s">
        <v>2761</v>
      </c>
      <c r="I225" s="588" t="s">
        <v>2832</v>
      </c>
      <c r="J225" s="588">
        <v>0.0</v>
      </c>
      <c r="K225" s="508" t="s">
        <v>27</v>
      </c>
      <c r="L225" s="80">
        <v>5.0</v>
      </c>
      <c r="M225" s="80" t="s">
        <v>2725</v>
      </c>
      <c r="N225" s="80" t="s">
        <v>2725</v>
      </c>
      <c r="O225" s="80"/>
      <c r="P225" s="80" t="s">
        <v>2655</v>
      </c>
      <c r="Q225" s="80"/>
      <c r="R225" s="829">
        <v>1.8186024442157365</v>
      </c>
      <c r="S225" s="829"/>
      <c r="T225" s="812"/>
      <c r="U225" s="812"/>
      <c r="V225" s="812"/>
      <c r="W225" s="812"/>
      <c r="X225" s="830"/>
      <c r="Y225" s="846">
        <v>378.571040064</v>
      </c>
      <c r="Z225" s="509"/>
      <c r="AA225" s="509"/>
      <c r="AB225" s="832">
        <v>50.0755344</v>
      </c>
      <c r="AC225" s="847">
        <v>57.586864559999995</v>
      </c>
      <c r="AD225" s="509"/>
      <c r="AE225" s="594" t="str">
        <f>'ASIA Prod. - PU &amp; PE'!I21</f>
        <v/>
      </c>
      <c r="AF225" s="80" t="str">
        <f>'ASIA Prod. - PU &amp; PE'!J21</f>
        <v/>
      </c>
      <c r="AG225" s="598" t="str">
        <f>'ASIA Prod. - PU &amp; PE'!K21</f>
        <v/>
      </c>
      <c r="AH225" s="598" t="str">
        <f>'ASIA Prod. - PU &amp; PE'!L21</f>
        <v/>
      </c>
      <c r="AI225" s="80" t="str">
        <f>'ASIA Prod. - PU &amp; PE'!M21</f>
        <v/>
      </c>
      <c r="AJ225" s="80" t="str">
        <f>'ASIA Prod. - PU &amp; PE'!N21</f>
        <v/>
      </c>
      <c r="AK225" s="598" t="str">
        <f>'ASIA Prod. - PU &amp; PE'!O21</f>
        <v/>
      </c>
      <c r="AL225" s="598" t="str">
        <f>'ASIA Prod. - PU &amp; PE'!P21</f>
        <v/>
      </c>
      <c r="AM225" s="598" t="str">
        <f>'ASIA Prod. - PU &amp; PE'!Q21</f>
        <v/>
      </c>
      <c r="AN225" s="80" t="str">
        <f>'ASIA Prod. - PU &amp; PE'!R21</f>
        <v/>
      </c>
      <c r="AO225" s="598" t="str">
        <f>'ASIA Prod. - PU &amp; PE'!S21</f>
        <v/>
      </c>
      <c r="AP225" s="598" t="str">
        <f>'ASIA Prod. - PU &amp; PE'!T21</f>
        <v/>
      </c>
      <c r="AQ225" s="80" t="str">
        <f>'ASIA Prod. - PU &amp; PE'!U21</f>
        <v/>
      </c>
      <c r="AR225" s="598" t="str">
        <f>'ASIA Prod. - PU &amp; PE'!V21</f>
        <v/>
      </c>
      <c r="AS225" s="80" t="str">
        <f>'ASIA Prod. - PU &amp; PE'!W21</f>
        <v/>
      </c>
      <c r="AT225" s="598" t="str">
        <f>'ASIA Prod. - PU &amp; PE'!X21</f>
        <v/>
      </c>
      <c r="AU225" s="80" t="str">
        <f>'ASIA Prod. - PU &amp; PE'!Y21</f>
        <v/>
      </c>
      <c r="AV225" s="80" t="str">
        <f>'ASIA Prod. - PU &amp; PE'!Z21</f>
        <v/>
      </c>
      <c r="AW225" s="598" t="str">
        <f>'ASIA Prod. - PU &amp; PE'!AA21</f>
        <v/>
      </c>
      <c r="AX225" s="80" t="str">
        <f>'ASIA Prod. - PU &amp; PE'!AB21</f>
        <v/>
      </c>
      <c r="AY225" s="80" t="str">
        <f>'ASIA Prod. - PU &amp; PE'!AC21</f>
        <v/>
      </c>
      <c r="AZ225" s="80" t="str">
        <f>'ASIA Prod. - PU &amp; PE'!AD21</f>
        <v/>
      </c>
      <c r="BA225" s="835" t="str">
        <f>'ASIA Prod. - PU &amp; PE'!AE21</f>
        <v/>
      </c>
    </row>
    <row r="226" ht="15.75" customHeight="1">
      <c r="A226" s="586" t="s">
        <v>2948</v>
      </c>
      <c r="B226" s="587" t="s">
        <v>1731</v>
      </c>
      <c r="C226" s="587" t="s">
        <v>1910</v>
      </c>
      <c r="D226" s="587"/>
      <c r="E226" s="4" t="s">
        <v>2791</v>
      </c>
      <c r="F226" s="4" t="s">
        <v>2760</v>
      </c>
      <c r="G226" s="4" t="s">
        <v>2677</v>
      </c>
      <c r="H226" s="4" t="s">
        <v>2761</v>
      </c>
      <c r="I226" s="588" t="s">
        <v>2834</v>
      </c>
      <c r="J226" s="588">
        <v>0.0</v>
      </c>
      <c r="K226" s="508" t="s">
        <v>28</v>
      </c>
      <c r="L226" s="80">
        <v>5.0</v>
      </c>
      <c r="M226" s="80" t="s">
        <v>2725</v>
      </c>
      <c r="N226" s="80" t="s">
        <v>2725</v>
      </c>
      <c r="O226" s="80"/>
      <c r="P226" s="80" t="s">
        <v>2655</v>
      </c>
      <c r="Q226" s="80"/>
      <c r="R226" s="829">
        <v>2.7714185046419137</v>
      </c>
      <c r="S226" s="829"/>
      <c r="T226" s="812"/>
      <c r="U226" s="812"/>
      <c r="V226" s="812"/>
      <c r="W226" s="812"/>
      <c r="X226" s="830"/>
      <c r="Y226" s="846">
        <v>607.902013152</v>
      </c>
      <c r="Z226" s="509"/>
      <c r="AA226" s="509"/>
      <c r="AB226" s="832">
        <v>80.4103192</v>
      </c>
      <c r="AC226" s="847">
        <v>92.47186708</v>
      </c>
      <c r="AD226" s="509"/>
      <c r="AE226" s="594" t="str">
        <f>'ASIA Prod. - PU &amp; PE'!I22</f>
        <v/>
      </c>
      <c r="AF226" s="80" t="str">
        <f>'ASIA Prod. - PU &amp; PE'!J22</f>
        <v/>
      </c>
      <c r="AG226" s="598" t="str">
        <f>'ASIA Prod. - PU &amp; PE'!K22</f>
        <v/>
      </c>
      <c r="AH226" s="598" t="str">
        <f>'ASIA Prod. - PU &amp; PE'!L22</f>
        <v/>
      </c>
      <c r="AI226" s="80" t="str">
        <f>'ASIA Prod. - PU &amp; PE'!M22</f>
        <v/>
      </c>
      <c r="AJ226" s="80" t="str">
        <f>'ASIA Prod. - PU &amp; PE'!N22</f>
        <v/>
      </c>
      <c r="AK226" s="598" t="str">
        <f>'ASIA Prod. - PU &amp; PE'!O22</f>
        <v/>
      </c>
      <c r="AL226" s="598" t="str">
        <f>'ASIA Prod. - PU &amp; PE'!P22</f>
        <v/>
      </c>
      <c r="AM226" s="598" t="str">
        <f>'ASIA Prod. - PU &amp; PE'!Q22</f>
        <v/>
      </c>
      <c r="AN226" s="80" t="str">
        <f>'ASIA Prod. - PU &amp; PE'!R22</f>
        <v/>
      </c>
      <c r="AO226" s="598" t="str">
        <f>'ASIA Prod. - PU &amp; PE'!S22</f>
        <v/>
      </c>
      <c r="AP226" s="598" t="str">
        <f>'ASIA Prod. - PU &amp; PE'!T22</f>
        <v/>
      </c>
      <c r="AQ226" s="80" t="str">
        <f>'ASIA Prod. - PU &amp; PE'!U22</f>
        <v/>
      </c>
      <c r="AR226" s="598" t="str">
        <f>'ASIA Prod. - PU &amp; PE'!V22</f>
        <v/>
      </c>
      <c r="AS226" s="80" t="str">
        <f>'ASIA Prod. - PU &amp; PE'!W22</f>
        <v/>
      </c>
      <c r="AT226" s="598" t="str">
        <f>'ASIA Prod. - PU &amp; PE'!X22</f>
        <v/>
      </c>
      <c r="AU226" s="80" t="str">
        <f>'ASIA Prod. - PU &amp; PE'!Y22</f>
        <v/>
      </c>
      <c r="AV226" s="80" t="str">
        <f>'ASIA Prod. - PU &amp; PE'!Z22</f>
        <v/>
      </c>
      <c r="AW226" s="598" t="str">
        <f>'ASIA Prod. - PU &amp; PE'!AA22</f>
        <v/>
      </c>
      <c r="AX226" s="80" t="str">
        <f>'ASIA Prod. - PU &amp; PE'!AB22</f>
        <v/>
      </c>
      <c r="AY226" s="80" t="str">
        <f>'ASIA Prod. - PU &amp; PE'!AC22</f>
        <v/>
      </c>
      <c r="AZ226" s="80" t="str">
        <f>'ASIA Prod. - PU &amp; PE'!AD22</f>
        <v/>
      </c>
      <c r="BA226" s="835" t="str">
        <f>'ASIA Prod. - PU &amp; PE'!AE22</f>
        <v/>
      </c>
    </row>
    <row r="227" ht="15.75" customHeight="1">
      <c r="A227" s="586" t="s">
        <v>2949</v>
      </c>
      <c r="B227" s="587" t="s">
        <v>1731</v>
      </c>
      <c r="C227" s="587" t="s">
        <v>1910</v>
      </c>
      <c r="D227" s="587"/>
      <c r="E227" s="4" t="s">
        <v>2791</v>
      </c>
      <c r="F227" s="4" t="s">
        <v>2760</v>
      </c>
      <c r="G227" s="4" t="s">
        <v>2677</v>
      </c>
      <c r="H227" s="4" t="s">
        <v>2761</v>
      </c>
      <c r="I227" s="588" t="s">
        <v>2836</v>
      </c>
      <c r="J227" s="588">
        <v>0.0</v>
      </c>
      <c r="K227" s="508" t="s">
        <v>28</v>
      </c>
      <c r="L227" s="80">
        <v>5.0</v>
      </c>
      <c r="M227" s="80" t="s">
        <v>2725</v>
      </c>
      <c r="N227" s="80" t="s">
        <v>2725</v>
      </c>
      <c r="O227" s="80"/>
      <c r="P227" s="80" t="s">
        <v>2655</v>
      </c>
      <c r="Q227" s="80"/>
      <c r="R227" s="829">
        <v>4.63020286939479</v>
      </c>
      <c r="S227" s="829"/>
      <c r="T227" s="812"/>
      <c r="U227" s="812"/>
      <c r="V227" s="812"/>
      <c r="W227" s="812"/>
      <c r="X227" s="830"/>
      <c r="Y227" s="846">
        <v>814.0105660679999</v>
      </c>
      <c r="Z227" s="509"/>
      <c r="AA227" s="509"/>
      <c r="AB227" s="832">
        <v>107.6733553</v>
      </c>
      <c r="AC227" s="847">
        <v>123.82435859499999</v>
      </c>
      <c r="AD227" s="509"/>
      <c r="AE227" s="594" t="str">
        <f>'ASIA Prod. - PU &amp; PE'!I23</f>
        <v/>
      </c>
      <c r="AF227" s="80" t="str">
        <f>'ASIA Prod. - PU &amp; PE'!J23</f>
        <v/>
      </c>
      <c r="AG227" s="598" t="str">
        <f>'ASIA Prod. - PU &amp; PE'!K23</f>
        <v/>
      </c>
      <c r="AH227" s="598" t="str">
        <f>'ASIA Prod. - PU &amp; PE'!L23</f>
        <v/>
      </c>
      <c r="AI227" s="80" t="str">
        <f>'ASIA Prod. - PU &amp; PE'!M23</f>
        <v/>
      </c>
      <c r="AJ227" s="80" t="str">
        <f>'ASIA Prod. - PU &amp; PE'!N23</f>
        <v/>
      </c>
      <c r="AK227" s="598" t="str">
        <f>'ASIA Prod. - PU &amp; PE'!O23</f>
        <v/>
      </c>
      <c r="AL227" s="598" t="str">
        <f>'ASIA Prod. - PU &amp; PE'!P23</f>
        <v/>
      </c>
      <c r="AM227" s="598" t="str">
        <f>'ASIA Prod. - PU &amp; PE'!Q23</f>
        <v/>
      </c>
      <c r="AN227" s="80" t="str">
        <f>'ASIA Prod. - PU &amp; PE'!R23</f>
        <v/>
      </c>
      <c r="AO227" s="598" t="str">
        <f>'ASIA Prod. - PU &amp; PE'!S23</f>
        <v/>
      </c>
      <c r="AP227" s="598" t="str">
        <f>'ASIA Prod. - PU &amp; PE'!T23</f>
        <v/>
      </c>
      <c r="AQ227" s="80" t="str">
        <f>'ASIA Prod. - PU &amp; PE'!U23</f>
        <v/>
      </c>
      <c r="AR227" s="598" t="str">
        <f>'ASIA Prod. - PU &amp; PE'!V23</f>
        <v/>
      </c>
      <c r="AS227" s="80" t="str">
        <f>'ASIA Prod. - PU &amp; PE'!W23</f>
        <v/>
      </c>
      <c r="AT227" s="598" t="str">
        <f>'ASIA Prod. - PU &amp; PE'!X23</f>
        <v/>
      </c>
      <c r="AU227" s="80" t="str">
        <f>'ASIA Prod. - PU &amp; PE'!Y23</f>
        <v/>
      </c>
      <c r="AV227" s="80" t="str">
        <f>'ASIA Prod. - PU &amp; PE'!Z23</f>
        <v/>
      </c>
      <c r="AW227" s="598" t="str">
        <f>'ASIA Prod. - PU &amp; PE'!AA23</f>
        <v/>
      </c>
      <c r="AX227" s="80" t="str">
        <f>'ASIA Prod. - PU &amp; PE'!AB23</f>
        <v/>
      </c>
      <c r="AY227" s="80" t="str">
        <f>'ASIA Prod. - PU &amp; PE'!AC23</f>
        <v/>
      </c>
      <c r="AZ227" s="80" t="str">
        <f>'ASIA Prod. - PU &amp; PE'!AD23</f>
        <v/>
      </c>
      <c r="BA227" s="835" t="str">
        <f>'ASIA Prod. - PU &amp; PE'!AE23</f>
        <v/>
      </c>
    </row>
    <row r="228" ht="15.75" customHeight="1">
      <c r="A228" s="586" t="s">
        <v>2950</v>
      </c>
      <c r="B228" s="587" t="s">
        <v>1731</v>
      </c>
      <c r="C228" s="587" t="s">
        <v>1910</v>
      </c>
      <c r="D228" s="587"/>
      <c r="E228" s="4" t="s">
        <v>2791</v>
      </c>
      <c r="F228" s="4" t="s">
        <v>2760</v>
      </c>
      <c r="G228" s="4" t="s">
        <v>2677</v>
      </c>
      <c r="H228" s="4" t="s">
        <v>2761</v>
      </c>
      <c r="I228" s="588" t="s">
        <v>2838</v>
      </c>
      <c r="J228" s="588">
        <v>0.0</v>
      </c>
      <c r="K228" s="508" t="s">
        <v>28</v>
      </c>
      <c r="L228" s="80">
        <v>3.0</v>
      </c>
      <c r="M228" s="80" t="s">
        <v>2725</v>
      </c>
      <c r="N228" s="80" t="s">
        <v>2725</v>
      </c>
      <c r="O228" s="80"/>
      <c r="P228" s="80" t="s">
        <v>2655</v>
      </c>
      <c r="Q228" s="80"/>
      <c r="R228" s="829">
        <v>3.2785982421626856</v>
      </c>
      <c r="S228" s="829"/>
      <c r="T228" s="812"/>
      <c r="U228" s="812"/>
      <c r="V228" s="812"/>
      <c r="W228" s="812"/>
      <c r="X228" s="830"/>
      <c r="Y228" s="846">
        <v>542.3569915680001</v>
      </c>
      <c r="Z228" s="509"/>
      <c r="AA228" s="509"/>
      <c r="AB228" s="832">
        <v>71.74034280000002</v>
      </c>
      <c r="AC228" s="847">
        <v>82.50139422000002</v>
      </c>
      <c r="AD228" s="509"/>
      <c r="AE228" s="594" t="str">
        <f>'ASIA Prod. - PU &amp; PE'!I24</f>
        <v/>
      </c>
      <c r="AF228" s="80" t="str">
        <f>'ASIA Prod. - PU &amp; PE'!J24</f>
        <v/>
      </c>
      <c r="AG228" s="598" t="str">
        <f>'ASIA Prod. - PU &amp; PE'!K24</f>
        <v/>
      </c>
      <c r="AH228" s="598" t="str">
        <f>'ASIA Prod. - PU &amp; PE'!L24</f>
        <v/>
      </c>
      <c r="AI228" s="80" t="str">
        <f>'ASIA Prod. - PU &amp; PE'!M24</f>
        <v/>
      </c>
      <c r="AJ228" s="80" t="str">
        <f>'ASIA Prod. - PU &amp; PE'!N24</f>
        <v/>
      </c>
      <c r="AK228" s="598" t="str">
        <f>'ASIA Prod. - PU &amp; PE'!O24</f>
        <v/>
      </c>
      <c r="AL228" s="598" t="str">
        <f>'ASIA Prod. - PU &amp; PE'!P24</f>
        <v/>
      </c>
      <c r="AM228" s="598" t="str">
        <f>'ASIA Prod. - PU &amp; PE'!Q24</f>
        <v/>
      </c>
      <c r="AN228" s="80" t="str">
        <f>'ASIA Prod. - PU &amp; PE'!R24</f>
        <v/>
      </c>
      <c r="AO228" s="598" t="str">
        <f>'ASIA Prod. - PU &amp; PE'!S24</f>
        <v/>
      </c>
      <c r="AP228" s="598" t="str">
        <f>'ASIA Prod. - PU &amp; PE'!T24</f>
        <v/>
      </c>
      <c r="AQ228" s="80" t="str">
        <f>'ASIA Prod. - PU &amp; PE'!U24</f>
        <v/>
      </c>
      <c r="AR228" s="598" t="str">
        <f>'ASIA Prod. - PU &amp; PE'!V24</f>
        <v/>
      </c>
      <c r="AS228" s="80" t="str">
        <f>'ASIA Prod. - PU &amp; PE'!W24</f>
        <v/>
      </c>
      <c r="AT228" s="598" t="str">
        <f>'ASIA Prod. - PU &amp; PE'!X24</f>
        <v/>
      </c>
      <c r="AU228" s="80" t="str">
        <f>'ASIA Prod. - PU &amp; PE'!Y24</f>
        <v/>
      </c>
      <c r="AV228" s="80" t="str">
        <f>'ASIA Prod. - PU &amp; PE'!Z24</f>
        <v/>
      </c>
      <c r="AW228" s="598" t="str">
        <f>'ASIA Prod. - PU &amp; PE'!AA24</f>
        <v/>
      </c>
      <c r="AX228" s="80" t="str">
        <f>'ASIA Prod. - PU &amp; PE'!AB24</f>
        <v/>
      </c>
      <c r="AY228" s="80" t="str">
        <f>'ASIA Prod. - PU &amp; PE'!AC24</f>
        <v/>
      </c>
      <c r="AZ228" s="80" t="str">
        <f>'ASIA Prod. - PU &amp; PE'!AD24</f>
        <v/>
      </c>
      <c r="BA228" s="835" t="str">
        <f>'ASIA Prod. - PU &amp; PE'!AE24</f>
        <v/>
      </c>
    </row>
    <row r="229" ht="15.75" customHeight="1">
      <c r="A229" s="586" t="s">
        <v>2951</v>
      </c>
      <c r="B229" s="587" t="s">
        <v>1731</v>
      </c>
      <c r="C229" s="587" t="s">
        <v>1910</v>
      </c>
      <c r="D229" s="587"/>
      <c r="E229" s="4" t="s">
        <v>2791</v>
      </c>
      <c r="F229" s="4" t="s">
        <v>2760</v>
      </c>
      <c r="G229" s="4" t="s">
        <v>2677</v>
      </c>
      <c r="H229" s="4" t="s">
        <v>2761</v>
      </c>
      <c r="I229" s="588" t="s">
        <v>2840</v>
      </c>
      <c r="J229" s="588">
        <v>0.0</v>
      </c>
      <c r="K229" s="508" t="s">
        <v>28</v>
      </c>
      <c r="L229" s="80">
        <v>2.0</v>
      </c>
      <c r="M229" s="80" t="s">
        <v>2725</v>
      </c>
      <c r="N229" s="80" t="s">
        <v>2725</v>
      </c>
      <c r="O229" s="80"/>
      <c r="P229" s="80" t="s">
        <v>2655</v>
      </c>
      <c r="Q229" s="80"/>
      <c r="R229" s="829">
        <v>2.5132691114082335</v>
      </c>
      <c r="S229" s="829"/>
      <c r="T229" s="812"/>
      <c r="U229" s="812"/>
      <c r="V229" s="812"/>
      <c r="W229" s="812"/>
      <c r="X229" s="830"/>
      <c r="Y229" s="846">
        <v>420.5797922340001</v>
      </c>
      <c r="Z229" s="509"/>
      <c r="AA229" s="509"/>
      <c r="AB229" s="832">
        <v>55.63224765000001</v>
      </c>
      <c r="AC229" s="847">
        <v>63.977084797500005</v>
      </c>
      <c r="AD229" s="509"/>
      <c r="AE229" s="594" t="str">
        <f>'ASIA Prod. - PU &amp; PE'!I25</f>
        <v/>
      </c>
      <c r="AF229" s="80" t="str">
        <f>'ASIA Prod. - PU &amp; PE'!J25</f>
        <v/>
      </c>
      <c r="AG229" s="598" t="str">
        <f>'ASIA Prod. - PU &amp; PE'!K25</f>
        <v/>
      </c>
      <c r="AH229" s="598" t="str">
        <f>'ASIA Prod. - PU &amp; PE'!L25</f>
        <v/>
      </c>
      <c r="AI229" s="80" t="str">
        <f>'ASIA Prod. - PU &amp; PE'!M25</f>
        <v/>
      </c>
      <c r="AJ229" s="80" t="str">
        <f>'ASIA Prod. - PU &amp; PE'!N25</f>
        <v/>
      </c>
      <c r="AK229" s="598" t="str">
        <f>'ASIA Prod. - PU &amp; PE'!O25</f>
        <v/>
      </c>
      <c r="AL229" s="598" t="str">
        <f>'ASIA Prod. - PU &amp; PE'!P25</f>
        <v/>
      </c>
      <c r="AM229" s="598" t="str">
        <f>'ASIA Prod. - PU &amp; PE'!Q25</f>
        <v/>
      </c>
      <c r="AN229" s="80" t="str">
        <f>'ASIA Prod. - PU &amp; PE'!R25</f>
        <v/>
      </c>
      <c r="AO229" s="598" t="str">
        <f>'ASIA Prod. - PU &amp; PE'!S25</f>
        <v/>
      </c>
      <c r="AP229" s="598" t="str">
        <f>'ASIA Prod. - PU &amp; PE'!T25</f>
        <v/>
      </c>
      <c r="AQ229" s="80" t="str">
        <f>'ASIA Prod. - PU &amp; PE'!U25</f>
        <v/>
      </c>
      <c r="AR229" s="598" t="str">
        <f>'ASIA Prod. - PU &amp; PE'!V25</f>
        <v/>
      </c>
      <c r="AS229" s="80" t="str">
        <f>'ASIA Prod. - PU &amp; PE'!W25</f>
        <v/>
      </c>
      <c r="AT229" s="598" t="str">
        <f>'ASIA Prod. - PU &amp; PE'!X25</f>
        <v/>
      </c>
      <c r="AU229" s="80" t="str">
        <f>'ASIA Prod. - PU &amp; PE'!Y25</f>
        <v/>
      </c>
      <c r="AV229" s="80" t="str">
        <f>'ASIA Prod. - PU &amp; PE'!Z25</f>
        <v/>
      </c>
      <c r="AW229" s="598" t="str">
        <f>'ASIA Prod. - PU &amp; PE'!AA25</f>
        <v/>
      </c>
      <c r="AX229" s="80" t="str">
        <f>'ASIA Prod. - PU &amp; PE'!AB25</f>
        <v/>
      </c>
      <c r="AY229" s="80" t="str">
        <f>'ASIA Prod. - PU &amp; PE'!AC25</f>
        <v/>
      </c>
      <c r="AZ229" s="80" t="str">
        <f>'ASIA Prod. - PU &amp; PE'!AD25</f>
        <v/>
      </c>
      <c r="BA229" s="835" t="str">
        <f>'ASIA Prod. - PU &amp; PE'!AE25</f>
        <v/>
      </c>
    </row>
    <row r="230" ht="15.75" customHeight="1">
      <c r="A230" s="586" t="s">
        <v>2952</v>
      </c>
      <c r="B230" s="587" t="s">
        <v>1731</v>
      </c>
      <c r="C230" s="587" t="s">
        <v>1910</v>
      </c>
      <c r="D230" s="587"/>
      <c r="E230" s="4" t="s">
        <v>2791</v>
      </c>
      <c r="F230" s="4" t="s">
        <v>2760</v>
      </c>
      <c r="G230" s="4" t="s">
        <v>2677</v>
      </c>
      <c r="H230" s="4" t="s">
        <v>2761</v>
      </c>
      <c r="I230" s="588" t="s">
        <v>2842</v>
      </c>
      <c r="J230" s="588">
        <v>0.0</v>
      </c>
      <c r="K230" s="508" t="s">
        <v>28</v>
      </c>
      <c r="L230" s="80">
        <v>1.0</v>
      </c>
      <c r="M230" s="80" t="s">
        <v>2725</v>
      </c>
      <c r="N230" s="80" t="s">
        <v>2725</v>
      </c>
      <c r="O230" s="80"/>
      <c r="P230" s="80" t="s">
        <v>2662</v>
      </c>
      <c r="Q230" s="80"/>
      <c r="R230" s="829">
        <v>1.2134564323407733</v>
      </c>
      <c r="S230" s="829"/>
      <c r="T230" s="812"/>
      <c r="U230" s="812"/>
      <c r="V230" s="812"/>
      <c r="W230" s="812"/>
      <c r="X230" s="830"/>
      <c r="Y230" s="846">
        <v>211.917674304</v>
      </c>
      <c r="Z230" s="509"/>
      <c r="AA230" s="509"/>
      <c r="AB230" s="832">
        <v>28.031438400000003</v>
      </c>
      <c r="AC230" s="847">
        <v>32.23615416</v>
      </c>
      <c r="AD230" s="509"/>
      <c r="AE230" s="594" t="str">
        <f>'ASIA Prod. - PU &amp; PE'!I26</f>
        <v/>
      </c>
      <c r="AF230" s="80" t="str">
        <f>'ASIA Prod. - PU &amp; PE'!J26</f>
        <v/>
      </c>
      <c r="AG230" s="598" t="str">
        <f>'ASIA Prod. - PU &amp; PE'!K26</f>
        <v/>
      </c>
      <c r="AH230" s="598" t="str">
        <f>'ASIA Prod. - PU &amp; PE'!L26</f>
        <v/>
      </c>
      <c r="AI230" s="80" t="str">
        <f>'ASIA Prod. - PU &amp; PE'!M26</f>
        <v/>
      </c>
      <c r="AJ230" s="80" t="str">
        <f>'ASIA Prod. - PU &amp; PE'!N26</f>
        <v/>
      </c>
      <c r="AK230" s="598" t="str">
        <f>'ASIA Prod. - PU &amp; PE'!O26</f>
        <v/>
      </c>
      <c r="AL230" s="598" t="str">
        <f>'ASIA Prod. - PU &amp; PE'!P26</f>
        <v/>
      </c>
      <c r="AM230" s="598" t="str">
        <f>'ASIA Prod. - PU &amp; PE'!Q26</f>
        <v/>
      </c>
      <c r="AN230" s="80" t="str">
        <f>'ASIA Prod. - PU &amp; PE'!R26</f>
        <v/>
      </c>
      <c r="AO230" s="598" t="str">
        <f>'ASIA Prod. - PU &amp; PE'!S26</f>
        <v/>
      </c>
      <c r="AP230" s="598" t="str">
        <f>'ASIA Prod. - PU &amp; PE'!T26</f>
        <v/>
      </c>
      <c r="AQ230" s="80" t="str">
        <f>'ASIA Prod. - PU &amp; PE'!U26</f>
        <v/>
      </c>
      <c r="AR230" s="598" t="str">
        <f>'ASIA Prod. - PU &amp; PE'!V26</f>
        <v/>
      </c>
      <c r="AS230" s="80" t="str">
        <f>'ASIA Prod. - PU &amp; PE'!W26</f>
        <v/>
      </c>
      <c r="AT230" s="598" t="str">
        <f>'ASIA Prod. - PU &amp; PE'!X26</f>
        <v/>
      </c>
      <c r="AU230" s="80" t="str">
        <f>'ASIA Prod. - PU &amp; PE'!Y26</f>
        <v/>
      </c>
      <c r="AV230" s="80" t="str">
        <f>'ASIA Prod. - PU &amp; PE'!Z26</f>
        <v/>
      </c>
      <c r="AW230" s="598" t="str">
        <f>'ASIA Prod. - PU &amp; PE'!AA26</f>
        <v/>
      </c>
      <c r="AX230" s="80" t="str">
        <f>'ASIA Prod. - PU &amp; PE'!AB26</f>
        <v/>
      </c>
      <c r="AY230" s="80" t="str">
        <f>'ASIA Prod. - PU &amp; PE'!AC26</f>
        <v/>
      </c>
      <c r="AZ230" s="80" t="str">
        <f>'ASIA Prod. - PU &amp; PE'!AD26</f>
        <v/>
      </c>
      <c r="BA230" s="835" t="str">
        <f>'ASIA Prod. - PU &amp; PE'!AE26</f>
        <v/>
      </c>
    </row>
    <row r="231" ht="15.75" customHeight="1">
      <c r="A231" s="586" t="s">
        <v>2953</v>
      </c>
      <c r="B231" s="587" t="s">
        <v>1731</v>
      </c>
      <c r="C231" s="587" t="s">
        <v>1910</v>
      </c>
      <c r="D231" s="587"/>
      <c r="E231" s="4" t="s">
        <v>2791</v>
      </c>
      <c r="F231" s="4" t="s">
        <v>2760</v>
      </c>
      <c r="G231" s="4" t="s">
        <v>2677</v>
      </c>
      <c r="H231" s="4" t="s">
        <v>2761</v>
      </c>
      <c r="I231" s="588" t="s">
        <v>2844</v>
      </c>
      <c r="J231" s="588">
        <v>0.0</v>
      </c>
      <c r="K231" s="508" t="s">
        <v>28</v>
      </c>
      <c r="L231" s="80">
        <v>1.0</v>
      </c>
      <c r="M231" s="80" t="s">
        <v>2725</v>
      </c>
      <c r="N231" s="80" t="s">
        <v>2725</v>
      </c>
      <c r="O231" s="80"/>
      <c r="P231" s="80" t="s">
        <v>2662</v>
      </c>
      <c r="Q231" s="80"/>
      <c r="R231" s="829">
        <v>1.3819744416605435</v>
      </c>
      <c r="S231" s="829"/>
      <c r="T231" s="812"/>
      <c r="U231" s="812"/>
      <c r="V231" s="812"/>
      <c r="W231" s="812"/>
      <c r="X231" s="830"/>
      <c r="Y231" s="846">
        <v>241.73161084800006</v>
      </c>
      <c r="Z231" s="509"/>
      <c r="AA231" s="509"/>
      <c r="AB231" s="832">
        <v>31.975080800000008</v>
      </c>
      <c r="AC231" s="847">
        <v>36.77134292000001</v>
      </c>
      <c r="AD231" s="509"/>
      <c r="AE231" s="594" t="str">
        <f>'ASIA Prod. - PU &amp; PE'!I27</f>
        <v/>
      </c>
      <c r="AF231" s="80" t="str">
        <f>'ASIA Prod. - PU &amp; PE'!J27</f>
        <v/>
      </c>
      <c r="AG231" s="598" t="str">
        <f>'ASIA Prod. - PU &amp; PE'!K27</f>
        <v/>
      </c>
      <c r="AH231" s="598" t="str">
        <f>'ASIA Prod. - PU &amp; PE'!L27</f>
        <v/>
      </c>
      <c r="AI231" s="80" t="str">
        <f>'ASIA Prod. - PU &amp; PE'!M27</f>
        <v/>
      </c>
      <c r="AJ231" s="80" t="str">
        <f>'ASIA Prod. - PU &amp; PE'!N27</f>
        <v/>
      </c>
      <c r="AK231" s="598" t="str">
        <f>'ASIA Prod. - PU &amp; PE'!O27</f>
        <v/>
      </c>
      <c r="AL231" s="598" t="str">
        <f>'ASIA Prod. - PU &amp; PE'!P27</f>
        <v/>
      </c>
      <c r="AM231" s="598" t="str">
        <f>'ASIA Prod. - PU &amp; PE'!Q27</f>
        <v/>
      </c>
      <c r="AN231" s="80" t="str">
        <f>'ASIA Prod. - PU &amp; PE'!R27</f>
        <v/>
      </c>
      <c r="AO231" s="598" t="str">
        <f>'ASIA Prod. - PU &amp; PE'!S27</f>
        <v/>
      </c>
      <c r="AP231" s="598" t="str">
        <f>'ASIA Prod. - PU &amp; PE'!T27</f>
        <v/>
      </c>
      <c r="AQ231" s="80" t="str">
        <f>'ASIA Prod. - PU &amp; PE'!U27</f>
        <v/>
      </c>
      <c r="AR231" s="598" t="str">
        <f>'ASIA Prod. - PU &amp; PE'!V27</f>
        <v/>
      </c>
      <c r="AS231" s="80" t="str">
        <f>'ASIA Prod. - PU &amp; PE'!W27</f>
        <v/>
      </c>
      <c r="AT231" s="598" t="str">
        <f>'ASIA Prod. - PU &amp; PE'!X27</f>
        <v/>
      </c>
      <c r="AU231" s="80" t="str">
        <f>'ASIA Prod. - PU &amp; PE'!Y27</f>
        <v/>
      </c>
      <c r="AV231" s="80" t="str">
        <f>'ASIA Prod. - PU &amp; PE'!Z27</f>
        <v/>
      </c>
      <c r="AW231" s="598" t="str">
        <f>'ASIA Prod. - PU &amp; PE'!AA27</f>
        <v/>
      </c>
      <c r="AX231" s="80" t="str">
        <f>'ASIA Prod. - PU &amp; PE'!AB27</f>
        <v/>
      </c>
      <c r="AY231" s="80" t="str">
        <f>'ASIA Prod. - PU &amp; PE'!AC27</f>
        <v/>
      </c>
      <c r="AZ231" s="80" t="str">
        <f>'ASIA Prod. - PU &amp; PE'!AD27</f>
        <v/>
      </c>
      <c r="BA231" s="835" t="str">
        <f>'ASIA Prod. - PU &amp; PE'!AE27</f>
        <v/>
      </c>
    </row>
    <row r="232" ht="15.75" customHeight="1">
      <c r="A232" s="586" t="s">
        <v>2954</v>
      </c>
      <c r="B232" s="587" t="s">
        <v>1731</v>
      </c>
      <c r="C232" s="587" t="s">
        <v>1910</v>
      </c>
      <c r="D232" s="587"/>
      <c r="E232" s="4" t="s">
        <v>2791</v>
      </c>
      <c r="F232" s="4" t="s">
        <v>2760</v>
      </c>
      <c r="G232" s="4" t="s">
        <v>2677</v>
      </c>
      <c r="H232" s="4" t="s">
        <v>2761</v>
      </c>
      <c r="I232" s="588" t="s">
        <v>2846</v>
      </c>
      <c r="J232" s="588">
        <v>0.0</v>
      </c>
      <c r="K232" s="508" t="s">
        <v>28</v>
      </c>
      <c r="L232" s="80">
        <v>1.0</v>
      </c>
      <c r="M232" s="80" t="s">
        <v>2725</v>
      </c>
      <c r="N232" s="80" t="s">
        <v>2725</v>
      </c>
      <c r="O232" s="80"/>
      <c r="P232" s="80" t="s">
        <v>2662</v>
      </c>
      <c r="Q232" s="80"/>
      <c r="R232" s="829">
        <v>1.447294544222839</v>
      </c>
      <c r="S232" s="829"/>
      <c r="T232" s="812"/>
      <c r="U232" s="812"/>
      <c r="V232" s="812"/>
      <c r="W232" s="812"/>
      <c r="X232" s="830"/>
      <c r="Y232" s="846">
        <v>224.79513298200004</v>
      </c>
      <c r="Z232" s="509"/>
      <c r="AA232" s="509"/>
      <c r="AB232" s="832">
        <v>29.734805950000005</v>
      </c>
      <c r="AC232" s="847">
        <v>34.195026842500006</v>
      </c>
      <c r="AD232" s="509"/>
      <c r="AE232" s="594" t="str">
        <f>'ASIA Prod. - PU &amp; PE'!I28</f>
        <v/>
      </c>
      <c r="AF232" s="80" t="str">
        <f>'ASIA Prod. - PU &amp; PE'!J28</f>
        <v/>
      </c>
      <c r="AG232" s="598" t="str">
        <f>'ASIA Prod. - PU &amp; PE'!K28</f>
        <v/>
      </c>
      <c r="AH232" s="598" t="str">
        <f>'ASIA Prod. - PU &amp; PE'!L28</f>
        <v/>
      </c>
      <c r="AI232" s="80" t="str">
        <f>'ASIA Prod. - PU &amp; PE'!M28</f>
        <v/>
      </c>
      <c r="AJ232" s="80" t="str">
        <f>'ASIA Prod. - PU &amp; PE'!N28</f>
        <v/>
      </c>
      <c r="AK232" s="598" t="str">
        <f>'ASIA Prod. - PU &amp; PE'!O28</f>
        <v/>
      </c>
      <c r="AL232" s="598" t="str">
        <f>'ASIA Prod. - PU &amp; PE'!P28</f>
        <v/>
      </c>
      <c r="AM232" s="598" t="str">
        <f>'ASIA Prod. - PU &amp; PE'!Q28</f>
        <v/>
      </c>
      <c r="AN232" s="80" t="str">
        <f>'ASIA Prod. - PU &amp; PE'!R28</f>
        <v/>
      </c>
      <c r="AO232" s="598" t="str">
        <f>'ASIA Prod. - PU &amp; PE'!S28</f>
        <v/>
      </c>
      <c r="AP232" s="598" t="str">
        <f>'ASIA Prod. - PU &amp; PE'!T28</f>
        <v/>
      </c>
      <c r="AQ232" s="80" t="str">
        <f>'ASIA Prod. - PU &amp; PE'!U28</f>
        <v/>
      </c>
      <c r="AR232" s="598" t="str">
        <f>'ASIA Prod. - PU &amp; PE'!V28</f>
        <v/>
      </c>
      <c r="AS232" s="80" t="str">
        <f>'ASIA Prod. - PU &amp; PE'!W28</f>
        <v/>
      </c>
      <c r="AT232" s="598" t="str">
        <f>'ASIA Prod. - PU &amp; PE'!X28</f>
        <v/>
      </c>
      <c r="AU232" s="80" t="str">
        <f>'ASIA Prod. - PU &amp; PE'!Y28</f>
        <v/>
      </c>
      <c r="AV232" s="80" t="str">
        <f>'ASIA Prod. - PU &amp; PE'!Z28</f>
        <v/>
      </c>
      <c r="AW232" s="598" t="str">
        <f>'ASIA Prod. - PU &amp; PE'!AA28</f>
        <v/>
      </c>
      <c r="AX232" s="80" t="str">
        <f>'ASIA Prod. - PU &amp; PE'!AB28</f>
        <v/>
      </c>
      <c r="AY232" s="80" t="str">
        <f>'ASIA Prod. - PU &amp; PE'!AC28</f>
        <v/>
      </c>
      <c r="AZ232" s="80" t="str">
        <f>'ASIA Prod. - PU &amp; PE'!AD28</f>
        <v/>
      </c>
      <c r="BA232" s="835" t="str">
        <f>'ASIA Prod. - PU &amp; PE'!AE28</f>
        <v/>
      </c>
    </row>
    <row r="233" ht="15.75" customHeight="1">
      <c r="A233" s="586" t="s">
        <v>2955</v>
      </c>
      <c r="B233" s="587" t="s">
        <v>1731</v>
      </c>
      <c r="C233" s="587" t="s">
        <v>1910</v>
      </c>
      <c r="D233" s="587"/>
      <c r="E233" s="4" t="s">
        <v>2791</v>
      </c>
      <c r="F233" s="4" t="s">
        <v>2760</v>
      </c>
      <c r="G233" s="4" t="s">
        <v>2677</v>
      </c>
      <c r="H233" s="4" t="s">
        <v>2761</v>
      </c>
      <c r="I233" s="588" t="s">
        <v>2848</v>
      </c>
      <c r="J233" s="588">
        <v>0.0</v>
      </c>
      <c r="K233" s="508" t="s">
        <v>28</v>
      </c>
      <c r="L233" s="80">
        <v>1.0</v>
      </c>
      <c r="M233" s="80" t="s">
        <v>2725</v>
      </c>
      <c r="N233" s="80" t="s">
        <v>2725</v>
      </c>
      <c r="O233" s="80"/>
      <c r="P233" s="80" t="s">
        <v>2662</v>
      </c>
      <c r="Q233" s="80"/>
      <c r="R233" s="829">
        <v>1.3309644616760752</v>
      </c>
      <c r="S233" s="829"/>
      <c r="T233" s="812"/>
      <c r="U233" s="812"/>
      <c r="V233" s="812"/>
      <c r="W233" s="812"/>
      <c r="X233" s="830"/>
      <c r="Y233" s="846">
        <v>242.18371850400004</v>
      </c>
      <c r="Z233" s="509"/>
      <c r="AA233" s="509"/>
      <c r="AB233" s="832">
        <v>32.034883400000005</v>
      </c>
      <c r="AC233" s="847">
        <v>36.84011591</v>
      </c>
      <c r="AD233" s="509"/>
      <c r="AE233" s="594" t="str">
        <f>'ASIA Prod. - PU &amp; PE'!I29</f>
        <v/>
      </c>
      <c r="AF233" s="80" t="str">
        <f>'ASIA Prod. - PU &amp; PE'!J29</f>
        <v/>
      </c>
      <c r="AG233" s="598" t="str">
        <f>'ASIA Prod. - PU &amp; PE'!K29</f>
        <v/>
      </c>
      <c r="AH233" s="598" t="str">
        <f>'ASIA Prod. - PU &amp; PE'!L29</f>
        <v/>
      </c>
      <c r="AI233" s="80" t="str">
        <f>'ASIA Prod. - PU &amp; PE'!M29</f>
        <v/>
      </c>
      <c r="AJ233" s="80" t="str">
        <f>'ASIA Prod. - PU &amp; PE'!N29</f>
        <v/>
      </c>
      <c r="AK233" s="598" t="str">
        <f>'ASIA Prod. - PU &amp; PE'!O29</f>
        <v/>
      </c>
      <c r="AL233" s="598" t="str">
        <f>'ASIA Prod. - PU &amp; PE'!P29</f>
        <v/>
      </c>
      <c r="AM233" s="598" t="str">
        <f>'ASIA Prod. - PU &amp; PE'!Q29</f>
        <v/>
      </c>
      <c r="AN233" s="80" t="str">
        <f>'ASIA Prod. - PU &amp; PE'!R29</f>
        <v/>
      </c>
      <c r="AO233" s="598" t="str">
        <f>'ASIA Prod. - PU &amp; PE'!S29</f>
        <v/>
      </c>
      <c r="AP233" s="598" t="str">
        <f>'ASIA Prod. - PU &amp; PE'!T29</f>
        <v/>
      </c>
      <c r="AQ233" s="80" t="str">
        <f>'ASIA Prod. - PU &amp; PE'!U29</f>
        <v/>
      </c>
      <c r="AR233" s="598" t="str">
        <f>'ASIA Prod. - PU &amp; PE'!V29</f>
        <v/>
      </c>
      <c r="AS233" s="80" t="str">
        <f>'ASIA Prod. - PU &amp; PE'!W29</f>
        <v/>
      </c>
      <c r="AT233" s="598" t="str">
        <f>'ASIA Prod. - PU &amp; PE'!X29</f>
        <v/>
      </c>
      <c r="AU233" s="80" t="str">
        <f>'ASIA Prod. - PU &amp; PE'!Y29</f>
        <v/>
      </c>
      <c r="AV233" s="80" t="str">
        <f>'ASIA Prod. - PU &amp; PE'!Z29</f>
        <v/>
      </c>
      <c r="AW233" s="598" t="str">
        <f>'ASIA Prod. - PU &amp; PE'!AA29</f>
        <v/>
      </c>
      <c r="AX233" s="80" t="str">
        <f>'ASIA Prod. - PU &amp; PE'!AB29</f>
        <v/>
      </c>
      <c r="AY233" s="80" t="str">
        <f>'ASIA Prod. - PU &amp; PE'!AC29</f>
        <v/>
      </c>
      <c r="AZ233" s="80" t="str">
        <f>'ASIA Prod. - PU &amp; PE'!AD29</f>
        <v/>
      </c>
      <c r="BA233" s="835" t="str">
        <f>'ASIA Prod. - PU &amp; PE'!AE29</f>
        <v/>
      </c>
    </row>
    <row r="234" ht="15.75" customHeight="1">
      <c r="A234" s="586" t="s">
        <v>2956</v>
      </c>
      <c r="B234" s="587" t="s">
        <v>1731</v>
      </c>
      <c r="C234" s="587" t="s">
        <v>1910</v>
      </c>
      <c r="D234" s="587"/>
      <c r="E234" s="4" t="s">
        <v>2791</v>
      </c>
      <c r="F234" s="4" t="s">
        <v>2760</v>
      </c>
      <c r="G234" s="4" t="s">
        <v>2677</v>
      </c>
      <c r="H234" s="4" t="s">
        <v>2761</v>
      </c>
      <c r="I234" s="588" t="s">
        <v>2850</v>
      </c>
      <c r="J234" s="588">
        <v>0.0</v>
      </c>
      <c r="K234" s="508" t="s">
        <v>28</v>
      </c>
      <c r="L234" s="80">
        <v>1.0</v>
      </c>
      <c r="M234" s="80" t="s">
        <v>2725</v>
      </c>
      <c r="N234" s="80" t="s">
        <v>2725</v>
      </c>
      <c r="O234" s="80"/>
      <c r="P234" s="80" t="s">
        <v>2662</v>
      </c>
      <c r="Q234" s="80"/>
      <c r="R234" s="829">
        <v>1.6027369691855802</v>
      </c>
      <c r="S234" s="829"/>
      <c r="T234" s="812"/>
      <c r="U234" s="812"/>
      <c r="V234" s="812"/>
      <c r="W234" s="812"/>
      <c r="X234" s="830"/>
      <c r="Y234" s="846">
        <v>301.22423289</v>
      </c>
      <c r="Z234" s="509"/>
      <c r="AA234" s="509"/>
      <c r="AB234" s="832">
        <v>39.84447525</v>
      </c>
      <c r="AC234" s="847">
        <v>45.8211465375</v>
      </c>
      <c r="AD234" s="509"/>
      <c r="AE234" s="594" t="str">
        <f>'ASIA Prod. - PU &amp; PE'!I30</f>
        <v/>
      </c>
      <c r="AF234" s="80" t="str">
        <f>'ASIA Prod. - PU &amp; PE'!J30</f>
        <v/>
      </c>
      <c r="AG234" s="598" t="str">
        <f>'ASIA Prod. - PU &amp; PE'!K30</f>
        <v/>
      </c>
      <c r="AH234" s="598" t="str">
        <f>'ASIA Prod. - PU &amp; PE'!L30</f>
        <v/>
      </c>
      <c r="AI234" s="80" t="str">
        <f>'ASIA Prod. - PU &amp; PE'!M30</f>
        <v/>
      </c>
      <c r="AJ234" s="80" t="str">
        <f>'ASIA Prod. - PU &amp; PE'!N30</f>
        <v/>
      </c>
      <c r="AK234" s="598" t="str">
        <f>'ASIA Prod. - PU &amp; PE'!O30</f>
        <v/>
      </c>
      <c r="AL234" s="598" t="str">
        <f>'ASIA Prod. - PU &amp; PE'!P30</f>
        <v/>
      </c>
      <c r="AM234" s="598" t="str">
        <f>'ASIA Prod. - PU &amp; PE'!Q30</f>
        <v/>
      </c>
      <c r="AN234" s="80" t="str">
        <f>'ASIA Prod. - PU &amp; PE'!R30</f>
        <v/>
      </c>
      <c r="AO234" s="598" t="str">
        <f>'ASIA Prod. - PU &amp; PE'!S30</f>
        <v/>
      </c>
      <c r="AP234" s="598" t="str">
        <f>'ASIA Prod. - PU &amp; PE'!T30</f>
        <v/>
      </c>
      <c r="AQ234" s="80" t="str">
        <f>'ASIA Prod. - PU &amp; PE'!U30</f>
        <v/>
      </c>
      <c r="AR234" s="598" t="str">
        <f>'ASIA Prod. - PU &amp; PE'!V30</f>
        <v/>
      </c>
      <c r="AS234" s="80" t="str">
        <f>'ASIA Prod. - PU &amp; PE'!W30</f>
        <v/>
      </c>
      <c r="AT234" s="598" t="str">
        <f>'ASIA Prod. - PU &amp; PE'!X30</f>
        <v/>
      </c>
      <c r="AU234" s="80" t="str">
        <f>'ASIA Prod. - PU &amp; PE'!Y30</f>
        <v/>
      </c>
      <c r="AV234" s="80" t="str">
        <f>'ASIA Prod. - PU &amp; PE'!Z30</f>
        <v/>
      </c>
      <c r="AW234" s="598" t="str">
        <f>'ASIA Prod. - PU &amp; PE'!AA30</f>
        <v/>
      </c>
      <c r="AX234" s="80" t="str">
        <f>'ASIA Prod. - PU &amp; PE'!AB30</f>
        <v/>
      </c>
      <c r="AY234" s="80" t="str">
        <f>'ASIA Prod. - PU &amp; PE'!AC30</f>
        <v/>
      </c>
      <c r="AZ234" s="80" t="str">
        <f>'ASIA Prod. - PU &amp; PE'!AD30</f>
        <v/>
      </c>
      <c r="BA234" s="835" t="str">
        <f>'ASIA Prod. - PU &amp; PE'!AE30</f>
        <v/>
      </c>
    </row>
    <row r="235" ht="15.75" customHeight="1">
      <c r="A235" s="586" t="s">
        <v>2957</v>
      </c>
      <c r="B235" s="587" t="s">
        <v>1731</v>
      </c>
      <c r="C235" s="587" t="s">
        <v>1910</v>
      </c>
      <c r="D235" s="587"/>
      <c r="E235" s="4" t="s">
        <v>2791</v>
      </c>
      <c r="F235" s="4" t="s">
        <v>2760</v>
      </c>
      <c r="G235" s="4" t="s">
        <v>2677</v>
      </c>
      <c r="H235" s="4" t="s">
        <v>2761</v>
      </c>
      <c r="I235" s="588" t="s">
        <v>2852</v>
      </c>
      <c r="J235" s="588">
        <v>0.0</v>
      </c>
      <c r="K235" s="508" t="s">
        <v>28</v>
      </c>
      <c r="L235" s="80">
        <v>5.0</v>
      </c>
      <c r="M235" s="80" t="s">
        <v>2725</v>
      </c>
      <c r="N235" s="80" t="s">
        <v>2725</v>
      </c>
      <c r="O235" s="80"/>
      <c r="P235" s="80" t="s">
        <v>2655</v>
      </c>
      <c r="Q235" s="80"/>
      <c r="R235" s="829">
        <v>5.963119585692702</v>
      </c>
      <c r="S235" s="829"/>
      <c r="T235" s="812"/>
      <c r="U235" s="812"/>
      <c r="V235" s="812"/>
      <c r="W235" s="812"/>
      <c r="X235" s="830"/>
      <c r="Y235" s="846">
        <v>1147.712107248</v>
      </c>
      <c r="Z235" s="509"/>
      <c r="AA235" s="509"/>
      <c r="AB235" s="832">
        <v>151.81377080000001</v>
      </c>
      <c r="AC235" s="847">
        <v>174.58583642</v>
      </c>
      <c r="AD235" s="509"/>
      <c r="AE235" s="594" t="str">
        <f>'ASIA Prod. - PU &amp; PE'!I31</f>
        <v/>
      </c>
      <c r="AF235" s="80" t="str">
        <f>'ASIA Prod. - PU &amp; PE'!J31</f>
        <v/>
      </c>
      <c r="AG235" s="598" t="str">
        <f>'ASIA Prod. - PU &amp; PE'!K31</f>
        <v/>
      </c>
      <c r="AH235" s="598" t="str">
        <f>'ASIA Prod. - PU &amp; PE'!L31</f>
        <v/>
      </c>
      <c r="AI235" s="80" t="str">
        <f>'ASIA Prod. - PU &amp; PE'!M31</f>
        <v/>
      </c>
      <c r="AJ235" s="80" t="str">
        <f>'ASIA Prod. - PU &amp; PE'!N31</f>
        <v/>
      </c>
      <c r="AK235" s="598" t="str">
        <f>'ASIA Prod. - PU &amp; PE'!O31</f>
        <v/>
      </c>
      <c r="AL235" s="598" t="str">
        <f>'ASIA Prod. - PU &amp; PE'!P31</f>
        <v/>
      </c>
      <c r="AM235" s="598" t="str">
        <f>'ASIA Prod. - PU &amp; PE'!Q31</f>
        <v/>
      </c>
      <c r="AN235" s="80" t="str">
        <f>'ASIA Prod. - PU &amp; PE'!R31</f>
        <v/>
      </c>
      <c r="AO235" s="598" t="str">
        <f>'ASIA Prod. - PU &amp; PE'!S31</f>
        <v/>
      </c>
      <c r="AP235" s="598" t="str">
        <f>'ASIA Prod. - PU &amp; PE'!T31</f>
        <v/>
      </c>
      <c r="AQ235" s="80" t="str">
        <f>'ASIA Prod. - PU &amp; PE'!U31</f>
        <v/>
      </c>
      <c r="AR235" s="598" t="str">
        <f>'ASIA Prod. - PU &amp; PE'!V31</f>
        <v/>
      </c>
      <c r="AS235" s="80" t="str">
        <f>'ASIA Prod. - PU &amp; PE'!W31</f>
        <v/>
      </c>
      <c r="AT235" s="598" t="str">
        <f>'ASIA Prod. - PU &amp; PE'!X31</f>
        <v/>
      </c>
      <c r="AU235" s="80" t="str">
        <f>'ASIA Prod. - PU &amp; PE'!Y31</f>
        <v/>
      </c>
      <c r="AV235" s="80" t="str">
        <f>'ASIA Prod. - PU &amp; PE'!Z31</f>
        <v/>
      </c>
      <c r="AW235" s="598" t="str">
        <f>'ASIA Prod. - PU &amp; PE'!AA31</f>
        <v/>
      </c>
      <c r="AX235" s="80" t="str">
        <f>'ASIA Prod. - PU &amp; PE'!AB31</f>
        <v/>
      </c>
      <c r="AY235" s="80" t="str">
        <f>'ASIA Prod. - PU &amp; PE'!AC31</f>
        <v/>
      </c>
      <c r="AZ235" s="80" t="str">
        <f>'ASIA Prod. - PU &amp; PE'!AD31</f>
        <v/>
      </c>
      <c r="BA235" s="835" t="str">
        <f>'ASIA Prod. - PU &amp; PE'!AE31</f>
        <v/>
      </c>
    </row>
    <row r="236" ht="15.75" customHeight="1">
      <c r="A236" s="586" t="s">
        <v>2958</v>
      </c>
      <c r="B236" s="587" t="s">
        <v>1731</v>
      </c>
      <c r="C236" s="587" t="s">
        <v>1910</v>
      </c>
      <c r="D236" s="587"/>
      <c r="E236" s="4" t="s">
        <v>2791</v>
      </c>
      <c r="F236" s="4" t="s">
        <v>2760</v>
      </c>
      <c r="G236" s="4" t="s">
        <v>2677</v>
      </c>
      <c r="H236" s="4" t="s">
        <v>2761</v>
      </c>
      <c r="I236" s="588" t="s">
        <v>2854</v>
      </c>
      <c r="J236" s="588">
        <v>0.0</v>
      </c>
      <c r="K236" s="508" t="s">
        <v>28</v>
      </c>
      <c r="L236" s="80">
        <v>5.0</v>
      </c>
      <c r="M236" s="80" t="s">
        <v>2725</v>
      </c>
      <c r="N236" s="80" t="s">
        <v>2725</v>
      </c>
      <c r="O236" s="80"/>
      <c r="P236" s="80" t="s">
        <v>2655</v>
      </c>
      <c r="Q236" s="80"/>
      <c r="R236" s="829">
        <v>4.142217587764075</v>
      </c>
      <c r="S236" s="829"/>
      <c r="T236" s="812"/>
      <c r="U236" s="812"/>
      <c r="V236" s="812"/>
      <c r="W236" s="812"/>
      <c r="X236" s="830"/>
      <c r="Y236" s="846">
        <v>752.9353967519999</v>
      </c>
      <c r="Z236" s="509"/>
      <c r="AA236" s="509"/>
      <c r="AB236" s="832">
        <v>99.59462919999999</v>
      </c>
      <c r="AC236" s="847">
        <v>114.53382357999998</v>
      </c>
      <c r="AD236" s="509"/>
      <c r="AE236" s="594" t="str">
        <f>'ASIA Prod. - PU &amp; PE'!I32</f>
        <v/>
      </c>
      <c r="AF236" s="80" t="str">
        <f>'ASIA Prod. - PU &amp; PE'!J32</f>
        <v/>
      </c>
      <c r="AG236" s="598" t="str">
        <f>'ASIA Prod. - PU &amp; PE'!K32</f>
        <v/>
      </c>
      <c r="AH236" s="598" t="str">
        <f>'ASIA Prod. - PU &amp; PE'!L32</f>
        <v/>
      </c>
      <c r="AI236" s="80" t="str">
        <f>'ASIA Prod. - PU &amp; PE'!M32</f>
        <v/>
      </c>
      <c r="AJ236" s="80" t="str">
        <f>'ASIA Prod. - PU &amp; PE'!N32</f>
        <v/>
      </c>
      <c r="AK236" s="598" t="str">
        <f>'ASIA Prod. - PU &amp; PE'!O32</f>
        <v/>
      </c>
      <c r="AL236" s="598" t="str">
        <f>'ASIA Prod. - PU &amp; PE'!P32</f>
        <v/>
      </c>
      <c r="AM236" s="598" t="str">
        <f>'ASIA Prod. - PU &amp; PE'!Q32</f>
        <v/>
      </c>
      <c r="AN236" s="80" t="str">
        <f>'ASIA Prod. - PU &amp; PE'!R32</f>
        <v/>
      </c>
      <c r="AO236" s="598" t="str">
        <f>'ASIA Prod. - PU &amp; PE'!S32</f>
        <v/>
      </c>
      <c r="AP236" s="598" t="str">
        <f>'ASIA Prod. - PU &amp; PE'!T32</f>
        <v/>
      </c>
      <c r="AQ236" s="80" t="str">
        <f>'ASIA Prod. - PU &amp; PE'!U32</f>
        <v/>
      </c>
      <c r="AR236" s="598" t="str">
        <f>'ASIA Prod. - PU &amp; PE'!V32</f>
        <v/>
      </c>
      <c r="AS236" s="80" t="str">
        <f>'ASIA Prod. - PU &amp; PE'!W32</f>
        <v/>
      </c>
      <c r="AT236" s="598" t="str">
        <f>'ASIA Prod. - PU &amp; PE'!X32</f>
        <v/>
      </c>
      <c r="AU236" s="80" t="str">
        <f>'ASIA Prod. - PU &amp; PE'!Y32</f>
        <v/>
      </c>
      <c r="AV236" s="80" t="str">
        <f>'ASIA Prod. - PU &amp; PE'!Z32</f>
        <v/>
      </c>
      <c r="AW236" s="598" t="str">
        <f>'ASIA Prod. - PU &amp; PE'!AA32</f>
        <v/>
      </c>
      <c r="AX236" s="80" t="str">
        <f>'ASIA Prod. - PU &amp; PE'!AB32</f>
        <v/>
      </c>
      <c r="AY236" s="80" t="str">
        <f>'ASIA Prod. - PU &amp; PE'!AC32</f>
        <v/>
      </c>
      <c r="AZ236" s="80" t="str">
        <f>'ASIA Prod. - PU &amp; PE'!AD32</f>
        <v/>
      </c>
      <c r="BA236" s="835" t="str">
        <f>'ASIA Prod. - PU &amp; PE'!AE32</f>
        <v/>
      </c>
    </row>
    <row r="237" ht="15.75" customHeight="1">
      <c r="A237" s="586" t="s">
        <v>2959</v>
      </c>
      <c r="B237" s="587" t="s">
        <v>1731</v>
      </c>
      <c r="C237" s="587" t="s">
        <v>1910</v>
      </c>
      <c r="D237" s="587"/>
      <c r="E237" s="4" t="s">
        <v>2791</v>
      </c>
      <c r="F237" s="4" t="s">
        <v>2760</v>
      </c>
      <c r="G237" s="4" t="s">
        <v>2677</v>
      </c>
      <c r="H237" s="4" t="s">
        <v>2761</v>
      </c>
      <c r="I237" s="588" t="s">
        <v>2856</v>
      </c>
      <c r="J237" s="588">
        <v>0.0</v>
      </c>
      <c r="K237" s="508" t="s">
        <v>27</v>
      </c>
      <c r="L237" s="80">
        <v>5.0</v>
      </c>
      <c r="M237" s="80" t="s">
        <v>2725</v>
      </c>
      <c r="N237" s="80" t="s">
        <v>2725</v>
      </c>
      <c r="O237" s="80"/>
      <c r="P237" s="80" t="s">
        <v>2655</v>
      </c>
      <c r="Q237" s="80"/>
      <c r="R237" s="829">
        <v>1.4166184881955477</v>
      </c>
      <c r="S237" s="829"/>
      <c r="T237" s="812"/>
      <c r="U237" s="812"/>
      <c r="V237" s="812"/>
      <c r="W237" s="812"/>
      <c r="X237" s="830"/>
      <c r="Y237" s="846">
        <v>394.38064285200005</v>
      </c>
      <c r="Z237" s="509"/>
      <c r="AA237" s="509"/>
      <c r="AB237" s="832">
        <v>52.166751700000006</v>
      </c>
      <c r="AC237" s="847">
        <v>59.991764455</v>
      </c>
      <c r="AD237" s="509"/>
      <c r="AE237" s="594" t="str">
        <f>'ASIA Prod. - PU &amp; PE'!I33</f>
        <v/>
      </c>
      <c r="AF237" s="80" t="str">
        <f>'ASIA Prod. - PU &amp; PE'!J33</f>
        <v/>
      </c>
      <c r="AG237" s="598" t="str">
        <f>'ASIA Prod. - PU &amp; PE'!K33</f>
        <v/>
      </c>
      <c r="AH237" s="598" t="str">
        <f>'ASIA Prod. - PU &amp; PE'!L33</f>
        <v/>
      </c>
      <c r="AI237" s="80" t="str">
        <f>'ASIA Prod. - PU &amp; PE'!M33</f>
        <v/>
      </c>
      <c r="AJ237" s="80" t="str">
        <f>'ASIA Prod. - PU &amp; PE'!N33</f>
        <v/>
      </c>
      <c r="AK237" s="598" t="str">
        <f>'ASIA Prod. - PU &amp; PE'!O33</f>
        <v/>
      </c>
      <c r="AL237" s="598" t="str">
        <f>'ASIA Prod. - PU &amp; PE'!P33</f>
        <v/>
      </c>
      <c r="AM237" s="598" t="str">
        <f>'ASIA Prod. - PU &amp; PE'!Q33</f>
        <v/>
      </c>
      <c r="AN237" s="80" t="str">
        <f>'ASIA Prod. - PU &amp; PE'!R33</f>
        <v/>
      </c>
      <c r="AO237" s="598" t="str">
        <f>'ASIA Prod. - PU &amp; PE'!S33</f>
        <v/>
      </c>
      <c r="AP237" s="598" t="str">
        <f>'ASIA Prod. - PU &amp; PE'!T33</f>
        <v/>
      </c>
      <c r="AQ237" s="80" t="str">
        <f>'ASIA Prod. - PU &amp; PE'!U33</f>
        <v/>
      </c>
      <c r="AR237" s="598" t="str">
        <f>'ASIA Prod. - PU &amp; PE'!V33</f>
        <v/>
      </c>
      <c r="AS237" s="80" t="str">
        <f>'ASIA Prod. - PU &amp; PE'!W33</f>
        <v/>
      </c>
      <c r="AT237" s="598" t="str">
        <f>'ASIA Prod. - PU &amp; PE'!X33</f>
        <v/>
      </c>
      <c r="AU237" s="80" t="str">
        <f>'ASIA Prod. - PU &amp; PE'!Y33</f>
        <v/>
      </c>
      <c r="AV237" s="80" t="str">
        <f>'ASIA Prod. - PU &amp; PE'!Z33</f>
        <v/>
      </c>
      <c r="AW237" s="598" t="str">
        <f>'ASIA Prod. - PU &amp; PE'!AA33</f>
        <v/>
      </c>
      <c r="AX237" s="80" t="str">
        <f>'ASIA Prod. - PU &amp; PE'!AB33</f>
        <v/>
      </c>
      <c r="AY237" s="80" t="str">
        <f>'ASIA Prod. - PU &amp; PE'!AC33</f>
        <v/>
      </c>
      <c r="AZ237" s="80" t="str">
        <f>'ASIA Prod. - PU &amp; PE'!AD33</f>
        <v/>
      </c>
      <c r="BA237" s="835" t="str">
        <f>'ASIA Prod. - PU &amp; PE'!AE33</f>
        <v/>
      </c>
    </row>
    <row r="238" ht="15.75" customHeight="1">
      <c r="A238" s="586" t="s">
        <v>2960</v>
      </c>
      <c r="B238" s="587" t="s">
        <v>1731</v>
      </c>
      <c r="C238" s="587" t="s">
        <v>1910</v>
      </c>
      <c r="D238" s="587"/>
      <c r="E238" s="4" t="s">
        <v>2791</v>
      </c>
      <c r="F238" s="4" t="s">
        <v>2760</v>
      </c>
      <c r="G238" s="4" t="s">
        <v>2677</v>
      </c>
      <c r="H238" s="4" t="s">
        <v>2761</v>
      </c>
      <c r="I238" s="588" t="s">
        <v>2858</v>
      </c>
      <c r="J238" s="588">
        <v>0.0</v>
      </c>
      <c r="K238" s="508" t="s">
        <v>27</v>
      </c>
      <c r="L238" s="80">
        <v>5.0</v>
      </c>
      <c r="M238" s="80" t="s">
        <v>2725</v>
      </c>
      <c r="N238" s="80" t="s">
        <v>2620</v>
      </c>
      <c r="O238" s="80"/>
      <c r="P238" s="80" t="s">
        <v>2655</v>
      </c>
      <c r="Q238" s="80"/>
      <c r="R238" s="829">
        <v>2.3758823529411766</v>
      </c>
      <c r="S238" s="829"/>
      <c r="T238" s="812"/>
      <c r="U238" s="812"/>
      <c r="V238" s="812"/>
      <c r="W238" s="812"/>
      <c r="X238" s="830"/>
      <c r="Y238" s="846">
        <v>344.50699248</v>
      </c>
      <c r="Z238" s="509"/>
      <c r="AA238" s="509"/>
      <c r="AB238" s="832">
        <v>45.569708000000006</v>
      </c>
      <c r="AC238" s="847">
        <v>52.4051642</v>
      </c>
      <c r="AD238" s="509"/>
      <c r="AE238" s="594" t="str">
        <f>'ASIA Prod. - PU &amp; PE'!I34</f>
        <v/>
      </c>
      <c r="AF238" s="80" t="str">
        <f>'ASIA Prod. - PU &amp; PE'!J34</f>
        <v/>
      </c>
      <c r="AG238" s="598" t="str">
        <f>'ASIA Prod. - PU &amp; PE'!K34</f>
        <v/>
      </c>
      <c r="AH238" s="598" t="str">
        <f>'ASIA Prod. - PU &amp; PE'!L34</f>
        <v/>
      </c>
      <c r="AI238" s="80" t="str">
        <f>'ASIA Prod. - PU &amp; PE'!M34</f>
        <v/>
      </c>
      <c r="AJ238" s="80" t="str">
        <f>'ASIA Prod. - PU &amp; PE'!N34</f>
        <v/>
      </c>
      <c r="AK238" s="598" t="str">
        <f>'ASIA Prod. - PU &amp; PE'!O34</f>
        <v/>
      </c>
      <c r="AL238" s="598" t="str">
        <f>'ASIA Prod. - PU &amp; PE'!P34</f>
        <v/>
      </c>
      <c r="AM238" s="598" t="str">
        <f>'ASIA Prod. - PU &amp; PE'!Q34</f>
        <v/>
      </c>
      <c r="AN238" s="80" t="str">
        <f>'ASIA Prod. - PU &amp; PE'!R34</f>
        <v/>
      </c>
      <c r="AO238" s="598" t="str">
        <f>'ASIA Prod. - PU &amp; PE'!S34</f>
        <v/>
      </c>
      <c r="AP238" s="598" t="str">
        <f>'ASIA Prod. - PU &amp; PE'!T34</f>
        <v/>
      </c>
      <c r="AQ238" s="80" t="str">
        <f>'ASIA Prod. - PU &amp; PE'!U34</f>
        <v/>
      </c>
      <c r="AR238" s="598" t="str">
        <f>'ASIA Prod. - PU &amp; PE'!V34</f>
        <v/>
      </c>
      <c r="AS238" s="80" t="str">
        <f>'ASIA Prod. - PU &amp; PE'!W34</f>
        <v/>
      </c>
      <c r="AT238" s="598" t="str">
        <f>'ASIA Prod. - PU &amp; PE'!X34</f>
        <v/>
      </c>
      <c r="AU238" s="80" t="str">
        <f>'ASIA Prod. - PU &amp; PE'!Y34</f>
        <v/>
      </c>
      <c r="AV238" s="80" t="str">
        <f>'ASIA Prod. - PU &amp; PE'!Z34</f>
        <v/>
      </c>
      <c r="AW238" s="598" t="str">
        <f>'ASIA Prod. - PU &amp; PE'!AA34</f>
        <v/>
      </c>
      <c r="AX238" s="80" t="str">
        <f>'ASIA Prod. - PU &amp; PE'!AB34</f>
        <v/>
      </c>
      <c r="AY238" s="80" t="str">
        <f>'ASIA Prod. - PU &amp; PE'!AC34</f>
        <v/>
      </c>
      <c r="AZ238" s="80" t="str">
        <f>'ASIA Prod. - PU &amp; PE'!AD34</f>
        <v/>
      </c>
      <c r="BA238" s="835" t="str">
        <f>'ASIA Prod. - PU &amp; PE'!AE34</f>
        <v/>
      </c>
    </row>
    <row r="239" ht="15.75" customHeight="1">
      <c r="A239" s="586" t="s">
        <v>2961</v>
      </c>
      <c r="B239" s="587" t="s">
        <v>1731</v>
      </c>
      <c r="C239" s="587" t="s">
        <v>1910</v>
      </c>
      <c r="D239" s="587"/>
      <c r="E239" s="4" t="s">
        <v>2791</v>
      </c>
      <c r="F239" s="4" t="s">
        <v>2760</v>
      </c>
      <c r="G239" s="4" t="s">
        <v>2677</v>
      </c>
      <c r="H239" s="4" t="s">
        <v>2761</v>
      </c>
      <c r="I239" s="588" t="s">
        <v>2860</v>
      </c>
      <c r="J239" s="588">
        <v>0.0</v>
      </c>
      <c r="K239" s="508" t="s">
        <v>27</v>
      </c>
      <c r="L239" s="80">
        <v>5.0</v>
      </c>
      <c r="M239" s="80" t="s">
        <v>2725</v>
      </c>
      <c r="N239" s="80" t="s">
        <v>2725</v>
      </c>
      <c r="O239" s="80"/>
      <c r="P239" s="80" t="s">
        <v>2655</v>
      </c>
      <c r="Q239" s="80"/>
      <c r="R239" s="829">
        <v>2.329788185512626</v>
      </c>
      <c r="S239" s="829"/>
      <c r="T239" s="812"/>
      <c r="U239" s="812"/>
      <c r="V239" s="812"/>
      <c r="W239" s="812"/>
      <c r="X239" s="830"/>
      <c r="Y239" s="846">
        <v>415.22903289</v>
      </c>
      <c r="Z239" s="509"/>
      <c r="AA239" s="509"/>
      <c r="AB239" s="832">
        <v>54.92447525</v>
      </c>
      <c r="AC239" s="847">
        <v>63.1631465375</v>
      </c>
      <c r="AD239" s="509"/>
      <c r="AE239" s="594" t="str">
        <f>'ASIA Prod. - PU &amp; PE'!I35</f>
        <v/>
      </c>
      <c r="AF239" s="80" t="str">
        <f>'ASIA Prod. - PU &amp; PE'!J35</f>
        <v/>
      </c>
      <c r="AG239" s="598" t="str">
        <f>'ASIA Prod. - PU &amp; PE'!K35</f>
        <v/>
      </c>
      <c r="AH239" s="598" t="str">
        <f>'ASIA Prod. - PU &amp; PE'!L35</f>
        <v/>
      </c>
      <c r="AI239" s="80" t="str">
        <f>'ASIA Prod. - PU &amp; PE'!M35</f>
        <v/>
      </c>
      <c r="AJ239" s="80" t="str">
        <f>'ASIA Prod. - PU &amp; PE'!N35</f>
        <v/>
      </c>
      <c r="AK239" s="598" t="str">
        <f>'ASIA Prod. - PU &amp; PE'!O35</f>
        <v/>
      </c>
      <c r="AL239" s="598" t="str">
        <f>'ASIA Prod. - PU &amp; PE'!P35</f>
        <v/>
      </c>
      <c r="AM239" s="598" t="str">
        <f>'ASIA Prod. - PU &amp; PE'!Q35</f>
        <v/>
      </c>
      <c r="AN239" s="80" t="str">
        <f>'ASIA Prod. - PU &amp; PE'!R35</f>
        <v/>
      </c>
      <c r="AO239" s="598" t="str">
        <f>'ASIA Prod. - PU &amp; PE'!S35</f>
        <v/>
      </c>
      <c r="AP239" s="598" t="str">
        <f>'ASIA Prod. - PU &amp; PE'!T35</f>
        <v/>
      </c>
      <c r="AQ239" s="80" t="str">
        <f>'ASIA Prod. - PU &amp; PE'!U35</f>
        <v/>
      </c>
      <c r="AR239" s="598" t="str">
        <f>'ASIA Prod. - PU &amp; PE'!V35</f>
        <v/>
      </c>
      <c r="AS239" s="80" t="str">
        <f>'ASIA Prod. - PU &amp; PE'!W35</f>
        <v/>
      </c>
      <c r="AT239" s="598" t="str">
        <f>'ASIA Prod. - PU &amp; PE'!X35</f>
        <v/>
      </c>
      <c r="AU239" s="80" t="str">
        <f>'ASIA Prod. - PU &amp; PE'!Y35</f>
        <v/>
      </c>
      <c r="AV239" s="80" t="str">
        <f>'ASIA Prod. - PU &amp; PE'!Z35</f>
        <v/>
      </c>
      <c r="AW239" s="598" t="str">
        <f>'ASIA Prod. - PU &amp; PE'!AA35</f>
        <v/>
      </c>
      <c r="AX239" s="80" t="str">
        <f>'ASIA Prod. - PU &amp; PE'!AB35</f>
        <v/>
      </c>
      <c r="AY239" s="80" t="str">
        <f>'ASIA Prod. - PU &amp; PE'!AC35</f>
        <v/>
      </c>
      <c r="AZ239" s="80" t="str">
        <f>'ASIA Prod. - PU &amp; PE'!AD35</f>
        <v/>
      </c>
      <c r="BA239" s="835" t="str">
        <f>'ASIA Prod. - PU &amp; PE'!AE35</f>
        <v/>
      </c>
    </row>
    <row r="240" ht="15.75" customHeight="1">
      <c r="A240" s="586" t="s">
        <v>2962</v>
      </c>
      <c r="B240" s="587" t="s">
        <v>1731</v>
      </c>
      <c r="C240" s="587" t="s">
        <v>1910</v>
      </c>
      <c r="D240" s="587"/>
      <c r="E240" s="4" t="s">
        <v>2791</v>
      </c>
      <c r="F240" s="4" t="s">
        <v>2760</v>
      </c>
      <c r="G240" s="4" t="s">
        <v>2677</v>
      </c>
      <c r="H240" s="4" t="s">
        <v>2761</v>
      </c>
      <c r="I240" s="588" t="s">
        <v>2862</v>
      </c>
      <c r="J240" s="588">
        <v>0.0</v>
      </c>
      <c r="K240" s="508" t="s">
        <v>27</v>
      </c>
      <c r="L240" s="80">
        <v>5.0</v>
      </c>
      <c r="M240" s="80" t="s">
        <v>2725</v>
      </c>
      <c r="N240" s="80" t="s">
        <v>2725</v>
      </c>
      <c r="O240" s="80"/>
      <c r="P240" s="80" t="s">
        <v>2655</v>
      </c>
      <c r="Q240" s="80"/>
      <c r="R240" s="829">
        <v>1.9010280380391036</v>
      </c>
      <c r="S240" s="829"/>
      <c r="T240" s="812"/>
      <c r="U240" s="812"/>
      <c r="V240" s="812"/>
      <c r="W240" s="812"/>
      <c r="X240" s="830"/>
      <c r="Y240" s="846">
        <v>401.20605504</v>
      </c>
      <c r="Z240" s="509"/>
      <c r="AA240" s="509"/>
      <c r="AB240" s="832">
        <v>53.069584000000006</v>
      </c>
      <c r="AC240" s="847">
        <v>61.030021600000005</v>
      </c>
      <c r="AD240" s="509"/>
      <c r="AE240" s="594" t="str">
        <f>'ASIA Prod. - PU &amp; PE'!I36</f>
        <v/>
      </c>
      <c r="AF240" s="80" t="str">
        <f>'ASIA Prod. - PU &amp; PE'!J36</f>
        <v/>
      </c>
      <c r="AG240" s="598" t="str">
        <f>'ASIA Prod. - PU &amp; PE'!K36</f>
        <v/>
      </c>
      <c r="AH240" s="598" t="str">
        <f>'ASIA Prod. - PU &amp; PE'!L36</f>
        <v/>
      </c>
      <c r="AI240" s="80" t="str">
        <f>'ASIA Prod. - PU &amp; PE'!M36</f>
        <v/>
      </c>
      <c r="AJ240" s="80" t="str">
        <f>'ASIA Prod. - PU &amp; PE'!N36</f>
        <v/>
      </c>
      <c r="AK240" s="598" t="str">
        <f>'ASIA Prod. - PU &amp; PE'!O36</f>
        <v/>
      </c>
      <c r="AL240" s="598" t="str">
        <f>'ASIA Prod. - PU &amp; PE'!P36</f>
        <v/>
      </c>
      <c r="AM240" s="598" t="str">
        <f>'ASIA Prod. - PU &amp; PE'!Q36</f>
        <v/>
      </c>
      <c r="AN240" s="80" t="str">
        <f>'ASIA Prod. - PU &amp; PE'!R36</f>
        <v/>
      </c>
      <c r="AO240" s="598" t="str">
        <f>'ASIA Prod. - PU &amp; PE'!S36</f>
        <v/>
      </c>
      <c r="AP240" s="598" t="str">
        <f>'ASIA Prod. - PU &amp; PE'!T36</f>
        <v/>
      </c>
      <c r="AQ240" s="80" t="str">
        <f>'ASIA Prod. - PU &amp; PE'!U36</f>
        <v/>
      </c>
      <c r="AR240" s="598" t="str">
        <f>'ASIA Prod. - PU &amp; PE'!V36</f>
        <v/>
      </c>
      <c r="AS240" s="80" t="str">
        <f>'ASIA Prod. - PU &amp; PE'!W36</f>
        <v/>
      </c>
      <c r="AT240" s="598" t="str">
        <f>'ASIA Prod. - PU &amp; PE'!X36</f>
        <v/>
      </c>
      <c r="AU240" s="80" t="str">
        <f>'ASIA Prod. - PU &amp; PE'!Y36</f>
        <v/>
      </c>
      <c r="AV240" s="80" t="str">
        <f>'ASIA Prod. - PU &amp; PE'!Z36</f>
        <v/>
      </c>
      <c r="AW240" s="598" t="str">
        <f>'ASIA Prod. - PU &amp; PE'!AA36</f>
        <v/>
      </c>
      <c r="AX240" s="80" t="str">
        <f>'ASIA Prod. - PU &amp; PE'!AB36</f>
        <v/>
      </c>
      <c r="AY240" s="80" t="str">
        <f>'ASIA Prod. - PU &amp; PE'!AC36</f>
        <v/>
      </c>
      <c r="AZ240" s="80" t="str">
        <f>'ASIA Prod. - PU &amp; PE'!AD36</f>
        <v/>
      </c>
      <c r="BA240" s="835" t="str">
        <f>'ASIA Prod. - PU &amp; PE'!AE36</f>
        <v/>
      </c>
    </row>
    <row r="241" ht="15.75" customHeight="1">
      <c r="A241" s="586" t="s">
        <v>2963</v>
      </c>
      <c r="B241" s="587" t="s">
        <v>1731</v>
      </c>
      <c r="C241" s="587" t="s">
        <v>1910</v>
      </c>
      <c r="D241" s="587"/>
      <c r="E241" s="4" t="s">
        <v>2791</v>
      </c>
      <c r="F241" s="4" t="s">
        <v>2760</v>
      </c>
      <c r="G241" s="4" t="s">
        <v>2677</v>
      </c>
      <c r="H241" s="4" t="s">
        <v>2761</v>
      </c>
      <c r="I241" s="588" t="s">
        <v>2864</v>
      </c>
      <c r="J241" s="588">
        <v>0.0</v>
      </c>
      <c r="K241" s="508" t="s">
        <v>28</v>
      </c>
      <c r="L241" s="80">
        <v>5.0</v>
      </c>
      <c r="M241" s="80" t="s">
        <v>2725</v>
      </c>
      <c r="N241" s="80" t="s">
        <v>2725</v>
      </c>
      <c r="O241" s="80"/>
      <c r="P241" s="80" t="s">
        <v>2655</v>
      </c>
      <c r="Q241" s="80"/>
      <c r="R241" s="829">
        <v>2.8142213901760633</v>
      </c>
      <c r="S241" s="829"/>
      <c r="T241" s="812"/>
      <c r="U241" s="812"/>
      <c r="V241" s="812"/>
      <c r="W241" s="812"/>
      <c r="X241" s="830"/>
      <c r="Y241" s="846">
        <v>530.85550392</v>
      </c>
      <c r="Z241" s="509"/>
      <c r="AA241" s="509"/>
      <c r="AB241" s="832">
        <v>70.21898200000001</v>
      </c>
      <c r="AC241" s="847">
        <v>80.75182930000001</v>
      </c>
      <c r="AD241" s="509"/>
      <c r="AE241" s="594" t="str">
        <f>'ASIA Prod. - PU &amp; PE'!I37</f>
        <v/>
      </c>
      <c r="AF241" s="80" t="str">
        <f>'ASIA Prod. - PU &amp; PE'!J37</f>
        <v/>
      </c>
      <c r="AG241" s="598" t="str">
        <f>'ASIA Prod. - PU &amp; PE'!K37</f>
        <v/>
      </c>
      <c r="AH241" s="598" t="str">
        <f>'ASIA Prod. - PU &amp; PE'!L37</f>
        <v/>
      </c>
      <c r="AI241" s="80" t="str">
        <f>'ASIA Prod. - PU &amp; PE'!M37</f>
        <v/>
      </c>
      <c r="AJ241" s="80" t="str">
        <f>'ASIA Prod. - PU &amp; PE'!N37</f>
        <v/>
      </c>
      <c r="AK241" s="598" t="str">
        <f>'ASIA Prod. - PU &amp; PE'!O37</f>
        <v/>
      </c>
      <c r="AL241" s="598" t="str">
        <f>'ASIA Prod. - PU &amp; PE'!P37</f>
        <v/>
      </c>
      <c r="AM241" s="598" t="str">
        <f>'ASIA Prod. - PU &amp; PE'!Q37</f>
        <v/>
      </c>
      <c r="AN241" s="80" t="str">
        <f>'ASIA Prod. - PU &amp; PE'!R37</f>
        <v/>
      </c>
      <c r="AO241" s="598" t="str">
        <f>'ASIA Prod. - PU &amp; PE'!S37</f>
        <v/>
      </c>
      <c r="AP241" s="598" t="str">
        <f>'ASIA Prod. - PU &amp; PE'!T37</f>
        <v/>
      </c>
      <c r="AQ241" s="80" t="str">
        <f>'ASIA Prod. - PU &amp; PE'!U37</f>
        <v/>
      </c>
      <c r="AR241" s="598" t="str">
        <f>'ASIA Prod. - PU &amp; PE'!V37</f>
        <v/>
      </c>
      <c r="AS241" s="80" t="str">
        <f>'ASIA Prod. - PU &amp; PE'!W37</f>
        <v/>
      </c>
      <c r="AT241" s="598" t="str">
        <f>'ASIA Prod. - PU &amp; PE'!X37</f>
        <v/>
      </c>
      <c r="AU241" s="80" t="str">
        <f>'ASIA Prod. - PU &amp; PE'!Y37</f>
        <v/>
      </c>
      <c r="AV241" s="80" t="str">
        <f>'ASIA Prod. - PU &amp; PE'!Z37</f>
        <v/>
      </c>
      <c r="AW241" s="598" t="str">
        <f>'ASIA Prod. - PU &amp; PE'!AA37</f>
        <v/>
      </c>
      <c r="AX241" s="80" t="str">
        <f>'ASIA Prod. - PU &amp; PE'!AB37</f>
        <v/>
      </c>
      <c r="AY241" s="80" t="str">
        <f>'ASIA Prod. - PU &amp; PE'!AC37</f>
        <v/>
      </c>
      <c r="AZ241" s="80" t="str">
        <f>'ASIA Prod. - PU &amp; PE'!AD37</f>
        <v/>
      </c>
      <c r="BA241" s="835" t="str">
        <f>'ASIA Prod. - PU &amp; PE'!AE37</f>
        <v/>
      </c>
    </row>
    <row r="242" ht="15.75" customHeight="1">
      <c r="A242" s="586" t="s">
        <v>2964</v>
      </c>
      <c r="B242" s="587" t="s">
        <v>1731</v>
      </c>
      <c r="C242" s="587" t="s">
        <v>1910</v>
      </c>
      <c r="D242" s="587"/>
      <c r="E242" s="4" t="s">
        <v>2791</v>
      </c>
      <c r="F242" s="4" t="s">
        <v>2760</v>
      </c>
      <c r="G242" s="4" t="s">
        <v>2677</v>
      </c>
      <c r="H242" s="4" t="s">
        <v>2761</v>
      </c>
      <c r="I242" s="588" t="s">
        <v>2866</v>
      </c>
      <c r="J242" s="588">
        <v>0.0</v>
      </c>
      <c r="K242" s="508" t="s">
        <v>28</v>
      </c>
      <c r="L242" s="80">
        <v>5.0</v>
      </c>
      <c r="M242" s="80" t="s">
        <v>2725</v>
      </c>
      <c r="N242" s="80" t="s">
        <v>2725</v>
      </c>
      <c r="O242" s="80"/>
      <c r="P242" s="80" t="s">
        <v>2655</v>
      </c>
      <c r="Q242" s="80"/>
      <c r="R242" s="829">
        <v>2.783681443333706</v>
      </c>
      <c r="S242" s="829"/>
      <c r="T242" s="812"/>
      <c r="U242" s="812"/>
      <c r="V242" s="812"/>
      <c r="W242" s="812"/>
      <c r="X242" s="830"/>
      <c r="Y242" s="846">
        <v>531.67891266</v>
      </c>
      <c r="Z242" s="509"/>
      <c r="AA242" s="509"/>
      <c r="AB242" s="832">
        <v>70.3278985</v>
      </c>
      <c r="AC242" s="847">
        <v>80.877083275</v>
      </c>
      <c r="AD242" s="509"/>
      <c r="AE242" s="594" t="str">
        <f>'ASIA Prod. - PU &amp; PE'!I38</f>
        <v/>
      </c>
      <c r="AF242" s="80" t="str">
        <f>'ASIA Prod. - PU &amp; PE'!J38</f>
        <v/>
      </c>
      <c r="AG242" s="598" t="str">
        <f>'ASIA Prod. - PU &amp; PE'!K38</f>
        <v/>
      </c>
      <c r="AH242" s="598" t="str">
        <f>'ASIA Prod. - PU &amp; PE'!L38</f>
        <v/>
      </c>
      <c r="AI242" s="80" t="str">
        <f>'ASIA Prod. - PU &amp; PE'!M38</f>
        <v/>
      </c>
      <c r="AJ242" s="80" t="str">
        <f>'ASIA Prod. - PU &amp; PE'!N38</f>
        <v/>
      </c>
      <c r="AK242" s="598" t="str">
        <f>'ASIA Prod. - PU &amp; PE'!O38</f>
        <v/>
      </c>
      <c r="AL242" s="598" t="str">
        <f>'ASIA Prod. - PU &amp; PE'!P38</f>
        <v/>
      </c>
      <c r="AM242" s="598" t="str">
        <f>'ASIA Prod. - PU &amp; PE'!Q38</f>
        <v/>
      </c>
      <c r="AN242" s="80" t="str">
        <f>'ASIA Prod. - PU &amp; PE'!R38</f>
        <v/>
      </c>
      <c r="AO242" s="598" t="str">
        <f>'ASIA Prod. - PU &amp; PE'!S38</f>
        <v/>
      </c>
      <c r="AP242" s="598" t="str">
        <f>'ASIA Prod. - PU &amp; PE'!T38</f>
        <v/>
      </c>
      <c r="AQ242" s="80" t="str">
        <f>'ASIA Prod. - PU &amp; PE'!U38</f>
        <v/>
      </c>
      <c r="AR242" s="598" t="str">
        <f>'ASIA Prod. - PU &amp; PE'!V38</f>
        <v/>
      </c>
      <c r="AS242" s="80" t="str">
        <f>'ASIA Prod. - PU &amp; PE'!W38</f>
        <v/>
      </c>
      <c r="AT242" s="598" t="str">
        <f>'ASIA Prod. - PU &amp; PE'!X38</f>
        <v/>
      </c>
      <c r="AU242" s="80" t="str">
        <f>'ASIA Prod. - PU &amp; PE'!Y38</f>
        <v/>
      </c>
      <c r="AV242" s="80" t="str">
        <f>'ASIA Prod. - PU &amp; PE'!Z38</f>
        <v/>
      </c>
      <c r="AW242" s="598" t="str">
        <f>'ASIA Prod. - PU &amp; PE'!AA38</f>
        <v/>
      </c>
      <c r="AX242" s="80" t="str">
        <f>'ASIA Prod. - PU &amp; PE'!AB38</f>
        <v/>
      </c>
      <c r="AY242" s="80" t="str">
        <f>'ASIA Prod. - PU &amp; PE'!AC38</f>
        <v/>
      </c>
      <c r="AZ242" s="80" t="str">
        <f>'ASIA Prod. - PU &amp; PE'!AD38</f>
        <v/>
      </c>
      <c r="BA242" s="835" t="str">
        <f>'ASIA Prod. - PU &amp; PE'!AE38</f>
        <v/>
      </c>
    </row>
    <row r="243" ht="15.75" customHeight="1">
      <c r="A243" s="586" t="s">
        <v>2965</v>
      </c>
      <c r="B243" s="587" t="s">
        <v>1731</v>
      </c>
      <c r="C243" s="587" t="s">
        <v>1910</v>
      </c>
      <c r="D243" s="587"/>
      <c r="E243" s="4" t="s">
        <v>2791</v>
      </c>
      <c r="F243" s="4" t="s">
        <v>2760</v>
      </c>
      <c r="G243" s="4" t="s">
        <v>2677</v>
      </c>
      <c r="H243" s="4" t="s">
        <v>2761</v>
      </c>
      <c r="I243" s="588" t="s">
        <v>2868</v>
      </c>
      <c r="J243" s="588">
        <v>0.0</v>
      </c>
      <c r="K243" s="508" t="s">
        <v>28</v>
      </c>
      <c r="L243" s="80">
        <v>5.0</v>
      </c>
      <c r="M243" s="80" t="s">
        <v>2725</v>
      </c>
      <c r="N243" s="80" t="s">
        <v>2725</v>
      </c>
      <c r="O243" s="80"/>
      <c r="P243" s="80" t="s">
        <v>2655</v>
      </c>
      <c r="Q243" s="80"/>
      <c r="R243" s="829">
        <v>3.2429563200732607</v>
      </c>
      <c r="S243" s="829"/>
      <c r="T243" s="812"/>
      <c r="U243" s="812"/>
      <c r="V243" s="812"/>
      <c r="W243" s="812"/>
      <c r="X243" s="830"/>
      <c r="Y243" s="846">
        <v>615.637126944</v>
      </c>
      <c r="Z243" s="509"/>
      <c r="AA243" s="509"/>
      <c r="AB243" s="832">
        <v>81.4334824</v>
      </c>
      <c r="AC243" s="847">
        <v>93.64850476</v>
      </c>
      <c r="AD243" s="509"/>
      <c r="AE243" s="594" t="str">
        <f>'ASIA Prod. - PU &amp; PE'!I39</f>
        <v/>
      </c>
      <c r="AF243" s="80" t="str">
        <f>'ASIA Prod. - PU &amp; PE'!J39</f>
        <v/>
      </c>
      <c r="AG243" s="598" t="str">
        <f>'ASIA Prod. - PU &amp; PE'!K39</f>
        <v/>
      </c>
      <c r="AH243" s="598" t="str">
        <f>'ASIA Prod. - PU &amp; PE'!L39</f>
        <v/>
      </c>
      <c r="AI243" s="80" t="str">
        <f>'ASIA Prod. - PU &amp; PE'!M39</f>
        <v/>
      </c>
      <c r="AJ243" s="80" t="str">
        <f>'ASIA Prod. - PU &amp; PE'!N39</f>
        <v/>
      </c>
      <c r="AK243" s="598" t="str">
        <f>'ASIA Prod. - PU &amp; PE'!O39</f>
        <v/>
      </c>
      <c r="AL243" s="598" t="str">
        <f>'ASIA Prod. - PU &amp; PE'!P39</f>
        <v/>
      </c>
      <c r="AM243" s="598" t="str">
        <f>'ASIA Prod. - PU &amp; PE'!Q39</f>
        <v/>
      </c>
      <c r="AN243" s="80" t="str">
        <f>'ASIA Prod. - PU &amp; PE'!R39</f>
        <v/>
      </c>
      <c r="AO243" s="598" t="str">
        <f>'ASIA Prod. - PU &amp; PE'!S39</f>
        <v/>
      </c>
      <c r="AP243" s="598" t="str">
        <f>'ASIA Prod. - PU &amp; PE'!T39</f>
        <v/>
      </c>
      <c r="AQ243" s="80" t="str">
        <f>'ASIA Prod. - PU &amp; PE'!U39</f>
        <v/>
      </c>
      <c r="AR243" s="598" t="str">
        <f>'ASIA Prod. - PU &amp; PE'!V39</f>
        <v/>
      </c>
      <c r="AS243" s="80" t="str">
        <f>'ASIA Prod. - PU &amp; PE'!W39</f>
        <v/>
      </c>
      <c r="AT243" s="598" t="str">
        <f>'ASIA Prod. - PU &amp; PE'!X39</f>
        <v/>
      </c>
      <c r="AU243" s="80" t="str">
        <f>'ASIA Prod. - PU &amp; PE'!Y39</f>
        <v/>
      </c>
      <c r="AV243" s="80" t="str">
        <f>'ASIA Prod. - PU &amp; PE'!Z39</f>
        <v/>
      </c>
      <c r="AW243" s="598" t="str">
        <f>'ASIA Prod. - PU &amp; PE'!AA39</f>
        <v/>
      </c>
      <c r="AX243" s="80" t="str">
        <f>'ASIA Prod. - PU &amp; PE'!AB39</f>
        <v/>
      </c>
      <c r="AY243" s="80" t="str">
        <f>'ASIA Prod. - PU &amp; PE'!AC39</f>
        <v/>
      </c>
      <c r="AZ243" s="80" t="str">
        <f>'ASIA Prod. - PU &amp; PE'!AD39</f>
        <v/>
      </c>
      <c r="BA243" s="835" t="str">
        <f>'ASIA Prod. - PU &amp; PE'!AE39</f>
        <v/>
      </c>
    </row>
    <row r="244" ht="15.75" customHeight="1">
      <c r="A244" s="586" t="s">
        <v>2966</v>
      </c>
      <c r="B244" s="587" t="s">
        <v>1731</v>
      </c>
      <c r="C244" s="587" t="s">
        <v>1910</v>
      </c>
      <c r="D244" s="587"/>
      <c r="E244" s="4" t="s">
        <v>2791</v>
      </c>
      <c r="F244" s="4" t="s">
        <v>2760</v>
      </c>
      <c r="G244" s="4" t="s">
        <v>2677</v>
      </c>
      <c r="H244" s="4" t="s">
        <v>2761</v>
      </c>
      <c r="I244" s="588" t="s">
        <v>2870</v>
      </c>
      <c r="J244" s="588">
        <v>0.0</v>
      </c>
      <c r="K244" s="508" t="s">
        <v>28</v>
      </c>
      <c r="L244" s="80">
        <v>5.0</v>
      </c>
      <c r="M244" s="80" t="s">
        <v>2725</v>
      </c>
      <c r="N244" s="80" t="s">
        <v>2725</v>
      </c>
      <c r="O244" s="80"/>
      <c r="P244" s="80" t="s">
        <v>2655</v>
      </c>
      <c r="Q244" s="80"/>
      <c r="R244" s="829">
        <v>4.394479370053508</v>
      </c>
      <c r="S244" s="829"/>
      <c r="T244" s="812"/>
      <c r="U244" s="812"/>
      <c r="V244" s="812"/>
      <c r="W244" s="812"/>
      <c r="X244" s="830"/>
      <c r="Y244" s="846">
        <v>763.5711782159999</v>
      </c>
      <c r="Z244" s="509"/>
      <c r="AA244" s="509"/>
      <c r="AB244" s="832">
        <v>101.0014786</v>
      </c>
      <c r="AC244" s="847">
        <v>116.15170038999999</v>
      </c>
      <c r="AD244" s="509"/>
      <c r="AE244" s="594" t="str">
        <f>'ASIA Prod. - PU &amp; PE'!I40</f>
        <v/>
      </c>
      <c r="AF244" s="80" t="str">
        <f>'ASIA Prod. - PU &amp; PE'!J40</f>
        <v/>
      </c>
      <c r="AG244" s="598" t="str">
        <f>'ASIA Prod. - PU &amp; PE'!K40</f>
        <v/>
      </c>
      <c r="AH244" s="598" t="str">
        <f>'ASIA Prod. - PU &amp; PE'!L40</f>
        <v/>
      </c>
      <c r="AI244" s="80" t="str">
        <f>'ASIA Prod. - PU &amp; PE'!M40</f>
        <v/>
      </c>
      <c r="AJ244" s="80" t="str">
        <f>'ASIA Prod. - PU &amp; PE'!N40</f>
        <v/>
      </c>
      <c r="AK244" s="598" t="str">
        <f>'ASIA Prod. - PU &amp; PE'!O40</f>
        <v/>
      </c>
      <c r="AL244" s="598" t="str">
        <f>'ASIA Prod. - PU &amp; PE'!P40</f>
        <v/>
      </c>
      <c r="AM244" s="598" t="str">
        <f>'ASIA Prod. - PU &amp; PE'!Q40</f>
        <v/>
      </c>
      <c r="AN244" s="80" t="str">
        <f>'ASIA Prod. - PU &amp; PE'!R40</f>
        <v/>
      </c>
      <c r="AO244" s="598" t="str">
        <f>'ASIA Prod. - PU &amp; PE'!S40</f>
        <v/>
      </c>
      <c r="AP244" s="598" t="str">
        <f>'ASIA Prod. - PU &amp; PE'!T40</f>
        <v/>
      </c>
      <c r="AQ244" s="80" t="str">
        <f>'ASIA Prod. - PU &amp; PE'!U40</f>
        <v/>
      </c>
      <c r="AR244" s="598" t="str">
        <f>'ASIA Prod. - PU &amp; PE'!V40</f>
        <v/>
      </c>
      <c r="AS244" s="80" t="str">
        <f>'ASIA Prod. - PU &amp; PE'!W40</f>
        <v/>
      </c>
      <c r="AT244" s="598" t="str">
        <f>'ASIA Prod. - PU &amp; PE'!X40</f>
        <v/>
      </c>
      <c r="AU244" s="80" t="str">
        <f>'ASIA Prod. - PU &amp; PE'!Y40</f>
        <v/>
      </c>
      <c r="AV244" s="80" t="str">
        <f>'ASIA Prod. - PU &amp; PE'!Z40</f>
        <v/>
      </c>
      <c r="AW244" s="598" t="str">
        <f>'ASIA Prod. - PU &amp; PE'!AA40</f>
        <v/>
      </c>
      <c r="AX244" s="80" t="str">
        <f>'ASIA Prod. - PU &amp; PE'!AB40</f>
        <v/>
      </c>
      <c r="AY244" s="80" t="str">
        <f>'ASIA Prod. - PU &amp; PE'!AC40</f>
        <v/>
      </c>
      <c r="AZ244" s="80" t="str">
        <f>'ASIA Prod. - PU &amp; PE'!AD40</f>
        <v/>
      </c>
      <c r="BA244" s="835" t="str">
        <f>'ASIA Prod. - PU &amp; PE'!AE40</f>
        <v/>
      </c>
    </row>
    <row r="245" ht="15.75" customHeight="1">
      <c r="A245" s="586" t="s">
        <v>2967</v>
      </c>
      <c r="B245" s="587" t="s">
        <v>1731</v>
      </c>
      <c r="C245" s="587" t="s">
        <v>1910</v>
      </c>
      <c r="D245" s="587"/>
      <c r="E245" s="4" t="s">
        <v>2791</v>
      </c>
      <c r="F245" s="4" t="s">
        <v>2760</v>
      </c>
      <c r="G245" s="4" t="s">
        <v>2677</v>
      </c>
      <c r="H245" s="4" t="s">
        <v>2761</v>
      </c>
      <c r="I245" s="588" t="s">
        <v>2872</v>
      </c>
      <c r="J245" s="588">
        <v>0.0</v>
      </c>
      <c r="K245" s="508" t="s">
        <v>28</v>
      </c>
      <c r="L245" s="80">
        <v>5.0</v>
      </c>
      <c r="M245" s="80" t="s">
        <v>2725</v>
      </c>
      <c r="N245" s="80" t="s">
        <v>2725</v>
      </c>
      <c r="O245" s="80"/>
      <c r="P245" s="80" t="s">
        <v>2655</v>
      </c>
      <c r="Q245" s="80"/>
      <c r="R245" s="829">
        <v>4.7105867333488325</v>
      </c>
      <c r="S245" s="829"/>
      <c r="T245" s="812"/>
      <c r="U245" s="812"/>
      <c r="V245" s="812"/>
      <c r="W245" s="812"/>
      <c r="X245" s="830"/>
      <c r="Y245" s="846">
        <v>858.2590608479999</v>
      </c>
      <c r="Z245" s="509"/>
      <c r="AA245" s="509"/>
      <c r="AB245" s="832">
        <v>113.5263308</v>
      </c>
      <c r="AC245" s="847">
        <v>130.55528041999997</v>
      </c>
      <c r="AD245" s="509"/>
      <c r="AE245" s="594" t="str">
        <f>'ASIA Prod. - PU &amp; PE'!I41</f>
        <v/>
      </c>
      <c r="AF245" s="80" t="str">
        <f>'ASIA Prod. - PU &amp; PE'!J41</f>
        <v/>
      </c>
      <c r="AG245" s="598" t="str">
        <f>'ASIA Prod. - PU &amp; PE'!K41</f>
        <v/>
      </c>
      <c r="AH245" s="598" t="str">
        <f>'ASIA Prod. - PU &amp; PE'!L41</f>
        <v/>
      </c>
      <c r="AI245" s="80" t="str">
        <f>'ASIA Prod. - PU &amp; PE'!M41</f>
        <v/>
      </c>
      <c r="AJ245" s="80" t="str">
        <f>'ASIA Prod. - PU &amp; PE'!N41</f>
        <v/>
      </c>
      <c r="AK245" s="598" t="str">
        <f>'ASIA Prod. - PU &amp; PE'!O41</f>
        <v/>
      </c>
      <c r="AL245" s="598" t="str">
        <f>'ASIA Prod. - PU &amp; PE'!P41</f>
        <v/>
      </c>
      <c r="AM245" s="598" t="str">
        <f>'ASIA Prod. - PU &amp; PE'!Q41</f>
        <v/>
      </c>
      <c r="AN245" s="80" t="str">
        <f>'ASIA Prod. - PU &amp; PE'!R41</f>
        <v/>
      </c>
      <c r="AO245" s="598" t="str">
        <f>'ASIA Prod. - PU &amp; PE'!S41</f>
        <v/>
      </c>
      <c r="AP245" s="598" t="str">
        <f>'ASIA Prod. - PU &amp; PE'!T41</f>
        <v/>
      </c>
      <c r="AQ245" s="80" t="str">
        <f>'ASIA Prod. - PU &amp; PE'!U41</f>
        <v/>
      </c>
      <c r="AR245" s="598" t="str">
        <f>'ASIA Prod. - PU &amp; PE'!V41</f>
        <v/>
      </c>
      <c r="AS245" s="80" t="str">
        <f>'ASIA Prod. - PU &amp; PE'!W41</f>
        <v/>
      </c>
      <c r="AT245" s="598" t="str">
        <f>'ASIA Prod. - PU &amp; PE'!X41</f>
        <v/>
      </c>
      <c r="AU245" s="80" t="str">
        <f>'ASIA Prod. - PU &amp; PE'!Y41</f>
        <v/>
      </c>
      <c r="AV245" s="80" t="str">
        <f>'ASIA Prod. - PU &amp; PE'!Z41</f>
        <v/>
      </c>
      <c r="AW245" s="598" t="str">
        <f>'ASIA Prod. - PU &amp; PE'!AA41</f>
        <v/>
      </c>
      <c r="AX245" s="80" t="str">
        <f>'ASIA Prod. - PU &amp; PE'!AB41</f>
        <v/>
      </c>
      <c r="AY245" s="80" t="str">
        <f>'ASIA Prod. - PU &amp; PE'!AC41</f>
        <v/>
      </c>
      <c r="AZ245" s="80" t="str">
        <f>'ASIA Prod. - PU &amp; PE'!AD41</f>
        <v/>
      </c>
      <c r="BA245" s="835" t="str">
        <f>'ASIA Prod. - PU &amp; PE'!AE41</f>
        <v/>
      </c>
    </row>
    <row r="246" ht="15.75" customHeight="1">
      <c r="A246" s="586" t="s">
        <v>2968</v>
      </c>
      <c r="B246" s="587" t="s">
        <v>1731</v>
      </c>
      <c r="C246" s="587" t="s">
        <v>1910</v>
      </c>
      <c r="D246" s="587"/>
      <c r="E246" s="4" t="s">
        <v>2791</v>
      </c>
      <c r="F246" s="4" t="s">
        <v>2760</v>
      </c>
      <c r="G246" s="4" t="s">
        <v>2677</v>
      </c>
      <c r="H246" s="4" t="s">
        <v>2761</v>
      </c>
      <c r="I246" s="588" t="s">
        <v>2874</v>
      </c>
      <c r="J246" s="588">
        <v>0.0</v>
      </c>
      <c r="K246" s="508" t="s">
        <v>28</v>
      </c>
      <c r="L246" s="80">
        <v>5.0</v>
      </c>
      <c r="M246" s="80" t="s">
        <v>2725</v>
      </c>
      <c r="N246" s="80" t="s">
        <v>2725</v>
      </c>
      <c r="O246" s="80"/>
      <c r="P246" s="80" t="s">
        <v>2655</v>
      </c>
      <c r="Q246" s="80"/>
      <c r="R246" s="829">
        <v>4.10195262000776</v>
      </c>
      <c r="S246" s="829"/>
      <c r="T246" s="812"/>
      <c r="U246" s="812"/>
      <c r="V246" s="812"/>
      <c r="W246" s="812"/>
      <c r="X246" s="830"/>
      <c r="Y246" s="846">
        <v>718.1835339419999</v>
      </c>
      <c r="Z246" s="509"/>
      <c r="AA246" s="509"/>
      <c r="AB246" s="832">
        <v>94.99782195</v>
      </c>
      <c r="AC246" s="847">
        <v>109.2474952425</v>
      </c>
      <c r="AD246" s="509"/>
      <c r="AE246" s="594" t="str">
        <f>'ASIA Prod. - PU &amp; PE'!I42</f>
        <v/>
      </c>
      <c r="AF246" s="80" t="str">
        <f>'ASIA Prod. - PU &amp; PE'!J42</f>
        <v/>
      </c>
      <c r="AG246" s="598" t="str">
        <f>'ASIA Prod. - PU &amp; PE'!K42</f>
        <v/>
      </c>
      <c r="AH246" s="598" t="str">
        <f>'ASIA Prod. - PU &amp; PE'!L42</f>
        <v/>
      </c>
      <c r="AI246" s="80" t="str">
        <f>'ASIA Prod. - PU &amp; PE'!M42</f>
        <v/>
      </c>
      <c r="AJ246" s="80" t="str">
        <f>'ASIA Prod. - PU &amp; PE'!N42</f>
        <v/>
      </c>
      <c r="AK246" s="598" t="str">
        <f>'ASIA Prod. - PU &amp; PE'!O42</f>
        <v/>
      </c>
      <c r="AL246" s="598" t="str">
        <f>'ASIA Prod. - PU &amp; PE'!P42</f>
        <v/>
      </c>
      <c r="AM246" s="598" t="str">
        <f>'ASIA Prod. - PU &amp; PE'!Q42</f>
        <v/>
      </c>
      <c r="AN246" s="80" t="str">
        <f>'ASIA Prod. - PU &amp; PE'!R42</f>
        <v/>
      </c>
      <c r="AO246" s="598" t="str">
        <f>'ASIA Prod. - PU &amp; PE'!S42</f>
        <v/>
      </c>
      <c r="AP246" s="598" t="str">
        <f>'ASIA Prod. - PU &amp; PE'!T42</f>
        <v/>
      </c>
      <c r="AQ246" s="80" t="str">
        <f>'ASIA Prod. - PU &amp; PE'!U42</f>
        <v/>
      </c>
      <c r="AR246" s="598" t="str">
        <f>'ASIA Prod. - PU &amp; PE'!V42</f>
        <v/>
      </c>
      <c r="AS246" s="80" t="str">
        <f>'ASIA Prod. - PU &amp; PE'!W42</f>
        <v/>
      </c>
      <c r="AT246" s="598" t="str">
        <f>'ASIA Prod. - PU &amp; PE'!X42</f>
        <v/>
      </c>
      <c r="AU246" s="80" t="str">
        <f>'ASIA Prod. - PU &amp; PE'!Y42</f>
        <v/>
      </c>
      <c r="AV246" s="80" t="str">
        <f>'ASIA Prod. - PU &amp; PE'!Z42</f>
        <v/>
      </c>
      <c r="AW246" s="598" t="str">
        <f>'ASIA Prod. - PU &amp; PE'!AA42</f>
        <v/>
      </c>
      <c r="AX246" s="80" t="str">
        <f>'ASIA Prod. - PU &amp; PE'!AB42</f>
        <v/>
      </c>
      <c r="AY246" s="80" t="str">
        <f>'ASIA Prod. - PU &amp; PE'!AC42</f>
        <v/>
      </c>
      <c r="AZ246" s="80" t="str">
        <f>'ASIA Prod. - PU &amp; PE'!AD42</f>
        <v/>
      </c>
      <c r="BA246" s="835" t="str">
        <f>'ASIA Prod. - PU &amp; PE'!AE42</f>
        <v/>
      </c>
    </row>
    <row r="247" ht="15.75" customHeight="1">
      <c r="A247" s="586" t="s">
        <v>2969</v>
      </c>
      <c r="B247" s="587" t="s">
        <v>1731</v>
      </c>
      <c r="C247" s="587" t="s">
        <v>1910</v>
      </c>
      <c r="D247" s="587"/>
      <c r="E247" s="4" t="s">
        <v>2791</v>
      </c>
      <c r="F247" s="4" t="s">
        <v>2760</v>
      </c>
      <c r="G247" s="4" t="s">
        <v>2677</v>
      </c>
      <c r="H247" s="4" t="s">
        <v>2761</v>
      </c>
      <c r="I247" s="588" t="s">
        <v>2876</v>
      </c>
      <c r="J247" s="588">
        <v>0.0</v>
      </c>
      <c r="K247" s="508" t="s">
        <v>28</v>
      </c>
      <c r="L247" s="80">
        <v>5.0</v>
      </c>
      <c r="M247" s="80" t="s">
        <v>2725</v>
      </c>
      <c r="N247" s="80" t="s">
        <v>2725</v>
      </c>
      <c r="O247" s="80"/>
      <c r="P247" s="80" t="s">
        <v>2655</v>
      </c>
      <c r="Q247" s="80"/>
      <c r="R247" s="829">
        <v>4.929353037475065</v>
      </c>
      <c r="S247" s="829"/>
      <c r="T247" s="812"/>
      <c r="U247" s="812"/>
      <c r="V247" s="812"/>
      <c r="W247" s="812"/>
      <c r="X247" s="830"/>
      <c r="Y247" s="846">
        <v>806.9713279739999</v>
      </c>
      <c r="Z247" s="509"/>
      <c r="AA247" s="509"/>
      <c r="AB247" s="832">
        <v>106.74223914999999</v>
      </c>
      <c r="AC247" s="847">
        <v>122.75357502249997</v>
      </c>
      <c r="AD247" s="509"/>
      <c r="AE247" s="594" t="str">
        <f>'ASIA Prod. - PU &amp; PE'!I43</f>
        <v/>
      </c>
      <c r="AF247" s="80" t="str">
        <f>'ASIA Prod. - PU &amp; PE'!J43</f>
        <v/>
      </c>
      <c r="AG247" s="598" t="str">
        <f>'ASIA Prod. - PU &amp; PE'!K43</f>
        <v/>
      </c>
      <c r="AH247" s="598" t="str">
        <f>'ASIA Prod. - PU &amp; PE'!L43</f>
        <v/>
      </c>
      <c r="AI247" s="80" t="str">
        <f>'ASIA Prod. - PU &amp; PE'!M43</f>
        <v/>
      </c>
      <c r="AJ247" s="80" t="str">
        <f>'ASIA Prod. - PU &amp; PE'!N43</f>
        <v/>
      </c>
      <c r="AK247" s="598" t="str">
        <f>'ASIA Prod. - PU &amp; PE'!O43</f>
        <v/>
      </c>
      <c r="AL247" s="598" t="str">
        <f>'ASIA Prod. - PU &amp; PE'!P43</f>
        <v/>
      </c>
      <c r="AM247" s="598" t="str">
        <f>'ASIA Prod. - PU &amp; PE'!Q43</f>
        <v/>
      </c>
      <c r="AN247" s="80" t="str">
        <f>'ASIA Prod. - PU &amp; PE'!R43</f>
        <v/>
      </c>
      <c r="AO247" s="598" t="str">
        <f>'ASIA Prod. - PU &amp; PE'!S43</f>
        <v/>
      </c>
      <c r="AP247" s="598" t="str">
        <f>'ASIA Prod. - PU &amp; PE'!T43</f>
        <v/>
      </c>
      <c r="AQ247" s="80" t="str">
        <f>'ASIA Prod. - PU &amp; PE'!U43</f>
        <v/>
      </c>
      <c r="AR247" s="598" t="str">
        <f>'ASIA Prod. - PU &amp; PE'!V43</f>
        <v/>
      </c>
      <c r="AS247" s="80" t="str">
        <f>'ASIA Prod. - PU &amp; PE'!W43</f>
        <v/>
      </c>
      <c r="AT247" s="598" t="str">
        <f>'ASIA Prod. - PU &amp; PE'!X43</f>
        <v/>
      </c>
      <c r="AU247" s="80" t="str">
        <f>'ASIA Prod. - PU &amp; PE'!Y43</f>
        <v/>
      </c>
      <c r="AV247" s="80" t="str">
        <f>'ASIA Prod. - PU &amp; PE'!Z43</f>
        <v/>
      </c>
      <c r="AW247" s="598" t="str">
        <f>'ASIA Prod. - PU &amp; PE'!AA43</f>
        <v/>
      </c>
      <c r="AX247" s="80" t="str">
        <f>'ASIA Prod. - PU &amp; PE'!AB43</f>
        <v/>
      </c>
      <c r="AY247" s="80" t="str">
        <f>'ASIA Prod. - PU &amp; PE'!AC43</f>
        <v/>
      </c>
      <c r="AZ247" s="80" t="str">
        <f>'ASIA Prod. - PU &amp; PE'!AD43</f>
        <v/>
      </c>
      <c r="BA247" s="835" t="str">
        <f>'ASIA Prod. - PU &amp; PE'!AE43</f>
        <v/>
      </c>
    </row>
    <row r="248" ht="15.75" customHeight="1">
      <c r="A248" s="586" t="s">
        <v>2970</v>
      </c>
      <c r="B248" s="587" t="s">
        <v>1731</v>
      </c>
      <c r="C248" s="587" t="s">
        <v>1910</v>
      </c>
      <c r="D248" s="587"/>
      <c r="E248" s="4" t="s">
        <v>2791</v>
      </c>
      <c r="F248" s="4" t="s">
        <v>2760</v>
      </c>
      <c r="G248" s="4" t="s">
        <v>2677</v>
      </c>
      <c r="H248" s="4" t="s">
        <v>2761</v>
      </c>
      <c r="I248" s="588" t="s">
        <v>2878</v>
      </c>
      <c r="J248" s="588">
        <v>0.0</v>
      </c>
      <c r="K248" s="508" t="s">
        <v>29</v>
      </c>
      <c r="L248" s="80">
        <v>1.0</v>
      </c>
      <c r="M248" s="80" t="s">
        <v>2725</v>
      </c>
      <c r="N248" s="80" t="s">
        <v>2725</v>
      </c>
      <c r="O248" s="80"/>
      <c r="P248" s="80" t="s">
        <v>2655</v>
      </c>
      <c r="Q248" s="80"/>
      <c r="R248" s="829">
        <v>1.3030895733426244</v>
      </c>
      <c r="S248" s="829"/>
      <c r="T248" s="812"/>
      <c r="U248" s="812"/>
      <c r="V248" s="812"/>
      <c r="W248" s="812"/>
      <c r="X248" s="830"/>
      <c r="Y248" s="846">
        <v>226.45492228800003</v>
      </c>
      <c r="Z248" s="509"/>
      <c r="AA248" s="509"/>
      <c r="AB248" s="832">
        <v>29.954354800000004</v>
      </c>
      <c r="AC248" s="847">
        <v>34.44750802</v>
      </c>
      <c r="AD248" s="509"/>
      <c r="AE248" s="594" t="str">
        <f>'ASIA Prod. - PU &amp; PE'!I44</f>
        <v/>
      </c>
      <c r="AF248" s="80" t="str">
        <f>'ASIA Prod. - PU &amp; PE'!J44</f>
        <v/>
      </c>
      <c r="AG248" s="598" t="str">
        <f>'ASIA Prod. - PU &amp; PE'!K44</f>
        <v/>
      </c>
      <c r="AH248" s="598" t="str">
        <f>'ASIA Prod. - PU &amp; PE'!L44</f>
        <v/>
      </c>
      <c r="AI248" s="80" t="str">
        <f>'ASIA Prod. - PU &amp; PE'!M44</f>
        <v/>
      </c>
      <c r="AJ248" s="80" t="str">
        <f>'ASIA Prod. - PU &amp; PE'!N44</f>
        <v/>
      </c>
      <c r="AK248" s="598" t="str">
        <f>'ASIA Prod. - PU &amp; PE'!O44</f>
        <v/>
      </c>
      <c r="AL248" s="598" t="str">
        <f>'ASIA Prod. - PU &amp; PE'!P44</f>
        <v/>
      </c>
      <c r="AM248" s="598" t="str">
        <f>'ASIA Prod. - PU &amp; PE'!Q44</f>
        <v/>
      </c>
      <c r="AN248" s="80" t="str">
        <f>'ASIA Prod. - PU &amp; PE'!R44</f>
        <v/>
      </c>
      <c r="AO248" s="598" t="str">
        <f>'ASIA Prod. - PU &amp; PE'!S44</f>
        <v/>
      </c>
      <c r="AP248" s="598" t="str">
        <f>'ASIA Prod. - PU &amp; PE'!T44</f>
        <v/>
      </c>
      <c r="AQ248" s="80" t="str">
        <f>'ASIA Prod. - PU &amp; PE'!U44</f>
        <v/>
      </c>
      <c r="AR248" s="598" t="str">
        <f>'ASIA Prod. - PU &amp; PE'!V44</f>
        <v/>
      </c>
      <c r="AS248" s="80" t="str">
        <f>'ASIA Prod. - PU &amp; PE'!W44</f>
        <v/>
      </c>
      <c r="AT248" s="598" t="str">
        <f>'ASIA Prod. - PU &amp; PE'!X44</f>
        <v/>
      </c>
      <c r="AU248" s="80" t="str">
        <f>'ASIA Prod. - PU &amp; PE'!Y44</f>
        <v/>
      </c>
      <c r="AV248" s="80" t="str">
        <f>'ASIA Prod. - PU &amp; PE'!Z44</f>
        <v/>
      </c>
      <c r="AW248" s="598" t="str">
        <f>'ASIA Prod. - PU &amp; PE'!AA44</f>
        <v/>
      </c>
      <c r="AX248" s="80" t="str">
        <f>'ASIA Prod. - PU &amp; PE'!AB44</f>
        <v/>
      </c>
      <c r="AY248" s="80" t="str">
        <f>'ASIA Prod. - PU &amp; PE'!AC44</f>
        <v/>
      </c>
      <c r="AZ248" s="80" t="str">
        <f>'ASIA Prod. - PU &amp; PE'!AD44</f>
        <v/>
      </c>
      <c r="BA248" s="835" t="str">
        <f>'ASIA Prod. - PU &amp; PE'!AE44</f>
        <v/>
      </c>
    </row>
    <row r="249" ht="15.75" customHeight="1">
      <c r="A249" s="586" t="s">
        <v>2971</v>
      </c>
      <c r="B249" s="587" t="s">
        <v>1731</v>
      </c>
      <c r="C249" s="587" t="s">
        <v>1910</v>
      </c>
      <c r="D249" s="587"/>
      <c r="E249" s="4" t="s">
        <v>2791</v>
      </c>
      <c r="F249" s="4" t="s">
        <v>2760</v>
      </c>
      <c r="G249" s="4" t="s">
        <v>2677</v>
      </c>
      <c r="H249" s="4" t="s">
        <v>2761</v>
      </c>
      <c r="I249" s="588" t="s">
        <v>2880</v>
      </c>
      <c r="J249" s="588">
        <v>0.0</v>
      </c>
      <c r="K249" s="508" t="s">
        <v>28</v>
      </c>
      <c r="L249" s="80">
        <v>1.0</v>
      </c>
      <c r="M249" s="80" t="s">
        <v>2725</v>
      </c>
      <c r="N249" s="80" t="s">
        <v>2725</v>
      </c>
      <c r="O249" s="80"/>
      <c r="P249" s="80" t="s">
        <v>2655</v>
      </c>
      <c r="Q249" s="80"/>
      <c r="R249" s="829">
        <v>1.8159891857976804</v>
      </c>
      <c r="S249" s="829"/>
      <c r="T249" s="812"/>
      <c r="U249" s="812"/>
      <c r="V249" s="812"/>
      <c r="W249" s="812"/>
      <c r="X249" s="830"/>
      <c r="Y249" s="846">
        <v>263.314931544</v>
      </c>
      <c r="Z249" s="509"/>
      <c r="AA249" s="509"/>
      <c r="AB249" s="832">
        <v>34.8300174</v>
      </c>
      <c r="AC249" s="847">
        <v>40.05452001</v>
      </c>
      <c r="AD249" s="509"/>
      <c r="AE249" s="594" t="str">
        <f>'ASIA Prod. - PU &amp; PE'!I45</f>
        <v/>
      </c>
      <c r="AF249" s="80" t="str">
        <f>'ASIA Prod. - PU &amp; PE'!J45</f>
        <v/>
      </c>
      <c r="AG249" s="598" t="str">
        <f>'ASIA Prod. - PU &amp; PE'!K45</f>
        <v/>
      </c>
      <c r="AH249" s="598" t="str">
        <f>'ASIA Prod. - PU &amp; PE'!L45</f>
        <v/>
      </c>
      <c r="AI249" s="80" t="str">
        <f>'ASIA Prod. - PU &amp; PE'!M45</f>
        <v/>
      </c>
      <c r="AJ249" s="80" t="str">
        <f>'ASIA Prod. - PU &amp; PE'!N45</f>
        <v/>
      </c>
      <c r="AK249" s="598" t="str">
        <f>'ASIA Prod. - PU &amp; PE'!O45</f>
        <v/>
      </c>
      <c r="AL249" s="598" t="str">
        <f>'ASIA Prod. - PU &amp; PE'!P45</f>
        <v/>
      </c>
      <c r="AM249" s="598" t="str">
        <f>'ASIA Prod. - PU &amp; PE'!Q45</f>
        <v/>
      </c>
      <c r="AN249" s="80" t="str">
        <f>'ASIA Prod. - PU &amp; PE'!R45</f>
        <v/>
      </c>
      <c r="AO249" s="598" t="str">
        <f>'ASIA Prod. - PU &amp; PE'!S45</f>
        <v/>
      </c>
      <c r="AP249" s="598" t="str">
        <f>'ASIA Prod. - PU &amp; PE'!T45</f>
        <v/>
      </c>
      <c r="AQ249" s="80" t="str">
        <f>'ASIA Prod. - PU &amp; PE'!U45</f>
        <v/>
      </c>
      <c r="AR249" s="598" t="str">
        <f>'ASIA Prod. - PU &amp; PE'!V45</f>
        <v/>
      </c>
      <c r="AS249" s="80" t="str">
        <f>'ASIA Prod. - PU &amp; PE'!W45</f>
        <v/>
      </c>
      <c r="AT249" s="598" t="str">
        <f>'ASIA Prod. - PU &amp; PE'!X45</f>
        <v/>
      </c>
      <c r="AU249" s="80" t="str">
        <f>'ASIA Prod. - PU &amp; PE'!Y45</f>
        <v/>
      </c>
      <c r="AV249" s="80" t="str">
        <f>'ASIA Prod. - PU &amp; PE'!Z45</f>
        <v/>
      </c>
      <c r="AW249" s="598" t="str">
        <f>'ASIA Prod. - PU &amp; PE'!AA45</f>
        <v/>
      </c>
      <c r="AX249" s="80" t="str">
        <f>'ASIA Prod. - PU &amp; PE'!AB45</f>
        <v/>
      </c>
      <c r="AY249" s="80" t="str">
        <f>'ASIA Prod. - PU &amp; PE'!AC45</f>
        <v/>
      </c>
      <c r="AZ249" s="80" t="str">
        <f>'ASIA Prod. - PU &amp; PE'!AD45</f>
        <v/>
      </c>
      <c r="BA249" s="835" t="str">
        <f>'ASIA Prod. - PU &amp; PE'!AE45</f>
        <v/>
      </c>
    </row>
    <row r="250" ht="15.75" customHeight="1">
      <c r="A250" s="586" t="s">
        <v>2972</v>
      </c>
      <c r="B250" s="587" t="s">
        <v>1731</v>
      </c>
      <c r="C250" s="587" t="s">
        <v>1910</v>
      </c>
      <c r="D250" s="587"/>
      <c r="E250" s="4" t="s">
        <v>2791</v>
      </c>
      <c r="F250" s="4" t="s">
        <v>2760</v>
      </c>
      <c r="G250" s="4" t="s">
        <v>2677</v>
      </c>
      <c r="H250" s="4" t="s">
        <v>2761</v>
      </c>
      <c r="I250" s="588" t="s">
        <v>2882</v>
      </c>
      <c r="J250" s="588">
        <v>0.0</v>
      </c>
      <c r="K250" s="508" t="s">
        <v>29</v>
      </c>
      <c r="L250" s="80">
        <v>1.0</v>
      </c>
      <c r="M250" s="80" t="s">
        <v>2725</v>
      </c>
      <c r="N250" s="80" t="s">
        <v>2725</v>
      </c>
      <c r="O250" s="80"/>
      <c r="P250" s="80" t="s">
        <v>2655</v>
      </c>
      <c r="Q250" s="80"/>
      <c r="R250" s="829">
        <v>1.496265359176613</v>
      </c>
      <c r="S250" s="829"/>
      <c r="T250" s="812"/>
      <c r="U250" s="812"/>
      <c r="V250" s="812"/>
      <c r="W250" s="812"/>
      <c r="X250" s="830"/>
      <c r="Y250" s="846">
        <v>248.119220034</v>
      </c>
      <c r="Z250" s="509"/>
      <c r="AA250" s="509"/>
      <c r="AB250" s="832">
        <v>32.82000265</v>
      </c>
      <c r="AC250" s="847">
        <v>37.7430030475</v>
      </c>
      <c r="AD250" s="509"/>
      <c r="AE250" s="594" t="str">
        <f>'ASIA Prod. - PU &amp; PE'!I46</f>
        <v/>
      </c>
      <c r="AF250" s="80" t="str">
        <f>'ASIA Prod. - PU &amp; PE'!J46</f>
        <v/>
      </c>
      <c r="AG250" s="598" t="str">
        <f>'ASIA Prod. - PU &amp; PE'!K46</f>
        <v/>
      </c>
      <c r="AH250" s="598" t="str">
        <f>'ASIA Prod. - PU &amp; PE'!L46</f>
        <v/>
      </c>
      <c r="AI250" s="80" t="str">
        <f>'ASIA Prod. - PU &amp; PE'!M46</f>
        <v/>
      </c>
      <c r="AJ250" s="80" t="str">
        <f>'ASIA Prod. - PU &amp; PE'!N46</f>
        <v/>
      </c>
      <c r="AK250" s="598" t="str">
        <f>'ASIA Prod. - PU &amp; PE'!O46</f>
        <v/>
      </c>
      <c r="AL250" s="598" t="str">
        <f>'ASIA Prod. - PU &amp; PE'!P46</f>
        <v/>
      </c>
      <c r="AM250" s="598" t="str">
        <f>'ASIA Prod. - PU &amp; PE'!Q46</f>
        <v/>
      </c>
      <c r="AN250" s="80" t="str">
        <f>'ASIA Prod. - PU &amp; PE'!R46</f>
        <v/>
      </c>
      <c r="AO250" s="598" t="str">
        <f>'ASIA Prod. - PU &amp; PE'!S46</f>
        <v/>
      </c>
      <c r="AP250" s="598" t="str">
        <f>'ASIA Prod. - PU &amp; PE'!T46</f>
        <v/>
      </c>
      <c r="AQ250" s="80" t="str">
        <f>'ASIA Prod. - PU &amp; PE'!U46</f>
        <v/>
      </c>
      <c r="AR250" s="598" t="str">
        <f>'ASIA Prod. - PU &amp; PE'!V46</f>
        <v/>
      </c>
      <c r="AS250" s="80" t="str">
        <f>'ASIA Prod. - PU &amp; PE'!W46</f>
        <v/>
      </c>
      <c r="AT250" s="598" t="str">
        <f>'ASIA Prod. - PU &amp; PE'!X46</f>
        <v/>
      </c>
      <c r="AU250" s="80" t="str">
        <f>'ASIA Prod. - PU &amp; PE'!Y46</f>
        <v/>
      </c>
      <c r="AV250" s="80" t="str">
        <f>'ASIA Prod. - PU &amp; PE'!Z46</f>
        <v/>
      </c>
      <c r="AW250" s="598" t="str">
        <f>'ASIA Prod. - PU &amp; PE'!AA46</f>
        <v/>
      </c>
      <c r="AX250" s="80" t="str">
        <f>'ASIA Prod. - PU &amp; PE'!AB46</f>
        <v/>
      </c>
      <c r="AY250" s="80" t="str">
        <f>'ASIA Prod. - PU &amp; PE'!AC46</f>
        <v/>
      </c>
      <c r="AZ250" s="80" t="str">
        <f>'ASIA Prod. - PU &amp; PE'!AD46</f>
        <v/>
      </c>
      <c r="BA250" s="835" t="str">
        <f>'ASIA Prod. - PU &amp; PE'!AE46</f>
        <v/>
      </c>
    </row>
    <row r="251" ht="15.75" customHeight="1">
      <c r="A251" s="586" t="s">
        <v>2973</v>
      </c>
      <c r="B251" s="587" t="s">
        <v>1731</v>
      </c>
      <c r="C251" s="587" t="s">
        <v>1910</v>
      </c>
      <c r="D251" s="587"/>
      <c r="E251" s="4" t="s">
        <v>2791</v>
      </c>
      <c r="F251" s="4" t="s">
        <v>2760</v>
      </c>
      <c r="G251" s="4" t="s">
        <v>2677</v>
      </c>
      <c r="H251" s="4" t="s">
        <v>2761</v>
      </c>
      <c r="I251" s="588" t="s">
        <v>2884</v>
      </c>
      <c r="J251" s="588">
        <v>0.0</v>
      </c>
      <c r="K251" s="508" t="s">
        <v>29</v>
      </c>
      <c r="L251" s="80">
        <v>1.0</v>
      </c>
      <c r="M251" s="80" t="s">
        <v>2725</v>
      </c>
      <c r="N251" s="80" t="s">
        <v>2725</v>
      </c>
      <c r="O251" s="80"/>
      <c r="P251" s="80" t="s">
        <v>2655</v>
      </c>
      <c r="Q251" s="80"/>
      <c r="R251" s="829">
        <v>1.5737271562380888</v>
      </c>
      <c r="S251" s="829"/>
      <c r="T251" s="812"/>
      <c r="U251" s="812"/>
      <c r="V251" s="812"/>
      <c r="W251" s="812"/>
      <c r="X251" s="830"/>
      <c r="Y251" s="846">
        <v>295.523774028</v>
      </c>
      <c r="Z251" s="509"/>
      <c r="AA251" s="509"/>
      <c r="AB251" s="832">
        <v>39.0904463</v>
      </c>
      <c r="AC251" s="847">
        <v>44.954013245</v>
      </c>
      <c r="AD251" s="509"/>
      <c r="AE251" s="594" t="str">
        <f>'ASIA Prod. - PU &amp; PE'!I47</f>
        <v/>
      </c>
      <c r="AF251" s="80" t="str">
        <f>'ASIA Prod. - PU &amp; PE'!J47</f>
        <v/>
      </c>
      <c r="AG251" s="598" t="str">
        <f>'ASIA Prod. - PU &amp; PE'!K47</f>
        <v/>
      </c>
      <c r="AH251" s="598" t="str">
        <f>'ASIA Prod. - PU &amp; PE'!L47</f>
        <v/>
      </c>
      <c r="AI251" s="80" t="str">
        <f>'ASIA Prod. - PU &amp; PE'!M47</f>
        <v/>
      </c>
      <c r="AJ251" s="80" t="str">
        <f>'ASIA Prod. - PU &amp; PE'!N47</f>
        <v/>
      </c>
      <c r="AK251" s="598" t="str">
        <f>'ASIA Prod. - PU &amp; PE'!O47</f>
        <v/>
      </c>
      <c r="AL251" s="598" t="str">
        <f>'ASIA Prod. - PU &amp; PE'!P47</f>
        <v/>
      </c>
      <c r="AM251" s="598" t="str">
        <f>'ASIA Prod. - PU &amp; PE'!Q47</f>
        <v/>
      </c>
      <c r="AN251" s="80" t="str">
        <f>'ASIA Prod. - PU &amp; PE'!R47</f>
        <v/>
      </c>
      <c r="AO251" s="598" t="str">
        <f>'ASIA Prod. - PU &amp; PE'!S47</f>
        <v/>
      </c>
      <c r="AP251" s="598" t="str">
        <f>'ASIA Prod. - PU &amp; PE'!T47</f>
        <v/>
      </c>
      <c r="AQ251" s="80" t="str">
        <f>'ASIA Prod. - PU &amp; PE'!U47</f>
        <v/>
      </c>
      <c r="AR251" s="598" t="str">
        <f>'ASIA Prod. - PU &amp; PE'!V47</f>
        <v/>
      </c>
      <c r="AS251" s="80" t="str">
        <f>'ASIA Prod. - PU &amp; PE'!W47</f>
        <v/>
      </c>
      <c r="AT251" s="598" t="str">
        <f>'ASIA Prod. - PU &amp; PE'!X47</f>
        <v/>
      </c>
      <c r="AU251" s="80" t="str">
        <f>'ASIA Prod. - PU &amp; PE'!Y47</f>
        <v/>
      </c>
      <c r="AV251" s="80" t="str">
        <f>'ASIA Prod. - PU &amp; PE'!Z47</f>
        <v/>
      </c>
      <c r="AW251" s="598" t="str">
        <f>'ASIA Prod. - PU &amp; PE'!AA47</f>
        <v/>
      </c>
      <c r="AX251" s="80" t="str">
        <f>'ASIA Prod. - PU &amp; PE'!AB47</f>
        <v/>
      </c>
      <c r="AY251" s="80" t="str">
        <f>'ASIA Prod. - PU &amp; PE'!AC47</f>
        <v/>
      </c>
      <c r="AZ251" s="80" t="str">
        <f>'ASIA Prod. - PU &amp; PE'!AD47</f>
        <v/>
      </c>
      <c r="BA251" s="835" t="str">
        <f>'ASIA Prod. - PU &amp; PE'!AE47</f>
        <v/>
      </c>
    </row>
    <row r="252" ht="15.75" customHeight="1">
      <c r="A252" s="586" t="s">
        <v>2974</v>
      </c>
      <c r="B252" s="587" t="s">
        <v>1731</v>
      </c>
      <c r="C252" s="587" t="s">
        <v>1910</v>
      </c>
      <c r="D252" s="587"/>
      <c r="E252" s="4" t="s">
        <v>2791</v>
      </c>
      <c r="F252" s="4" t="s">
        <v>2760</v>
      </c>
      <c r="G252" s="4" t="s">
        <v>2677</v>
      </c>
      <c r="H252" s="4" t="s">
        <v>2761</v>
      </c>
      <c r="I252" s="588" t="s">
        <v>2886</v>
      </c>
      <c r="J252" s="588">
        <v>0.0</v>
      </c>
      <c r="K252" s="508" t="s">
        <v>29</v>
      </c>
      <c r="L252" s="80">
        <v>1.0</v>
      </c>
      <c r="M252" s="80" t="s">
        <v>2725</v>
      </c>
      <c r="N252" s="80" t="s">
        <v>2725</v>
      </c>
      <c r="O252" s="80"/>
      <c r="P252" s="80" t="s">
        <v>2655</v>
      </c>
      <c r="Q252" s="80"/>
      <c r="R252" s="829">
        <v>1.5955092786689522</v>
      </c>
      <c r="S252" s="829"/>
      <c r="T252" s="812"/>
      <c r="U252" s="812"/>
      <c r="V252" s="812"/>
      <c r="W252" s="812"/>
      <c r="X252" s="830"/>
      <c r="Y252" s="846">
        <v>255.092328162</v>
      </c>
      <c r="Z252" s="509"/>
      <c r="AA252" s="509"/>
      <c r="AB252" s="832">
        <v>33.74237145</v>
      </c>
      <c r="AC252" s="847">
        <v>38.8037271675</v>
      </c>
      <c r="AD252" s="509"/>
      <c r="AE252" s="594" t="str">
        <f>'ASIA Prod. - PU &amp; PE'!I48</f>
        <v/>
      </c>
      <c r="AF252" s="80" t="str">
        <f>'ASIA Prod. - PU &amp; PE'!J48</f>
        <v/>
      </c>
      <c r="AG252" s="598" t="str">
        <f>'ASIA Prod. - PU &amp; PE'!K48</f>
        <v/>
      </c>
      <c r="AH252" s="598" t="str">
        <f>'ASIA Prod. - PU &amp; PE'!L48</f>
        <v/>
      </c>
      <c r="AI252" s="80" t="str">
        <f>'ASIA Prod. - PU &amp; PE'!M48</f>
        <v/>
      </c>
      <c r="AJ252" s="80" t="str">
        <f>'ASIA Prod. - PU &amp; PE'!N48</f>
        <v/>
      </c>
      <c r="AK252" s="598" t="str">
        <f>'ASIA Prod. - PU &amp; PE'!O48</f>
        <v/>
      </c>
      <c r="AL252" s="598" t="str">
        <f>'ASIA Prod. - PU &amp; PE'!P48</f>
        <v/>
      </c>
      <c r="AM252" s="598" t="str">
        <f>'ASIA Prod. - PU &amp; PE'!Q48</f>
        <v/>
      </c>
      <c r="AN252" s="80" t="str">
        <f>'ASIA Prod. - PU &amp; PE'!R48</f>
        <v/>
      </c>
      <c r="AO252" s="598" t="str">
        <f>'ASIA Prod. - PU &amp; PE'!S48</f>
        <v/>
      </c>
      <c r="AP252" s="598" t="str">
        <f>'ASIA Prod. - PU &amp; PE'!T48</f>
        <v/>
      </c>
      <c r="AQ252" s="80" t="str">
        <f>'ASIA Prod. - PU &amp; PE'!U48</f>
        <v/>
      </c>
      <c r="AR252" s="598" t="str">
        <f>'ASIA Prod. - PU &amp; PE'!V48</f>
        <v/>
      </c>
      <c r="AS252" s="80" t="str">
        <f>'ASIA Prod. - PU &amp; PE'!W48</f>
        <v/>
      </c>
      <c r="AT252" s="598" t="str">
        <f>'ASIA Prod. - PU &amp; PE'!X48</f>
        <v/>
      </c>
      <c r="AU252" s="80" t="str">
        <f>'ASIA Prod. - PU &amp; PE'!Y48</f>
        <v/>
      </c>
      <c r="AV252" s="80" t="str">
        <f>'ASIA Prod. - PU &amp; PE'!Z48</f>
        <v/>
      </c>
      <c r="AW252" s="598" t="str">
        <f>'ASIA Prod. - PU &amp; PE'!AA48</f>
        <v/>
      </c>
      <c r="AX252" s="80" t="str">
        <f>'ASIA Prod. - PU &amp; PE'!AB48</f>
        <v/>
      </c>
      <c r="AY252" s="80" t="str">
        <f>'ASIA Prod. - PU &amp; PE'!AC48</f>
        <v/>
      </c>
      <c r="AZ252" s="80" t="str">
        <f>'ASIA Prod. - PU &amp; PE'!AD48</f>
        <v/>
      </c>
      <c r="BA252" s="835" t="str">
        <f>'ASIA Prod. - PU &amp; PE'!AE48</f>
        <v/>
      </c>
    </row>
    <row r="253" ht="15.75" customHeight="1">
      <c r="A253" s="586" t="s">
        <v>2975</v>
      </c>
      <c r="B253" s="587" t="s">
        <v>1731</v>
      </c>
      <c r="C253" s="587" t="s">
        <v>1910</v>
      </c>
      <c r="D253" s="587"/>
      <c r="E253" s="4" t="s">
        <v>2791</v>
      </c>
      <c r="F253" s="4" t="s">
        <v>2760</v>
      </c>
      <c r="G253" s="4" t="s">
        <v>2677</v>
      </c>
      <c r="H253" s="4" t="s">
        <v>2761</v>
      </c>
      <c r="I253" s="588" t="s">
        <v>2888</v>
      </c>
      <c r="J253" s="588">
        <v>0.0</v>
      </c>
      <c r="K253" s="508" t="s">
        <v>24</v>
      </c>
      <c r="L253" s="80">
        <v>10.0</v>
      </c>
      <c r="M253" s="80" t="s">
        <v>2725</v>
      </c>
      <c r="N253" s="80" t="s">
        <v>2620</v>
      </c>
      <c r="O253" s="80"/>
      <c r="P253" s="80" t="s">
        <v>1074</v>
      </c>
      <c r="Q253" s="80"/>
      <c r="R253" s="829">
        <v>0.33941176470588236</v>
      </c>
      <c r="S253" s="829"/>
      <c r="T253" s="812"/>
      <c r="U253" s="812"/>
      <c r="V253" s="812"/>
      <c r="W253" s="812"/>
      <c r="X253" s="830"/>
      <c r="Y253" s="846">
        <v>84.34553274</v>
      </c>
      <c r="Z253" s="509"/>
      <c r="AA253" s="509"/>
      <c r="AB253" s="832">
        <v>11.1568165</v>
      </c>
      <c r="AC253" s="847">
        <v>12.830338974999998</v>
      </c>
      <c r="AD253" s="509"/>
      <c r="AE253" s="594" t="str">
        <f>'ASIA Prod. - PU &amp; PE'!I49</f>
        <v/>
      </c>
      <c r="AF253" s="80" t="str">
        <f>'ASIA Prod. - PU &amp; PE'!J49</f>
        <v/>
      </c>
      <c r="AG253" s="598" t="str">
        <f>'ASIA Prod. - PU &amp; PE'!K49</f>
        <v/>
      </c>
      <c r="AH253" s="598" t="str">
        <f>'ASIA Prod. - PU &amp; PE'!L49</f>
        <v/>
      </c>
      <c r="AI253" s="80" t="str">
        <f>'ASIA Prod. - PU &amp; PE'!M49</f>
        <v/>
      </c>
      <c r="AJ253" s="80" t="str">
        <f>'ASIA Prod. - PU &amp; PE'!N49</f>
        <v/>
      </c>
      <c r="AK253" s="598" t="str">
        <f>'ASIA Prod. - PU &amp; PE'!O49</f>
        <v/>
      </c>
      <c r="AL253" s="598" t="str">
        <f>'ASIA Prod. - PU &amp; PE'!P49</f>
        <v/>
      </c>
      <c r="AM253" s="598" t="str">
        <f>'ASIA Prod. - PU &amp; PE'!Q49</f>
        <v/>
      </c>
      <c r="AN253" s="80" t="str">
        <f>'ASIA Prod. - PU &amp; PE'!R49</f>
        <v/>
      </c>
      <c r="AO253" s="598" t="str">
        <f>'ASIA Prod. - PU &amp; PE'!S49</f>
        <v/>
      </c>
      <c r="AP253" s="598" t="str">
        <f>'ASIA Prod. - PU &amp; PE'!T49</f>
        <v/>
      </c>
      <c r="AQ253" s="80" t="str">
        <f>'ASIA Prod. - PU &amp; PE'!U49</f>
        <v/>
      </c>
      <c r="AR253" s="598" t="str">
        <f>'ASIA Prod. - PU &amp; PE'!V49</f>
        <v/>
      </c>
      <c r="AS253" s="80" t="str">
        <f>'ASIA Prod. - PU &amp; PE'!W49</f>
        <v/>
      </c>
      <c r="AT253" s="598" t="str">
        <f>'ASIA Prod. - PU &amp; PE'!X49</f>
        <v/>
      </c>
      <c r="AU253" s="80" t="str">
        <f>'ASIA Prod. - PU &amp; PE'!Y49</f>
        <v/>
      </c>
      <c r="AV253" s="80" t="str">
        <f>'ASIA Prod. - PU &amp; PE'!Z49</f>
        <v/>
      </c>
      <c r="AW253" s="598" t="str">
        <f>'ASIA Prod. - PU &amp; PE'!AA49</f>
        <v/>
      </c>
      <c r="AX253" s="80" t="str">
        <f>'ASIA Prod. - PU &amp; PE'!AB49</f>
        <v/>
      </c>
      <c r="AY253" s="80" t="str">
        <f>'ASIA Prod. - PU &amp; PE'!AC49</f>
        <v/>
      </c>
      <c r="AZ253" s="80" t="str">
        <f>'ASIA Prod. - PU &amp; PE'!AD49</f>
        <v/>
      </c>
      <c r="BA253" s="835" t="str">
        <f>'ASIA Prod. - PU &amp; PE'!AE49</f>
        <v/>
      </c>
    </row>
    <row r="254" ht="15.75" customHeight="1">
      <c r="A254" s="586" t="s">
        <v>2976</v>
      </c>
      <c r="B254" s="587" t="s">
        <v>1731</v>
      </c>
      <c r="C254" s="587" t="s">
        <v>1910</v>
      </c>
      <c r="D254" s="587"/>
      <c r="E254" s="4" t="s">
        <v>2791</v>
      </c>
      <c r="F254" s="4" t="s">
        <v>2760</v>
      </c>
      <c r="G254" s="4" t="s">
        <v>2677</v>
      </c>
      <c r="H254" s="4" t="s">
        <v>2761</v>
      </c>
      <c r="I254" s="588" t="s">
        <v>2890</v>
      </c>
      <c r="J254" s="588">
        <v>0.0</v>
      </c>
      <c r="K254" s="508" t="s">
        <v>25</v>
      </c>
      <c r="L254" s="80">
        <v>10.0</v>
      </c>
      <c r="M254" s="80" t="s">
        <v>2725</v>
      </c>
      <c r="N254" s="80" t="s">
        <v>2620</v>
      </c>
      <c r="O254" s="80"/>
      <c r="P254" s="80" t="s">
        <v>1074</v>
      </c>
      <c r="Q254" s="80"/>
      <c r="R254" s="829">
        <v>0.40729411764705875</v>
      </c>
      <c r="S254" s="829"/>
      <c r="T254" s="812"/>
      <c r="U254" s="812"/>
      <c r="V254" s="812"/>
      <c r="W254" s="812"/>
      <c r="X254" s="830"/>
      <c r="Y254" s="846">
        <v>90.74333582999999</v>
      </c>
      <c r="Z254" s="509"/>
      <c r="AA254" s="509"/>
      <c r="AB254" s="832">
        <v>12.00308675</v>
      </c>
      <c r="AC254" s="847">
        <v>13.803549762499998</v>
      </c>
      <c r="AD254" s="509"/>
      <c r="AE254" s="594" t="str">
        <f>'ASIA Prod. - PU &amp; PE'!I50</f>
        <v/>
      </c>
      <c r="AF254" s="80" t="str">
        <f>'ASIA Prod. - PU &amp; PE'!J50</f>
        <v/>
      </c>
      <c r="AG254" s="598" t="str">
        <f>'ASIA Prod. - PU &amp; PE'!K50</f>
        <v/>
      </c>
      <c r="AH254" s="598" t="str">
        <f>'ASIA Prod. - PU &amp; PE'!L50</f>
        <v/>
      </c>
      <c r="AI254" s="80" t="str">
        <f>'ASIA Prod. - PU &amp; PE'!M50</f>
        <v/>
      </c>
      <c r="AJ254" s="80" t="str">
        <f>'ASIA Prod. - PU &amp; PE'!N50</f>
        <v/>
      </c>
      <c r="AK254" s="598" t="str">
        <f>'ASIA Prod. - PU &amp; PE'!O50</f>
        <v/>
      </c>
      <c r="AL254" s="598" t="str">
        <f>'ASIA Prod. - PU &amp; PE'!P50</f>
        <v/>
      </c>
      <c r="AM254" s="598" t="str">
        <f>'ASIA Prod. - PU &amp; PE'!Q50</f>
        <v/>
      </c>
      <c r="AN254" s="80" t="str">
        <f>'ASIA Prod. - PU &amp; PE'!R50</f>
        <v/>
      </c>
      <c r="AO254" s="598" t="str">
        <f>'ASIA Prod. - PU &amp; PE'!S50</f>
        <v/>
      </c>
      <c r="AP254" s="598" t="str">
        <f>'ASIA Prod. - PU &amp; PE'!T50</f>
        <v/>
      </c>
      <c r="AQ254" s="80" t="str">
        <f>'ASIA Prod. - PU &amp; PE'!U50</f>
        <v/>
      </c>
      <c r="AR254" s="598" t="str">
        <f>'ASIA Prod. - PU &amp; PE'!V50</f>
        <v/>
      </c>
      <c r="AS254" s="80" t="str">
        <f>'ASIA Prod. - PU &amp; PE'!W50</f>
        <v/>
      </c>
      <c r="AT254" s="598" t="str">
        <f>'ASIA Prod. - PU &amp; PE'!X50</f>
        <v/>
      </c>
      <c r="AU254" s="80" t="str">
        <f>'ASIA Prod. - PU &amp; PE'!Y50</f>
        <v/>
      </c>
      <c r="AV254" s="80" t="str">
        <f>'ASIA Prod. - PU &amp; PE'!Z50</f>
        <v/>
      </c>
      <c r="AW254" s="598" t="str">
        <f>'ASIA Prod. - PU &amp; PE'!AA50</f>
        <v/>
      </c>
      <c r="AX254" s="80" t="str">
        <f>'ASIA Prod. - PU &amp; PE'!AB50</f>
        <v/>
      </c>
      <c r="AY254" s="80" t="str">
        <f>'ASIA Prod. - PU &amp; PE'!AC50</f>
        <v/>
      </c>
      <c r="AZ254" s="80" t="str">
        <f>'ASIA Prod. - PU &amp; PE'!AD50</f>
        <v/>
      </c>
      <c r="BA254" s="835" t="str">
        <f>'ASIA Prod. - PU &amp; PE'!AE50</f>
        <v/>
      </c>
    </row>
    <row r="255" ht="15.75" customHeight="1">
      <c r="A255" s="586" t="s">
        <v>2977</v>
      </c>
      <c r="B255" s="587" t="s">
        <v>1731</v>
      </c>
      <c r="C255" s="587" t="s">
        <v>1910</v>
      </c>
      <c r="D255" s="587"/>
      <c r="E255" s="4" t="s">
        <v>2791</v>
      </c>
      <c r="F255" s="4" t="s">
        <v>2760</v>
      </c>
      <c r="G255" s="4" t="s">
        <v>2677</v>
      </c>
      <c r="H255" s="4" t="s">
        <v>2761</v>
      </c>
      <c r="I255" s="588" t="s">
        <v>2892</v>
      </c>
      <c r="J255" s="588">
        <v>0.0</v>
      </c>
      <c r="K255" s="508" t="s">
        <v>25</v>
      </c>
      <c r="L255" s="80">
        <v>10.0</v>
      </c>
      <c r="M255" s="80" t="s">
        <v>2725</v>
      </c>
      <c r="N255" s="80" t="s">
        <v>2620</v>
      </c>
      <c r="O255" s="80"/>
      <c r="P255" s="80" t="s">
        <v>1074</v>
      </c>
      <c r="Q255" s="80"/>
      <c r="R255" s="829">
        <v>0.5600294117647059</v>
      </c>
      <c r="S255" s="829"/>
      <c r="T255" s="812"/>
      <c r="U255" s="812"/>
      <c r="V255" s="812"/>
      <c r="W255" s="812"/>
      <c r="X255" s="830"/>
      <c r="Y255" s="846">
        <v>104.00195231999999</v>
      </c>
      <c r="Z255" s="509"/>
      <c r="AA255" s="509"/>
      <c r="AB255" s="832">
        <v>13.756872</v>
      </c>
      <c r="AC255" s="847">
        <v>15.820402799999998</v>
      </c>
      <c r="AD255" s="509"/>
      <c r="AE255" s="594" t="str">
        <f>'ASIA Prod. - PU &amp; PE'!I51</f>
        <v/>
      </c>
      <c r="AF255" s="80" t="str">
        <f>'ASIA Prod. - PU &amp; PE'!J51</f>
        <v/>
      </c>
      <c r="AG255" s="598" t="str">
        <f>'ASIA Prod. - PU &amp; PE'!K51</f>
        <v/>
      </c>
      <c r="AH255" s="598" t="str">
        <f>'ASIA Prod. - PU &amp; PE'!L51</f>
        <v/>
      </c>
      <c r="AI255" s="80" t="str">
        <f>'ASIA Prod. - PU &amp; PE'!M51</f>
        <v/>
      </c>
      <c r="AJ255" s="80" t="str">
        <f>'ASIA Prod. - PU &amp; PE'!N51</f>
        <v/>
      </c>
      <c r="AK255" s="598" t="str">
        <f>'ASIA Prod. - PU &amp; PE'!O51</f>
        <v/>
      </c>
      <c r="AL255" s="598" t="str">
        <f>'ASIA Prod. - PU &amp; PE'!P51</f>
        <v/>
      </c>
      <c r="AM255" s="598" t="str">
        <f>'ASIA Prod. - PU &amp; PE'!Q51</f>
        <v/>
      </c>
      <c r="AN255" s="80" t="str">
        <f>'ASIA Prod. - PU &amp; PE'!R51</f>
        <v/>
      </c>
      <c r="AO255" s="598" t="str">
        <f>'ASIA Prod. - PU &amp; PE'!S51</f>
        <v/>
      </c>
      <c r="AP255" s="598" t="str">
        <f>'ASIA Prod. - PU &amp; PE'!T51</f>
        <v/>
      </c>
      <c r="AQ255" s="80" t="str">
        <f>'ASIA Prod. - PU &amp; PE'!U51</f>
        <v/>
      </c>
      <c r="AR255" s="598" t="str">
        <f>'ASIA Prod. - PU &amp; PE'!V51</f>
        <v/>
      </c>
      <c r="AS255" s="80" t="str">
        <f>'ASIA Prod. - PU &amp; PE'!W51</f>
        <v/>
      </c>
      <c r="AT255" s="598" t="str">
        <f>'ASIA Prod. - PU &amp; PE'!X51</f>
        <v/>
      </c>
      <c r="AU255" s="80" t="str">
        <f>'ASIA Prod. - PU &amp; PE'!Y51</f>
        <v/>
      </c>
      <c r="AV255" s="80" t="str">
        <f>'ASIA Prod. - PU &amp; PE'!Z51</f>
        <v/>
      </c>
      <c r="AW255" s="598" t="str">
        <f>'ASIA Prod. - PU &amp; PE'!AA51</f>
        <v/>
      </c>
      <c r="AX255" s="80" t="str">
        <f>'ASIA Prod. - PU &amp; PE'!AB51</f>
        <v/>
      </c>
      <c r="AY255" s="80" t="str">
        <f>'ASIA Prod. - PU &amp; PE'!AC51</f>
        <v/>
      </c>
      <c r="AZ255" s="80" t="str">
        <f>'ASIA Prod. - PU &amp; PE'!AD51</f>
        <v/>
      </c>
      <c r="BA255" s="835" t="str">
        <f>'ASIA Prod. - PU &amp; PE'!AE51</f>
        <v/>
      </c>
    </row>
    <row r="256" ht="15.75" customHeight="1">
      <c r="A256" s="586" t="s">
        <v>2978</v>
      </c>
      <c r="B256" s="587" t="s">
        <v>1731</v>
      </c>
      <c r="C256" s="587" t="s">
        <v>1910</v>
      </c>
      <c r="D256" s="587"/>
      <c r="E256" s="4" t="s">
        <v>2791</v>
      </c>
      <c r="F256" s="4" t="s">
        <v>2760</v>
      </c>
      <c r="G256" s="4" t="s">
        <v>2677</v>
      </c>
      <c r="H256" s="4" t="s">
        <v>2761</v>
      </c>
      <c r="I256" s="588" t="s">
        <v>2894</v>
      </c>
      <c r="J256" s="588">
        <v>0.0</v>
      </c>
      <c r="K256" s="508" t="s">
        <v>26</v>
      </c>
      <c r="L256" s="80">
        <v>10.0</v>
      </c>
      <c r="M256" s="80" t="s">
        <v>2725</v>
      </c>
      <c r="N256" s="80" t="s">
        <v>2620</v>
      </c>
      <c r="O256" s="80"/>
      <c r="P256" s="80" t="s">
        <v>1074</v>
      </c>
      <c r="Q256" s="80"/>
      <c r="R256" s="829">
        <v>1.1200588235294118</v>
      </c>
      <c r="S256" s="829"/>
      <c r="T256" s="812"/>
      <c r="U256" s="812"/>
      <c r="V256" s="812"/>
      <c r="W256" s="812"/>
      <c r="X256" s="830"/>
      <c r="Y256" s="846">
        <v>175.33288079999997</v>
      </c>
      <c r="Z256" s="509"/>
      <c r="AA256" s="509"/>
      <c r="AB256" s="832">
        <v>23.192179999999997</v>
      </c>
      <c r="AC256" s="847">
        <v>26.671006999999996</v>
      </c>
      <c r="AD256" s="509"/>
      <c r="AE256" s="594" t="str">
        <f>'ASIA Prod. - PU &amp; PE'!I52</f>
        <v/>
      </c>
      <c r="AF256" s="80" t="str">
        <f>'ASIA Prod. - PU &amp; PE'!J52</f>
        <v/>
      </c>
      <c r="AG256" s="598" t="str">
        <f>'ASIA Prod. - PU &amp; PE'!K52</f>
        <v/>
      </c>
      <c r="AH256" s="598" t="str">
        <f>'ASIA Prod. - PU &amp; PE'!L52</f>
        <v/>
      </c>
      <c r="AI256" s="80" t="str">
        <f>'ASIA Prod. - PU &amp; PE'!M52</f>
        <v/>
      </c>
      <c r="AJ256" s="80" t="str">
        <f>'ASIA Prod. - PU &amp; PE'!N52</f>
        <v/>
      </c>
      <c r="AK256" s="598" t="str">
        <f>'ASIA Prod. - PU &amp; PE'!O52</f>
        <v/>
      </c>
      <c r="AL256" s="598" t="str">
        <f>'ASIA Prod. - PU &amp; PE'!P52</f>
        <v/>
      </c>
      <c r="AM256" s="598" t="str">
        <f>'ASIA Prod. - PU &amp; PE'!Q52</f>
        <v/>
      </c>
      <c r="AN256" s="80" t="str">
        <f>'ASIA Prod. - PU &amp; PE'!R52</f>
        <v/>
      </c>
      <c r="AO256" s="598" t="str">
        <f>'ASIA Prod. - PU &amp; PE'!S52</f>
        <v/>
      </c>
      <c r="AP256" s="598" t="str">
        <f>'ASIA Prod. - PU &amp; PE'!T52</f>
        <v/>
      </c>
      <c r="AQ256" s="80" t="str">
        <f>'ASIA Prod. - PU &amp; PE'!U52</f>
        <v/>
      </c>
      <c r="AR256" s="598" t="str">
        <f>'ASIA Prod. - PU &amp; PE'!V52</f>
        <v/>
      </c>
      <c r="AS256" s="80" t="str">
        <f>'ASIA Prod. - PU &amp; PE'!W52</f>
        <v/>
      </c>
      <c r="AT256" s="598" t="str">
        <f>'ASIA Prod. - PU &amp; PE'!X52</f>
        <v/>
      </c>
      <c r="AU256" s="80" t="str">
        <f>'ASIA Prod. - PU &amp; PE'!Y52</f>
        <v/>
      </c>
      <c r="AV256" s="80" t="str">
        <f>'ASIA Prod. - PU &amp; PE'!Z52</f>
        <v/>
      </c>
      <c r="AW256" s="598" t="str">
        <f>'ASIA Prod. - PU &amp; PE'!AA52</f>
        <v/>
      </c>
      <c r="AX256" s="80" t="str">
        <f>'ASIA Prod. - PU &amp; PE'!AB52</f>
        <v/>
      </c>
      <c r="AY256" s="80" t="str">
        <f>'ASIA Prod. - PU &amp; PE'!AC52</f>
        <v/>
      </c>
      <c r="AZ256" s="80" t="str">
        <f>'ASIA Prod. - PU &amp; PE'!AD52</f>
        <v/>
      </c>
      <c r="BA256" s="835" t="str">
        <f>'ASIA Prod. - PU &amp; PE'!AE52</f>
        <v/>
      </c>
    </row>
    <row r="257" ht="15.75" customHeight="1">
      <c r="A257" s="586" t="s">
        <v>2979</v>
      </c>
      <c r="B257" s="587" t="s">
        <v>1731</v>
      </c>
      <c r="C257" s="587" t="s">
        <v>1910</v>
      </c>
      <c r="D257" s="587"/>
      <c r="E257" s="4" t="s">
        <v>2791</v>
      </c>
      <c r="F257" s="4" t="s">
        <v>2760</v>
      </c>
      <c r="G257" s="4" t="s">
        <v>2677</v>
      </c>
      <c r="H257" s="4" t="s">
        <v>2761</v>
      </c>
      <c r="I257" s="588" t="s">
        <v>2896</v>
      </c>
      <c r="J257" s="588">
        <v>0.0</v>
      </c>
      <c r="K257" s="508" t="s">
        <v>26</v>
      </c>
      <c r="L257" s="80">
        <v>5.0</v>
      </c>
      <c r="M257" s="80" t="s">
        <v>2725</v>
      </c>
      <c r="N257" s="80" t="s">
        <v>2620</v>
      </c>
      <c r="O257" s="80"/>
      <c r="P257" s="80" t="s">
        <v>1074</v>
      </c>
      <c r="Q257" s="80"/>
      <c r="R257" s="829">
        <v>0.5600294117647059</v>
      </c>
      <c r="S257" s="829"/>
      <c r="T257" s="812"/>
      <c r="U257" s="812"/>
      <c r="V257" s="812"/>
      <c r="W257" s="812"/>
      <c r="X257" s="830"/>
      <c r="Y257" s="846">
        <v>90.52479513</v>
      </c>
      <c r="Z257" s="509"/>
      <c r="AA257" s="509"/>
      <c r="AB257" s="832">
        <v>11.97417925</v>
      </c>
      <c r="AC257" s="847">
        <v>13.7703061375</v>
      </c>
      <c r="AD257" s="509"/>
      <c r="AE257" s="594" t="str">
        <f>'ASIA Prod. - PU &amp; PE'!I53</f>
        <v/>
      </c>
      <c r="AF257" s="80" t="str">
        <f>'ASIA Prod. - PU &amp; PE'!J53</f>
        <v/>
      </c>
      <c r="AG257" s="598" t="str">
        <f>'ASIA Prod. - PU &amp; PE'!K53</f>
        <v/>
      </c>
      <c r="AH257" s="598" t="str">
        <f>'ASIA Prod. - PU &amp; PE'!L53</f>
        <v/>
      </c>
      <c r="AI257" s="80" t="str">
        <f>'ASIA Prod. - PU &amp; PE'!M53</f>
        <v/>
      </c>
      <c r="AJ257" s="80" t="str">
        <f>'ASIA Prod. - PU &amp; PE'!N53</f>
        <v/>
      </c>
      <c r="AK257" s="598" t="str">
        <f>'ASIA Prod. - PU &amp; PE'!O53</f>
        <v/>
      </c>
      <c r="AL257" s="598" t="str">
        <f>'ASIA Prod. - PU &amp; PE'!P53</f>
        <v/>
      </c>
      <c r="AM257" s="598" t="str">
        <f>'ASIA Prod. - PU &amp; PE'!Q53</f>
        <v/>
      </c>
      <c r="AN257" s="80" t="str">
        <f>'ASIA Prod. - PU &amp; PE'!R53</f>
        <v/>
      </c>
      <c r="AO257" s="598" t="str">
        <f>'ASIA Prod. - PU &amp; PE'!S53</f>
        <v/>
      </c>
      <c r="AP257" s="598" t="str">
        <f>'ASIA Prod. - PU &amp; PE'!T53</f>
        <v/>
      </c>
      <c r="AQ257" s="80" t="str">
        <f>'ASIA Prod. - PU &amp; PE'!U53</f>
        <v/>
      </c>
      <c r="AR257" s="598" t="str">
        <f>'ASIA Prod. - PU &amp; PE'!V53</f>
        <v/>
      </c>
      <c r="AS257" s="80" t="str">
        <f>'ASIA Prod. - PU &amp; PE'!W53</f>
        <v/>
      </c>
      <c r="AT257" s="598" t="str">
        <f>'ASIA Prod. - PU &amp; PE'!X53</f>
        <v/>
      </c>
      <c r="AU257" s="80" t="str">
        <f>'ASIA Prod. - PU &amp; PE'!Y53</f>
        <v/>
      </c>
      <c r="AV257" s="80" t="str">
        <f>'ASIA Prod. - PU &amp; PE'!Z53</f>
        <v/>
      </c>
      <c r="AW257" s="598" t="str">
        <f>'ASIA Prod. - PU &amp; PE'!AA53</f>
        <v/>
      </c>
      <c r="AX257" s="80" t="str">
        <f>'ASIA Prod. - PU &amp; PE'!AB53</f>
        <v/>
      </c>
      <c r="AY257" s="80" t="str">
        <f>'ASIA Prod. - PU &amp; PE'!AC53</f>
        <v/>
      </c>
      <c r="AZ257" s="80" t="str">
        <f>'ASIA Prod. - PU &amp; PE'!AD53</f>
        <v/>
      </c>
      <c r="BA257" s="835" t="str">
        <f>'ASIA Prod. - PU &amp; PE'!AE53</f>
        <v/>
      </c>
    </row>
    <row r="258" ht="15.75" customHeight="1">
      <c r="A258" s="586" t="s">
        <v>2980</v>
      </c>
      <c r="B258" s="587" t="s">
        <v>1731</v>
      </c>
      <c r="C258" s="587" t="s">
        <v>1910</v>
      </c>
      <c r="D258" s="587"/>
      <c r="E258" s="4" t="s">
        <v>2791</v>
      </c>
      <c r="F258" s="4" t="s">
        <v>2760</v>
      </c>
      <c r="G258" s="4" t="s">
        <v>2677</v>
      </c>
      <c r="H258" s="4" t="s">
        <v>2761</v>
      </c>
      <c r="I258" s="588" t="s">
        <v>2898</v>
      </c>
      <c r="J258" s="588">
        <v>0.0</v>
      </c>
      <c r="K258" s="508" t="s">
        <v>26</v>
      </c>
      <c r="L258" s="80">
        <v>5.0</v>
      </c>
      <c r="M258" s="80" t="s">
        <v>2725</v>
      </c>
      <c r="N258" s="80" t="s">
        <v>2620</v>
      </c>
      <c r="O258" s="80"/>
      <c r="P258" s="80" t="s">
        <v>1074</v>
      </c>
      <c r="Q258" s="80"/>
      <c r="R258" s="829">
        <v>0.6279117647058823</v>
      </c>
      <c r="S258" s="829"/>
      <c r="T258" s="812"/>
      <c r="U258" s="812"/>
      <c r="V258" s="812"/>
      <c r="W258" s="812"/>
      <c r="X258" s="830"/>
      <c r="Y258" s="846">
        <v>90.68524857</v>
      </c>
      <c r="Z258" s="509"/>
      <c r="AA258" s="509"/>
      <c r="AB258" s="832">
        <v>11.99540325</v>
      </c>
      <c r="AC258" s="847">
        <v>13.7947137375</v>
      </c>
      <c r="AD258" s="509"/>
      <c r="AE258" s="594" t="str">
        <f>'ASIA Prod. - PU &amp; PE'!I54</f>
        <v/>
      </c>
      <c r="AF258" s="80" t="str">
        <f>'ASIA Prod. - PU &amp; PE'!J54</f>
        <v/>
      </c>
      <c r="AG258" s="598" t="str">
        <f>'ASIA Prod. - PU &amp; PE'!K54</f>
        <v/>
      </c>
      <c r="AH258" s="598" t="str">
        <f>'ASIA Prod. - PU &amp; PE'!L54</f>
        <v/>
      </c>
      <c r="AI258" s="80" t="str">
        <f>'ASIA Prod. - PU &amp; PE'!M54</f>
        <v/>
      </c>
      <c r="AJ258" s="80" t="str">
        <f>'ASIA Prod. - PU &amp; PE'!N54</f>
        <v/>
      </c>
      <c r="AK258" s="598" t="str">
        <f>'ASIA Prod. - PU &amp; PE'!O54</f>
        <v/>
      </c>
      <c r="AL258" s="598" t="str">
        <f>'ASIA Prod. - PU &amp; PE'!P54</f>
        <v/>
      </c>
      <c r="AM258" s="598" t="str">
        <f>'ASIA Prod. - PU &amp; PE'!Q54</f>
        <v/>
      </c>
      <c r="AN258" s="80" t="str">
        <f>'ASIA Prod. - PU &amp; PE'!R54</f>
        <v/>
      </c>
      <c r="AO258" s="598" t="str">
        <f>'ASIA Prod. - PU &amp; PE'!S54</f>
        <v/>
      </c>
      <c r="AP258" s="598" t="str">
        <f>'ASIA Prod. - PU &amp; PE'!T54</f>
        <v/>
      </c>
      <c r="AQ258" s="80" t="str">
        <f>'ASIA Prod. - PU &amp; PE'!U54</f>
        <v/>
      </c>
      <c r="AR258" s="598" t="str">
        <f>'ASIA Prod. - PU &amp; PE'!V54</f>
        <v/>
      </c>
      <c r="AS258" s="80" t="str">
        <f>'ASIA Prod. - PU &amp; PE'!W54</f>
        <v/>
      </c>
      <c r="AT258" s="598" t="str">
        <f>'ASIA Prod. - PU &amp; PE'!X54</f>
        <v/>
      </c>
      <c r="AU258" s="80" t="str">
        <f>'ASIA Prod. - PU &amp; PE'!Y54</f>
        <v/>
      </c>
      <c r="AV258" s="80" t="str">
        <f>'ASIA Prod. - PU &amp; PE'!Z54</f>
        <v/>
      </c>
      <c r="AW258" s="598" t="str">
        <f>'ASIA Prod. - PU &amp; PE'!AA54</f>
        <v/>
      </c>
      <c r="AX258" s="80" t="str">
        <f>'ASIA Prod. - PU &amp; PE'!AB54</f>
        <v/>
      </c>
      <c r="AY258" s="80" t="str">
        <f>'ASIA Prod. - PU &amp; PE'!AC54</f>
        <v/>
      </c>
      <c r="AZ258" s="80" t="str">
        <f>'ASIA Prod. - PU &amp; PE'!AD54</f>
        <v/>
      </c>
      <c r="BA258" s="835" t="str">
        <f>'ASIA Prod. - PU &amp; PE'!AE54</f>
        <v/>
      </c>
    </row>
    <row r="259" ht="15.75" customHeight="1">
      <c r="A259" s="586" t="s">
        <v>2981</v>
      </c>
      <c r="B259" s="587" t="s">
        <v>1731</v>
      </c>
      <c r="C259" s="587" t="s">
        <v>1910</v>
      </c>
      <c r="D259" s="587"/>
      <c r="E259" s="4" t="s">
        <v>2791</v>
      </c>
      <c r="F259" s="4" t="s">
        <v>2760</v>
      </c>
      <c r="G259" s="4" t="s">
        <v>2677</v>
      </c>
      <c r="H259" s="4" t="s">
        <v>2761</v>
      </c>
      <c r="I259" s="588" t="s">
        <v>2900</v>
      </c>
      <c r="J259" s="588">
        <v>0.0</v>
      </c>
      <c r="K259" s="508" t="s">
        <v>26</v>
      </c>
      <c r="L259" s="80">
        <v>5.0</v>
      </c>
      <c r="M259" s="80" t="s">
        <v>2725</v>
      </c>
      <c r="N259" s="80" t="s">
        <v>2620</v>
      </c>
      <c r="O259" s="80"/>
      <c r="P259" s="80" t="s">
        <v>1074</v>
      </c>
      <c r="Q259" s="80"/>
      <c r="R259" s="829">
        <v>0.6109411764705881</v>
      </c>
      <c r="S259" s="829"/>
      <c r="T259" s="812"/>
      <c r="U259" s="812"/>
      <c r="V259" s="812"/>
      <c r="W259" s="812"/>
      <c r="X259" s="830"/>
      <c r="Y259" s="846">
        <v>90.96102792</v>
      </c>
      <c r="Z259" s="509"/>
      <c r="AA259" s="509"/>
      <c r="AB259" s="832">
        <v>12.031882000000001</v>
      </c>
      <c r="AC259" s="847">
        <v>13.8366643</v>
      </c>
      <c r="AD259" s="509"/>
      <c r="AE259" s="594" t="str">
        <f>'ASIA Prod. - PU &amp; PE'!I55</f>
        <v/>
      </c>
      <c r="AF259" s="80" t="str">
        <f>'ASIA Prod. - PU &amp; PE'!J55</f>
        <v/>
      </c>
      <c r="AG259" s="598" t="str">
        <f>'ASIA Prod. - PU &amp; PE'!K55</f>
        <v/>
      </c>
      <c r="AH259" s="598" t="str">
        <f>'ASIA Prod. - PU &amp; PE'!L55</f>
        <v/>
      </c>
      <c r="AI259" s="80" t="str">
        <f>'ASIA Prod. - PU &amp; PE'!M55</f>
        <v/>
      </c>
      <c r="AJ259" s="80" t="str">
        <f>'ASIA Prod. - PU &amp; PE'!N55</f>
        <v/>
      </c>
      <c r="AK259" s="598" t="str">
        <f>'ASIA Prod. - PU &amp; PE'!O55</f>
        <v/>
      </c>
      <c r="AL259" s="598" t="str">
        <f>'ASIA Prod. - PU &amp; PE'!P55</f>
        <v/>
      </c>
      <c r="AM259" s="598" t="str">
        <f>'ASIA Prod. - PU &amp; PE'!Q55</f>
        <v/>
      </c>
      <c r="AN259" s="80" t="str">
        <f>'ASIA Prod. - PU &amp; PE'!R55</f>
        <v/>
      </c>
      <c r="AO259" s="598" t="str">
        <f>'ASIA Prod. - PU &amp; PE'!S55</f>
        <v/>
      </c>
      <c r="AP259" s="598" t="str">
        <f>'ASIA Prod. - PU &amp; PE'!T55</f>
        <v/>
      </c>
      <c r="AQ259" s="80" t="str">
        <f>'ASIA Prod. - PU &amp; PE'!U55</f>
        <v/>
      </c>
      <c r="AR259" s="598" t="str">
        <f>'ASIA Prod. - PU &amp; PE'!V55</f>
        <v/>
      </c>
      <c r="AS259" s="80" t="str">
        <f>'ASIA Prod. - PU &amp; PE'!W55</f>
        <v/>
      </c>
      <c r="AT259" s="598" t="str">
        <f>'ASIA Prod. - PU &amp; PE'!X55</f>
        <v/>
      </c>
      <c r="AU259" s="80" t="str">
        <f>'ASIA Prod. - PU &amp; PE'!Y55</f>
        <v/>
      </c>
      <c r="AV259" s="80" t="str">
        <f>'ASIA Prod. - PU &amp; PE'!Z55</f>
        <v/>
      </c>
      <c r="AW259" s="598" t="str">
        <f>'ASIA Prod. - PU &amp; PE'!AA55</f>
        <v/>
      </c>
      <c r="AX259" s="80" t="str">
        <f>'ASIA Prod. - PU &amp; PE'!AB55</f>
        <v/>
      </c>
      <c r="AY259" s="80" t="str">
        <f>'ASIA Prod. - PU &amp; PE'!AC55</f>
        <v/>
      </c>
      <c r="AZ259" s="80" t="str">
        <f>'ASIA Prod. - PU &amp; PE'!AD55</f>
        <v/>
      </c>
      <c r="BA259" s="835" t="str">
        <f>'ASIA Prod. - PU &amp; PE'!AE55</f>
        <v/>
      </c>
    </row>
    <row r="260" ht="15.75" customHeight="1">
      <c r="A260" s="586" t="s">
        <v>2982</v>
      </c>
      <c r="B260" s="587" t="s">
        <v>1731</v>
      </c>
      <c r="C260" s="587" t="s">
        <v>1910</v>
      </c>
      <c r="D260" s="587"/>
      <c r="E260" s="4" t="s">
        <v>2791</v>
      </c>
      <c r="F260" s="4" t="s">
        <v>2760</v>
      </c>
      <c r="G260" s="4" t="s">
        <v>2677</v>
      </c>
      <c r="H260" s="4" t="s">
        <v>2761</v>
      </c>
      <c r="I260" s="588" t="s">
        <v>2902</v>
      </c>
      <c r="J260" s="588">
        <v>0.0</v>
      </c>
      <c r="K260" s="508" t="s">
        <v>26</v>
      </c>
      <c r="L260" s="80">
        <v>5.0</v>
      </c>
      <c r="M260" s="80" t="s">
        <v>2725</v>
      </c>
      <c r="N260" s="80" t="s">
        <v>2620</v>
      </c>
      <c r="O260" s="80"/>
      <c r="P260" s="80" t="s">
        <v>1074</v>
      </c>
      <c r="Q260" s="80"/>
      <c r="R260" s="829">
        <v>0.8315588235294117</v>
      </c>
      <c r="S260" s="829"/>
      <c r="T260" s="812"/>
      <c r="U260" s="812"/>
      <c r="V260" s="812"/>
      <c r="W260" s="812"/>
      <c r="X260" s="830"/>
      <c r="Y260" s="846">
        <v>109.85432786999998</v>
      </c>
      <c r="Z260" s="509"/>
      <c r="AA260" s="509"/>
      <c r="AB260" s="832">
        <v>14.530995749999997</v>
      </c>
      <c r="AC260" s="847">
        <v>16.710645112499996</v>
      </c>
      <c r="AD260" s="509"/>
      <c r="AE260" s="594" t="str">
        <f>'ASIA Prod. - PU &amp; PE'!I56</f>
        <v/>
      </c>
      <c r="AF260" s="80" t="str">
        <f>'ASIA Prod. - PU &amp; PE'!J56</f>
        <v/>
      </c>
      <c r="AG260" s="598" t="str">
        <f>'ASIA Prod. - PU &amp; PE'!K56</f>
        <v/>
      </c>
      <c r="AH260" s="598" t="str">
        <f>'ASIA Prod. - PU &amp; PE'!L56</f>
        <v/>
      </c>
      <c r="AI260" s="80" t="str">
        <f>'ASIA Prod. - PU &amp; PE'!M56</f>
        <v/>
      </c>
      <c r="AJ260" s="80" t="str">
        <f>'ASIA Prod. - PU &amp; PE'!N56</f>
        <v/>
      </c>
      <c r="AK260" s="598" t="str">
        <f>'ASIA Prod. - PU &amp; PE'!O56</f>
        <v/>
      </c>
      <c r="AL260" s="598" t="str">
        <f>'ASIA Prod. - PU &amp; PE'!P56</f>
        <v/>
      </c>
      <c r="AM260" s="598" t="str">
        <f>'ASIA Prod. - PU &amp; PE'!Q56</f>
        <v/>
      </c>
      <c r="AN260" s="80" t="str">
        <f>'ASIA Prod. - PU &amp; PE'!R56</f>
        <v/>
      </c>
      <c r="AO260" s="598" t="str">
        <f>'ASIA Prod. - PU &amp; PE'!S56</f>
        <v/>
      </c>
      <c r="AP260" s="598" t="str">
        <f>'ASIA Prod. - PU &amp; PE'!T56</f>
        <v/>
      </c>
      <c r="AQ260" s="80" t="str">
        <f>'ASIA Prod. - PU &amp; PE'!U56</f>
        <v/>
      </c>
      <c r="AR260" s="598" t="str">
        <f>'ASIA Prod. - PU &amp; PE'!V56</f>
        <v/>
      </c>
      <c r="AS260" s="80" t="str">
        <f>'ASIA Prod. - PU &amp; PE'!W56</f>
        <v/>
      </c>
      <c r="AT260" s="598" t="str">
        <f>'ASIA Prod. - PU &amp; PE'!X56</f>
        <v/>
      </c>
      <c r="AU260" s="80" t="str">
        <f>'ASIA Prod. - PU &amp; PE'!Y56</f>
        <v/>
      </c>
      <c r="AV260" s="80" t="str">
        <f>'ASIA Prod. - PU &amp; PE'!Z56</f>
        <v/>
      </c>
      <c r="AW260" s="598" t="str">
        <f>'ASIA Prod. - PU &amp; PE'!AA56</f>
        <v/>
      </c>
      <c r="AX260" s="80" t="str">
        <f>'ASIA Prod. - PU &amp; PE'!AB56</f>
        <v/>
      </c>
      <c r="AY260" s="80" t="str">
        <f>'ASIA Prod. - PU &amp; PE'!AC56</f>
        <v/>
      </c>
      <c r="AZ260" s="80" t="str">
        <f>'ASIA Prod. - PU &amp; PE'!AD56</f>
        <v/>
      </c>
      <c r="BA260" s="835" t="str">
        <f>'ASIA Prod. - PU &amp; PE'!AE56</f>
        <v/>
      </c>
    </row>
    <row r="261" ht="15.75" customHeight="1">
      <c r="A261" s="586" t="s">
        <v>2983</v>
      </c>
      <c r="B261" s="587" t="s">
        <v>1731</v>
      </c>
      <c r="C261" s="587" t="s">
        <v>1910</v>
      </c>
      <c r="D261" s="587"/>
      <c r="E261" s="4" t="s">
        <v>2791</v>
      </c>
      <c r="F261" s="4" t="s">
        <v>2760</v>
      </c>
      <c r="G261" s="4" t="s">
        <v>2677</v>
      </c>
      <c r="H261" s="4" t="s">
        <v>2761</v>
      </c>
      <c r="I261" s="588" t="s">
        <v>2904</v>
      </c>
      <c r="J261" s="588">
        <v>0.0</v>
      </c>
      <c r="K261" s="508" t="s">
        <v>28</v>
      </c>
      <c r="L261" s="80">
        <v>5.0</v>
      </c>
      <c r="M261" s="80" t="s">
        <v>2725</v>
      </c>
      <c r="N261" s="80" t="s">
        <v>2725</v>
      </c>
      <c r="O261" s="80"/>
      <c r="P261" s="80" t="s">
        <v>1268</v>
      </c>
      <c r="Q261" s="80"/>
      <c r="R261" s="829">
        <v>5.536947417083603</v>
      </c>
      <c r="S261" s="829"/>
      <c r="T261" s="812"/>
      <c r="U261" s="812"/>
      <c r="V261" s="812"/>
      <c r="W261" s="812"/>
      <c r="X261" s="830"/>
      <c r="Y261" s="846">
        <v>907.5700858140001</v>
      </c>
      <c r="Z261" s="509"/>
      <c r="AA261" s="509"/>
      <c r="AB261" s="832">
        <v>120.04895315000002</v>
      </c>
      <c r="AC261" s="847">
        <v>138.05629612250002</v>
      </c>
      <c r="AD261" s="509"/>
      <c r="AE261" s="594" t="str">
        <f>'ASIA Prod. - PU &amp; PE'!I58</f>
        <v/>
      </c>
      <c r="AF261" s="80" t="str">
        <f>'ASIA Prod. - PU &amp; PE'!J58</f>
        <v/>
      </c>
      <c r="AG261" s="598" t="str">
        <f>'ASIA Prod. - PU &amp; PE'!K58</f>
        <v/>
      </c>
      <c r="AH261" s="598" t="str">
        <f>'ASIA Prod. - PU &amp; PE'!L58</f>
        <v/>
      </c>
      <c r="AI261" s="80" t="str">
        <f>'ASIA Prod. - PU &amp; PE'!M58</f>
        <v/>
      </c>
      <c r="AJ261" s="80" t="str">
        <f>'ASIA Prod. - PU &amp; PE'!N58</f>
        <v/>
      </c>
      <c r="AK261" s="598" t="str">
        <f>'ASIA Prod. - PU &amp; PE'!O58</f>
        <v/>
      </c>
      <c r="AL261" s="598" t="str">
        <f>'ASIA Prod. - PU &amp; PE'!P58</f>
        <v/>
      </c>
      <c r="AM261" s="598" t="str">
        <f>'ASIA Prod. - PU &amp; PE'!Q58</f>
        <v/>
      </c>
      <c r="AN261" s="80" t="str">
        <f>'ASIA Prod. - PU &amp; PE'!R58</f>
        <v/>
      </c>
      <c r="AO261" s="598" t="str">
        <f>'ASIA Prod. - PU &amp; PE'!S58</f>
        <v/>
      </c>
      <c r="AP261" s="598" t="str">
        <f>'ASIA Prod. - PU &amp; PE'!T58</f>
        <v/>
      </c>
      <c r="AQ261" s="80" t="str">
        <f>'ASIA Prod. - PU &amp; PE'!U58</f>
        <v/>
      </c>
      <c r="AR261" s="598" t="str">
        <f>'ASIA Prod. - PU &amp; PE'!V58</f>
        <v/>
      </c>
      <c r="AS261" s="80" t="str">
        <f>'ASIA Prod. - PU &amp; PE'!W58</f>
        <v/>
      </c>
      <c r="AT261" s="598" t="str">
        <f>'ASIA Prod. - PU &amp; PE'!X58</f>
        <v/>
      </c>
      <c r="AU261" s="80" t="str">
        <f>'ASIA Prod. - PU &amp; PE'!Y58</f>
        <v/>
      </c>
      <c r="AV261" s="80" t="str">
        <f>'ASIA Prod. - PU &amp; PE'!Z58</f>
        <v/>
      </c>
      <c r="AW261" s="598" t="str">
        <f>'ASIA Prod. - PU &amp; PE'!AA58</f>
        <v/>
      </c>
      <c r="AX261" s="80" t="str">
        <f>'ASIA Prod. - PU &amp; PE'!AB58</f>
        <v/>
      </c>
      <c r="AY261" s="80" t="str">
        <f>'ASIA Prod. - PU &amp; PE'!AC58</f>
        <v/>
      </c>
      <c r="AZ261" s="80" t="str">
        <f>'ASIA Prod. - PU &amp; PE'!AD58</f>
        <v/>
      </c>
      <c r="BA261" s="835" t="str">
        <f>'ASIA Prod. - PU &amp; PE'!AE58</f>
        <v/>
      </c>
    </row>
    <row r="262" ht="15.75" customHeight="1">
      <c r="A262" s="586" t="s">
        <v>2984</v>
      </c>
      <c r="B262" s="587" t="s">
        <v>1731</v>
      </c>
      <c r="C262" s="587" t="s">
        <v>1910</v>
      </c>
      <c r="D262" s="587"/>
      <c r="E262" s="4" t="s">
        <v>2791</v>
      </c>
      <c r="F262" s="4" t="s">
        <v>2760</v>
      </c>
      <c r="G262" s="4" t="s">
        <v>2677</v>
      </c>
      <c r="H262" s="4" t="s">
        <v>2761</v>
      </c>
      <c r="I262" s="588" t="s">
        <v>2906</v>
      </c>
      <c r="J262" s="588">
        <v>0.0</v>
      </c>
      <c r="K262" s="508" t="s">
        <v>28</v>
      </c>
      <c r="L262" s="80">
        <v>5.0</v>
      </c>
      <c r="M262" s="80" t="s">
        <v>2725</v>
      </c>
      <c r="N262" s="80" t="s">
        <v>2725</v>
      </c>
      <c r="O262" s="80"/>
      <c r="P262" s="80" t="s">
        <v>1268</v>
      </c>
      <c r="Q262" s="80"/>
      <c r="R262" s="829">
        <v>5.752007649934329</v>
      </c>
      <c r="S262" s="829"/>
      <c r="T262" s="812"/>
      <c r="U262" s="812"/>
      <c r="V262" s="812"/>
      <c r="W262" s="812"/>
      <c r="X262" s="830"/>
      <c r="Y262" s="846">
        <v>903.9283192800001</v>
      </c>
      <c r="Z262" s="509"/>
      <c r="AA262" s="509"/>
      <c r="AB262" s="832">
        <v>119.56723800000002</v>
      </c>
      <c r="AC262" s="847">
        <v>137.5023237</v>
      </c>
      <c r="AD262" s="509"/>
      <c r="AE262" s="594" t="str">
        <f>'ASIA Prod. - PU &amp; PE'!I59</f>
        <v/>
      </c>
      <c r="AF262" s="80" t="str">
        <f>'ASIA Prod. - PU &amp; PE'!J59</f>
        <v/>
      </c>
      <c r="AG262" s="598" t="str">
        <f>'ASIA Prod. - PU &amp; PE'!K59</f>
        <v/>
      </c>
      <c r="AH262" s="598" t="str">
        <f>'ASIA Prod. - PU &amp; PE'!L59</f>
        <v/>
      </c>
      <c r="AI262" s="80" t="str">
        <f>'ASIA Prod. - PU &amp; PE'!M59</f>
        <v/>
      </c>
      <c r="AJ262" s="80" t="str">
        <f>'ASIA Prod. - PU &amp; PE'!N59</f>
        <v/>
      </c>
      <c r="AK262" s="598" t="str">
        <f>'ASIA Prod. - PU &amp; PE'!O59</f>
        <v/>
      </c>
      <c r="AL262" s="598" t="str">
        <f>'ASIA Prod. - PU &amp; PE'!P59</f>
        <v/>
      </c>
      <c r="AM262" s="598" t="str">
        <f>'ASIA Prod. - PU &amp; PE'!Q59</f>
        <v/>
      </c>
      <c r="AN262" s="80" t="str">
        <f>'ASIA Prod. - PU &amp; PE'!R59</f>
        <v/>
      </c>
      <c r="AO262" s="598" t="str">
        <f>'ASIA Prod. - PU &amp; PE'!S59</f>
        <v/>
      </c>
      <c r="AP262" s="598" t="str">
        <f>'ASIA Prod. - PU &amp; PE'!T59</f>
        <v/>
      </c>
      <c r="AQ262" s="80" t="str">
        <f>'ASIA Prod. - PU &amp; PE'!U59</f>
        <v/>
      </c>
      <c r="AR262" s="598" t="str">
        <f>'ASIA Prod. - PU &amp; PE'!V59</f>
        <v/>
      </c>
      <c r="AS262" s="80" t="str">
        <f>'ASIA Prod. - PU &amp; PE'!W59</f>
        <v/>
      </c>
      <c r="AT262" s="598" t="str">
        <f>'ASIA Prod. - PU &amp; PE'!X59</f>
        <v/>
      </c>
      <c r="AU262" s="80" t="str">
        <f>'ASIA Prod. - PU &amp; PE'!Y59</f>
        <v/>
      </c>
      <c r="AV262" s="80" t="str">
        <f>'ASIA Prod. - PU &amp; PE'!Z59</f>
        <v/>
      </c>
      <c r="AW262" s="598" t="str">
        <f>'ASIA Prod. - PU &amp; PE'!AA59</f>
        <v/>
      </c>
      <c r="AX262" s="80" t="str">
        <f>'ASIA Prod. - PU &amp; PE'!AB59</f>
        <v/>
      </c>
      <c r="AY262" s="80" t="str">
        <f>'ASIA Prod. - PU &amp; PE'!AC59</f>
        <v/>
      </c>
      <c r="AZ262" s="80" t="str">
        <f>'ASIA Prod. - PU &amp; PE'!AD59</f>
        <v/>
      </c>
      <c r="BA262" s="835" t="str">
        <f>'ASIA Prod. - PU &amp; PE'!AE59</f>
        <v/>
      </c>
    </row>
    <row r="263" ht="15.75" customHeight="1">
      <c r="A263" s="586" t="s">
        <v>2985</v>
      </c>
      <c r="B263" s="587" t="s">
        <v>1731</v>
      </c>
      <c r="C263" s="587" t="s">
        <v>1910</v>
      </c>
      <c r="D263" s="587"/>
      <c r="E263" s="4" t="s">
        <v>2791</v>
      </c>
      <c r="F263" s="4" t="s">
        <v>2760</v>
      </c>
      <c r="G263" s="4" t="s">
        <v>2677</v>
      </c>
      <c r="H263" s="4" t="s">
        <v>2761</v>
      </c>
      <c r="I263" s="588" t="s">
        <v>2908</v>
      </c>
      <c r="J263" s="588">
        <v>0.0</v>
      </c>
      <c r="K263" s="508" t="s">
        <v>28</v>
      </c>
      <c r="L263" s="80">
        <v>1.0</v>
      </c>
      <c r="M263" s="80" t="s">
        <v>2725</v>
      </c>
      <c r="N263" s="80" t="s">
        <v>2725</v>
      </c>
      <c r="O263" s="80"/>
      <c r="P263" s="80" t="s">
        <v>1268</v>
      </c>
      <c r="Q263" s="80"/>
      <c r="R263" s="829">
        <v>1.4510907293509032</v>
      </c>
      <c r="S263" s="829"/>
      <c r="T263" s="812"/>
      <c r="U263" s="812"/>
      <c r="V263" s="812"/>
      <c r="W263" s="812"/>
      <c r="X263" s="830"/>
      <c r="Y263" s="846">
        <v>209.64653539199998</v>
      </c>
      <c r="Z263" s="509"/>
      <c r="AA263" s="509"/>
      <c r="AB263" s="832">
        <v>27.7310232</v>
      </c>
      <c r="AC263" s="847">
        <v>31.890676679999995</v>
      </c>
      <c r="AD263" s="509"/>
      <c r="AE263" s="594" t="str">
        <f>'ASIA Prod. - PU &amp; PE'!I60</f>
        <v/>
      </c>
      <c r="AF263" s="80" t="str">
        <f>'ASIA Prod. - PU &amp; PE'!J60</f>
        <v/>
      </c>
      <c r="AG263" s="598" t="str">
        <f>'ASIA Prod. - PU &amp; PE'!K60</f>
        <v/>
      </c>
      <c r="AH263" s="598" t="str">
        <f>'ASIA Prod. - PU &amp; PE'!L60</f>
        <v/>
      </c>
      <c r="AI263" s="80" t="str">
        <f>'ASIA Prod. - PU &amp; PE'!M60</f>
        <v/>
      </c>
      <c r="AJ263" s="80" t="str">
        <f>'ASIA Prod. - PU &amp; PE'!N60</f>
        <v/>
      </c>
      <c r="AK263" s="598" t="str">
        <f>'ASIA Prod. - PU &amp; PE'!O60</f>
        <v/>
      </c>
      <c r="AL263" s="598" t="str">
        <f>'ASIA Prod. - PU &amp; PE'!P60</f>
        <v/>
      </c>
      <c r="AM263" s="598" t="str">
        <f>'ASIA Prod. - PU &amp; PE'!Q60</f>
        <v/>
      </c>
      <c r="AN263" s="80" t="str">
        <f>'ASIA Prod. - PU &amp; PE'!R60</f>
        <v/>
      </c>
      <c r="AO263" s="598" t="str">
        <f>'ASIA Prod. - PU &amp; PE'!S60</f>
        <v/>
      </c>
      <c r="AP263" s="598" t="str">
        <f>'ASIA Prod. - PU &amp; PE'!T60</f>
        <v/>
      </c>
      <c r="AQ263" s="80" t="str">
        <f>'ASIA Prod. - PU &amp; PE'!U60</f>
        <v/>
      </c>
      <c r="AR263" s="598" t="str">
        <f>'ASIA Prod. - PU &amp; PE'!V60</f>
        <v/>
      </c>
      <c r="AS263" s="80" t="str">
        <f>'ASIA Prod. - PU &amp; PE'!W60</f>
        <v/>
      </c>
      <c r="AT263" s="598" t="str">
        <f>'ASIA Prod. - PU &amp; PE'!X60</f>
        <v/>
      </c>
      <c r="AU263" s="80" t="str">
        <f>'ASIA Prod. - PU &amp; PE'!Y60</f>
        <v/>
      </c>
      <c r="AV263" s="80" t="str">
        <f>'ASIA Prod. - PU &amp; PE'!Z60</f>
        <v/>
      </c>
      <c r="AW263" s="598" t="str">
        <f>'ASIA Prod. - PU &amp; PE'!AA60</f>
        <v/>
      </c>
      <c r="AX263" s="80" t="str">
        <f>'ASIA Prod. - PU &amp; PE'!AB60</f>
        <v/>
      </c>
      <c r="AY263" s="80" t="str">
        <f>'ASIA Prod. - PU &amp; PE'!AC60</f>
        <v/>
      </c>
      <c r="AZ263" s="80" t="str">
        <f>'ASIA Prod. - PU &amp; PE'!AD60</f>
        <v/>
      </c>
      <c r="BA263" s="835" t="str">
        <f>'ASIA Prod. - PU &amp; PE'!AE60</f>
        <v/>
      </c>
    </row>
    <row r="264" ht="15.75" customHeight="1">
      <c r="A264" s="586" t="s">
        <v>2986</v>
      </c>
      <c r="B264" s="587" t="s">
        <v>1731</v>
      </c>
      <c r="C264" s="587" t="s">
        <v>1910</v>
      </c>
      <c r="D264" s="587"/>
      <c r="E264" s="4" t="s">
        <v>2791</v>
      </c>
      <c r="F264" s="4" t="s">
        <v>2760</v>
      </c>
      <c r="G264" s="4" t="s">
        <v>2677</v>
      </c>
      <c r="H264" s="4" t="s">
        <v>2761</v>
      </c>
      <c r="I264" s="588" t="s">
        <v>2910</v>
      </c>
      <c r="J264" s="588">
        <v>0.0</v>
      </c>
      <c r="K264" s="508" t="s">
        <v>28</v>
      </c>
      <c r="L264" s="80">
        <v>1.0</v>
      </c>
      <c r="M264" s="80" t="s">
        <v>2725</v>
      </c>
      <c r="N264" s="80" t="s">
        <v>2725</v>
      </c>
      <c r="O264" s="80"/>
      <c r="P264" s="80" t="s">
        <v>1268</v>
      </c>
      <c r="Q264" s="80"/>
      <c r="R264" s="829">
        <v>1.4434933739391196</v>
      </c>
      <c r="S264" s="829"/>
      <c r="T264" s="812"/>
      <c r="U264" s="812"/>
      <c r="V264" s="812"/>
      <c r="W264" s="812"/>
      <c r="X264" s="830"/>
      <c r="Y264" s="846">
        <v>202.69204036200003</v>
      </c>
      <c r="Z264" s="509"/>
      <c r="AA264" s="509"/>
      <c r="AB264" s="832">
        <v>26.811116450000004</v>
      </c>
      <c r="AC264" s="847">
        <v>30.832783917500002</v>
      </c>
      <c r="AD264" s="509"/>
      <c r="AE264" s="594" t="str">
        <f>'ASIA Prod. - PU &amp; PE'!I61</f>
        <v/>
      </c>
      <c r="AF264" s="80" t="str">
        <f>'ASIA Prod. - PU &amp; PE'!J61</f>
        <v/>
      </c>
      <c r="AG264" s="598" t="str">
        <f>'ASIA Prod. - PU &amp; PE'!K61</f>
        <v/>
      </c>
      <c r="AH264" s="598" t="str">
        <f>'ASIA Prod. - PU &amp; PE'!L61</f>
        <v/>
      </c>
      <c r="AI264" s="80" t="str">
        <f>'ASIA Prod. - PU &amp; PE'!M61</f>
        <v/>
      </c>
      <c r="AJ264" s="80" t="str">
        <f>'ASIA Prod. - PU &amp; PE'!N61</f>
        <v/>
      </c>
      <c r="AK264" s="598" t="str">
        <f>'ASIA Prod. - PU &amp; PE'!O61</f>
        <v/>
      </c>
      <c r="AL264" s="598" t="str">
        <f>'ASIA Prod. - PU &amp; PE'!P61</f>
        <v/>
      </c>
      <c r="AM264" s="598" t="str">
        <f>'ASIA Prod. - PU &amp; PE'!Q61</f>
        <v/>
      </c>
      <c r="AN264" s="80" t="str">
        <f>'ASIA Prod. - PU &amp; PE'!R61</f>
        <v/>
      </c>
      <c r="AO264" s="598" t="str">
        <f>'ASIA Prod. - PU &amp; PE'!S61</f>
        <v/>
      </c>
      <c r="AP264" s="598" t="str">
        <f>'ASIA Prod. - PU &amp; PE'!T61</f>
        <v/>
      </c>
      <c r="AQ264" s="80" t="str">
        <f>'ASIA Prod. - PU &amp; PE'!U61</f>
        <v/>
      </c>
      <c r="AR264" s="598" t="str">
        <f>'ASIA Prod. - PU &amp; PE'!V61</f>
        <v/>
      </c>
      <c r="AS264" s="80" t="str">
        <f>'ASIA Prod. - PU &amp; PE'!W61</f>
        <v/>
      </c>
      <c r="AT264" s="598" t="str">
        <f>'ASIA Prod. - PU &amp; PE'!X61</f>
        <v/>
      </c>
      <c r="AU264" s="80" t="str">
        <f>'ASIA Prod. - PU &amp; PE'!Y61</f>
        <v/>
      </c>
      <c r="AV264" s="80" t="str">
        <f>'ASIA Prod. - PU &amp; PE'!Z61</f>
        <v/>
      </c>
      <c r="AW264" s="598" t="str">
        <f>'ASIA Prod. - PU &amp; PE'!AA61</f>
        <v/>
      </c>
      <c r="AX264" s="80" t="str">
        <f>'ASIA Prod. - PU &amp; PE'!AB61</f>
        <v/>
      </c>
      <c r="AY264" s="80" t="str">
        <f>'ASIA Prod. - PU &amp; PE'!AC61</f>
        <v/>
      </c>
      <c r="AZ264" s="80" t="str">
        <f>'ASIA Prod. - PU &amp; PE'!AD61</f>
        <v/>
      </c>
      <c r="BA264" s="835" t="str">
        <f>'ASIA Prod. - PU &amp; PE'!AE61</f>
        <v/>
      </c>
    </row>
    <row r="265" ht="15.75" customHeight="1">
      <c r="A265" s="586" t="s">
        <v>2987</v>
      </c>
      <c r="B265" s="587" t="s">
        <v>1731</v>
      </c>
      <c r="C265" s="587" t="s">
        <v>1910</v>
      </c>
      <c r="D265" s="587"/>
      <c r="E265" s="4" t="s">
        <v>2791</v>
      </c>
      <c r="F265" s="4" t="s">
        <v>2760</v>
      </c>
      <c r="G265" s="4" t="s">
        <v>2677</v>
      </c>
      <c r="H265" s="4" t="s">
        <v>2761</v>
      </c>
      <c r="I265" s="588" t="s">
        <v>2912</v>
      </c>
      <c r="J265" s="588">
        <v>0.0</v>
      </c>
      <c r="K265" s="508" t="s">
        <v>29</v>
      </c>
      <c r="L265" s="80">
        <v>1.0</v>
      </c>
      <c r="M265" s="80" t="s">
        <v>2725</v>
      </c>
      <c r="N265" s="80" t="s">
        <v>2725</v>
      </c>
      <c r="O265" s="80"/>
      <c r="P265" s="80" t="s">
        <v>1268</v>
      </c>
      <c r="Q265" s="80"/>
      <c r="R265" s="829">
        <v>1.4624496331106367</v>
      </c>
      <c r="S265" s="829"/>
      <c r="T265" s="812"/>
      <c r="U265" s="812"/>
      <c r="V265" s="812"/>
      <c r="W265" s="812"/>
      <c r="X265" s="830"/>
      <c r="Y265" s="846">
        <v>255.092328162</v>
      </c>
      <c r="Z265" s="509"/>
      <c r="AA265" s="509"/>
      <c r="AB265" s="832">
        <v>33.74237145</v>
      </c>
      <c r="AC265" s="847">
        <v>38.8037271675</v>
      </c>
      <c r="AD265" s="509"/>
      <c r="AE265" s="594" t="str">
        <f>'ASIA Prod. - PU &amp; PE'!I62</f>
        <v/>
      </c>
      <c r="AF265" s="80" t="str">
        <f>'ASIA Prod. - PU &amp; PE'!J62</f>
        <v/>
      </c>
      <c r="AG265" s="598" t="str">
        <f>'ASIA Prod. - PU &amp; PE'!K62</f>
        <v/>
      </c>
      <c r="AH265" s="598" t="str">
        <f>'ASIA Prod. - PU &amp; PE'!L62</f>
        <v/>
      </c>
      <c r="AI265" s="80" t="str">
        <f>'ASIA Prod. - PU &amp; PE'!M62</f>
        <v/>
      </c>
      <c r="AJ265" s="80" t="str">
        <f>'ASIA Prod. - PU &amp; PE'!N62</f>
        <v/>
      </c>
      <c r="AK265" s="598" t="str">
        <f>'ASIA Prod. - PU &amp; PE'!O62</f>
        <v/>
      </c>
      <c r="AL265" s="598" t="str">
        <f>'ASIA Prod. - PU &amp; PE'!P62</f>
        <v/>
      </c>
      <c r="AM265" s="598" t="str">
        <f>'ASIA Prod. - PU &amp; PE'!Q62</f>
        <v/>
      </c>
      <c r="AN265" s="80" t="str">
        <f>'ASIA Prod. - PU &amp; PE'!R62</f>
        <v/>
      </c>
      <c r="AO265" s="598" t="str">
        <f>'ASIA Prod. - PU &amp; PE'!S62</f>
        <v/>
      </c>
      <c r="AP265" s="598" t="str">
        <f>'ASIA Prod. - PU &amp; PE'!T62</f>
        <v/>
      </c>
      <c r="AQ265" s="80" t="str">
        <f>'ASIA Prod. - PU &amp; PE'!U62</f>
        <v/>
      </c>
      <c r="AR265" s="598" t="str">
        <f>'ASIA Prod. - PU &amp; PE'!V62</f>
        <v/>
      </c>
      <c r="AS265" s="80" t="str">
        <f>'ASIA Prod. - PU &amp; PE'!W62</f>
        <v/>
      </c>
      <c r="AT265" s="598" t="str">
        <f>'ASIA Prod. - PU &amp; PE'!X62</f>
        <v/>
      </c>
      <c r="AU265" s="80" t="str">
        <f>'ASIA Prod. - PU &amp; PE'!Y62</f>
        <v/>
      </c>
      <c r="AV265" s="80" t="str">
        <f>'ASIA Prod. - PU &amp; PE'!Z62</f>
        <v/>
      </c>
      <c r="AW265" s="598" t="str">
        <f>'ASIA Prod. - PU &amp; PE'!AA62</f>
        <v/>
      </c>
      <c r="AX265" s="80" t="str">
        <f>'ASIA Prod. - PU &amp; PE'!AB62</f>
        <v/>
      </c>
      <c r="AY265" s="80" t="str">
        <f>'ASIA Prod. - PU &amp; PE'!AC62</f>
        <v/>
      </c>
      <c r="AZ265" s="80" t="str">
        <f>'ASIA Prod. - PU &amp; PE'!AD62</f>
        <v/>
      </c>
      <c r="BA265" s="835" t="str">
        <f>'ASIA Prod. - PU &amp; PE'!AE62</f>
        <v/>
      </c>
    </row>
    <row r="266" ht="15.75" customHeight="1">
      <c r="A266" s="586" t="s">
        <v>2988</v>
      </c>
      <c r="B266" s="587" t="s">
        <v>1731</v>
      </c>
      <c r="C266" s="587" t="s">
        <v>1910</v>
      </c>
      <c r="D266" s="587"/>
      <c r="E266" s="4" t="s">
        <v>2791</v>
      </c>
      <c r="F266" s="4" t="s">
        <v>2760</v>
      </c>
      <c r="G266" s="4" t="s">
        <v>2677</v>
      </c>
      <c r="H266" s="4" t="s">
        <v>2761</v>
      </c>
      <c r="I266" s="588" t="s">
        <v>2914</v>
      </c>
      <c r="J266" s="588">
        <v>0.0</v>
      </c>
      <c r="K266" s="508" t="s">
        <v>28</v>
      </c>
      <c r="L266" s="80">
        <v>1.0</v>
      </c>
      <c r="M266" s="80" t="s">
        <v>2725</v>
      </c>
      <c r="N266" s="80" t="s">
        <v>2725</v>
      </c>
      <c r="O266" s="80"/>
      <c r="P266" s="80" t="s">
        <v>1268</v>
      </c>
      <c r="Q266" s="80"/>
      <c r="R266" s="829">
        <v>1.7921725046465924</v>
      </c>
      <c r="S266" s="829"/>
      <c r="T266" s="812"/>
      <c r="U266" s="812"/>
      <c r="V266" s="812"/>
      <c r="W266" s="812"/>
      <c r="X266" s="830"/>
      <c r="Y266" s="846">
        <v>279.842928624</v>
      </c>
      <c r="Z266" s="509"/>
      <c r="AA266" s="509"/>
      <c r="AB266" s="832">
        <v>37.01626040000001</v>
      </c>
      <c r="AC266" s="847">
        <v>42.568699460000005</v>
      </c>
      <c r="AD266" s="509"/>
      <c r="AE266" s="594" t="str">
        <f>'ASIA Prod. - PU &amp; PE'!I63</f>
        <v/>
      </c>
      <c r="AF266" s="80" t="str">
        <f>'ASIA Prod. - PU &amp; PE'!J63</f>
        <v/>
      </c>
      <c r="AG266" s="598" t="str">
        <f>'ASIA Prod. - PU &amp; PE'!K63</f>
        <v/>
      </c>
      <c r="AH266" s="598" t="str">
        <f>'ASIA Prod. - PU &amp; PE'!L63</f>
        <v/>
      </c>
      <c r="AI266" s="80" t="str">
        <f>'ASIA Prod. - PU &amp; PE'!M63</f>
        <v/>
      </c>
      <c r="AJ266" s="80" t="str">
        <f>'ASIA Prod. - PU &amp; PE'!N63</f>
        <v/>
      </c>
      <c r="AK266" s="598" t="str">
        <f>'ASIA Prod. - PU &amp; PE'!O63</f>
        <v/>
      </c>
      <c r="AL266" s="598" t="str">
        <f>'ASIA Prod. - PU &amp; PE'!P63</f>
        <v/>
      </c>
      <c r="AM266" s="598" t="str">
        <f>'ASIA Prod. - PU &amp; PE'!Q63</f>
        <v/>
      </c>
      <c r="AN266" s="80" t="str">
        <f>'ASIA Prod. - PU &amp; PE'!R63</f>
        <v/>
      </c>
      <c r="AO266" s="598" t="str">
        <f>'ASIA Prod. - PU &amp; PE'!S63</f>
        <v/>
      </c>
      <c r="AP266" s="598" t="str">
        <f>'ASIA Prod. - PU &amp; PE'!T63</f>
        <v/>
      </c>
      <c r="AQ266" s="80" t="str">
        <f>'ASIA Prod. - PU &amp; PE'!U63</f>
        <v/>
      </c>
      <c r="AR266" s="598" t="str">
        <f>'ASIA Prod. - PU &amp; PE'!V63</f>
        <v/>
      </c>
      <c r="AS266" s="80" t="str">
        <f>'ASIA Prod. - PU &amp; PE'!W63</f>
        <v/>
      </c>
      <c r="AT266" s="598" t="str">
        <f>'ASIA Prod. - PU &amp; PE'!X63</f>
        <v/>
      </c>
      <c r="AU266" s="80" t="str">
        <f>'ASIA Prod. - PU &amp; PE'!Y63</f>
        <v/>
      </c>
      <c r="AV266" s="80" t="str">
        <f>'ASIA Prod. - PU &amp; PE'!Z63</f>
        <v/>
      </c>
      <c r="AW266" s="598" t="str">
        <f>'ASIA Prod. - PU &amp; PE'!AA63</f>
        <v/>
      </c>
      <c r="AX266" s="80" t="str">
        <f>'ASIA Prod. - PU &amp; PE'!AB63</f>
        <v/>
      </c>
      <c r="AY266" s="80" t="str">
        <f>'ASIA Prod. - PU &amp; PE'!AC63</f>
        <v/>
      </c>
      <c r="AZ266" s="80" t="str">
        <f>'ASIA Prod. - PU &amp; PE'!AD63</f>
        <v/>
      </c>
      <c r="BA266" s="835" t="str">
        <f>'ASIA Prod. - PU &amp; PE'!AE63</f>
        <v/>
      </c>
    </row>
    <row r="267" ht="15.75" customHeight="1">
      <c r="A267" s="586" t="s">
        <v>2989</v>
      </c>
      <c r="B267" s="587" t="s">
        <v>1731</v>
      </c>
      <c r="C267" s="587" t="s">
        <v>1910</v>
      </c>
      <c r="D267" s="587"/>
      <c r="E267" s="4" t="s">
        <v>2791</v>
      </c>
      <c r="F267" s="4" t="s">
        <v>2760</v>
      </c>
      <c r="G267" s="4" t="s">
        <v>2677</v>
      </c>
      <c r="H267" s="4" t="s">
        <v>2761</v>
      </c>
      <c r="I267" s="588" t="s">
        <v>2916</v>
      </c>
      <c r="J267" s="588">
        <v>0.0</v>
      </c>
      <c r="K267" s="508" t="s">
        <v>28</v>
      </c>
      <c r="L267" s="80">
        <v>1.0</v>
      </c>
      <c r="M267" s="80" t="s">
        <v>2725</v>
      </c>
      <c r="N267" s="80" t="s">
        <v>2725</v>
      </c>
      <c r="O267" s="80"/>
      <c r="P267" s="80" t="s">
        <v>1268</v>
      </c>
      <c r="Q267" s="80"/>
      <c r="R267" s="829">
        <v>1.6917562989172454</v>
      </c>
      <c r="S267" s="829"/>
      <c r="T267" s="812"/>
      <c r="U267" s="812"/>
      <c r="V267" s="812"/>
      <c r="W267" s="812"/>
      <c r="X267" s="830"/>
      <c r="Y267" s="846">
        <v>270.83280987</v>
      </c>
      <c r="Z267" s="509"/>
      <c r="AA267" s="509"/>
      <c r="AB267" s="832">
        <v>35.82444575</v>
      </c>
      <c r="AC267" s="847">
        <v>41.1981126125</v>
      </c>
      <c r="AD267" s="509"/>
      <c r="AE267" s="594" t="str">
        <f>'ASIA Prod. - PU &amp; PE'!I64</f>
        <v/>
      </c>
      <c r="AF267" s="80" t="str">
        <f>'ASIA Prod. - PU &amp; PE'!J64</f>
        <v/>
      </c>
      <c r="AG267" s="598" t="str">
        <f>'ASIA Prod. - PU &amp; PE'!K64</f>
        <v/>
      </c>
      <c r="AH267" s="598" t="str">
        <f>'ASIA Prod. - PU &amp; PE'!L64</f>
        <v/>
      </c>
      <c r="AI267" s="80" t="str">
        <f>'ASIA Prod. - PU &amp; PE'!M64</f>
        <v/>
      </c>
      <c r="AJ267" s="80" t="str">
        <f>'ASIA Prod. - PU &amp; PE'!N64</f>
        <v/>
      </c>
      <c r="AK267" s="598" t="str">
        <f>'ASIA Prod. - PU &amp; PE'!O64</f>
        <v/>
      </c>
      <c r="AL267" s="598" t="str">
        <f>'ASIA Prod. - PU &amp; PE'!P64</f>
        <v/>
      </c>
      <c r="AM267" s="598" t="str">
        <f>'ASIA Prod. - PU &amp; PE'!Q64</f>
        <v/>
      </c>
      <c r="AN267" s="80" t="str">
        <f>'ASIA Prod. - PU &amp; PE'!R64</f>
        <v/>
      </c>
      <c r="AO267" s="598" t="str">
        <f>'ASIA Prod. - PU &amp; PE'!S64</f>
        <v/>
      </c>
      <c r="AP267" s="598" t="str">
        <f>'ASIA Prod. - PU &amp; PE'!T64</f>
        <v/>
      </c>
      <c r="AQ267" s="80" t="str">
        <f>'ASIA Prod. - PU &amp; PE'!U64</f>
        <v/>
      </c>
      <c r="AR267" s="598" t="str">
        <f>'ASIA Prod. - PU &amp; PE'!V64</f>
        <v/>
      </c>
      <c r="AS267" s="80" t="str">
        <f>'ASIA Prod. - PU &amp; PE'!W64</f>
        <v/>
      </c>
      <c r="AT267" s="598" t="str">
        <f>'ASIA Prod. - PU &amp; PE'!X64</f>
        <v/>
      </c>
      <c r="AU267" s="80" t="str">
        <f>'ASIA Prod. - PU &amp; PE'!Y64</f>
        <v/>
      </c>
      <c r="AV267" s="80" t="str">
        <f>'ASIA Prod. - PU &amp; PE'!Z64</f>
        <v/>
      </c>
      <c r="AW267" s="598" t="str">
        <f>'ASIA Prod. - PU &amp; PE'!AA64</f>
        <v/>
      </c>
      <c r="AX267" s="80" t="str">
        <f>'ASIA Prod. - PU &amp; PE'!AB64</f>
        <v/>
      </c>
      <c r="AY267" s="80" t="str">
        <f>'ASIA Prod. - PU &amp; PE'!AC64</f>
        <v/>
      </c>
      <c r="AZ267" s="80" t="str">
        <f>'ASIA Prod. - PU &amp; PE'!AD64</f>
        <v/>
      </c>
      <c r="BA267" s="835" t="str">
        <f>'ASIA Prod. - PU &amp; PE'!AE64</f>
        <v/>
      </c>
    </row>
    <row r="268" ht="15.75" customHeight="1">
      <c r="A268" s="586"/>
      <c r="B268" s="587"/>
      <c r="C268" s="587"/>
      <c r="D268" s="587"/>
      <c r="E268" s="4"/>
      <c r="F268" s="4"/>
      <c r="G268" s="4"/>
      <c r="H268" s="4"/>
      <c r="I268" s="588"/>
      <c r="J268" s="588"/>
      <c r="K268" s="508"/>
      <c r="L268" s="80"/>
      <c r="M268" s="80"/>
      <c r="N268" s="80"/>
      <c r="O268" s="80"/>
      <c r="P268" s="80"/>
      <c r="Q268" s="80"/>
      <c r="R268" s="829"/>
      <c r="S268" s="829"/>
      <c r="T268" s="812"/>
      <c r="U268" s="812"/>
      <c r="V268" s="812"/>
      <c r="W268" s="812"/>
      <c r="X268" s="830"/>
      <c r="Y268" s="846"/>
      <c r="Z268" s="509"/>
      <c r="AA268" s="509"/>
      <c r="AB268" s="867"/>
      <c r="AC268" s="868"/>
      <c r="AD268" s="509"/>
      <c r="AE268" s="594"/>
      <c r="AF268" s="80"/>
      <c r="AG268" s="598"/>
      <c r="AH268" s="598"/>
      <c r="AI268" s="80"/>
      <c r="AJ268" s="80"/>
      <c r="AK268" s="598"/>
      <c r="AL268" s="598"/>
      <c r="AM268" s="598"/>
      <c r="AN268" s="80"/>
      <c r="AO268" s="598"/>
      <c r="AP268" s="598"/>
      <c r="AQ268" s="80"/>
      <c r="AR268" s="598"/>
      <c r="AS268" s="80"/>
      <c r="AT268" s="598"/>
      <c r="AU268" s="80"/>
      <c r="AV268" s="80"/>
      <c r="AW268" s="598"/>
      <c r="AX268" s="80"/>
      <c r="AY268" s="80"/>
      <c r="AZ268" s="80"/>
      <c r="BA268" s="835"/>
    </row>
    <row r="269" ht="15.75" customHeight="1">
      <c r="A269" s="586" t="s">
        <v>2990</v>
      </c>
      <c r="B269" s="587" t="s">
        <v>1731</v>
      </c>
      <c r="C269" s="587" t="s">
        <v>1910</v>
      </c>
      <c r="D269" s="587"/>
      <c r="E269" s="4" t="s">
        <v>2791</v>
      </c>
      <c r="F269" s="4" t="s">
        <v>2676</v>
      </c>
      <c r="G269" s="4" t="s">
        <v>2677</v>
      </c>
      <c r="H269" s="4" t="s">
        <v>2678</v>
      </c>
      <c r="I269" s="588" t="s">
        <v>2918</v>
      </c>
      <c r="J269" s="588">
        <v>0.0</v>
      </c>
      <c r="K269" s="508" t="s">
        <v>24</v>
      </c>
      <c r="L269" s="80">
        <v>20.0</v>
      </c>
      <c r="M269" s="80" t="s">
        <v>2620</v>
      </c>
      <c r="N269" s="80" t="s">
        <v>2620</v>
      </c>
      <c r="O269" s="80"/>
      <c r="P269" s="80" t="s">
        <v>1074</v>
      </c>
      <c r="Q269" s="80"/>
      <c r="R269" s="829">
        <v>0.5430588235294117</v>
      </c>
      <c r="S269" s="829"/>
      <c r="T269" s="812"/>
      <c r="U269" s="812"/>
      <c r="V269" s="812"/>
      <c r="W269" s="812"/>
      <c r="X269" s="830"/>
      <c r="Y269" s="846">
        <v>182.952</v>
      </c>
      <c r="Z269" s="509"/>
      <c r="AA269" s="509"/>
      <c r="AB269" s="832">
        <v>24.2</v>
      </c>
      <c r="AC269" s="847">
        <v>27.83</v>
      </c>
      <c r="AD269" s="509"/>
      <c r="AE269" s="594"/>
      <c r="AF269" s="80"/>
      <c r="AG269" s="598"/>
      <c r="AH269" s="598"/>
      <c r="AI269" s="80"/>
      <c r="AJ269" s="80"/>
      <c r="AK269" s="598"/>
      <c r="AL269" s="598"/>
      <c r="AM269" s="598"/>
      <c r="AN269" s="80"/>
      <c r="AO269" s="598"/>
      <c r="AP269" s="598"/>
      <c r="AQ269" s="80"/>
      <c r="AR269" s="598"/>
      <c r="AS269" s="80"/>
      <c r="AT269" s="598"/>
      <c r="AU269" s="80"/>
      <c r="AV269" s="80"/>
      <c r="AW269" s="598"/>
      <c r="AX269" s="80"/>
      <c r="AY269" s="80"/>
      <c r="AZ269" s="80"/>
      <c r="BA269" s="835"/>
    </row>
    <row r="270" ht="15.75" customHeight="1">
      <c r="A270" s="586" t="s">
        <v>2991</v>
      </c>
      <c r="B270" s="587" t="s">
        <v>1731</v>
      </c>
      <c r="C270" s="587" t="s">
        <v>1910</v>
      </c>
      <c r="D270" s="587"/>
      <c r="E270" s="4" t="s">
        <v>2791</v>
      </c>
      <c r="F270" s="4" t="s">
        <v>2676</v>
      </c>
      <c r="G270" s="4" t="s">
        <v>2677</v>
      </c>
      <c r="H270" s="4" t="s">
        <v>2678</v>
      </c>
      <c r="I270" s="588" t="s">
        <v>2920</v>
      </c>
      <c r="J270" s="588">
        <v>0.0</v>
      </c>
      <c r="K270" s="508" t="s">
        <v>24</v>
      </c>
      <c r="L270" s="80">
        <v>10.0</v>
      </c>
      <c r="M270" s="80" t="s">
        <v>2620</v>
      </c>
      <c r="N270" s="80" t="s">
        <v>2620</v>
      </c>
      <c r="O270" s="80"/>
      <c r="P270" s="80" t="s">
        <v>1074</v>
      </c>
      <c r="Q270" s="80"/>
      <c r="R270" s="829">
        <v>0.15273529411764702</v>
      </c>
      <c r="S270" s="829"/>
      <c r="T270" s="812"/>
      <c r="U270" s="812"/>
      <c r="V270" s="812"/>
      <c r="W270" s="812"/>
      <c r="X270" s="830"/>
      <c r="Y270" s="846">
        <v>78.246</v>
      </c>
      <c r="Z270" s="509"/>
      <c r="AA270" s="509"/>
      <c r="AB270" s="832">
        <v>10.35</v>
      </c>
      <c r="AC270" s="847">
        <v>11.902499999999998</v>
      </c>
      <c r="AD270" s="509"/>
      <c r="AE270" s="594"/>
      <c r="AF270" s="80"/>
      <c r="AG270" s="598"/>
      <c r="AH270" s="598"/>
      <c r="AI270" s="80"/>
      <c r="AJ270" s="80"/>
      <c r="AK270" s="598"/>
      <c r="AL270" s="598"/>
      <c r="AM270" s="598"/>
      <c r="AN270" s="80"/>
      <c r="AO270" s="598"/>
      <c r="AP270" s="598"/>
      <c r="AQ270" s="80"/>
      <c r="AR270" s="598"/>
      <c r="AS270" s="80"/>
      <c r="AT270" s="598"/>
      <c r="AU270" s="80"/>
      <c r="AV270" s="80"/>
      <c r="AW270" s="598"/>
      <c r="AX270" s="80"/>
      <c r="AY270" s="80"/>
      <c r="AZ270" s="80"/>
      <c r="BA270" s="835"/>
    </row>
    <row r="271" ht="15.75" customHeight="1">
      <c r="A271" s="586" t="s">
        <v>2992</v>
      </c>
      <c r="B271" s="587" t="s">
        <v>1731</v>
      </c>
      <c r="C271" s="587" t="s">
        <v>1910</v>
      </c>
      <c r="D271" s="587"/>
      <c r="E271" s="4" t="s">
        <v>2791</v>
      </c>
      <c r="F271" s="4" t="s">
        <v>2676</v>
      </c>
      <c r="G271" s="4" t="s">
        <v>2677</v>
      </c>
      <c r="H271" s="4" t="s">
        <v>2678</v>
      </c>
      <c r="I271" s="588" t="s">
        <v>2922</v>
      </c>
      <c r="J271" s="588">
        <v>0.0</v>
      </c>
      <c r="K271" s="508" t="s">
        <v>25</v>
      </c>
      <c r="L271" s="80">
        <v>10.0</v>
      </c>
      <c r="M271" s="80" t="s">
        <v>2620</v>
      </c>
      <c r="N271" s="80" t="s">
        <v>2620</v>
      </c>
      <c r="O271" s="80"/>
      <c r="P271" s="80" t="s">
        <v>1074</v>
      </c>
      <c r="Q271" s="80"/>
      <c r="R271" s="829">
        <v>0.23758823529411763</v>
      </c>
      <c r="S271" s="829"/>
      <c r="T271" s="812"/>
      <c r="U271" s="812"/>
      <c r="V271" s="812"/>
      <c r="W271" s="812"/>
      <c r="X271" s="830"/>
      <c r="Y271" s="846">
        <v>90.153</v>
      </c>
      <c r="Z271" s="509"/>
      <c r="AA271" s="509"/>
      <c r="AB271" s="832">
        <v>11.925</v>
      </c>
      <c r="AC271" s="847">
        <v>13.71375</v>
      </c>
      <c r="AD271" s="509"/>
      <c r="AE271" s="594"/>
      <c r="AF271" s="80"/>
      <c r="AG271" s="598"/>
      <c r="AH271" s="598"/>
      <c r="AI271" s="80"/>
      <c r="AJ271" s="80"/>
      <c r="AK271" s="598"/>
      <c r="AL271" s="598"/>
      <c r="AM271" s="598"/>
      <c r="AN271" s="80"/>
      <c r="AO271" s="598"/>
      <c r="AP271" s="598"/>
      <c r="AQ271" s="80"/>
      <c r="AR271" s="598"/>
      <c r="AS271" s="80"/>
      <c r="AT271" s="598"/>
      <c r="AU271" s="80"/>
      <c r="AV271" s="80"/>
      <c r="AW271" s="598"/>
      <c r="AX271" s="80"/>
      <c r="AY271" s="80"/>
      <c r="AZ271" s="80"/>
      <c r="BA271" s="835"/>
    </row>
    <row r="272" ht="15.75" customHeight="1">
      <c r="A272" s="586" t="s">
        <v>2993</v>
      </c>
      <c r="B272" s="587" t="s">
        <v>1731</v>
      </c>
      <c r="C272" s="587" t="s">
        <v>1910</v>
      </c>
      <c r="D272" s="587"/>
      <c r="E272" s="4" t="s">
        <v>2791</v>
      </c>
      <c r="F272" s="4" t="s">
        <v>2676</v>
      </c>
      <c r="G272" s="4" t="s">
        <v>2677</v>
      </c>
      <c r="H272" s="4" t="s">
        <v>2678</v>
      </c>
      <c r="I272" s="588" t="s">
        <v>2924</v>
      </c>
      <c r="J272" s="588">
        <v>0.0</v>
      </c>
      <c r="K272" s="508" t="s">
        <v>24</v>
      </c>
      <c r="L272" s="80">
        <v>20.0</v>
      </c>
      <c r="M272" s="80" t="s">
        <v>2620</v>
      </c>
      <c r="N272" s="80" t="s">
        <v>2620</v>
      </c>
      <c r="O272" s="80"/>
      <c r="P272" s="80" t="s">
        <v>1074</v>
      </c>
      <c r="Q272" s="80"/>
      <c r="R272" s="829">
        <v>0.45820588235294113</v>
      </c>
      <c r="S272" s="829"/>
      <c r="T272" s="812"/>
      <c r="U272" s="812"/>
      <c r="V272" s="812"/>
      <c r="W272" s="812"/>
      <c r="X272" s="830"/>
      <c r="Y272" s="846">
        <v>177.66</v>
      </c>
      <c r="Z272" s="509"/>
      <c r="AA272" s="509"/>
      <c r="AB272" s="832">
        <v>23.5</v>
      </c>
      <c r="AC272" s="847">
        <v>27.025</v>
      </c>
      <c r="AD272" s="509"/>
      <c r="AE272" s="594"/>
      <c r="AF272" s="80"/>
      <c r="AG272" s="598"/>
      <c r="AH272" s="598"/>
      <c r="AI272" s="80"/>
      <c r="AJ272" s="80"/>
      <c r="AK272" s="598"/>
      <c r="AL272" s="598"/>
      <c r="AM272" s="598"/>
      <c r="AN272" s="80"/>
      <c r="AO272" s="598"/>
      <c r="AP272" s="598"/>
      <c r="AQ272" s="80"/>
      <c r="AR272" s="598"/>
      <c r="AS272" s="80"/>
      <c r="AT272" s="598"/>
      <c r="AU272" s="80"/>
      <c r="AV272" s="80"/>
      <c r="AW272" s="598"/>
      <c r="AX272" s="80"/>
      <c r="AY272" s="80"/>
      <c r="AZ272" s="80"/>
      <c r="BA272" s="835"/>
    </row>
    <row r="273" ht="15.75" customHeight="1">
      <c r="A273" s="586" t="s">
        <v>2994</v>
      </c>
      <c r="B273" s="587" t="s">
        <v>1731</v>
      </c>
      <c r="C273" s="587" t="s">
        <v>1910</v>
      </c>
      <c r="D273" s="587"/>
      <c r="E273" s="4" t="s">
        <v>2791</v>
      </c>
      <c r="F273" s="4" t="s">
        <v>2676</v>
      </c>
      <c r="G273" s="4" t="s">
        <v>2677</v>
      </c>
      <c r="H273" s="4" t="s">
        <v>2678</v>
      </c>
      <c r="I273" s="588" t="s">
        <v>2926</v>
      </c>
      <c r="J273" s="588">
        <v>0.0</v>
      </c>
      <c r="K273" s="508" t="s">
        <v>25</v>
      </c>
      <c r="L273" s="80">
        <v>11.0</v>
      </c>
      <c r="M273" s="80" t="s">
        <v>2620</v>
      </c>
      <c r="N273" s="80" t="s">
        <v>2620</v>
      </c>
      <c r="O273" s="80"/>
      <c r="P273" s="80" t="s">
        <v>1074</v>
      </c>
      <c r="Q273" s="80"/>
      <c r="R273" s="829">
        <v>0.2885</v>
      </c>
      <c r="S273" s="829"/>
      <c r="T273" s="812"/>
      <c r="U273" s="812"/>
      <c r="V273" s="812"/>
      <c r="W273" s="812"/>
      <c r="X273" s="830"/>
      <c r="Y273" s="846">
        <v>109.88459999999999</v>
      </c>
      <c r="Z273" s="509"/>
      <c r="AA273" s="509"/>
      <c r="AB273" s="832">
        <v>14.535</v>
      </c>
      <c r="AC273" s="847">
        <v>16.715249999999997</v>
      </c>
      <c r="AD273" s="509"/>
      <c r="AE273" s="594"/>
      <c r="AF273" s="80"/>
      <c r="AG273" s="598"/>
      <c r="AH273" s="598"/>
      <c r="AI273" s="80"/>
      <c r="AJ273" s="80"/>
      <c r="AK273" s="598"/>
      <c r="AL273" s="598"/>
      <c r="AM273" s="598"/>
      <c r="AN273" s="80"/>
      <c r="AO273" s="598"/>
      <c r="AP273" s="598"/>
      <c r="AQ273" s="80"/>
      <c r="AR273" s="598"/>
      <c r="AS273" s="80"/>
      <c r="AT273" s="598"/>
      <c r="AU273" s="80"/>
      <c r="AV273" s="80"/>
      <c r="AW273" s="598"/>
      <c r="AX273" s="80"/>
      <c r="AY273" s="80"/>
      <c r="AZ273" s="80"/>
      <c r="BA273" s="835"/>
    </row>
    <row r="274" ht="15.75" customHeight="1">
      <c r="A274" s="608"/>
      <c r="B274" s="609"/>
      <c r="C274" s="609"/>
      <c r="D274" s="869"/>
      <c r="E274" s="870"/>
      <c r="F274" s="870"/>
      <c r="G274" s="870"/>
      <c r="H274" s="870"/>
      <c r="I274" s="610"/>
      <c r="J274" s="610"/>
      <c r="K274" s="611"/>
      <c r="L274" s="612"/>
      <c r="M274" s="612"/>
      <c r="N274" s="612"/>
      <c r="O274" s="612"/>
      <c r="P274" s="612"/>
      <c r="Q274" s="612"/>
      <c r="R274" s="871"/>
      <c r="S274" s="871"/>
      <c r="T274" s="872"/>
      <c r="U274" s="872"/>
      <c r="V274" s="872"/>
      <c r="W274" s="872"/>
      <c r="X274" s="873"/>
      <c r="Y274" s="874"/>
      <c r="Z274" s="509"/>
      <c r="AA274" s="509"/>
      <c r="AB274" s="875"/>
      <c r="AC274" s="876"/>
      <c r="AD274" s="509"/>
      <c r="AE274" s="613"/>
      <c r="AF274" s="612"/>
      <c r="AG274" s="612"/>
      <c r="AH274" s="612"/>
      <c r="AI274" s="612"/>
      <c r="AJ274" s="612"/>
      <c r="AK274" s="612"/>
      <c r="AL274" s="612"/>
      <c r="AM274" s="612"/>
      <c r="AN274" s="612"/>
      <c r="AO274" s="612"/>
      <c r="AP274" s="612"/>
      <c r="AQ274" s="612"/>
      <c r="AR274" s="612"/>
      <c r="AS274" s="612"/>
      <c r="AT274" s="612"/>
      <c r="AU274" s="612"/>
      <c r="AV274" s="612"/>
      <c r="AW274" s="612"/>
      <c r="AX274" s="612"/>
      <c r="AY274" s="612"/>
      <c r="AZ274" s="612"/>
      <c r="BA274" s="877"/>
    </row>
    <row r="275" ht="15.75" customHeight="1">
      <c r="A275" s="491"/>
      <c r="B275" s="491"/>
      <c r="C275" s="491"/>
      <c r="D275" s="878"/>
      <c r="E275" s="491"/>
      <c r="F275" s="491"/>
      <c r="G275" s="491"/>
      <c r="H275" s="491"/>
      <c r="I275" s="491"/>
      <c r="J275" s="491"/>
      <c r="K275" s="19"/>
      <c r="L275" s="491"/>
      <c r="M275" s="491"/>
      <c r="N275" s="491"/>
      <c r="O275" s="491"/>
      <c r="P275" s="491"/>
      <c r="Q275" s="491"/>
      <c r="R275" s="491"/>
      <c r="S275" s="491"/>
      <c r="T275" s="491"/>
      <c r="U275" s="491"/>
      <c r="V275" s="491"/>
      <c r="W275" s="491"/>
      <c r="X275" s="491"/>
      <c r="Y275" s="491"/>
      <c r="Z275" s="491"/>
      <c r="AA275" s="491"/>
      <c r="AB275" s="491"/>
      <c r="AC275" s="491"/>
      <c r="AD275" s="509"/>
      <c r="AE275" s="4"/>
      <c r="AF275" s="4"/>
      <c r="AG275" s="4"/>
      <c r="AH275" s="4"/>
      <c r="AI275" s="4"/>
      <c r="AJ275" s="4"/>
      <c r="AK275" s="4"/>
      <c r="AL275" s="4"/>
      <c r="AM275" s="4"/>
      <c r="AN275" s="4"/>
      <c r="AO275" s="4"/>
      <c r="AP275" s="4"/>
      <c r="AQ275" s="4"/>
      <c r="AR275" s="4"/>
      <c r="AS275" s="4"/>
      <c r="AT275" s="4"/>
      <c r="AU275" s="4"/>
      <c r="AV275" s="4"/>
      <c r="AW275" s="4"/>
      <c r="AX275" s="616"/>
      <c r="AY275" s="616"/>
      <c r="AZ275" s="616"/>
      <c r="BA275" s="616"/>
    </row>
    <row r="276" ht="15.75" customHeight="1">
      <c r="A276" s="4"/>
      <c r="B276" s="4"/>
      <c r="C276" s="4"/>
      <c r="D276" s="879"/>
      <c r="E276" s="4"/>
      <c r="F276" s="4"/>
      <c r="G276" s="4"/>
      <c r="H276" s="4"/>
      <c r="I276" s="4"/>
      <c r="J276" s="4"/>
      <c r="K276" s="80"/>
      <c r="L276" s="80"/>
      <c r="M276" s="80"/>
      <c r="N276" s="4"/>
      <c r="O276" s="4"/>
      <c r="P276" s="4"/>
      <c r="Q276" s="4"/>
      <c r="R276" s="4"/>
      <c r="S276" s="4"/>
      <c r="T276" s="4"/>
      <c r="U276" s="4"/>
      <c r="V276" s="4"/>
      <c r="W276" s="4"/>
      <c r="X276" s="4"/>
      <c r="Y276" s="812"/>
      <c r="Z276" s="509"/>
      <c r="AA276" s="509"/>
      <c r="AB276" s="509"/>
      <c r="AC276" s="509"/>
      <c r="AD276" s="509"/>
      <c r="AE276" s="80"/>
      <c r="AF276" s="80"/>
      <c r="AG276" s="80"/>
      <c r="AH276" s="80"/>
      <c r="AI276" s="80"/>
      <c r="AJ276" s="80"/>
      <c r="AK276" s="80"/>
      <c r="AL276" s="80"/>
      <c r="AM276" s="80"/>
      <c r="AN276" s="80"/>
      <c r="AO276" s="80"/>
      <c r="AP276" s="80"/>
      <c r="AQ276" s="80"/>
      <c r="AR276" s="80"/>
      <c r="AS276" s="80"/>
      <c r="AT276" s="80"/>
      <c r="AU276" s="80"/>
      <c r="AV276" s="80"/>
      <c r="AW276" s="80"/>
      <c r="AX276" s="80"/>
      <c r="AY276" s="80"/>
      <c r="AZ276" s="80"/>
      <c r="BA276" s="80"/>
    </row>
    <row r="277" ht="15.75" customHeight="1">
      <c r="A277" s="588"/>
      <c r="B277" s="588"/>
      <c r="C277" s="588"/>
      <c r="D277" s="593"/>
      <c r="E277" s="588"/>
      <c r="F277" s="588"/>
      <c r="G277" s="588"/>
      <c r="H277" s="588"/>
      <c r="I277" s="588"/>
      <c r="J277" s="588"/>
      <c r="K277" s="508"/>
      <c r="L277" s="508"/>
      <c r="M277" s="508"/>
      <c r="N277" s="588"/>
      <c r="O277" s="588"/>
      <c r="P277" s="588"/>
      <c r="Q277" s="588"/>
      <c r="R277" s="588"/>
      <c r="S277" s="588"/>
      <c r="T277" s="588"/>
      <c r="U277" s="588"/>
      <c r="V277" s="588"/>
      <c r="W277" s="588"/>
      <c r="X277" s="588"/>
      <c r="Y277" s="880"/>
      <c r="Z277" s="881"/>
      <c r="AA277" s="881"/>
      <c r="AB277" s="881"/>
      <c r="AC277" s="881"/>
      <c r="AD277" s="881"/>
    </row>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E1:AG1"/>
  </mergeCells>
  <conditionalFormatting sqref="AG44:BA44 AG71:BA71 AX72:BA72">
    <cfRule type="expression" dxfId="0" priority="1">
      <formula>AND(LEFT($H44, 1) = "E", $H44 &lt;&gt; "")</formula>
    </cfRule>
  </conditionalFormatting>
  <conditionalFormatting sqref="AX14:BA43">
    <cfRule type="expression" dxfId="0" priority="2">
      <formula>AND(LEFT($H14, 1) = "E", $H14 &lt;&gt; "")</formula>
    </cfRule>
  </conditionalFormatting>
  <conditionalFormatting sqref="AX45:BA70">
    <cfRule type="expression" dxfId="0" priority="3">
      <formula>AND(LEFT($H45, 1) = "E", $H45 &lt;&gt; "")</formula>
    </cfRule>
  </conditionalFormatting>
  <conditionalFormatting sqref="AX84:BA134">
    <cfRule type="expression" dxfId="0" priority="4">
      <formula>AND(LEFT($H84, 1) = "E", $H84 &lt;&gt; "")</formula>
    </cfRule>
  </conditionalFormatting>
  <conditionalFormatting sqref="AX198:BA274">
    <cfRule type="expression" dxfId="0" priority="5">
      <formula>AND(LEFT($H198, 1) = "E", $H198 &lt;&gt; "")</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13.0" topLeftCell="A14" activePane="bottomLeft" state="frozen"/>
      <selection activeCell="B15" sqref="B15" pane="bottomLeft"/>
    </sheetView>
  </sheetViews>
  <sheetFormatPr customHeight="1" defaultColWidth="14.43" defaultRowHeight="15.0"/>
  <cols>
    <col customWidth="1" hidden="1" min="1" max="1" width="20.29"/>
    <col customWidth="1" min="2" max="2" width="57.71"/>
    <col customWidth="1" min="3" max="3" width="19.43"/>
    <col customWidth="1" min="4" max="5" width="13.14"/>
    <col customWidth="1" min="6" max="6" width="18.43"/>
    <col customWidth="1" min="7" max="8" width="13.14"/>
    <col customWidth="1" min="9" max="9" width="12.43"/>
    <col customWidth="1" min="10" max="10" width="12.86"/>
    <col customWidth="1" hidden="1" min="11" max="11" width="12.43"/>
    <col customWidth="1" hidden="1" min="12" max="12" width="12.86"/>
    <col customWidth="1" min="13" max="13" width="13.43"/>
    <col customWidth="1" hidden="1" min="14" max="14" width="11.14"/>
    <col customWidth="1" min="15" max="15" width="13.43"/>
    <col customWidth="1" hidden="1" min="16" max="16" width="12.86"/>
    <col customWidth="1" hidden="1" min="17" max="17" width="11.14"/>
    <col customWidth="1" min="18" max="18" width="11.14"/>
    <col customWidth="1" hidden="1" min="19" max="19" width="11.14"/>
    <col customWidth="1" hidden="1" min="20" max="20" width="11.0"/>
    <col customWidth="1" min="21" max="21" width="11.0"/>
    <col customWidth="1" hidden="1" min="22" max="22" width="11.0"/>
    <col customWidth="1" min="23" max="23" width="11.0"/>
    <col customWidth="1" hidden="1" min="24" max="24" width="11.0"/>
    <col customWidth="1" min="25" max="26" width="11.0"/>
    <col customWidth="1" hidden="1" min="27" max="27" width="11.0"/>
    <col customWidth="1" min="28" max="32" width="11.0"/>
    <col customWidth="1" min="33" max="33" width="174.43"/>
    <col customWidth="1" min="34" max="34" width="12.43"/>
    <col customWidth="1" min="35" max="73" width="11.0"/>
    <col customWidth="1" min="74" max="74" width="10.71"/>
    <col customWidth="1" min="75" max="76" width="25.14"/>
    <col customWidth="1" min="77" max="79" width="10.71"/>
    <col customWidth="1" min="80" max="80" width="19.14"/>
    <col customWidth="1" min="81" max="81" width="22.43"/>
    <col customWidth="1" min="82" max="82" width="24.57"/>
  </cols>
  <sheetData>
    <row r="1" ht="84.0" customHeight="1">
      <c r="A1" s="20"/>
      <c r="B1" s="54"/>
      <c r="C1" s="55" t="s">
        <v>2995</v>
      </c>
      <c r="F1" s="20"/>
      <c r="H1" s="20"/>
      <c r="I1" s="20"/>
      <c r="J1" s="20"/>
      <c r="K1" s="20"/>
      <c r="L1" s="20"/>
      <c r="M1" s="20"/>
      <c r="O1" s="20"/>
      <c r="P1" s="20"/>
      <c r="Q1" s="20"/>
      <c r="R1" s="4"/>
      <c r="S1" s="4"/>
      <c r="T1" s="20"/>
      <c r="U1" s="4"/>
      <c r="V1" s="4"/>
      <c r="W1" s="20"/>
      <c r="X1" s="4"/>
      <c r="Y1" s="4"/>
      <c r="Z1" s="4"/>
      <c r="AA1" s="4"/>
      <c r="AB1" s="4"/>
      <c r="AC1" s="4"/>
      <c r="AD1" s="4"/>
      <c r="AE1" s="4"/>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54"/>
      <c r="BQ1" s="54"/>
      <c r="BR1" s="20"/>
      <c r="BS1" s="54"/>
      <c r="BT1" s="54"/>
      <c r="BU1" s="54"/>
      <c r="BV1" s="20"/>
      <c r="BW1" s="54"/>
      <c r="BX1" s="54"/>
      <c r="BY1" s="20"/>
      <c r="BZ1" s="20"/>
      <c r="CA1" s="20"/>
      <c r="CB1" s="20"/>
      <c r="CC1" s="20"/>
      <c r="CD1" s="20"/>
    </row>
    <row r="2" ht="12.0" customHeight="1">
      <c r="A2" s="20"/>
      <c r="F2" s="20"/>
      <c r="G2" s="20"/>
      <c r="H2" s="20"/>
      <c r="I2" s="20"/>
      <c r="J2" s="20"/>
      <c r="K2" s="20"/>
      <c r="L2" s="20"/>
      <c r="M2" s="20"/>
      <c r="O2" s="20"/>
      <c r="P2" s="20"/>
      <c r="Q2" s="20"/>
      <c r="R2" s="4"/>
      <c r="S2" s="4"/>
      <c r="T2" s="4"/>
      <c r="U2" s="4"/>
      <c r="V2" s="4"/>
      <c r="W2" s="4"/>
      <c r="X2" s="4"/>
      <c r="Y2" s="4"/>
      <c r="Z2" s="4"/>
      <c r="AA2" s="4"/>
      <c r="AB2" s="4"/>
      <c r="AC2" s="20"/>
      <c r="AD2" s="4"/>
      <c r="AE2" s="4"/>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54"/>
      <c r="BQ2" s="54"/>
      <c r="BR2" s="20"/>
      <c r="BS2" s="54"/>
      <c r="BT2" s="54"/>
      <c r="BU2" s="54"/>
      <c r="BV2" s="20"/>
      <c r="BW2" s="54"/>
      <c r="BX2" s="54"/>
      <c r="BY2" s="20"/>
      <c r="BZ2" s="20"/>
      <c r="CA2" s="20"/>
      <c r="CB2" s="20"/>
      <c r="CC2" s="20"/>
      <c r="CD2" s="20"/>
    </row>
    <row r="3" ht="15.0" hidden="1" customHeight="1">
      <c r="A3" s="20"/>
      <c r="B3" s="20"/>
      <c r="C3" s="20"/>
      <c r="D3" s="20"/>
      <c r="E3" s="20"/>
      <c r="F3" s="20"/>
      <c r="G3" s="20"/>
      <c r="H3" s="20"/>
      <c r="I3" s="20"/>
      <c r="J3" s="20"/>
      <c r="K3" s="20"/>
      <c r="L3" s="20"/>
      <c r="M3" s="20"/>
      <c r="O3" s="20"/>
      <c r="P3" s="20"/>
      <c r="Q3" s="20"/>
      <c r="R3" s="4"/>
      <c r="S3" s="4"/>
      <c r="T3" s="4"/>
      <c r="U3" s="4"/>
      <c r="V3" s="4"/>
      <c r="W3" s="4"/>
      <c r="X3" s="4"/>
      <c r="Y3" s="4"/>
      <c r="Z3" s="4"/>
      <c r="AA3" s="4"/>
      <c r="AB3" s="4"/>
      <c r="AC3" s="20"/>
      <c r="AD3" s="4"/>
      <c r="AE3" s="4"/>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54"/>
      <c r="BX3" s="54"/>
      <c r="BY3" s="20"/>
      <c r="BZ3" s="20"/>
      <c r="CA3" s="20"/>
      <c r="CB3" s="20"/>
      <c r="CC3" s="20"/>
      <c r="CD3" s="20"/>
    </row>
    <row r="4" ht="21.75" customHeight="1">
      <c r="A4" s="20"/>
      <c r="B4" s="56" t="s">
        <v>19</v>
      </c>
      <c r="C4" s="57" t="s">
        <v>20</v>
      </c>
      <c r="D4" s="58"/>
      <c r="E4" s="58" t="s">
        <v>21</v>
      </c>
      <c r="F4" s="59"/>
      <c r="G4" s="20"/>
      <c r="H4" s="20"/>
      <c r="I4" s="60" t="s">
        <v>22</v>
      </c>
      <c r="J4" s="61"/>
      <c r="K4" s="20"/>
      <c r="L4" s="20"/>
      <c r="M4" s="62"/>
      <c r="O4" s="61"/>
      <c r="P4" s="20"/>
      <c r="Q4" s="20"/>
      <c r="R4" s="61"/>
      <c r="S4" s="20"/>
      <c r="T4" s="20"/>
      <c r="U4" s="64"/>
      <c r="V4" s="20"/>
      <c r="W4" s="64"/>
      <c r="X4" s="20"/>
      <c r="Y4" s="718"/>
      <c r="Z4" s="4"/>
      <c r="AA4" s="20"/>
      <c r="AB4" s="20"/>
      <c r="AC4" s="882" t="s">
        <v>23</v>
      </c>
      <c r="AD4" s="883"/>
      <c r="AE4" s="883"/>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54"/>
      <c r="BQ4" s="54"/>
      <c r="BR4" s="20"/>
      <c r="BS4" s="54"/>
      <c r="BT4" s="54"/>
      <c r="BU4" s="54"/>
      <c r="BV4" s="20"/>
      <c r="BW4" s="65"/>
      <c r="BX4" s="54"/>
      <c r="BY4" s="20"/>
      <c r="BZ4" s="20"/>
      <c r="CA4" s="20"/>
      <c r="CB4" s="20"/>
      <c r="CC4" s="20"/>
      <c r="CD4" s="20"/>
    </row>
    <row r="5" ht="21.75" customHeight="1">
      <c r="A5" s="20"/>
      <c r="B5" s="66"/>
      <c r="C5" s="67">
        <f>H94+H148+H195+H101</f>
        <v>0</v>
      </c>
      <c r="D5" s="68"/>
      <c r="E5" s="69"/>
      <c r="F5" s="70"/>
      <c r="G5" s="20"/>
      <c r="H5" s="20"/>
      <c r="I5" s="71" t="s">
        <v>24</v>
      </c>
      <c r="J5" s="72" t="s">
        <v>25</v>
      </c>
      <c r="K5" s="20"/>
      <c r="L5" s="20"/>
      <c r="M5" s="72" t="s">
        <v>26</v>
      </c>
      <c r="O5" s="72" t="s">
        <v>27</v>
      </c>
      <c r="P5" s="20"/>
      <c r="Q5" s="20"/>
      <c r="R5" s="72" t="s">
        <v>28</v>
      </c>
      <c r="S5" s="20"/>
      <c r="T5" s="20"/>
      <c r="U5" s="72" t="s">
        <v>29</v>
      </c>
      <c r="V5" s="20"/>
      <c r="W5" s="72" t="s">
        <v>30</v>
      </c>
      <c r="X5" s="20"/>
      <c r="Y5" s="73" t="s">
        <v>31</v>
      </c>
      <c r="Z5" s="4"/>
      <c r="AA5" s="20"/>
      <c r="AB5" s="20"/>
      <c r="AC5" s="74" t="s">
        <v>32</v>
      </c>
      <c r="AD5" s="75"/>
      <c r="AE5" s="76">
        <f>BY197</f>
        <v>0</v>
      </c>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54"/>
      <c r="BQ5" s="54"/>
      <c r="BR5" s="20"/>
      <c r="BS5" s="54"/>
      <c r="BT5" s="54"/>
      <c r="BU5" s="54"/>
      <c r="BV5" s="20"/>
      <c r="BW5" s="65"/>
      <c r="BX5" s="54"/>
      <c r="BY5" s="20"/>
      <c r="BZ5" s="20"/>
      <c r="CA5" s="20"/>
      <c r="CB5" s="20"/>
      <c r="CC5" s="20"/>
      <c r="CD5" s="20"/>
    </row>
    <row r="6" ht="21.75" customHeight="1">
      <c r="A6" s="20"/>
      <c r="B6" s="77"/>
      <c r="C6" s="77"/>
      <c r="D6" s="77"/>
      <c r="E6" s="77"/>
      <c r="F6" s="20"/>
      <c r="G6" s="20"/>
      <c r="H6" s="20"/>
      <c r="I6" s="78">
        <f t="shared" ref="I6:J6" si="1">AH94+AH148+AH195+AH101</f>
        <v>0</v>
      </c>
      <c r="J6" s="78">
        <f t="shared" si="1"/>
        <v>0</v>
      </c>
      <c r="K6" s="20"/>
      <c r="L6" s="20"/>
      <c r="M6" s="78">
        <f>AJ94+AJ148+AJ195+AJ101</f>
        <v>0</v>
      </c>
      <c r="O6" s="78">
        <f>AK94+AK148+AK195+AK101</f>
        <v>0</v>
      </c>
      <c r="P6" s="20"/>
      <c r="Q6" s="20"/>
      <c r="R6" s="78">
        <f>AL94+AL148+AL195+AL101</f>
        <v>0</v>
      </c>
      <c r="S6" s="20"/>
      <c r="T6" s="20"/>
      <c r="U6" s="78">
        <f>AM94+AM148+AM195+AM101</f>
        <v>0</v>
      </c>
      <c r="V6" s="20"/>
      <c r="W6" s="78">
        <f>AN94+AN148+AN195+AN101</f>
        <v>0</v>
      </c>
      <c r="X6" s="20"/>
      <c r="Y6" s="78">
        <f>AO94+AO148+AO195+AO101</f>
        <v>0</v>
      </c>
      <c r="Z6" s="4"/>
      <c r="AA6" s="20"/>
      <c r="AB6" s="20"/>
      <c r="AC6" s="74" t="s">
        <v>33</v>
      </c>
      <c r="AD6" s="75"/>
      <c r="AE6" s="76">
        <f>BZ197</f>
        <v>0</v>
      </c>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54"/>
      <c r="BQ6" s="54"/>
      <c r="BR6" s="20"/>
      <c r="BS6" s="54"/>
      <c r="BT6" s="54"/>
      <c r="BU6" s="54"/>
      <c r="BV6" s="20"/>
      <c r="BW6" s="65"/>
      <c r="BX6" s="54"/>
      <c r="BY6" s="20"/>
      <c r="BZ6" s="20"/>
      <c r="CA6" s="20"/>
      <c r="CB6" s="20"/>
      <c r="CC6" s="20"/>
      <c r="CD6" s="20"/>
    </row>
    <row r="7" ht="21.75" customHeight="1">
      <c r="A7" s="20"/>
      <c r="B7" s="20"/>
      <c r="C7" s="20"/>
      <c r="D7" s="20"/>
      <c r="E7" s="79"/>
      <c r="F7" s="79"/>
      <c r="G7" s="20"/>
      <c r="H7" s="20"/>
      <c r="I7" s="79"/>
      <c r="J7" s="79"/>
      <c r="K7" s="20"/>
      <c r="L7" s="20"/>
      <c r="M7" s="20"/>
      <c r="O7" s="20"/>
      <c r="P7" s="20"/>
      <c r="Q7" s="20"/>
      <c r="R7" s="20"/>
      <c r="S7" s="20"/>
      <c r="T7" s="20"/>
      <c r="U7" s="20"/>
      <c r="V7" s="20"/>
      <c r="W7" s="20"/>
      <c r="X7" s="20"/>
      <c r="Y7" s="20"/>
      <c r="Z7" s="20"/>
      <c r="AA7" s="20"/>
      <c r="AB7" s="20"/>
      <c r="AC7" s="20"/>
      <c r="AD7" s="20"/>
      <c r="AE7" s="54"/>
      <c r="AF7" s="54"/>
      <c r="AG7" s="54"/>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54"/>
      <c r="BQ7" s="54"/>
      <c r="BR7" s="20"/>
      <c r="BS7" s="54"/>
      <c r="BT7" s="54"/>
      <c r="BU7" s="54"/>
      <c r="BV7" s="20"/>
      <c r="BW7" s="65"/>
      <c r="BX7" s="54"/>
      <c r="BY7" s="20"/>
      <c r="BZ7" s="20"/>
      <c r="CA7" s="20"/>
      <c r="CB7" s="20"/>
      <c r="CC7" s="20"/>
      <c r="CD7" s="20"/>
    </row>
    <row r="8" ht="21.75" customHeight="1">
      <c r="A8" s="20"/>
      <c r="B8" s="81" t="s">
        <v>34</v>
      </c>
      <c r="C8" s="82" t="str">
        <f>C197</f>
        <v/>
      </c>
      <c r="D8" s="83" t="s">
        <v>35</v>
      </c>
      <c r="E8" s="79"/>
      <c r="F8" s="20"/>
      <c r="G8" s="20"/>
      <c r="H8" s="20"/>
      <c r="I8" s="84" t="s">
        <v>36</v>
      </c>
      <c r="J8" s="85"/>
      <c r="K8" s="20"/>
      <c r="L8" s="20"/>
      <c r="M8" s="85"/>
      <c r="O8" s="85"/>
      <c r="P8" s="20"/>
      <c r="Q8" s="20"/>
      <c r="R8" s="85"/>
      <c r="S8" s="20"/>
      <c r="T8" s="20"/>
      <c r="U8" s="64"/>
      <c r="V8" s="20"/>
      <c r="W8" s="64"/>
      <c r="X8" s="20"/>
      <c r="Y8" s="64"/>
      <c r="Z8" s="64"/>
      <c r="AA8" s="20"/>
      <c r="AB8" s="64"/>
      <c r="AC8" s="64"/>
      <c r="AD8" s="86"/>
      <c r="AE8" s="86"/>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54"/>
      <c r="BQ8" s="54"/>
      <c r="BR8" s="20"/>
      <c r="BS8" s="54"/>
      <c r="BT8" s="54"/>
      <c r="BU8" s="54"/>
      <c r="BV8" s="20"/>
      <c r="BW8" s="65"/>
      <c r="BX8" s="54"/>
      <c r="BY8" s="20"/>
      <c r="BZ8" s="20"/>
      <c r="CA8" s="20"/>
      <c r="CB8" s="20"/>
      <c r="CC8" s="20"/>
      <c r="CD8" s="20"/>
    </row>
    <row r="9" ht="21.75" customHeight="1">
      <c r="A9" s="20"/>
      <c r="B9" s="88" t="s">
        <v>37</v>
      </c>
      <c r="C9" s="89">
        <f>SUM(D16:D194)</f>
        <v>0</v>
      </c>
      <c r="D9" s="90" t="s">
        <v>38</v>
      </c>
      <c r="E9" s="79"/>
      <c r="F9" s="20"/>
      <c r="G9" s="20"/>
      <c r="H9" s="20"/>
      <c r="I9" s="91" t="s">
        <v>39</v>
      </c>
      <c r="J9" s="92" t="s">
        <v>40</v>
      </c>
      <c r="K9" s="20"/>
      <c r="L9" s="20"/>
      <c r="M9" s="92" t="s">
        <v>41</v>
      </c>
      <c r="O9" s="92" t="s">
        <v>42</v>
      </c>
      <c r="P9" s="20"/>
      <c r="Q9" s="20"/>
      <c r="R9" s="92" t="s">
        <v>43</v>
      </c>
      <c r="S9" s="20"/>
      <c r="T9" s="20"/>
      <c r="U9" s="92" t="s">
        <v>44</v>
      </c>
      <c r="V9" s="20"/>
      <c r="W9" s="92" t="s">
        <v>45</v>
      </c>
      <c r="X9" s="20"/>
      <c r="Y9" s="92" t="s">
        <v>46</v>
      </c>
      <c r="Z9" s="92" t="s">
        <v>47</v>
      </c>
      <c r="AA9" s="20"/>
      <c r="AB9" s="92" t="s">
        <v>48</v>
      </c>
      <c r="AC9" s="92" t="s">
        <v>49</v>
      </c>
      <c r="AD9" s="92" t="s">
        <v>50</v>
      </c>
      <c r="AE9" s="73" t="s">
        <v>51</v>
      </c>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54"/>
      <c r="BQ9" s="54"/>
      <c r="BR9" s="20"/>
      <c r="BS9" s="54"/>
      <c r="BT9" s="54"/>
      <c r="BU9" s="54"/>
      <c r="BV9" s="20"/>
      <c r="BW9" s="65"/>
      <c r="BX9" s="54"/>
      <c r="BY9" s="20"/>
      <c r="BZ9" s="20"/>
      <c r="CA9" s="20"/>
      <c r="CB9" s="20"/>
      <c r="CC9" s="20"/>
      <c r="CD9" s="20"/>
    </row>
    <row r="10" ht="15.0" customHeight="1">
      <c r="A10" s="20"/>
      <c r="B10" s="93"/>
      <c r="C10" s="94"/>
      <c r="D10" s="95"/>
      <c r="E10" s="79"/>
      <c r="F10" s="20"/>
      <c r="G10" s="20"/>
      <c r="H10" s="20"/>
      <c r="I10" s="76">
        <f t="shared" ref="I10:J10" si="2">AV94+AV148+AV195+AV101</f>
        <v>0</v>
      </c>
      <c r="J10" s="76">
        <f t="shared" si="2"/>
        <v>0</v>
      </c>
      <c r="K10" s="20"/>
      <c r="L10" s="20"/>
      <c r="M10" s="76">
        <f>AX94+AX148+AX195+AX101</f>
        <v>0</v>
      </c>
      <c r="O10" s="76">
        <f>AY94+AY148+AY195+AY101</f>
        <v>0</v>
      </c>
      <c r="P10" s="20"/>
      <c r="Q10" s="20"/>
      <c r="R10" s="76">
        <f>AZ94+AZ148+AZ195+AZ101</f>
        <v>0</v>
      </c>
      <c r="S10" s="20"/>
      <c r="T10" s="20"/>
      <c r="U10" s="76">
        <f>BA94+BA148+BA195+BA101</f>
        <v>0</v>
      </c>
      <c r="V10" s="20"/>
      <c r="W10" s="76">
        <f>BB94+BB148+BB195+BB101</f>
        <v>0</v>
      </c>
      <c r="X10" s="20"/>
      <c r="Y10" s="76">
        <f t="shared" ref="Y10:Z10" si="3">BC94+BC148+BC195+BC101</f>
        <v>0</v>
      </c>
      <c r="Z10" s="76">
        <f t="shared" si="3"/>
        <v>0</v>
      </c>
      <c r="AA10" s="20"/>
      <c r="AB10" s="76">
        <f t="shared" ref="AB10:AE10" si="4">BE94+BE148+BE195+BE101</f>
        <v>0</v>
      </c>
      <c r="AC10" s="76">
        <f t="shared" si="4"/>
        <v>0</v>
      </c>
      <c r="AD10" s="76">
        <f t="shared" si="4"/>
        <v>0</v>
      </c>
      <c r="AE10" s="76">
        <f t="shared" si="4"/>
        <v>0</v>
      </c>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54"/>
      <c r="BQ10" s="54"/>
      <c r="BR10" s="20"/>
      <c r="BS10" s="54"/>
      <c r="BT10" s="54"/>
      <c r="BU10" s="54"/>
      <c r="BV10" s="20"/>
      <c r="BW10" s="65"/>
      <c r="BX10" s="54"/>
      <c r="BY10" s="20"/>
      <c r="BZ10" s="20"/>
      <c r="CA10" s="20"/>
      <c r="CB10" s="20"/>
      <c r="CC10" s="20"/>
      <c r="CD10" s="20"/>
    </row>
    <row r="11">
      <c r="A11" s="20"/>
      <c r="B11" s="96"/>
      <c r="C11" s="96"/>
      <c r="D11" s="96"/>
      <c r="E11" s="79"/>
      <c r="F11" s="79"/>
      <c r="G11" s="79"/>
      <c r="H11" s="79"/>
      <c r="I11" s="20"/>
      <c r="J11" s="20"/>
      <c r="K11" s="20"/>
      <c r="L11" s="20"/>
      <c r="M11" s="20"/>
      <c r="O11" s="20"/>
      <c r="P11" s="20"/>
      <c r="Q11" s="20"/>
      <c r="R11" s="20"/>
      <c r="S11" s="20"/>
      <c r="T11" s="20"/>
      <c r="U11" s="20"/>
      <c r="V11" s="20"/>
      <c r="W11" s="20"/>
      <c r="X11" s="20"/>
      <c r="Y11" s="20"/>
      <c r="Z11" s="20"/>
      <c r="AA11" s="20"/>
      <c r="AB11" s="54"/>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54"/>
      <c r="BQ11" s="54"/>
      <c r="BR11" s="20"/>
      <c r="BS11" s="54"/>
      <c r="BT11" s="54"/>
      <c r="BU11" s="54"/>
      <c r="BV11" s="20"/>
      <c r="BW11" s="65"/>
      <c r="BX11" s="54"/>
      <c r="BY11" s="20"/>
      <c r="BZ11" s="20"/>
      <c r="CA11" s="20"/>
      <c r="CB11" s="20"/>
      <c r="CC11" s="20"/>
      <c r="CD11" s="20"/>
    </row>
    <row r="12">
      <c r="A12" s="20"/>
      <c r="B12" s="20"/>
      <c r="C12" s="20"/>
      <c r="D12" s="20"/>
      <c r="E12" s="97"/>
      <c r="F12" s="97"/>
      <c r="G12" s="98"/>
      <c r="H12" s="99"/>
      <c r="I12" s="99"/>
      <c r="J12" s="99"/>
      <c r="K12" s="99"/>
      <c r="L12" s="99"/>
      <c r="M12" s="99"/>
      <c r="O12" s="100"/>
      <c r="P12" s="99"/>
      <c r="Q12" s="99"/>
      <c r="R12" s="99"/>
      <c r="S12" s="99"/>
      <c r="T12" s="99"/>
      <c r="U12" s="99"/>
      <c r="V12" s="99"/>
      <c r="W12" s="99"/>
      <c r="X12" s="99"/>
      <c r="Y12" s="99"/>
      <c r="Z12" s="99"/>
      <c r="AA12" s="99"/>
      <c r="AB12" s="79"/>
      <c r="AC12" s="79"/>
      <c r="AD12" s="79"/>
      <c r="AE12" s="79"/>
      <c r="AF12" s="79"/>
      <c r="AG12" s="79"/>
      <c r="AH12" s="79"/>
      <c r="AI12" s="54"/>
      <c r="AJ12" s="54"/>
      <c r="AK12" s="54"/>
      <c r="AL12" s="54"/>
      <c r="AM12" s="54"/>
      <c r="AN12" s="54"/>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54"/>
      <c r="BQ12" s="54"/>
      <c r="BR12" s="20"/>
      <c r="BS12" s="54"/>
      <c r="BT12" s="54"/>
      <c r="BU12" s="54"/>
      <c r="BV12" s="20"/>
      <c r="BW12" s="65"/>
      <c r="BX12" s="54"/>
      <c r="BY12" s="20"/>
      <c r="BZ12" s="20"/>
      <c r="CA12" s="20"/>
      <c r="CB12" s="20"/>
      <c r="CC12" s="20"/>
      <c r="CD12" s="20"/>
    </row>
    <row r="13" ht="46.5" customHeight="1">
      <c r="A13" s="136" t="s">
        <v>52</v>
      </c>
      <c r="B13" s="102" t="s">
        <v>53</v>
      </c>
      <c r="C13" s="103" t="s">
        <v>54</v>
      </c>
      <c r="D13" s="103" t="s">
        <v>55</v>
      </c>
      <c r="E13" s="103" t="s">
        <v>56</v>
      </c>
      <c r="F13" s="103" t="s">
        <v>21</v>
      </c>
      <c r="G13" s="103" t="s">
        <v>57</v>
      </c>
      <c r="H13" s="103" t="s">
        <v>58</v>
      </c>
      <c r="I13" s="103" t="s">
        <v>656</v>
      </c>
      <c r="J13" s="107" t="s">
        <v>2996</v>
      </c>
      <c r="K13" s="427" t="s">
        <v>59</v>
      </c>
      <c r="L13" s="428" t="s">
        <v>59</v>
      </c>
      <c r="M13" s="115" t="s">
        <v>68</v>
      </c>
      <c r="N13" s="429" t="s">
        <v>59</v>
      </c>
      <c r="O13" s="105" t="s">
        <v>2997</v>
      </c>
      <c r="P13" s="430" t="s">
        <v>59</v>
      </c>
      <c r="Q13" s="431" t="s">
        <v>59</v>
      </c>
      <c r="R13" s="104" t="s">
        <v>2998</v>
      </c>
      <c r="S13" s="432" t="s">
        <v>59</v>
      </c>
      <c r="T13" s="433" t="s">
        <v>59</v>
      </c>
      <c r="U13" s="106" t="s">
        <v>2999</v>
      </c>
      <c r="V13" s="434" t="s">
        <v>59</v>
      </c>
      <c r="W13" s="114" t="s">
        <v>3000</v>
      </c>
      <c r="X13" s="435" t="s">
        <v>59</v>
      </c>
      <c r="Y13" s="884" t="s">
        <v>3001</v>
      </c>
      <c r="Z13" s="108" t="s">
        <v>3002</v>
      </c>
      <c r="AA13" s="436" t="s">
        <v>59</v>
      </c>
      <c r="AB13" s="113" t="s">
        <v>659</v>
      </c>
      <c r="AC13" s="885" t="s">
        <v>64</v>
      </c>
      <c r="AD13" s="112" t="s">
        <v>66</v>
      </c>
      <c r="AE13" s="886" t="s">
        <v>65</v>
      </c>
      <c r="AF13" s="20"/>
      <c r="AG13" s="20"/>
      <c r="AH13" s="117" t="s">
        <v>72</v>
      </c>
      <c r="AI13" s="118"/>
      <c r="AJ13" s="118"/>
      <c r="AK13" s="118"/>
      <c r="AL13" s="118"/>
      <c r="AM13" s="118"/>
      <c r="AN13" s="118"/>
      <c r="AO13" s="118"/>
      <c r="AP13" s="118"/>
      <c r="AQ13" s="118"/>
      <c r="AR13" s="118"/>
      <c r="AS13" s="118"/>
      <c r="AT13" s="118"/>
      <c r="AU13" s="119"/>
      <c r="AV13" s="120" t="s">
        <v>73</v>
      </c>
      <c r="AW13" s="121"/>
      <c r="AX13" s="121"/>
      <c r="AY13" s="121"/>
      <c r="AZ13" s="121"/>
      <c r="BA13" s="121"/>
      <c r="BB13" s="121"/>
      <c r="BC13" s="121"/>
      <c r="BD13" s="121"/>
      <c r="BE13" s="121"/>
      <c r="BF13" s="121"/>
      <c r="BG13" s="121"/>
      <c r="BH13" s="121"/>
      <c r="BI13" s="121"/>
      <c r="BJ13" s="121"/>
      <c r="BK13" s="121"/>
      <c r="BL13" s="121"/>
      <c r="BM13" s="121"/>
      <c r="BN13" s="121"/>
      <c r="BO13" s="121"/>
      <c r="BP13" s="122"/>
      <c r="BQ13" s="122"/>
      <c r="BR13" s="121"/>
      <c r="BS13" s="122"/>
      <c r="BT13" s="122"/>
      <c r="BU13" s="123"/>
      <c r="BV13" s="20"/>
      <c r="BW13" s="124" t="s">
        <v>74</v>
      </c>
      <c r="BX13" s="125"/>
      <c r="BY13" s="125"/>
      <c r="BZ13" s="126"/>
      <c r="CA13" s="20"/>
      <c r="CB13" s="127" t="s">
        <v>75</v>
      </c>
      <c r="CC13" s="128"/>
      <c r="CD13" s="129"/>
    </row>
    <row r="14">
      <c r="A14" s="887"/>
      <c r="B14" s="15"/>
      <c r="C14" s="15"/>
      <c r="D14" s="15"/>
      <c r="E14" s="131"/>
      <c r="F14" s="15"/>
      <c r="G14" s="131"/>
      <c r="H14" s="132"/>
      <c r="I14" s="131"/>
      <c r="J14" s="131"/>
      <c r="K14" s="131"/>
      <c r="L14" s="131"/>
      <c r="M14" s="131"/>
      <c r="N14" s="131"/>
      <c r="O14" s="131"/>
      <c r="P14" s="131"/>
      <c r="Q14" s="131"/>
      <c r="R14" s="131"/>
      <c r="S14" s="131"/>
      <c r="T14" s="20"/>
      <c r="U14" s="20"/>
      <c r="V14" s="20"/>
      <c r="W14" s="20"/>
      <c r="X14" s="20"/>
      <c r="Y14" s="20"/>
      <c r="Z14" s="20"/>
      <c r="AA14" s="20"/>
      <c r="AB14" s="20"/>
      <c r="AC14" s="20"/>
      <c r="AD14" s="20"/>
      <c r="AE14" s="20"/>
      <c r="AF14" s="20"/>
      <c r="AG14" s="20"/>
      <c r="AH14" s="133"/>
      <c r="AI14" s="133"/>
      <c r="AJ14" s="133"/>
      <c r="AK14" s="133"/>
      <c r="AL14" s="133"/>
      <c r="AM14" s="133"/>
      <c r="AN14" s="133"/>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5"/>
      <c r="BW14" s="54"/>
      <c r="BX14" s="54"/>
      <c r="BY14" s="20"/>
      <c r="BZ14" s="20"/>
      <c r="CA14" s="20"/>
      <c r="CB14" s="54"/>
      <c r="CC14" s="54"/>
      <c r="CD14" s="54"/>
    </row>
    <row r="15" ht="89.25" customHeight="1">
      <c r="A15" s="888" t="s">
        <v>52</v>
      </c>
      <c r="B15" s="137" t="s">
        <v>3003</v>
      </c>
      <c r="C15" s="138"/>
      <c r="D15" s="15"/>
      <c r="E15" s="131"/>
      <c r="F15" s="15"/>
      <c r="G15" s="131"/>
      <c r="H15" s="15"/>
      <c r="I15" s="15"/>
      <c r="J15" s="15"/>
      <c r="K15" s="15"/>
      <c r="L15" s="15"/>
      <c r="M15" s="15"/>
      <c r="N15" s="139"/>
      <c r="O15" s="139"/>
      <c r="P15" s="15"/>
      <c r="Q15" s="15"/>
      <c r="R15" s="15"/>
      <c r="S15" s="15"/>
      <c r="T15" s="20"/>
      <c r="U15" s="20"/>
      <c r="V15" s="20"/>
      <c r="W15" s="20"/>
      <c r="X15" s="20"/>
      <c r="Y15" s="20"/>
      <c r="Z15" s="20"/>
      <c r="AA15" s="20"/>
      <c r="AB15" s="20"/>
      <c r="AC15" s="20"/>
      <c r="AD15" s="20"/>
      <c r="AE15" s="20"/>
      <c r="AF15" s="20"/>
      <c r="AG15" s="20"/>
      <c r="AH15" s="140" t="s">
        <v>24</v>
      </c>
      <c r="AI15" s="140" t="s">
        <v>25</v>
      </c>
      <c r="AJ15" s="140" t="s">
        <v>26</v>
      </c>
      <c r="AK15" s="140" t="s">
        <v>27</v>
      </c>
      <c r="AL15" s="140" t="s">
        <v>28</v>
      </c>
      <c r="AM15" s="140" t="s">
        <v>29</v>
      </c>
      <c r="AN15" s="140" t="s">
        <v>30</v>
      </c>
      <c r="AO15" s="141" t="s">
        <v>24</v>
      </c>
      <c r="AP15" s="141" t="s">
        <v>25</v>
      </c>
      <c r="AQ15" s="141" t="s">
        <v>26</v>
      </c>
      <c r="AR15" s="141" t="s">
        <v>27</v>
      </c>
      <c r="AS15" s="141" t="s">
        <v>28</v>
      </c>
      <c r="AT15" s="141" t="s">
        <v>29</v>
      </c>
      <c r="AU15" s="141" t="s">
        <v>30</v>
      </c>
      <c r="AV15" s="140" t="s">
        <v>39</v>
      </c>
      <c r="AW15" s="140" t="s">
        <v>40</v>
      </c>
      <c r="AX15" s="140" t="s">
        <v>41</v>
      </c>
      <c r="AY15" s="140" t="s">
        <v>42</v>
      </c>
      <c r="AZ15" s="140" t="s">
        <v>43</v>
      </c>
      <c r="BA15" s="140" t="s">
        <v>44</v>
      </c>
      <c r="BB15" s="140" t="s">
        <v>45</v>
      </c>
      <c r="BC15" s="140" t="s">
        <v>46</v>
      </c>
      <c r="BD15" s="140" t="s">
        <v>47</v>
      </c>
      <c r="BE15" s="140" t="s">
        <v>48</v>
      </c>
      <c r="BF15" s="140" t="s">
        <v>49</v>
      </c>
      <c r="BG15" s="140" t="s">
        <v>50</v>
      </c>
      <c r="BH15" s="140" t="s">
        <v>51</v>
      </c>
      <c r="BI15" s="141" t="s">
        <v>39</v>
      </c>
      <c r="BJ15" s="141" t="s">
        <v>40</v>
      </c>
      <c r="BK15" s="141" t="s">
        <v>41</v>
      </c>
      <c r="BL15" s="141" t="s">
        <v>42</v>
      </c>
      <c r="BM15" s="141" t="s">
        <v>43</v>
      </c>
      <c r="BN15" s="141" t="s">
        <v>44</v>
      </c>
      <c r="BO15" s="141" t="s">
        <v>45</v>
      </c>
      <c r="BP15" s="141" t="s">
        <v>46</v>
      </c>
      <c r="BQ15" s="141" t="s">
        <v>47</v>
      </c>
      <c r="BR15" s="141" t="s">
        <v>48</v>
      </c>
      <c r="BS15" s="141" t="s">
        <v>49</v>
      </c>
      <c r="BT15" s="142" t="s">
        <v>50</v>
      </c>
      <c r="BU15" s="141" t="s">
        <v>77</v>
      </c>
      <c r="BV15" s="20"/>
      <c r="BW15" s="143" t="s">
        <v>78</v>
      </c>
      <c r="BX15" s="143" t="s">
        <v>79</v>
      </c>
      <c r="BY15" s="143" t="s">
        <v>80</v>
      </c>
      <c r="BZ15" s="143" t="s">
        <v>81</v>
      </c>
      <c r="CA15" s="144"/>
      <c r="CB15" s="143" t="s">
        <v>82</v>
      </c>
      <c r="CC15" s="143" t="s">
        <v>83</v>
      </c>
      <c r="CD15" s="143" t="s">
        <v>84</v>
      </c>
    </row>
    <row r="16" ht="18.0" customHeight="1">
      <c r="A16" s="889" t="s">
        <v>85</v>
      </c>
      <c r="B16" s="146" t="s">
        <v>86</v>
      </c>
      <c r="C16" s="147">
        <v>5.0</v>
      </c>
      <c r="D16" s="76">
        <f t="shared" ref="D16:D77" si="8">SUM(I16:AE16)</f>
        <v>0</v>
      </c>
      <c r="E16" s="148">
        <v>600.0</v>
      </c>
      <c r="F16" s="76" t="str">
        <f t="shared" ref="F16:F77" si="9">$E$5</f>
        <v/>
      </c>
      <c r="G16" s="148">
        <f t="shared" ref="G16:G77" si="10">E16*((100-F16)/100)</f>
        <v>600</v>
      </c>
      <c r="H16" s="149">
        <f t="shared" ref="H16:H77" si="11">D16*G16</f>
        <v>0</v>
      </c>
      <c r="I16" s="245"/>
      <c r="J16" s="448"/>
      <c r="K16" s="154"/>
      <c r="L16" s="449"/>
      <c r="M16" s="162"/>
      <c r="N16" s="450"/>
      <c r="O16" s="323"/>
      <c r="P16" s="451"/>
      <c r="Q16" s="452"/>
      <c r="R16" s="151"/>
      <c r="S16" s="453"/>
      <c r="T16" s="454"/>
      <c r="U16" s="324"/>
      <c r="V16" s="455"/>
      <c r="W16" s="187"/>
      <c r="X16" s="456"/>
      <c r="Y16" s="156"/>
      <c r="Z16" s="890"/>
      <c r="AA16" s="891"/>
      <c r="AB16" s="892"/>
      <c r="AC16" s="157"/>
      <c r="AD16" s="159"/>
      <c r="AE16" s="158"/>
      <c r="AF16" s="20"/>
      <c r="AG16" s="20"/>
      <c r="AH16" s="164">
        <f t="shared" ref="AH16:AN16" si="5">AO16*$D16</f>
        <v>0</v>
      </c>
      <c r="AI16" s="164">
        <f t="shared" si="5"/>
        <v>0</v>
      </c>
      <c r="AJ16" s="164">
        <f t="shared" si="5"/>
        <v>0</v>
      </c>
      <c r="AK16" s="164">
        <f t="shared" si="5"/>
        <v>0</v>
      </c>
      <c r="AL16" s="164">
        <f t="shared" si="5"/>
        <v>0</v>
      </c>
      <c r="AM16" s="164">
        <f t="shared" si="5"/>
        <v>0</v>
      </c>
      <c r="AN16" s="164">
        <f t="shared" si="5"/>
        <v>0</v>
      </c>
      <c r="AO16" s="165"/>
      <c r="AP16" s="165"/>
      <c r="AQ16" s="165"/>
      <c r="AR16" s="165"/>
      <c r="AS16" s="165"/>
      <c r="AT16" s="165">
        <v>5.0</v>
      </c>
      <c r="AU16" s="165"/>
      <c r="AV16" s="164">
        <f t="shared" ref="AV16:BH16" si="6">BI16*$D16</f>
        <v>0</v>
      </c>
      <c r="AW16" s="164">
        <f t="shared" si="6"/>
        <v>0</v>
      </c>
      <c r="AX16" s="164">
        <f t="shared" si="6"/>
        <v>0</v>
      </c>
      <c r="AY16" s="164">
        <f t="shared" si="6"/>
        <v>0</v>
      </c>
      <c r="AZ16" s="164">
        <f t="shared" si="6"/>
        <v>0</v>
      </c>
      <c r="BA16" s="164">
        <f t="shared" si="6"/>
        <v>0</v>
      </c>
      <c r="BB16" s="164">
        <f t="shared" si="6"/>
        <v>0</v>
      </c>
      <c r="BC16" s="164">
        <f t="shared" si="6"/>
        <v>0</v>
      </c>
      <c r="BD16" s="164">
        <f t="shared" si="6"/>
        <v>0</v>
      </c>
      <c r="BE16" s="164">
        <f t="shared" si="6"/>
        <v>0</v>
      </c>
      <c r="BF16" s="164">
        <f t="shared" si="6"/>
        <v>0</v>
      </c>
      <c r="BG16" s="164">
        <f t="shared" si="6"/>
        <v>0</v>
      </c>
      <c r="BH16" s="164">
        <f t="shared" si="6"/>
        <v>0</v>
      </c>
      <c r="BI16" s="746"/>
      <c r="BJ16" s="746"/>
      <c r="BK16" s="746"/>
      <c r="BL16" s="746"/>
      <c r="BM16" s="746"/>
      <c r="BN16" s="746"/>
      <c r="BO16" s="746"/>
      <c r="BP16" s="746"/>
      <c r="BQ16" s="746"/>
      <c r="BR16" s="746"/>
      <c r="BS16" s="746"/>
      <c r="BT16" s="747"/>
      <c r="BU16" s="746"/>
      <c r="BV16" s="6"/>
      <c r="BW16" s="167"/>
      <c r="BX16" s="167"/>
      <c r="BY16" s="167">
        <f t="shared" ref="BY16:BZ16" si="7">$D16*BW16</f>
        <v>0</v>
      </c>
      <c r="BZ16" s="167">
        <f t="shared" si="7"/>
        <v>0</v>
      </c>
      <c r="CA16" s="6"/>
      <c r="CB16" s="167">
        <v>5.4</v>
      </c>
      <c r="CC16" s="167">
        <f t="shared" ref="CC16:CC77" si="15">D16</f>
        <v>0</v>
      </c>
      <c r="CD16" s="167">
        <f t="shared" ref="CD16:CD77" si="16">CB16*CC16</f>
        <v>0</v>
      </c>
    </row>
    <row r="17" ht="18.0" customHeight="1">
      <c r="A17" s="182" t="s">
        <v>87</v>
      </c>
      <c r="B17" s="146" t="s">
        <v>88</v>
      </c>
      <c r="C17" s="147">
        <v>3.0</v>
      </c>
      <c r="D17" s="76">
        <f t="shared" si="8"/>
        <v>0</v>
      </c>
      <c r="E17" s="148">
        <v>450.0</v>
      </c>
      <c r="F17" s="76" t="str">
        <f t="shared" si="9"/>
        <v/>
      </c>
      <c r="G17" s="148">
        <f t="shared" si="10"/>
        <v>450</v>
      </c>
      <c r="H17" s="149">
        <f t="shared" si="11"/>
        <v>0</v>
      </c>
      <c r="I17" s="245"/>
      <c r="J17" s="448"/>
      <c r="K17" s="154"/>
      <c r="L17" s="449"/>
      <c r="M17" s="162"/>
      <c r="N17" s="450"/>
      <c r="O17" s="323"/>
      <c r="P17" s="451"/>
      <c r="Q17" s="452"/>
      <c r="R17" s="151"/>
      <c r="S17" s="453"/>
      <c r="T17" s="454"/>
      <c r="U17" s="324"/>
      <c r="V17" s="455"/>
      <c r="W17" s="187"/>
      <c r="X17" s="456"/>
      <c r="Y17" s="156"/>
      <c r="Z17" s="893"/>
      <c r="AA17" s="598"/>
      <c r="AB17" s="894"/>
      <c r="AC17" s="157"/>
      <c r="AD17" s="159"/>
      <c r="AE17" s="158"/>
      <c r="AF17" s="20"/>
      <c r="AG17" s="20"/>
      <c r="AH17" s="164">
        <f t="shared" ref="AH17:AN17" si="12">AO17*$D17</f>
        <v>0</v>
      </c>
      <c r="AI17" s="164">
        <f t="shared" si="12"/>
        <v>0</v>
      </c>
      <c r="AJ17" s="164">
        <f t="shared" si="12"/>
        <v>0</v>
      </c>
      <c r="AK17" s="164">
        <f t="shared" si="12"/>
        <v>0</v>
      </c>
      <c r="AL17" s="164">
        <f t="shared" si="12"/>
        <v>0</v>
      </c>
      <c r="AM17" s="164">
        <f t="shared" si="12"/>
        <v>0</v>
      </c>
      <c r="AN17" s="164">
        <f t="shared" si="12"/>
        <v>0</v>
      </c>
      <c r="AO17" s="165"/>
      <c r="AP17" s="165"/>
      <c r="AQ17" s="165"/>
      <c r="AR17" s="165"/>
      <c r="AS17" s="165"/>
      <c r="AT17" s="165"/>
      <c r="AU17" s="165">
        <v>3.0</v>
      </c>
      <c r="AV17" s="164">
        <f t="shared" ref="AV17:BH17" si="13">BI17*$D17</f>
        <v>0</v>
      </c>
      <c r="AW17" s="164">
        <f t="shared" si="13"/>
        <v>0</v>
      </c>
      <c r="AX17" s="164">
        <f t="shared" si="13"/>
        <v>0</v>
      </c>
      <c r="AY17" s="164">
        <f t="shared" si="13"/>
        <v>0</v>
      </c>
      <c r="AZ17" s="164">
        <f t="shared" si="13"/>
        <v>0</v>
      </c>
      <c r="BA17" s="164">
        <f t="shared" si="13"/>
        <v>0</v>
      </c>
      <c r="BB17" s="164">
        <f t="shared" si="13"/>
        <v>0</v>
      </c>
      <c r="BC17" s="164">
        <f t="shared" si="13"/>
        <v>0</v>
      </c>
      <c r="BD17" s="164">
        <f t="shared" si="13"/>
        <v>0</v>
      </c>
      <c r="BE17" s="164">
        <f t="shared" si="13"/>
        <v>0</v>
      </c>
      <c r="BF17" s="164">
        <f t="shared" si="13"/>
        <v>0</v>
      </c>
      <c r="BG17" s="164">
        <f t="shared" si="13"/>
        <v>0</v>
      </c>
      <c r="BH17" s="164">
        <f t="shared" si="13"/>
        <v>0</v>
      </c>
      <c r="BI17" s="746"/>
      <c r="BJ17" s="746"/>
      <c r="BK17" s="746"/>
      <c r="BL17" s="746"/>
      <c r="BM17" s="746"/>
      <c r="BN17" s="746"/>
      <c r="BO17" s="746"/>
      <c r="BP17" s="746"/>
      <c r="BQ17" s="746"/>
      <c r="BR17" s="746"/>
      <c r="BS17" s="746"/>
      <c r="BT17" s="747"/>
      <c r="BU17" s="746"/>
      <c r="BV17" s="6"/>
      <c r="BW17" s="164"/>
      <c r="BX17" s="164"/>
      <c r="BY17" s="167">
        <f t="shared" ref="BY17:BZ17" si="14">$D17*BW17</f>
        <v>0</v>
      </c>
      <c r="BZ17" s="167">
        <f t="shared" si="14"/>
        <v>0</v>
      </c>
      <c r="CA17" s="6"/>
      <c r="CB17" s="164">
        <v>7.4</v>
      </c>
      <c r="CC17" s="164">
        <f t="shared" si="15"/>
        <v>0</v>
      </c>
      <c r="CD17" s="164">
        <f t="shared" si="16"/>
        <v>0</v>
      </c>
    </row>
    <row r="18" ht="18.0" customHeight="1">
      <c r="A18" s="182" t="s">
        <v>89</v>
      </c>
      <c r="B18" s="146" t="s">
        <v>90</v>
      </c>
      <c r="C18" s="147">
        <v>2.0</v>
      </c>
      <c r="D18" s="76">
        <f t="shared" si="8"/>
        <v>0</v>
      </c>
      <c r="E18" s="148">
        <v>340.0</v>
      </c>
      <c r="F18" s="76" t="str">
        <f t="shared" si="9"/>
        <v/>
      </c>
      <c r="G18" s="148">
        <f t="shared" si="10"/>
        <v>340</v>
      </c>
      <c r="H18" s="149">
        <f t="shared" si="11"/>
        <v>0</v>
      </c>
      <c r="I18" s="245"/>
      <c r="J18" s="448"/>
      <c r="K18" s="154"/>
      <c r="L18" s="449"/>
      <c r="M18" s="162"/>
      <c r="N18" s="450"/>
      <c r="O18" s="323"/>
      <c r="P18" s="451"/>
      <c r="Q18" s="452"/>
      <c r="R18" s="151"/>
      <c r="S18" s="453"/>
      <c r="T18" s="454"/>
      <c r="U18" s="324"/>
      <c r="V18" s="455"/>
      <c r="W18" s="187"/>
      <c r="X18" s="456"/>
      <c r="Y18" s="156"/>
      <c r="Z18" s="893"/>
      <c r="AA18" s="598"/>
      <c r="AB18" s="894"/>
      <c r="AC18" s="157"/>
      <c r="AD18" s="159"/>
      <c r="AE18" s="158"/>
      <c r="AF18" s="20"/>
      <c r="AG18" s="20"/>
      <c r="AH18" s="164">
        <f t="shared" ref="AH18:AN18" si="17">AO18*$D18</f>
        <v>0</v>
      </c>
      <c r="AI18" s="164">
        <f t="shared" si="17"/>
        <v>0</v>
      </c>
      <c r="AJ18" s="164">
        <f t="shared" si="17"/>
        <v>0</v>
      </c>
      <c r="AK18" s="164">
        <f t="shared" si="17"/>
        <v>0</v>
      </c>
      <c r="AL18" s="164">
        <f t="shared" si="17"/>
        <v>0</v>
      </c>
      <c r="AM18" s="164">
        <f t="shared" si="17"/>
        <v>0</v>
      </c>
      <c r="AN18" s="164">
        <f t="shared" si="17"/>
        <v>0</v>
      </c>
      <c r="AO18" s="165"/>
      <c r="AP18" s="165"/>
      <c r="AQ18" s="165"/>
      <c r="AR18" s="165"/>
      <c r="AS18" s="165"/>
      <c r="AT18" s="165"/>
      <c r="AU18" s="165">
        <v>2.0</v>
      </c>
      <c r="AV18" s="164">
        <f t="shared" ref="AV18:BH18" si="18">BI18*$D18</f>
        <v>0</v>
      </c>
      <c r="AW18" s="164">
        <f t="shared" si="18"/>
        <v>0</v>
      </c>
      <c r="AX18" s="164">
        <f t="shared" si="18"/>
        <v>0</v>
      </c>
      <c r="AY18" s="164">
        <f t="shared" si="18"/>
        <v>0</v>
      </c>
      <c r="AZ18" s="164">
        <f t="shared" si="18"/>
        <v>0</v>
      </c>
      <c r="BA18" s="164">
        <f t="shared" si="18"/>
        <v>0</v>
      </c>
      <c r="BB18" s="164">
        <f t="shared" si="18"/>
        <v>0</v>
      </c>
      <c r="BC18" s="164">
        <f t="shared" si="18"/>
        <v>0</v>
      </c>
      <c r="BD18" s="164">
        <f t="shared" si="18"/>
        <v>0</v>
      </c>
      <c r="BE18" s="164">
        <f t="shared" si="18"/>
        <v>0</v>
      </c>
      <c r="BF18" s="164">
        <f t="shared" si="18"/>
        <v>0</v>
      </c>
      <c r="BG18" s="164">
        <f t="shared" si="18"/>
        <v>0</v>
      </c>
      <c r="BH18" s="164">
        <f t="shared" si="18"/>
        <v>0</v>
      </c>
      <c r="BI18" s="746"/>
      <c r="BJ18" s="746"/>
      <c r="BK18" s="746"/>
      <c r="BL18" s="746"/>
      <c r="BM18" s="746"/>
      <c r="BN18" s="746"/>
      <c r="BO18" s="746"/>
      <c r="BP18" s="746"/>
      <c r="BQ18" s="746"/>
      <c r="BR18" s="746"/>
      <c r="BS18" s="746"/>
      <c r="BT18" s="747"/>
      <c r="BU18" s="746"/>
      <c r="BV18" s="6"/>
      <c r="BW18" s="164"/>
      <c r="BX18" s="164"/>
      <c r="BY18" s="167">
        <f t="shared" ref="BY18:BZ18" si="19">$D18*BW18</f>
        <v>0</v>
      </c>
      <c r="BZ18" s="167">
        <f t="shared" si="19"/>
        <v>0</v>
      </c>
      <c r="CA18" s="6"/>
      <c r="CB18" s="164">
        <v>4.0</v>
      </c>
      <c r="CC18" s="164">
        <f t="shared" si="15"/>
        <v>0</v>
      </c>
      <c r="CD18" s="164">
        <f t="shared" si="16"/>
        <v>0</v>
      </c>
    </row>
    <row r="19" ht="18.0" customHeight="1">
      <c r="A19" s="182" t="s">
        <v>91</v>
      </c>
      <c r="B19" s="146" t="s">
        <v>92</v>
      </c>
      <c r="C19" s="147">
        <v>5.0</v>
      </c>
      <c r="D19" s="76">
        <f t="shared" si="8"/>
        <v>0</v>
      </c>
      <c r="E19" s="148">
        <v>80.0</v>
      </c>
      <c r="F19" s="76" t="str">
        <f t="shared" si="9"/>
        <v/>
      </c>
      <c r="G19" s="148">
        <f t="shared" si="10"/>
        <v>80</v>
      </c>
      <c r="H19" s="149">
        <f t="shared" si="11"/>
        <v>0</v>
      </c>
      <c r="I19" s="245"/>
      <c r="J19" s="448"/>
      <c r="K19" s="154"/>
      <c r="L19" s="449"/>
      <c r="M19" s="162"/>
      <c r="N19" s="450"/>
      <c r="O19" s="323"/>
      <c r="P19" s="451"/>
      <c r="Q19" s="452"/>
      <c r="R19" s="151"/>
      <c r="S19" s="453"/>
      <c r="T19" s="454"/>
      <c r="U19" s="324"/>
      <c r="V19" s="455"/>
      <c r="W19" s="187"/>
      <c r="X19" s="456"/>
      <c r="Y19" s="156"/>
      <c r="Z19" s="893"/>
      <c r="AA19" s="598"/>
      <c r="AB19" s="894"/>
      <c r="AC19" s="157"/>
      <c r="AD19" s="159"/>
      <c r="AE19" s="158"/>
      <c r="AF19" s="20"/>
      <c r="AG19" s="20"/>
      <c r="AH19" s="164">
        <f t="shared" ref="AH19:AN19" si="20">AO19*$D19</f>
        <v>0</v>
      </c>
      <c r="AI19" s="164">
        <f t="shared" si="20"/>
        <v>0</v>
      </c>
      <c r="AJ19" s="164">
        <f t="shared" si="20"/>
        <v>0</v>
      </c>
      <c r="AK19" s="164">
        <f t="shared" si="20"/>
        <v>0</v>
      </c>
      <c r="AL19" s="164">
        <f t="shared" si="20"/>
        <v>0</v>
      </c>
      <c r="AM19" s="164">
        <f t="shared" si="20"/>
        <v>0</v>
      </c>
      <c r="AN19" s="164">
        <f t="shared" si="20"/>
        <v>0</v>
      </c>
      <c r="AO19" s="165"/>
      <c r="AP19" s="165"/>
      <c r="AQ19" s="165">
        <v>5.0</v>
      </c>
      <c r="AR19" s="165"/>
      <c r="AS19" s="165"/>
      <c r="AT19" s="165"/>
      <c r="AU19" s="165"/>
      <c r="AV19" s="164">
        <f t="shared" ref="AV19:BH19" si="21">BI19*$D19</f>
        <v>0</v>
      </c>
      <c r="AW19" s="164">
        <f t="shared" si="21"/>
        <v>0</v>
      </c>
      <c r="AX19" s="164">
        <f t="shared" si="21"/>
        <v>0</v>
      </c>
      <c r="AY19" s="164">
        <f t="shared" si="21"/>
        <v>0</v>
      </c>
      <c r="AZ19" s="164">
        <f t="shared" si="21"/>
        <v>0</v>
      </c>
      <c r="BA19" s="164">
        <f t="shared" si="21"/>
        <v>0</v>
      </c>
      <c r="BB19" s="164">
        <f t="shared" si="21"/>
        <v>0</v>
      </c>
      <c r="BC19" s="164">
        <f t="shared" si="21"/>
        <v>0</v>
      </c>
      <c r="BD19" s="164">
        <f t="shared" si="21"/>
        <v>0</v>
      </c>
      <c r="BE19" s="164">
        <f t="shared" si="21"/>
        <v>0</v>
      </c>
      <c r="BF19" s="164">
        <f t="shared" si="21"/>
        <v>0</v>
      </c>
      <c r="BG19" s="164">
        <f t="shared" si="21"/>
        <v>0</v>
      </c>
      <c r="BH19" s="164">
        <f t="shared" si="21"/>
        <v>0</v>
      </c>
      <c r="BI19" s="746"/>
      <c r="BJ19" s="746"/>
      <c r="BK19" s="746"/>
      <c r="BL19" s="746"/>
      <c r="BM19" s="746"/>
      <c r="BN19" s="746"/>
      <c r="BO19" s="746"/>
      <c r="BP19" s="746"/>
      <c r="BQ19" s="746"/>
      <c r="BR19" s="746"/>
      <c r="BS19" s="746"/>
      <c r="BT19" s="747"/>
      <c r="BU19" s="746"/>
      <c r="BV19" s="6"/>
      <c r="BW19" s="164"/>
      <c r="BX19" s="164"/>
      <c r="BY19" s="167">
        <f t="shared" ref="BY19:BZ19" si="22">$D19*BW19</f>
        <v>0</v>
      </c>
      <c r="BZ19" s="167">
        <f t="shared" si="22"/>
        <v>0</v>
      </c>
      <c r="CA19" s="6"/>
      <c r="CB19" s="164">
        <v>0.9</v>
      </c>
      <c r="CC19" s="164">
        <f t="shared" si="15"/>
        <v>0</v>
      </c>
      <c r="CD19" s="164">
        <f t="shared" si="16"/>
        <v>0</v>
      </c>
    </row>
    <row r="20" ht="18.0" customHeight="1">
      <c r="A20" s="182" t="s">
        <v>93</v>
      </c>
      <c r="B20" s="146" t="s">
        <v>94</v>
      </c>
      <c r="C20" s="147">
        <v>5.0</v>
      </c>
      <c r="D20" s="76">
        <f t="shared" si="8"/>
        <v>0</v>
      </c>
      <c r="E20" s="148">
        <v>100.0</v>
      </c>
      <c r="F20" s="76" t="str">
        <f t="shared" si="9"/>
        <v/>
      </c>
      <c r="G20" s="148">
        <f t="shared" si="10"/>
        <v>100</v>
      </c>
      <c r="H20" s="149">
        <f t="shared" si="11"/>
        <v>0</v>
      </c>
      <c r="I20" s="245"/>
      <c r="J20" s="448"/>
      <c r="K20" s="154"/>
      <c r="L20" s="449"/>
      <c r="M20" s="162"/>
      <c r="N20" s="450"/>
      <c r="O20" s="323"/>
      <c r="P20" s="451"/>
      <c r="Q20" s="452"/>
      <c r="R20" s="151"/>
      <c r="S20" s="453"/>
      <c r="T20" s="454"/>
      <c r="U20" s="324"/>
      <c r="V20" s="455"/>
      <c r="W20" s="187"/>
      <c r="X20" s="456"/>
      <c r="Y20" s="156"/>
      <c r="Z20" s="893"/>
      <c r="AA20" s="598"/>
      <c r="AB20" s="894"/>
      <c r="AC20" s="157"/>
      <c r="AD20" s="159"/>
      <c r="AE20" s="158"/>
      <c r="AF20" s="20"/>
      <c r="AG20" s="20"/>
      <c r="AH20" s="164">
        <f t="shared" ref="AH20:AN20" si="23">AO20*$D20</f>
        <v>0</v>
      </c>
      <c r="AI20" s="164">
        <f t="shared" si="23"/>
        <v>0</v>
      </c>
      <c r="AJ20" s="164">
        <f t="shared" si="23"/>
        <v>0</v>
      </c>
      <c r="AK20" s="164">
        <f t="shared" si="23"/>
        <v>0</v>
      </c>
      <c r="AL20" s="164">
        <f t="shared" si="23"/>
        <v>0</v>
      </c>
      <c r="AM20" s="164">
        <f t="shared" si="23"/>
        <v>0</v>
      </c>
      <c r="AN20" s="164">
        <f t="shared" si="23"/>
        <v>0</v>
      </c>
      <c r="AO20" s="165"/>
      <c r="AP20" s="165"/>
      <c r="AQ20" s="165"/>
      <c r="AR20" s="165">
        <v>5.0</v>
      </c>
      <c r="AS20" s="165"/>
      <c r="AT20" s="165"/>
      <c r="AU20" s="165"/>
      <c r="AV20" s="164">
        <f t="shared" ref="AV20:BH20" si="24">BI20*$D20</f>
        <v>0</v>
      </c>
      <c r="AW20" s="164">
        <f t="shared" si="24"/>
        <v>0</v>
      </c>
      <c r="AX20" s="164">
        <f t="shared" si="24"/>
        <v>0</v>
      </c>
      <c r="AY20" s="164">
        <f t="shared" si="24"/>
        <v>0</v>
      </c>
      <c r="AZ20" s="164">
        <f t="shared" si="24"/>
        <v>0</v>
      </c>
      <c r="BA20" s="164">
        <f t="shared" si="24"/>
        <v>0</v>
      </c>
      <c r="BB20" s="164">
        <f t="shared" si="24"/>
        <v>0</v>
      </c>
      <c r="BC20" s="164">
        <f t="shared" si="24"/>
        <v>0</v>
      </c>
      <c r="BD20" s="164">
        <f t="shared" si="24"/>
        <v>0</v>
      </c>
      <c r="BE20" s="164">
        <f t="shared" si="24"/>
        <v>0</v>
      </c>
      <c r="BF20" s="164">
        <f t="shared" si="24"/>
        <v>0</v>
      </c>
      <c r="BG20" s="164">
        <f t="shared" si="24"/>
        <v>0</v>
      </c>
      <c r="BH20" s="164">
        <f t="shared" si="24"/>
        <v>0</v>
      </c>
      <c r="BI20" s="746"/>
      <c r="BJ20" s="746"/>
      <c r="BK20" s="746"/>
      <c r="BL20" s="746"/>
      <c r="BM20" s="746"/>
      <c r="BN20" s="746"/>
      <c r="BO20" s="746"/>
      <c r="BP20" s="746"/>
      <c r="BQ20" s="746"/>
      <c r="BR20" s="746"/>
      <c r="BS20" s="746"/>
      <c r="BT20" s="747"/>
      <c r="BU20" s="746"/>
      <c r="BV20" s="6"/>
      <c r="BW20" s="164"/>
      <c r="BX20" s="164"/>
      <c r="BY20" s="167">
        <f t="shared" ref="BY20:BZ20" si="25">$D20*BW20</f>
        <v>0</v>
      </c>
      <c r="BZ20" s="167">
        <f t="shared" si="25"/>
        <v>0</v>
      </c>
      <c r="CA20" s="6"/>
      <c r="CB20" s="164">
        <v>1.2</v>
      </c>
      <c r="CC20" s="164">
        <f t="shared" si="15"/>
        <v>0</v>
      </c>
      <c r="CD20" s="164">
        <f t="shared" si="16"/>
        <v>0</v>
      </c>
    </row>
    <row r="21" ht="18.0" customHeight="1">
      <c r="A21" s="182" t="s">
        <v>95</v>
      </c>
      <c r="B21" s="146" t="s">
        <v>96</v>
      </c>
      <c r="C21" s="147">
        <v>5.0</v>
      </c>
      <c r="D21" s="76">
        <f t="shared" si="8"/>
        <v>0</v>
      </c>
      <c r="E21" s="148">
        <v>210.0</v>
      </c>
      <c r="F21" s="76" t="str">
        <f t="shared" si="9"/>
        <v/>
      </c>
      <c r="G21" s="148">
        <f t="shared" si="10"/>
        <v>210</v>
      </c>
      <c r="H21" s="149">
        <f t="shared" si="11"/>
        <v>0</v>
      </c>
      <c r="I21" s="245"/>
      <c r="J21" s="448"/>
      <c r="K21" s="154"/>
      <c r="L21" s="449"/>
      <c r="M21" s="162"/>
      <c r="N21" s="450"/>
      <c r="O21" s="323"/>
      <c r="P21" s="451"/>
      <c r="Q21" s="452"/>
      <c r="R21" s="151"/>
      <c r="S21" s="453"/>
      <c r="T21" s="454"/>
      <c r="U21" s="324"/>
      <c r="V21" s="455"/>
      <c r="W21" s="187"/>
      <c r="X21" s="456"/>
      <c r="Y21" s="156"/>
      <c r="Z21" s="893"/>
      <c r="AA21" s="598"/>
      <c r="AB21" s="894"/>
      <c r="AC21" s="157"/>
      <c r="AD21" s="159"/>
      <c r="AE21" s="158"/>
      <c r="AF21" s="20"/>
      <c r="AG21" s="20"/>
      <c r="AH21" s="164">
        <f t="shared" ref="AH21:AN21" si="26">AO21*$D21</f>
        <v>0</v>
      </c>
      <c r="AI21" s="164">
        <f t="shared" si="26"/>
        <v>0</v>
      </c>
      <c r="AJ21" s="164">
        <f t="shared" si="26"/>
        <v>0</v>
      </c>
      <c r="AK21" s="164">
        <f t="shared" si="26"/>
        <v>0</v>
      </c>
      <c r="AL21" s="164">
        <f t="shared" si="26"/>
        <v>0</v>
      </c>
      <c r="AM21" s="164">
        <f t="shared" si="26"/>
        <v>0</v>
      </c>
      <c r="AN21" s="164">
        <f t="shared" si="26"/>
        <v>0</v>
      </c>
      <c r="AO21" s="165"/>
      <c r="AP21" s="165"/>
      <c r="AQ21" s="165"/>
      <c r="AR21" s="165">
        <v>5.0</v>
      </c>
      <c r="AS21" s="165"/>
      <c r="AT21" s="165"/>
      <c r="AU21" s="165"/>
      <c r="AV21" s="164">
        <f t="shared" ref="AV21:BH21" si="27">BI21*$D21</f>
        <v>0</v>
      </c>
      <c r="AW21" s="164">
        <f t="shared" si="27"/>
        <v>0</v>
      </c>
      <c r="AX21" s="164">
        <f t="shared" si="27"/>
        <v>0</v>
      </c>
      <c r="AY21" s="164">
        <f t="shared" si="27"/>
        <v>0</v>
      </c>
      <c r="AZ21" s="164">
        <f t="shared" si="27"/>
        <v>0</v>
      </c>
      <c r="BA21" s="164">
        <f t="shared" si="27"/>
        <v>0</v>
      </c>
      <c r="BB21" s="164">
        <f t="shared" si="27"/>
        <v>0</v>
      </c>
      <c r="BC21" s="164">
        <f t="shared" si="27"/>
        <v>0</v>
      </c>
      <c r="BD21" s="164">
        <f t="shared" si="27"/>
        <v>0</v>
      </c>
      <c r="BE21" s="164">
        <f t="shared" si="27"/>
        <v>0</v>
      </c>
      <c r="BF21" s="164">
        <f t="shared" si="27"/>
        <v>0</v>
      </c>
      <c r="BG21" s="164">
        <f t="shared" si="27"/>
        <v>0</v>
      </c>
      <c r="BH21" s="164">
        <f t="shared" si="27"/>
        <v>0</v>
      </c>
      <c r="BI21" s="746"/>
      <c r="BJ21" s="746"/>
      <c r="BK21" s="746"/>
      <c r="BL21" s="746"/>
      <c r="BM21" s="746"/>
      <c r="BN21" s="746"/>
      <c r="BO21" s="746"/>
      <c r="BP21" s="746"/>
      <c r="BQ21" s="746"/>
      <c r="BR21" s="746"/>
      <c r="BS21" s="746"/>
      <c r="BT21" s="747"/>
      <c r="BU21" s="746"/>
      <c r="BV21" s="6"/>
      <c r="BW21" s="164"/>
      <c r="BX21" s="164"/>
      <c r="BY21" s="167">
        <f t="shared" ref="BY21:BZ21" si="28">$D21*BW21</f>
        <v>0</v>
      </c>
      <c r="BZ21" s="167">
        <f t="shared" si="28"/>
        <v>0</v>
      </c>
      <c r="CA21" s="6"/>
      <c r="CB21" s="164">
        <v>1.8</v>
      </c>
      <c r="CC21" s="164">
        <f t="shared" si="15"/>
        <v>0</v>
      </c>
      <c r="CD21" s="164">
        <f t="shared" si="16"/>
        <v>0</v>
      </c>
    </row>
    <row r="22" ht="18.0" customHeight="1">
      <c r="A22" s="182" t="s">
        <v>97</v>
      </c>
      <c r="B22" s="146" t="s">
        <v>98</v>
      </c>
      <c r="C22" s="147">
        <v>5.0</v>
      </c>
      <c r="D22" s="76">
        <f t="shared" si="8"/>
        <v>0</v>
      </c>
      <c r="E22" s="148">
        <v>340.0</v>
      </c>
      <c r="F22" s="76" t="str">
        <f t="shared" si="9"/>
        <v/>
      </c>
      <c r="G22" s="148">
        <f t="shared" si="10"/>
        <v>340</v>
      </c>
      <c r="H22" s="149">
        <f t="shared" si="11"/>
        <v>0</v>
      </c>
      <c r="I22" s="245"/>
      <c r="J22" s="448"/>
      <c r="K22" s="154"/>
      <c r="L22" s="449"/>
      <c r="M22" s="162"/>
      <c r="N22" s="450"/>
      <c r="O22" s="323"/>
      <c r="P22" s="451"/>
      <c r="Q22" s="452"/>
      <c r="R22" s="151"/>
      <c r="S22" s="453"/>
      <c r="T22" s="454"/>
      <c r="U22" s="324"/>
      <c r="V22" s="455"/>
      <c r="W22" s="187"/>
      <c r="X22" s="456"/>
      <c r="Y22" s="156"/>
      <c r="Z22" s="893"/>
      <c r="AA22" s="598"/>
      <c r="AB22" s="894"/>
      <c r="AC22" s="157"/>
      <c r="AD22" s="159"/>
      <c r="AE22" s="158"/>
      <c r="AF22" s="20"/>
      <c r="AG22" s="20"/>
      <c r="AH22" s="164">
        <f t="shared" ref="AH22:AN22" si="29">AO22*$D22</f>
        <v>0</v>
      </c>
      <c r="AI22" s="164">
        <f t="shared" si="29"/>
        <v>0</v>
      </c>
      <c r="AJ22" s="164">
        <f t="shared" si="29"/>
        <v>0</v>
      </c>
      <c r="AK22" s="164">
        <f t="shared" si="29"/>
        <v>0</v>
      </c>
      <c r="AL22" s="164">
        <f t="shared" si="29"/>
        <v>0</v>
      </c>
      <c r="AM22" s="164">
        <f t="shared" si="29"/>
        <v>0</v>
      </c>
      <c r="AN22" s="164">
        <f t="shared" si="29"/>
        <v>0</v>
      </c>
      <c r="AO22" s="165"/>
      <c r="AP22" s="165"/>
      <c r="AQ22" s="165"/>
      <c r="AR22" s="165"/>
      <c r="AS22" s="165">
        <v>5.0</v>
      </c>
      <c r="AT22" s="165"/>
      <c r="AU22" s="165"/>
      <c r="AV22" s="164">
        <f t="shared" ref="AV22:BH22" si="30">BI22*$D22</f>
        <v>0</v>
      </c>
      <c r="AW22" s="164">
        <f t="shared" si="30"/>
        <v>0</v>
      </c>
      <c r="AX22" s="164">
        <f t="shared" si="30"/>
        <v>0</v>
      </c>
      <c r="AY22" s="164">
        <f t="shared" si="30"/>
        <v>0</v>
      </c>
      <c r="AZ22" s="164">
        <f t="shared" si="30"/>
        <v>0</v>
      </c>
      <c r="BA22" s="164">
        <f t="shared" si="30"/>
        <v>0</v>
      </c>
      <c r="BB22" s="164">
        <f t="shared" si="30"/>
        <v>0</v>
      </c>
      <c r="BC22" s="164">
        <f t="shared" si="30"/>
        <v>0</v>
      </c>
      <c r="BD22" s="164">
        <f t="shared" si="30"/>
        <v>0</v>
      </c>
      <c r="BE22" s="164">
        <f t="shared" si="30"/>
        <v>0</v>
      </c>
      <c r="BF22" s="164">
        <f t="shared" si="30"/>
        <v>0</v>
      </c>
      <c r="BG22" s="164">
        <f t="shared" si="30"/>
        <v>0</v>
      </c>
      <c r="BH22" s="164">
        <f t="shared" si="30"/>
        <v>0</v>
      </c>
      <c r="BI22" s="746"/>
      <c r="BJ22" s="746"/>
      <c r="BK22" s="746"/>
      <c r="BL22" s="746"/>
      <c r="BM22" s="746"/>
      <c r="BN22" s="746"/>
      <c r="BO22" s="746"/>
      <c r="BP22" s="746"/>
      <c r="BQ22" s="746"/>
      <c r="BR22" s="746"/>
      <c r="BS22" s="746"/>
      <c r="BT22" s="747"/>
      <c r="BU22" s="746"/>
      <c r="BV22" s="6"/>
      <c r="BW22" s="164"/>
      <c r="BX22" s="164"/>
      <c r="BY22" s="167">
        <f t="shared" ref="BY22:BZ22" si="31">$D22*BW22</f>
        <v>0</v>
      </c>
      <c r="BZ22" s="167">
        <f t="shared" si="31"/>
        <v>0</v>
      </c>
      <c r="CA22" s="6"/>
      <c r="CB22" s="164">
        <v>3.3</v>
      </c>
      <c r="CC22" s="164">
        <f t="shared" si="15"/>
        <v>0</v>
      </c>
      <c r="CD22" s="164">
        <f t="shared" si="16"/>
        <v>0</v>
      </c>
    </row>
    <row r="23" ht="18.0" customHeight="1">
      <c r="A23" s="182" t="s">
        <v>99</v>
      </c>
      <c r="B23" s="146" t="s">
        <v>100</v>
      </c>
      <c r="C23" s="147">
        <v>5.0</v>
      </c>
      <c r="D23" s="76">
        <f t="shared" si="8"/>
        <v>0</v>
      </c>
      <c r="E23" s="148">
        <v>450.0</v>
      </c>
      <c r="F23" s="76" t="str">
        <f t="shared" si="9"/>
        <v/>
      </c>
      <c r="G23" s="148">
        <f t="shared" si="10"/>
        <v>450</v>
      </c>
      <c r="H23" s="149">
        <f t="shared" si="11"/>
        <v>0</v>
      </c>
      <c r="I23" s="245"/>
      <c r="J23" s="448"/>
      <c r="K23" s="154"/>
      <c r="L23" s="449"/>
      <c r="M23" s="162"/>
      <c r="N23" s="450"/>
      <c r="O23" s="323"/>
      <c r="P23" s="451"/>
      <c r="Q23" s="452"/>
      <c r="R23" s="151"/>
      <c r="S23" s="453"/>
      <c r="T23" s="454"/>
      <c r="U23" s="324"/>
      <c r="V23" s="455"/>
      <c r="W23" s="187"/>
      <c r="X23" s="456"/>
      <c r="Y23" s="156"/>
      <c r="Z23" s="893"/>
      <c r="AA23" s="598"/>
      <c r="AB23" s="894"/>
      <c r="AC23" s="157"/>
      <c r="AD23" s="159"/>
      <c r="AE23" s="158"/>
      <c r="AF23" s="20"/>
      <c r="AG23" s="20"/>
      <c r="AH23" s="164">
        <f t="shared" ref="AH23:AN23" si="32">AO23*$D23</f>
        <v>0</v>
      </c>
      <c r="AI23" s="164">
        <f t="shared" si="32"/>
        <v>0</v>
      </c>
      <c r="AJ23" s="164">
        <f t="shared" si="32"/>
        <v>0</v>
      </c>
      <c r="AK23" s="164">
        <f t="shared" si="32"/>
        <v>0</v>
      </c>
      <c r="AL23" s="164">
        <f t="shared" si="32"/>
        <v>0</v>
      </c>
      <c r="AM23" s="164">
        <f t="shared" si="32"/>
        <v>0</v>
      </c>
      <c r="AN23" s="164">
        <f t="shared" si="32"/>
        <v>0</v>
      </c>
      <c r="AO23" s="165"/>
      <c r="AP23" s="165"/>
      <c r="AQ23" s="165"/>
      <c r="AR23" s="165"/>
      <c r="AS23" s="165"/>
      <c r="AT23" s="165">
        <v>5.0</v>
      </c>
      <c r="AU23" s="165"/>
      <c r="AV23" s="164">
        <f t="shared" ref="AV23:BH23" si="33">BI23*$D23</f>
        <v>0</v>
      </c>
      <c r="AW23" s="164">
        <f t="shared" si="33"/>
        <v>0</v>
      </c>
      <c r="AX23" s="164">
        <f t="shared" si="33"/>
        <v>0</v>
      </c>
      <c r="AY23" s="164">
        <f t="shared" si="33"/>
        <v>0</v>
      </c>
      <c r="AZ23" s="164">
        <f t="shared" si="33"/>
        <v>0</v>
      </c>
      <c r="BA23" s="164">
        <f t="shared" si="33"/>
        <v>0</v>
      </c>
      <c r="BB23" s="164">
        <f t="shared" si="33"/>
        <v>0</v>
      </c>
      <c r="BC23" s="164">
        <f t="shared" si="33"/>
        <v>0</v>
      </c>
      <c r="BD23" s="164">
        <f t="shared" si="33"/>
        <v>0</v>
      </c>
      <c r="BE23" s="164">
        <f t="shared" si="33"/>
        <v>0</v>
      </c>
      <c r="BF23" s="164">
        <f t="shared" si="33"/>
        <v>0</v>
      </c>
      <c r="BG23" s="164">
        <f t="shared" si="33"/>
        <v>0</v>
      </c>
      <c r="BH23" s="164">
        <f t="shared" si="33"/>
        <v>0</v>
      </c>
      <c r="BI23" s="746"/>
      <c r="BJ23" s="746"/>
      <c r="BK23" s="746"/>
      <c r="BL23" s="746"/>
      <c r="BM23" s="746"/>
      <c r="BN23" s="746"/>
      <c r="BO23" s="746"/>
      <c r="BP23" s="746"/>
      <c r="BQ23" s="746"/>
      <c r="BR23" s="746"/>
      <c r="BS23" s="746"/>
      <c r="BT23" s="747"/>
      <c r="BU23" s="746"/>
      <c r="BV23" s="6"/>
      <c r="BW23" s="164"/>
      <c r="BX23" s="164"/>
      <c r="BY23" s="167">
        <f t="shared" ref="BY23:BZ23" si="34">$D23*BW23</f>
        <v>0</v>
      </c>
      <c r="BZ23" s="167">
        <f t="shared" si="34"/>
        <v>0</v>
      </c>
      <c r="CA23" s="6"/>
      <c r="CB23" s="164">
        <v>5.0</v>
      </c>
      <c r="CC23" s="164">
        <f t="shared" si="15"/>
        <v>0</v>
      </c>
      <c r="CD23" s="164">
        <f t="shared" si="16"/>
        <v>0</v>
      </c>
    </row>
    <row r="24" ht="18.0" customHeight="1">
      <c r="A24" s="182" t="s">
        <v>101</v>
      </c>
      <c r="B24" s="146" t="s">
        <v>102</v>
      </c>
      <c r="C24" s="147">
        <v>3.0</v>
      </c>
      <c r="D24" s="76">
        <f t="shared" si="8"/>
        <v>0</v>
      </c>
      <c r="E24" s="148">
        <v>300.0</v>
      </c>
      <c r="F24" s="76" t="str">
        <f t="shared" si="9"/>
        <v/>
      </c>
      <c r="G24" s="148">
        <f t="shared" si="10"/>
        <v>300</v>
      </c>
      <c r="H24" s="149">
        <f t="shared" si="11"/>
        <v>0</v>
      </c>
      <c r="I24" s="245"/>
      <c r="J24" s="448"/>
      <c r="K24" s="154"/>
      <c r="L24" s="449"/>
      <c r="M24" s="162"/>
      <c r="N24" s="450"/>
      <c r="O24" s="323"/>
      <c r="P24" s="451"/>
      <c r="Q24" s="452"/>
      <c r="R24" s="151"/>
      <c r="S24" s="453"/>
      <c r="T24" s="454"/>
      <c r="U24" s="324"/>
      <c r="V24" s="455"/>
      <c r="W24" s="187"/>
      <c r="X24" s="456"/>
      <c r="Y24" s="156"/>
      <c r="Z24" s="893"/>
      <c r="AA24" s="598"/>
      <c r="AB24" s="894"/>
      <c r="AC24" s="157"/>
      <c r="AD24" s="159"/>
      <c r="AE24" s="158"/>
      <c r="AF24" s="20"/>
      <c r="AG24" s="20"/>
      <c r="AH24" s="164">
        <f t="shared" ref="AH24:AN24" si="35">AO24*$D24</f>
        <v>0</v>
      </c>
      <c r="AI24" s="164">
        <f t="shared" si="35"/>
        <v>0</v>
      </c>
      <c r="AJ24" s="164">
        <f t="shared" si="35"/>
        <v>0</v>
      </c>
      <c r="AK24" s="164">
        <f t="shared" si="35"/>
        <v>0</v>
      </c>
      <c r="AL24" s="164">
        <f t="shared" si="35"/>
        <v>0</v>
      </c>
      <c r="AM24" s="164">
        <f t="shared" si="35"/>
        <v>0</v>
      </c>
      <c r="AN24" s="164">
        <f t="shared" si="35"/>
        <v>0</v>
      </c>
      <c r="AO24" s="165"/>
      <c r="AP24" s="165"/>
      <c r="AQ24" s="165"/>
      <c r="AR24" s="165"/>
      <c r="AS24" s="165"/>
      <c r="AT24" s="165"/>
      <c r="AU24" s="165">
        <v>3.0</v>
      </c>
      <c r="AV24" s="164">
        <f t="shared" ref="AV24:BH24" si="36">BI24*$D24</f>
        <v>0</v>
      </c>
      <c r="AW24" s="164">
        <f t="shared" si="36"/>
        <v>0</v>
      </c>
      <c r="AX24" s="164">
        <f t="shared" si="36"/>
        <v>0</v>
      </c>
      <c r="AY24" s="164">
        <f t="shared" si="36"/>
        <v>0</v>
      </c>
      <c r="AZ24" s="164">
        <f t="shared" si="36"/>
        <v>0</v>
      </c>
      <c r="BA24" s="164">
        <f t="shared" si="36"/>
        <v>0</v>
      </c>
      <c r="BB24" s="164">
        <f t="shared" si="36"/>
        <v>0</v>
      </c>
      <c r="BC24" s="164">
        <f t="shared" si="36"/>
        <v>0</v>
      </c>
      <c r="BD24" s="164">
        <f t="shared" si="36"/>
        <v>0</v>
      </c>
      <c r="BE24" s="164">
        <f t="shared" si="36"/>
        <v>0</v>
      </c>
      <c r="BF24" s="164">
        <f t="shared" si="36"/>
        <v>0</v>
      </c>
      <c r="BG24" s="164">
        <f t="shared" si="36"/>
        <v>0</v>
      </c>
      <c r="BH24" s="164">
        <f t="shared" si="36"/>
        <v>0</v>
      </c>
      <c r="BI24" s="746"/>
      <c r="BJ24" s="746"/>
      <c r="BK24" s="746"/>
      <c r="BL24" s="746"/>
      <c r="BM24" s="746"/>
      <c r="BN24" s="746"/>
      <c r="BO24" s="746"/>
      <c r="BP24" s="746"/>
      <c r="BQ24" s="746"/>
      <c r="BR24" s="746"/>
      <c r="BS24" s="746"/>
      <c r="BT24" s="747"/>
      <c r="BU24" s="746"/>
      <c r="BV24" s="6"/>
      <c r="BW24" s="164"/>
      <c r="BX24" s="164"/>
      <c r="BY24" s="167">
        <f t="shared" ref="BY24:BZ24" si="37">$D24*BW24</f>
        <v>0</v>
      </c>
      <c r="BZ24" s="167">
        <f t="shared" si="37"/>
        <v>0</v>
      </c>
      <c r="CA24" s="6"/>
      <c r="CB24" s="164">
        <v>3.4</v>
      </c>
      <c r="CC24" s="164">
        <f t="shared" si="15"/>
        <v>0</v>
      </c>
      <c r="CD24" s="164">
        <f t="shared" si="16"/>
        <v>0</v>
      </c>
    </row>
    <row r="25" ht="18.0" customHeight="1">
      <c r="A25" s="182" t="s">
        <v>103</v>
      </c>
      <c r="B25" s="146" t="s">
        <v>104</v>
      </c>
      <c r="C25" s="147">
        <v>2.0</v>
      </c>
      <c r="D25" s="76">
        <f t="shared" si="8"/>
        <v>0</v>
      </c>
      <c r="E25" s="148">
        <v>240.0</v>
      </c>
      <c r="F25" s="76" t="str">
        <f t="shared" si="9"/>
        <v/>
      </c>
      <c r="G25" s="148">
        <f t="shared" si="10"/>
        <v>240</v>
      </c>
      <c r="H25" s="149">
        <f t="shared" si="11"/>
        <v>0</v>
      </c>
      <c r="I25" s="245"/>
      <c r="J25" s="448"/>
      <c r="K25" s="154"/>
      <c r="L25" s="449"/>
      <c r="M25" s="162"/>
      <c r="N25" s="450"/>
      <c r="O25" s="323"/>
      <c r="P25" s="451"/>
      <c r="Q25" s="452"/>
      <c r="R25" s="151"/>
      <c r="S25" s="453"/>
      <c r="T25" s="454"/>
      <c r="U25" s="324"/>
      <c r="V25" s="455"/>
      <c r="W25" s="187"/>
      <c r="X25" s="456"/>
      <c r="Y25" s="156"/>
      <c r="Z25" s="893"/>
      <c r="AA25" s="598"/>
      <c r="AB25" s="894"/>
      <c r="AC25" s="157"/>
      <c r="AD25" s="159"/>
      <c r="AE25" s="158"/>
      <c r="AF25" s="20"/>
      <c r="AG25" s="20"/>
      <c r="AH25" s="164">
        <f t="shared" ref="AH25:AN25" si="38">AO25*$D25</f>
        <v>0</v>
      </c>
      <c r="AI25" s="164">
        <f t="shared" si="38"/>
        <v>0</v>
      </c>
      <c r="AJ25" s="164">
        <f t="shared" si="38"/>
        <v>0</v>
      </c>
      <c r="AK25" s="164">
        <f t="shared" si="38"/>
        <v>0</v>
      </c>
      <c r="AL25" s="164">
        <f t="shared" si="38"/>
        <v>0</v>
      </c>
      <c r="AM25" s="164">
        <f t="shared" si="38"/>
        <v>0</v>
      </c>
      <c r="AN25" s="164">
        <f t="shared" si="38"/>
        <v>0</v>
      </c>
      <c r="AO25" s="165"/>
      <c r="AP25" s="165"/>
      <c r="AQ25" s="165"/>
      <c r="AR25" s="165"/>
      <c r="AS25" s="165"/>
      <c r="AT25" s="165"/>
      <c r="AU25" s="165">
        <v>2.0</v>
      </c>
      <c r="AV25" s="164">
        <f t="shared" ref="AV25:BH25" si="39">BI25*$D25</f>
        <v>0</v>
      </c>
      <c r="AW25" s="164">
        <f t="shared" si="39"/>
        <v>0</v>
      </c>
      <c r="AX25" s="164">
        <f t="shared" si="39"/>
        <v>0</v>
      </c>
      <c r="AY25" s="164">
        <f t="shared" si="39"/>
        <v>0</v>
      </c>
      <c r="AZ25" s="164">
        <f t="shared" si="39"/>
        <v>0</v>
      </c>
      <c r="BA25" s="164">
        <f t="shared" si="39"/>
        <v>0</v>
      </c>
      <c r="BB25" s="164">
        <f t="shared" si="39"/>
        <v>0</v>
      </c>
      <c r="BC25" s="164">
        <f t="shared" si="39"/>
        <v>0</v>
      </c>
      <c r="BD25" s="164">
        <f t="shared" si="39"/>
        <v>0</v>
      </c>
      <c r="BE25" s="164">
        <f t="shared" si="39"/>
        <v>0</v>
      </c>
      <c r="BF25" s="164">
        <f t="shared" si="39"/>
        <v>0</v>
      </c>
      <c r="BG25" s="164">
        <f t="shared" si="39"/>
        <v>0</v>
      </c>
      <c r="BH25" s="164">
        <f t="shared" si="39"/>
        <v>0</v>
      </c>
      <c r="BI25" s="746"/>
      <c r="BJ25" s="746"/>
      <c r="BK25" s="746"/>
      <c r="BL25" s="746"/>
      <c r="BM25" s="746"/>
      <c r="BN25" s="746"/>
      <c r="BO25" s="746"/>
      <c r="BP25" s="746"/>
      <c r="BQ25" s="746"/>
      <c r="BR25" s="746"/>
      <c r="BS25" s="746"/>
      <c r="BT25" s="747"/>
      <c r="BU25" s="746"/>
      <c r="BV25" s="6"/>
      <c r="BW25" s="164"/>
      <c r="BX25" s="164"/>
      <c r="BY25" s="167">
        <f t="shared" ref="BY25:BZ25" si="40">$D25*BW25</f>
        <v>0</v>
      </c>
      <c r="BZ25" s="167">
        <f t="shared" si="40"/>
        <v>0</v>
      </c>
      <c r="CA25" s="6"/>
      <c r="CB25" s="164">
        <v>2.7</v>
      </c>
      <c r="CC25" s="164">
        <f t="shared" si="15"/>
        <v>0</v>
      </c>
      <c r="CD25" s="164">
        <f t="shared" si="16"/>
        <v>0</v>
      </c>
    </row>
    <row r="26" ht="18.0" customHeight="1">
      <c r="A26" s="182" t="s">
        <v>105</v>
      </c>
      <c r="B26" s="146" t="s">
        <v>106</v>
      </c>
      <c r="C26" s="147">
        <v>1.0</v>
      </c>
      <c r="D26" s="76">
        <f t="shared" si="8"/>
        <v>0</v>
      </c>
      <c r="E26" s="148">
        <v>120.0</v>
      </c>
      <c r="F26" s="76" t="str">
        <f t="shared" si="9"/>
        <v/>
      </c>
      <c r="G26" s="148">
        <f t="shared" si="10"/>
        <v>120</v>
      </c>
      <c r="H26" s="149">
        <f t="shared" si="11"/>
        <v>0</v>
      </c>
      <c r="I26" s="245"/>
      <c r="J26" s="448"/>
      <c r="K26" s="154"/>
      <c r="L26" s="449"/>
      <c r="M26" s="162"/>
      <c r="N26" s="450"/>
      <c r="O26" s="323"/>
      <c r="P26" s="451"/>
      <c r="Q26" s="452"/>
      <c r="R26" s="151"/>
      <c r="S26" s="453"/>
      <c r="T26" s="454"/>
      <c r="U26" s="324"/>
      <c r="V26" s="455"/>
      <c r="W26" s="187"/>
      <c r="X26" s="456"/>
      <c r="Y26" s="156"/>
      <c r="Z26" s="893"/>
      <c r="AA26" s="598"/>
      <c r="AB26" s="894"/>
      <c r="AC26" s="157"/>
      <c r="AD26" s="159"/>
      <c r="AE26" s="158"/>
      <c r="AF26" s="20"/>
      <c r="AG26" s="20"/>
      <c r="AH26" s="164">
        <f t="shared" ref="AH26:AN26" si="41">AO26*$D26</f>
        <v>0</v>
      </c>
      <c r="AI26" s="164">
        <f t="shared" si="41"/>
        <v>0</v>
      </c>
      <c r="AJ26" s="164">
        <f t="shared" si="41"/>
        <v>0</v>
      </c>
      <c r="AK26" s="164">
        <f t="shared" si="41"/>
        <v>0</v>
      </c>
      <c r="AL26" s="164">
        <f t="shared" si="41"/>
        <v>0</v>
      </c>
      <c r="AM26" s="164">
        <f t="shared" si="41"/>
        <v>0</v>
      </c>
      <c r="AN26" s="164">
        <f t="shared" si="41"/>
        <v>0</v>
      </c>
      <c r="AO26" s="165"/>
      <c r="AP26" s="165"/>
      <c r="AQ26" s="165"/>
      <c r="AR26" s="165"/>
      <c r="AS26" s="165"/>
      <c r="AT26" s="165"/>
      <c r="AU26" s="165">
        <v>1.0</v>
      </c>
      <c r="AV26" s="164">
        <f t="shared" ref="AV26:BH26" si="42">BI26*$D26</f>
        <v>0</v>
      </c>
      <c r="AW26" s="164">
        <f t="shared" si="42"/>
        <v>0</v>
      </c>
      <c r="AX26" s="164">
        <f t="shared" si="42"/>
        <v>0</v>
      </c>
      <c r="AY26" s="164">
        <f t="shared" si="42"/>
        <v>0</v>
      </c>
      <c r="AZ26" s="164">
        <f t="shared" si="42"/>
        <v>0</v>
      </c>
      <c r="BA26" s="164">
        <f t="shared" si="42"/>
        <v>0</v>
      </c>
      <c r="BB26" s="164">
        <f t="shared" si="42"/>
        <v>0</v>
      </c>
      <c r="BC26" s="164">
        <f t="shared" si="42"/>
        <v>0</v>
      </c>
      <c r="BD26" s="164">
        <f t="shared" si="42"/>
        <v>0</v>
      </c>
      <c r="BE26" s="164">
        <f t="shared" si="42"/>
        <v>0</v>
      </c>
      <c r="BF26" s="164">
        <f t="shared" si="42"/>
        <v>0</v>
      </c>
      <c r="BG26" s="164">
        <f t="shared" si="42"/>
        <v>0</v>
      </c>
      <c r="BH26" s="164">
        <f t="shared" si="42"/>
        <v>0</v>
      </c>
      <c r="BI26" s="746"/>
      <c r="BJ26" s="746"/>
      <c r="BK26" s="746"/>
      <c r="BL26" s="746"/>
      <c r="BM26" s="746"/>
      <c r="BN26" s="746"/>
      <c r="BO26" s="746"/>
      <c r="BP26" s="746"/>
      <c r="BQ26" s="746"/>
      <c r="BR26" s="746"/>
      <c r="BS26" s="746"/>
      <c r="BT26" s="747"/>
      <c r="BU26" s="746"/>
      <c r="BV26" s="6"/>
      <c r="BW26" s="164"/>
      <c r="BX26" s="164"/>
      <c r="BY26" s="167">
        <f t="shared" ref="BY26:BZ26" si="43">$D26*BW26</f>
        <v>0</v>
      </c>
      <c r="BZ26" s="167">
        <f t="shared" si="43"/>
        <v>0</v>
      </c>
      <c r="CA26" s="6"/>
      <c r="CB26" s="164">
        <v>1.25</v>
      </c>
      <c r="CC26" s="164">
        <f t="shared" si="15"/>
        <v>0</v>
      </c>
      <c r="CD26" s="164">
        <f t="shared" si="16"/>
        <v>0</v>
      </c>
    </row>
    <row r="27" ht="18.0" customHeight="1">
      <c r="A27" s="182" t="s">
        <v>107</v>
      </c>
      <c r="B27" s="146" t="s">
        <v>108</v>
      </c>
      <c r="C27" s="147">
        <v>1.0</v>
      </c>
      <c r="D27" s="76">
        <f t="shared" si="8"/>
        <v>0</v>
      </c>
      <c r="E27" s="148">
        <v>135.0</v>
      </c>
      <c r="F27" s="76" t="str">
        <f t="shared" si="9"/>
        <v/>
      </c>
      <c r="G27" s="148">
        <f t="shared" si="10"/>
        <v>135</v>
      </c>
      <c r="H27" s="149">
        <f t="shared" si="11"/>
        <v>0</v>
      </c>
      <c r="I27" s="245"/>
      <c r="J27" s="448"/>
      <c r="K27" s="154"/>
      <c r="L27" s="449"/>
      <c r="M27" s="162"/>
      <c r="N27" s="450"/>
      <c r="O27" s="323"/>
      <c r="P27" s="451"/>
      <c r="Q27" s="452"/>
      <c r="R27" s="151"/>
      <c r="S27" s="453"/>
      <c r="T27" s="454"/>
      <c r="U27" s="324"/>
      <c r="V27" s="455"/>
      <c r="W27" s="187"/>
      <c r="X27" s="456"/>
      <c r="Y27" s="156"/>
      <c r="Z27" s="893"/>
      <c r="AA27" s="598"/>
      <c r="AB27" s="894"/>
      <c r="AC27" s="157"/>
      <c r="AD27" s="159"/>
      <c r="AE27" s="158"/>
      <c r="AF27" s="20"/>
      <c r="AG27" s="20"/>
      <c r="AH27" s="164">
        <f t="shared" ref="AH27:AN27" si="44">AO27*$D27</f>
        <v>0</v>
      </c>
      <c r="AI27" s="164">
        <f t="shared" si="44"/>
        <v>0</v>
      </c>
      <c r="AJ27" s="164">
        <f t="shared" si="44"/>
        <v>0</v>
      </c>
      <c r="AK27" s="164">
        <f t="shared" si="44"/>
        <v>0</v>
      </c>
      <c r="AL27" s="164">
        <f t="shared" si="44"/>
        <v>0</v>
      </c>
      <c r="AM27" s="164">
        <f t="shared" si="44"/>
        <v>0</v>
      </c>
      <c r="AN27" s="164">
        <f t="shared" si="44"/>
        <v>0</v>
      </c>
      <c r="AO27" s="165"/>
      <c r="AP27" s="165"/>
      <c r="AQ27" s="165"/>
      <c r="AR27" s="165"/>
      <c r="AS27" s="165"/>
      <c r="AT27" s="165"/>
      <c r="AU27" s="165">
        <v>1.0</v>
      </c>
      <c r="AV27" s="164">
        <f t="shared" ref="AV27:BH27" si="45">BI27*$D27</f>
        <v>0</v>
      </c>
      <c r="AW27" s="164">
        <f t="shared" si="45"/>
        <v>0</v>
      </c>
      <c r="AX27" s="164">
        <f t="shared" si="45"/>
        <v>0</v>
      </c>
      <c r="AY27" s="164">
        <f t="shared" si="45"/>
        <v>0</v>
      </c>
      <c r="AZ27" s="164">
        <f t="shared" si="45"/>
        <v>0</v>
      </c>
      <c r="BA27" s="164">
        <f t="shared" si="45"/>
        <v>0</v>
      </c>
      <c r="BB27" s="164">
        <f t="shared" si="45"/>
        <v>0</v>
      </c>
      <c r="BC27" s="164">
        <f t="shared" si="45"/>
        <v>0</v>
      </c>
      <c r="BD27" s="164">
        <f t="shared" si="45"/>
        <v>0</v>
      </c>
      <c r="BE27" s="164">
        <f t="shared" si="45"/>
        <v>0</v>
      </c>
      <c r="BF27" s="164">
        <f t="shared" si="45"/>
        <v>0</v>
      </c>
      <c r="BG27" s="164">
        <f t="shared" si="45"/>
        <v>0</v>
      </c>
      <c r="BH27" s="164">
        <f t="shared" si="45"/>
        <v>0</v>
      </c>
      <c r="BI27" s="746"/>
      <c r="BJ27" s="746"/>
      <c r="BK27" s="746"/>
      <c r="BL27" s="746"/>
      <c r="BM27" s="746"/>
      <c r="BN27" s="746"/>
      <c r="BO27" s="746"/>
      <c r="BP27" s="746"/>
      <c r="BQ27" s="746"/>
      <c r="BR27" s="746"/>
      <c r="BS27" s="746"/>
      <c r="BT27" s="747"/>
      <c r="BU27" s="746"/>
      <c r="BV27" s="6"/>
      <c r="BW27" s="164"/>
      <c r="BX27" s="164"/>
      <c r="BY27" s="167">
        <f t="shared" ref="BY27:BZ27" si="46">$D27*BW27</f>
        <v>0</v>
      </c>
      <c r="BZ27" s="167">
        <f t="shared" si="46"/>
        <v>0</v>
      </c>
      <c r="CA27" s="6"/>
      <c r="CB27" s="164">
        <v>1.65</v>
      </c>
      <c r="CC27" s="164">
        <f t="shared" si="15"/>
        <v>0</v>
      </c>
      <c r="CD27" s="164">
        <f t="shared" si="16"/>
        <v>0</v>
      </c>
    </row>
    <row r="28" ht="18.0" customHeight="1">
      <c r="A28" s="182" t="s">
        <v>109</v>
      </c>
      <c r="B28" s="146" t="s">
        <v>110</v>
      </c>
      <c r="C28" s="147">
        <v>1.0</v>
      </c>
      <c r="D28" s="76">
        <f t="shared" si="8"/>
        <v>0</v>
      </c>
      <c r="E28" s="148">
        <v>125.0</v>
      </c>
      <c r="F28" s="76" t="str">
        <f t="shared" si="9"/>
        <v/>
      </c>
      <c r="G28" s="148">
        <f t="shared" si="10"/>
        <v>125</v>
      </c>
      <c r="H28" s="149">
        <f t="shared" si="11"/>
        <v>0</v>
      </c>
      <c r="I28" s="245"/>
      <c r="J28" s="448"/>
      <c r="K28" s="154"/>
      <c r="L28" s="449"/>
      <c r="M28" s="162"/>
      <c r="N28" s="450"/>
      <c r="O28" s="323"/>
      <c r="P28" s="451"/>
      <c r="Q28" s="452"/>
      <c r="R28" s="151"/>
      <c r="S28" s="453"/>
      <c r="T28" s="454"/>
      <c r="U28" s="324"/>
      <c r="V28" s="455"/>
      <c r="W28" s="187"/>
      <c r="X28" s="456"/>
      <c r="Y28" s="156"/>
      <c r="Z28" s="893"/>
      <c r="AA28" s="598"/>
      <c r="AB28" s="894"/>
      <c r="AC28" s="157"/>
      <c r="AD28" s="159"/>
      <c r="AE28" s="158"/>
      <c r="AF28" s="20"/>
      <c r="AG28" s="20"/>
      <c r="AH28" s="164">
        <f t="shared" ref="AH28:AN28" si="47">AO28*$D28</f>
        <v>0</v>
      </c>
      <c r="AI28" s="164">
        <f t="shared" si="47"/>
        <v>0</v>
      </c>
      <c r="AJ28" s="164">
        <f t="shared" si="47"/>
        <v>0</v>
      </c>
      <c r="AK28" s="164">
        <f t="shared" si="47"/>
        <v>0</v>
      </c>
      <c r="AL28" s="164">
        <f t="shared" si="47"/>
        <v>0</v>
      </c>
      <c r="AM28" s="164">
        <f t="shared" si="47"/>
        <v>0</v>
      </c>
      <c r="AN28" s="164">
        <f t="shared" si="47"/>
        <v>0</v>
      </c>
      <c r="AO28" s="165"/>
      <c r="AP28" s="165"/>
      <c r="AQ28" s="165"/>
      <c r="AR28" s="165"/>
      <c r="AS28" s="165"/>
      <c r="AT28" s="165"/>
      <c r="AU28" s="165">
        <v>1.0</v>
      </c>
      <c r="AV28" s="164">
        <f t="shared" ref="AV28:BH28" si="48">BI28*$D28</f>
        <v>0</v>
      </c>
      <c r="AW28" s="164">
        <f t="shared" si="48"/>
        <v>0</v>
      </c>
      <c r="AX28" s="164">
        <f t="shared" si="48"/>
        <v>0</v>
      </c>
      <c r="AY28" s="164">
        <f t="shared" si="48"/>
        <v>0</v>
      </c>
      <c r="AZ28" s="164">
        <f t="shared" si="48"/>
        <v>0</v>
      </c>
      <c r="BA28" s="164">
        <f t="shared" si="48"/>
        <v>0</v>
      </c>
      <c r="BB28" s="164">
        <f t="shared" si="48"/>
        <v>0</v>
      </c>
      <c r="BC28" s="164">
        <f t="shared" si="48"/>
        <v>0</v>
      </c>
      <c r="BD28" s="164">
        <f t="shared" si="48"/>
        <v>0</v>
      </c>
      <c r="BE28" s="164">
        <f t="shared" si="48"/>
        <v>0</v>
      </c>
      <c r="BF28" s="164">
        <f t="shared" si="48"/>
        <v>0</v>
      </c>
      <c r="BG28" s="164">
        <f t="shared" si="48"/>
        <v>0</v>
      </c>
      <c r="BH28" s="164">
        <f t="shared" si="48"/>
        <v>0</v>
      </c>
      <c r="BI28" s="746"/>
      <c r="BJ28" s="746"/>
      <c r="BK28" s="746"/>
      <c r="BL28" s="746"/>
      <c r="BM28" s="746"/>
      <c r="BN28" s="746"/>
      <c r="BO28" s="746"/>
      <c r="BP28" s="746"/>
      <c r="BQ28" s="746"/>
      <c r="BR28" s="746"/>
      <c r="BS28" s="746"/>
      <c r="BT28" s="747"/>
      <c r="BU28" s="746"/>
      <c r="BV28" s="6"/>
      <c r="BW28" s="164"/>
      <c r="BX28" s="164"/>
      <c r="BY28" s="167">
        <f t="shared" ref="BY28:BZ28" si="49">$D28*BW28</f>
        <v>0</v>
      </c>
      <c r="BZ28" s="167">
        <f t="shared" si="49"/>
        <v>0</v>
      </c>
      <c r="CA28" s="6"/>
      <c r="CB28" s="164">
        <v>1.6</v>
      </c>
      <c r="CC28" s="164">
        <f t="shared" si="15"/>
        <v>0</v>
      </c>
      <c r="CD28" s="164">
        <f t="shared" si="16"/>
        <v>0</v>
      </c>
    </row>
    <row r="29" ht="18.0" customHeight="1">
      <c r="A29" s="182" t="s">
        <v>111</v>
      </c>
      <c r="B29" s="146" t="s">
        <v>112</v>
      </c>
      <c r="C29" s="147">
        <v>1.0</v>
      </c>
      <c r="D29" s="76">
        <f t="shared" si="8"/>
        <v>0</v>
      </c>
      <c r="E29" s="148">
        <v>135.0</v>
      </c>
      <c r="F29" s="76" t="str">
        <f t="shared" si="9"/>
        <v/>
      </c>
      <c r="G29" s="148">
        <f t="shared" si="10"/>
        <v>135</v>
      </c>
      <c r="H29" s="149">
        <f t="shared" si="11"/>
        <v>0</v>
      </c>
      <c r="I29" s="245"/>
      <c r="J29" s="448"/>
      <c r="K29" s="154"/>
      <c r="L29" s="449"/>
      <c r="M29" s="162"/>
      <c r="N29" s="450"/>
      <c r="O29" s="323"/>
      <c r="P29" s="451"/>
      <c r="Q29" s="452"/>
      <c r="R29" s="151"/>
      <c r="S29" s="453"/>
      <c r="T29" s="454"/>
      <c r="U29" s="324"/>
      <c r="V29" s="455"/>
      <c r="W29" s="187"/>
      <c r="X29" s="456"/>
      <c r="Y29" s="156"/>
      <c r="Z29" s="893"/>
      <c r="AA29" s="598"/>
      <c r="AB29" s="894"/>
      <c r="AC29" s="157"/>
      <c r="AD29" s="159"/>
      <c r="AE29" s="158"/>
      <c r="AF29" s="20"/>
      <c r="AG29" s="20"/>
      <c r="AH29" s="164">
        <f t="shared" ref="AH29:AN29" si="50">AO29*$D29</f>
        <v>0</v>
      </c>
      <c r="AI29" s="164">
        <f t="shared" si="50"/>
        <v>0</v>
      </c>
      <c r="AJ29" s="164">
        <f t="shared" si="50"/>
        <v>0</v>
      </c>
      <c r="AK29" s="164">
        <f t="shared" si="50"/>
        <v>0</v>
      </c>
      <c r="AL29" s="164">
        <f t="shared" si="50"/>
        <v>0</v>
      </c>
      <c r="AM29" s="164">
        <f t="shared" si="50"/>
        <v>0</v>
      </c>
      <c r="AN29" s="164">
        <f t="shared" si="50"/>
        <v>0</v>
      </c>
      <c r="AO29" s="165"/>
      <c r="AP29" s="165"/>
      <c r="AQ29" s="165"/>
      <c r="AR29" s="165"/>
      <c r="AS29" s="165"/>
      <c r="AT29" s="165"/>
      <c r="AU29" s="165">
        <v>1.0</v>
      </c>
      <c r="AV29" s="164">
        <f t="shared" ref="AV29:BH29" si="51">BI29*$D29</f>
        <v>0</v>
      </c>
      <c r="AW29" s="164">
        <f t="shared" si="51"/>
        <v>0</v>
      </c>
      <c r="AX29" s="164">
        <f t="shared" si="51"/>
        <v>0</v>
      </c>
      <c r="AY29" s="164">
        <f t="shared" si="51"/>
        <v>0</v>
      </c>
      <c r="AZ29" s="164">
        <f t="shared" si="51"/>
        <v>0</v>
      </c>
      <c r="BA29" s="164">
        <f t="shared" si="51"/>
        <v>0</v>
      </c>
      <c r="BB29" s="164">
        <f t="shared" si="51"/>
        <v>0</v>
      </c>
      <c r="BC29" s="164">
        <f t="shared" si="51"/>
        <v>0</v>
      </c>
      <c r="BD29" s="164">
        <f t="shared" si="51"/>
        <v>0</v>
      </c>
      <c r="BE29" s="164">
        <f t="shared" si="51"/>
        <v>0</v>
      </c>
      <c r="BF29" s="164">
        <f t="shared" si="51"/>
        <v>0</v>
      </c>
      <c r="BG29" s="164">
        <f t="shared" si="51"/>
        <v>0</v>
      </c>
      <c r="BH29" s="164">
        <f t="shared" si="51"/>
        <v>0</v>
      </c>
      <c r="BI29" s="746"/>
      <c r="BJ29" s="746"/>
      <c r="BK29" s="746"/>
      <c r="BL29" s="746"/>
      <c r="BM29" s="746"/>
      <c r="BN29" s="746"/>
      <c r="BO29" s="746"/>
      <c r="BP29" s="746"/>
      <c r="BQ29" s="746"/>
      <c r="BR29" s="746"/>
      <c r="BS29" s="746"/>
      <c r="BT29" s="747"/>
      <c r="BU29" s="746"/>
      <c r="BV29" s="6"/>
      <c r="BW29" s="164"/>
      <c r="BX29" s="164"/>
      <c r="BY29" s="167">
        <f t="shared" ref="BY29:BZ29" si="52">$D29*BW29</f>
        <v>0</v>
      </c>
      <c r="BZ29" s="167">
        <f t="shared" si="52"/>
        <v>0</v>
      </c>
      <c r="CA29" s="6"/>
      <c r="CB29" s="164">
        <v>1.5</v>
      </c>
      <c r="CC29" s="164">
        <f t="shared" si="15"/>
        <v>0</v>
      </c>
      <c r="CD29" s="164">
        <f t="shared" si="16"/>
        <v>0</v>
      </c>
    </row>
    <row r="30" ht="18.0" customHeight="1">
      <c r="A30" s="182" t="s">
        <v>113</v>
      </c>
      <c r="B30" s="146" t="s">
        <v>114</v>
      </c>
      <c r="C30" s="147">
        <v>1.0</v>
      </c>
      <c r="D30" s="76">
        <f t="shared" si="8"/>
        <v>0</v>
      </c>
      <c r="E30" s="148">
        <v>170.0</v>
      </c>
      <c r="F30" s="76" t="str">
        <f t="shared" si="9"/>
        <v/>
      </c>
      <c r="G30" s="148">
        <f t="shared" si="10"/>
        <v>170</v>
      </c>
      <c r="H30" s="149">
        <f t="shared" si="11"/>
        <v>0</v>
      </c>
      <c r="I30" s="245"/>
      <c r="J30" s="448"/>
      <c r="K30" s="154"/>
      <c r="L30" s="449"/>
      <c r="M30" s="162"/>
      <c r="N30" s="450"/>
      <c r="O30" s="323"/>
      <c r="P30" s="451"/>
      <c r="Q30" s="452"/>
      <c r="R30" s="151"/>
      <c r="S30" s="453"/>
      <c r="T30" s="454"/>
      <c r="U30" s="324"/>
      <c r="V30" s="455"/>
      <c r="W30" s="187"/>
      <c r="X30" s="456"/>
      <c r="Y30" s="156"/>
      <c r="Z30" s="893"/>
      <c r="AA30" s="598"/>
      <c r="AB30" s="894"/>
      <c r="AC30" s="157"/>
      <c r="AD30" s="159"/>
      <c r="AE30" s="158"/>
      <c r="AF30" s="20"/>
      <c r="AG30" s="20"/>
      <c r="AH30" s="164">
        <f t="shared" ref="AH30:AN30" si="53">AO30*$D30</f>
        <v>0</v>
      </c>
      <c r="AI30" s="164">
        <f t="shared" si="53"/>
        <v>0</v>
      </c>
      <c r="AJ30" s="164">
        <f t="shared" si="53"/>
        <v>0</v>
      </c>
      <c r="AK30" s="164">
        <f t="shared" si="53"/>
        <v>0</v>
      </c>
      <c r="AL30" s="164">
        <f t="shared" si="53"/>
        <v>0</v>
      </c>
      <c r="AM30" s="164">
        <f t="shared" si="53"/>
        <v>0</v>
      </c>
      <c r="AN30" s="164">
        <f t="shared" si="53"/>
        <v>0</v>
      </c>
      <c r="AO30" s="165"/>
      <c r="AP30" s="165"/>
      <c r="AQ30" s="165"/>
      <c r="AR30" s="165"/>
      <c r="AS30" s="165"/>
      <c r="AT30" s="165"/>
      <c r="AU30" s="165">
        <v>1.0</v>
      </c>
      <c r="AV30" s="164">
        <f t="shared" ref="AV30:BH30" si="54">BI30*$D30</f>
        <v>0</v>
      </c>
      <c r="AW30" s="164">
        <f t="shared" si="54"/>
        <v>0</v>
      </c>
      <c r="AX30" s="164">
        <f t="shared" si="54"/>
        <v>0</v>
      </c>
      <c r="AY30" s="164">
        <f t="shared" si="54"/>
        <v>0</v>
      </c>
      <c r="AZ30" s="164">
        <f t="shared" si="54"/>
        <v>0</v>
      </c>
      <c r="BA30" s="164">
        <f t="shared" si="54"/>
        <v>0</v>
      </c>
      <c r="BB30" s="164">
        <f t="shared" si="54"/>
        <v>0</v>
      </c>
      <c r="BC30" s="164">
        <f t="shared" si="54"/>
        <v>0</v>
      </c>
      <c r="BD30" s="164">
        <f t="shared" si="54"/>
        <v>0</v>
      </c>
      <c r="BE30" s="164">
        <f t="shared" si="54"/>
        <v>0</v>
      </c>
      <c r="BF30" s="164">
        <f t="shared" si="54"/>
        <v>0</v>
      </c>
      <c r="BG30" s="164">
        <f t="shared" si="54"/>
        <v>0</v>
      </c>
      <c r="BH30" s="164">
        <f t="shared" si="54"/>
        <v>0</v>
      </c>
      <c r="BI30" s="746"/>
      <c r="BJ30" s="746"/>
      <c r="BK30" s="746"/>
      <c r="BL30" s="746"/>
      <c r="BM30" s="746"/>
      <c r="BN30" s="746"/>
      <c r="BO30" s="746"/>
      <c r="BP30" s="746"/>
      <c r="BQ30" s="746"/>
      <c r="BR30" s="746"/>
      <c r="BS30" s="746"/>
      <c r="BT30" s="747"/>
      <c r="BU30" s="746"/>
      <c r="BV30" s="6"/>
      <c r="BW30" s="164"/>
      <c r="BX30" s="164"/>
      <c r="BY30" s="167">
        <f t="shared" ref="BY30:BZ30" si="55">$D30*BW30</f>
        <v>0</v>
      </c>
      <c r="BZ30" s="167">
        <f t="shared" si="55"/>
        <v>0</v>
      </c>
      <c r="CA30" s="6"/>
      <c r="CB30" s="164">
        <v>1.9</v>
      </c>
      <c r="CC30" s="164">
        <f t="shared" si="15"/>
        <v>0</v>
      </c>
      <c r="CD30" s="164">
        <f t="shared" si="16"/>
        <v>0</v>
      </c>
    </row>
    <row r="31" ht="18.0" customHeight="1">
      <c r="A31" s="182" t="s">
        <v>115</v>
      </c>
      <c r="B31" s="146" t="s">
        <v>116</v>
      </c>
      <c r="C31" s="147">
        <v>5.0</v>
      </c>
      <c r="D31" s="76">
        <f t="shared" si="8"/>
        <v>0</v>
      </c>
      <c r="E31" s="148">
        <v>600.0</v>
      </c>
      <c r="F31" s="76" t="str">
        <f t="shared" si="9"/>
        <v/>
      </c>
      <c r="G31" s="148">
        <f t="shared" si="10"/>
        <v>600</v>
      </c>
      <c r="H31" s="149">
        <f t="shared" si="11"/>
        <v>0</v>
      </c>
      <c r="I31" s="245"/>
      <c r="J31" s="448"/>
      <c r="K31" s="154"/>
      <c r="L31" s="449"/>
      <c r="M31" s="162"/>
      <c r="N31" s="450"/>
      <c r="O31" s="323"/>
      <c r="P31" s="451"/>
      <c r="Q31" s="452"/>
      <c r="R31" s="151"/>
      <c r="S31" s="453"/>
      <c r="T31" s="454"/>
      <c r="U31" s="324"/>
      <c r="V31" s="455"/>
      <c r="W31" s="187"/>
      <c r="X31" s="456"/>
      <c r="Y31" s="156"/>
      <c r="Z31" s="893"/>
      <c r="AA31" s="598"/>
      <c r="AB31" s="894"/>
      <c r="AC31" s="157"/>
      <c r="AD31" s="159"/>
      <c r="AE31" s="158"/>
      <c r="AF31" s="20"/>
      <c r="AG31" s="20"/>
      <c r="AH31" s="164">
        <f t="shared" ref="AH31:AN31" si="56">AO31*$D31</f>
        <v>0</v>
      </c>
      <c r="AI31" s="164">
        <f t="shared" si="56"/>
        <v>0</v>
      </c>
      <c r="AJ31" s="164">
        <f t="shared" si="56"/>
        <v>0</v>
      </c>
      <c r="AK31" s="164">
        <f t="shared" si="56"/>
        <v>0</v>
      </c>
      <c r="AL31" s="164">
        <f t="shared" si="56"/>
        <v>0</v>
      </c>
      <c r="AM31" s="164">
        <f t="shared" si="56"/>
        <v>0</v>
      </c>
      <c r="AN31" s="164">
        <f t="shared" si="56"/>
        <v>0</v>
      </c>
      <c r="AO31" s="165"/>
      <c r="AP31" s="165"/>
      <c r="AQ31" s="165"/>
      <c r="AR31" s="165"/>
      <c r="AS31" s="165"/>
      <c r="AT31" s="165">
        <v>5.0</v>
      </c>
      <c r="AU31" s="165"/>
      <c r="AV31" s="164">
        <f t="shared" ref="AV31:BH31" si="57">BI31*$D31</f>
        <v>0</v>
      </c>
      <c r="AW31" s="164">
        <f t="shared" si="57"/>
        <v>0</v>
      </c>
      <c r="AX31" s="164">
        <f t="shared" si="57"/>
        <v>0</v>
      </c>
      <c r="AY31" s="164">
        <f t="shared" si="57"/>
        <v>0</v>
      </c>
      <c r="AZ31" s="164">
        <f t="shared" si="57"/>
        <v>0</v>
      </c>
      <c r="BA31" s="164">
        <f t="shared" si="57"/>
        <v>0</v>
      </c>
      <c r="BB31" s="164">
        <f t="shared" si="57"/>
        <v>0</v>
      </c>
      <c r="BC31" s="164">
        <f t="shared" si="57"/>
        <v>0</v>
      </c>
      <c r="BD31" s="164">
        <f t="shared" si="57"/>
        <v>0</v>
      </c>
      <c r="BE31" s="164">
        <f t="shared" si="57"/>
        <v>0</v>
      </c>
      <c r="BF31" s="164">
        <f t="shared" si="57"/>
        <v>0</v>
      </c>
      <c r="BG31" s="164">
        <f t="shared" si="57"/>
        <v>0</v>
      </c>
      <c r="BH31" s="164">
        <f t="shared" si="57"/>
        <v>0</v>
      </c>
      <c r="BI31" s="746"/>
      <c r="BJ31" s="746"/>
      <c r="BK31" s="746"/>
      <c r="BL31" s="746"/>
      <c r="BM31" s="746"/>
      <c r="BN31" s="746"/>
      <c r="BO31" s="746"/>
      <c r="BP31" s="746"/>
      <c r="BQ31" s="746"/>
      <c r="BR31" s="746"/>
      <c r="BS31" s="746"/>
      <c r="BT31" s="747"/>
      <c r="BU31" s="746"/>
      <c r="BV31" s="6"/>
      <c r="BW31" s="164"/>
      <c r="BX31" s="164"/>
      <c r="BY31" s="167">
        <f t="shared" ref="BY31:BZ31" si="58">$D31*BW31</f>
        <v>0</v>
      </c>
      <c r="BZ31" s="167">
        <f t="shared" si="58"/>
        <v>0</v>
      </c>
      <c r="CA31" s="6"/>
      <c r="CB31" s="164">
        <v>6.7</v>
      </c>
      <c r="CC31" s="164">
        <f t="shared" si="15"/>
        <v>0</v>
      </c>
      <c r="CD31" s="164">
        <f t="shared" si="16"/>
        <v>0</v>
      </c>
    </row>
    <row r="32" ht="18.0" customHeight="1">
      <c r="A32" s="182" t="s">
        <v>117</v>
      </c>
      <c r="B32" s="146" t="s">
        <v>3004</v>
      </c>
      <c r="C32" s="147">
        <v>5.0</v>
      </c>
      <c r="D32" s="76">
        <f t="shared" si="8"/>
        <v>0</v>
      </c>
      <c r="E32" s="148">
        <v>400.0</v>
      </c>
      <c r="F32" s="76" t="str">
        <f t="shared" si="9"/>
        <v/>
      </c>
      <c r="G32" s="148">
        <f t="shared" si="10"/>
        <v>400</v>
      </c>
      <c r="H32" s="149">
        <f t="shared" si="11"/>
        <v>0</v>
      </c>
      <c r="I32" s="245"/>
      <c r="J32" s="448"/>
      <c r="K32" s="154"/>
      <c r="L32" s="449"/>
      <c r="M32" s="162"/>
      <c r="N32" s="450"/>
      <c r="O32" s="323"/>
      <c r="P32" s="451"/>
      <c r="Q32" s="452"/>
      <c r="R32" s="151"/>
      <c r="S32" s="453"/>
      <c r="T32" s="454"/>
      <c r="U32" s="324"/>
      <c r="V32" s="455"/>
      <c r="W32" s="187"/>
      <c r="X32" s="456"/>
      <c r="Y32" s="156"/>
      <c r="Z32" s="893"/>
      <c r="AA32" s="598"/>
      <c r="AB32" s="894"/>
      <c r="AC32" s="157"/>
      <c r="AD32" s="159"/>
      <c r="AE32" s="158"/>
      <c r="AF32" s="20"/>
      <c r="AG32" s="20"/>
      <c r="AH32" s="164">
        <f t="shared" ref="AH32:AN32" si="59">AO32*$D32</f>
        <v>0</v>
      </c>
      <c r="AI32" s="164">
        <f t="shared" si="59"/>
        <v>0</v>
      </c>
      <c r="AJ32" s="164">
        <f t="shared" si="59"/>
        <v>0</v>
      </c>
      <c r="AK32" s="164">
        <f t="shared" si="59"/>
        <v>0</v>
      </c>
      <c r="AL32" s="164">
        <f t="shared" si="59"/>
        <v>0</v>
      </c>
      <c r="AM32" s="164">
        <f t="shared" si="59"/>
        <v>0</v>
      </c>
      <c r="AN32" s="164">
        <f t="shared" si="59"/>
        <v>0</v>
      </c>
      <c r="AO32" s="165"/>
      <c r="AP32" s="165"/>
      <c r="AQ32" s="165"/>
      <c r="AR32" s="165"/>
      <c r="AS32" s="165"/>
      <c r="AT32" s="165">
        <v>5.0</v>
      </c>
      <c r="AU32" s="165"/>
      <c r="AV32" s="164">
        <f t="shared" ref="AV32:BH32" si="60">BI32*$D32</f>
        <v>0</v>
      </c>
      <c r="AW32" s="164">
        <f t="shared" si="60"/>
        <v>0</v>
      </c>
      <c r="AX32" s="164">
        <f t="shared" si="60"/>
        <v>0</v>
      </c>
      <c r="AY32" s="164">
        <f t="shared" si="60"/>
        <v>0</v>
      </c>
      <c r="AZ32" s="164">
        <f t="shared" si="60"/>
        <v>0</v>
      </c>
      <c r="BA32" s="164">
        <f t="shared" si="60"/>
        <v>0</v>
      </c>
      <c r="BB32" s="164">
        <f t="shared" si="60"/>
        <v>0</v>
      </c>
      <c r="BC32" s="164">
        <f t="shared" si="60"/>
        <v>0</v>
      </c>
      <c r="BD32" s="164">
        <f t="shared" si="60"/>
        <v>0</v>
      </c>
      <c r="BE32" s="164">
        <f t="shared" si="60"/>
        <v>0</v>
      </c>
      <c r="BF32" s="164">
        <f t="shared" si="60"/>
        <v>0</v>
      </c>
      <c r="BG32" s="164">
        <f t="shared" si="60"/>
        <v>0</v>
      </c>
      <c r="BH32" s="164">
        <f t="shared" si="60"/>
        <v>0</v>
      </c>
      <c r="BI32" s="746"/>
      <c r="BJ32" s="746"/>
      <c r="BK32" s="746"/>
      <c r="BL32" s="746"/>
      <c r="BM32" s="746"/>
      <c r="BN32" s="746"/>
      <c r="BO32" s="746"/>
      <c r="BP32" s="746"/>
      <c r="BQ32" s="746"/>
      <c r="BR32" s="746"/>
      <c r="BS32" s="746"/>
      <c r="BT32" s="747"/>
      <c r="BU32" s="746"/>
      <c r="BV32" s="6"/>
      <c r="BW32" s="164"/>
      <c r="BX32" s="164"/>
      <c r="BY32" s="167">
        <f t="shared" ref="BY32:BZ32" si="61">$D32*BW32</f>
        <v>0</v>
      </c>
      <c r="BZ32" s="167">
        <f t="shared" si="61"/>
        <v>0</v>
      </c>
      <c r="CA32" s="6"/>
      <c r="CB32" s="164">
        <v>4.7</v>
      </c>
      <c r="CC32" s="164">
        <f t="shared" si="15"/>
        <v>0</v>
      </c>
      <c r="CD32" s="164">
        <f t="shared" si="16"/>
        <v>0</v>
      </c>
    </row>
    <row r="33" ht="18.0" customHeight="1">
      <c r="A33" s="182" t="s">
        <v>119</v>
      </c>
      <c r="B33" s="146" t="s">
        <v>120</v>
      </c>
      <c r="C33" s="147">
        <v>5.0</v>
      </c>
      <c r="D33" s="76">
        <f t="shared" si="8"/>
        <v>0</v>
      </c>
      <c r="E33" s="148">
        <v>220.0</v>
      </c>
      <c r="F33" s="76" t="str">
        <f t="shared" si="9"/>
        <v/>
      </c>
      <c r="G33" s="148">
        <f t="shared" si="10"/>
        <v>220</v>
      </c>
      <c r="H33" s="149">
        <f t="shared" si="11"/>
        <v>0</v>
      </c>
      <c r="I33" s="245"/>
      <c r="J33" s="448"/>
      <c r="K33" s="154"/>
      <c r="L33" s="449"/>
      <c r="M33" s="162"/>
      <c r="N33" s="450"/>
      <c r="O33" s="323"/>
      <c r="P33" s="451"/>
      <c r="Q33" s="452"/>
      <c r="R33" s="151"/>
      <c r="S33" s="453"/>
      <c r="T33" s="454"/>
      <c r="U33" s="324"/>
      <c r="V33" s="455"/>
      <c r="W33" s="187"/>
      <c r="X33" s="456"/>
      <c r="Y33" s="156"/>
      <c r="Z33" s="893"/>
      <c r="AA33" s="598"/>
      <c r="AB33" s="894"/>
      <c r="AC33" s="157"/>
      <c r="AD33" s="159"/>
      <c r="AE33" s="158"/>
      <c r="AF33" s="20"/>
      <c r="AG33" s="20"/>
      <c r="AH33" s="164">
        <f t="shared" ref="AH33:AN33" si="62">AO33*$D33</f>
        <v>0</v>
      </c>
      <c r="AI33" s="164">
        <f t="shared" si="62"/>
        <v>0</v>
      </c>
      <c r="AJ33" s="164">
        <f t="shared" si="62"/>
        <v>0</v>
      </c>
      <c r="AK33" s="164">
        <f t="shared" si="62"/>
        <v>0</v>
      </c>
      <c r="AL33" s="164">
        <f t="shared" si="62"/>
        <v>0</v>
      </c>
      <c r="AM33" s="164">
        <f t="shared" si="62"/>
        <v>0</v>
      </c>
      <c r="AN33" s="164">
        <f t="shared" si="62"/>
        <v>0</v>
      </c>
      <c r="AO33" s="165"/>
      <c r="AP33" s="165"/>
      <c r="AQ33" s="165"/>
      <c r="AR33" s="165">
        <v>5.0</v>
      </c>
      <c r="AS33" s="165"/>
      <c r="AT33" s="165"/>
      <c r="AU33" s="165"/>
      <c r="AV33" s="164">
        <f t="shared" ref="AV33:BH33" si="63">BI33*$D33</f>
        <v>0</v>
      </c>
      <c r="AW33" s="164">
        <f t="shared" si="63"/>
        <v>0</v>
      </c>
      <c r="AX33" s="164">
        <f t="shared" si="63"/>
        <v>0</v>
      </c>
      <c r="AY33" s="164">
        <f t="shared" si="63"/>
        <v>0</v>
      </c>
      <c r="AZ33" s="164">
        <f t="shared" si="63"/>
        <v>0</v>
      </c>
      <c r="BA33" s="164">
        <f t="shared" si="63"/>
        <v>0</v>
      </c>
      <c r="BB33" s="164">
        <f t="shared" si="63"/>
        <v>0</v>
      </c>
      <c r="BC33" s="164">
        <f t="shared" si="63"/>
        <v>0</v>
      </c>
      <c r="BD33" s="164">
        <f t="shared" si="63"/>
        <v>0</v>
      </c>
      <c r="BE33" s="164">
        <f t="shared" si="63"/>
        <v>0</v>
      </c>
      <c r="BF33" s="164">
        <f t="shared" si="63"/>
        <v>0</v>
      </c>
      <c r="BG33" s="164">
        <f t="shared" si="63"/>
        <v>0</v>
      </c>
      <c r="BH33" s="164">
        <f t="shared" si="63"/>
        <v>0</v>
      </c>
      <c r="BI33" s="746"/>
      <c r="BJ33" s="746"/>
      <c r="BK33" s="746"/>
      <c r="BL33" s="746"/>
      <c r="BM33" s="746"/>
      <c r="BN33" s="746"/>
      <c r="BO33" s="746"/>
      <c r="BP33" s="746"/>
      <c r="BQ33" s="746"/>
      <c r="BR33" s="746"/>
      <c r="BS33" s="746"/>
      <c r="BT33" s="747"/>
      <c r="BU33" s="746"/>
      <c r="BV33" s="6"/>
      <c r="BW33" s="164"/>
      <c r="BX33" s="164"/>
      <c r="BY33" s="167">
        <f t="shared" ref="BY33:BZ33" si="64">$D33*BW33</f>
        <v>0</v>
      </c>
      <c r="BZ33" s="167">
        <f t="shared" si="64"/>
        <v>0</v>
      </c>
      <c r="CA33" s="6"/>
      <c r="CB33" s="164">
        <v>1.9</v>
      </c>
      <c r="CC33" s="164">
        <f t="shared" si="15"/>
        <v>0</v>
      </c>
      <c r="CD33" s="164">
        <f t="shared" si="16"/>
        <v>0</v>
      </c>
    </row>
    <row r="34" ht="18.0" customHeight="1">
      <c r="A34" s="182" t="s">
        <v>121</v>
      </c>
      <c r="B34" s="146" t="s">
        <v>122</v>
      </c>
      <c r="C34" s="147">
        <v>5.0</v>
      </c>
      <c r="D34" s="76">
        <f t="shared" si="8"/>
        <v>0</v>
      </c>
      <c r="E34" s="148">
        <v>190.0</v>
      </c>
      <c r="F34" s="76" t="str">
        <f t="shared" si="9"/>
        <v/>
      </c>
      <c r="G34" s="148">
        <f t="shared" si="10"/>
        <v>190</v>
      </c>
      <c r="H34" s="149">
        <f t="shared" si="11"/>
        <v>0</v>
      </c>
      <c r="I34" s="245"/>
      <c r="J34" s="448"/>
      <c r="K34" s="154"/>
      <c r="L34" s="449"/>
      <c r="M34" s="162"/>
      <c r="N34" s="450"/>
      <c r="O34" s="323"/>
      <c r="P34" s="451"/>
      <c r="Q34" s="452"/>
      <c r="R34" s="151"/>
      <c r="S34" s="453"/>
      <c r="T34" s="454"/>
      <c r="U34" s="324"/>
      <c r="V34" s="455"/>
      <c r="W34" s="187"/>
      <c r="X34" s="456"/>
      <c r="Y34" s="156"/>
      <c r="Z34" s="893"/>
      <c r="AA34" s="598"/>
      <c r="AB34" s="894"/>
      <c r="AC34" s="157"/>
      <c r="AD34" s="159"/>
      <c r="AE34" s="158"/>
      <c r="AF34" s="20"/>
      <c r="AG34" s="20"/>
      <c r="AH34" s="164">
        <f t="shared" ref="AH34:AN34" si="65">AO34*$D34</f>
        <v>0</v>
      </c>
      <c r="AI34" s="164">
        <f t="shared" si="65"/>
        <v>0</v>
      </c>
      <c r="AJ34" s="164">
        <f t="shared" si="65"/>
        <v>0</v>
      </c>
      <c r="AK34" s="164">
        <f t="shared" si="65"/>
        <v>0</v>
      </c>
      <c r="AL34" s="164">
        <f t="shared" si="65"/>
        <v>0</v>
      </c>
      <c r="AM34" s="164">
        <f t="shared" si="65"/>
        <v>0</v>
      </c>
      <c r="AN34" s="164">
        <f t="shared" si="65"/>
        <v>0</v>
      </c>
      <c r="AO34" s="165"/>
      <c r="AP34" s="165"/>
      <c r="AQ34" s="165"/>
      <c r="AR34" s="165">
        <v>5.0</v>
      </c>
      <c r="AS34" s="165"/>
      <c r="AT34" s="165"/>
      <c r="AU34" s="165"/>
      <c r="AV34" s="164">
        <f t="shared" ref="AV34:BH34" si="66">BI34*$D34</f>
        <v>0</v>
      </c>
      <c r="AW34" s="164">
        <f t="shared" si="66"/>
        <v>0</v>
      </c>
      <c r="AX34" s="164">
        <f t="shared" si="66"/>
        <v>0</v>
      </c>
      <c r="AY34" s="164">
        <f t="shared" si="66"/>
        <v>0</v>
      </c>
      <c r="AZ34" s="164">
        <f t="shared" si="66"/>
        <v>0</v>
      </c>
      <c r="BA34" s="164">
        <f t="shared" si="66"/>
        <v>0</v>
      </c>
      <c r="BB34" s="164">
        <f t="shared" si="66"/>
        <v>0</v>
      </c>
      <c r="BC34" s="164">
        <f t="shared" si="66"/>
        <v>0</v>
      </c>
      <c r="BD34" s="164">
        <f t="shared" si="66"/>
        <v>0</v>
      </c>
      <c r="BE34" s="164">
        <f t="shared" si="66"/>
        <v>0</v>
      </c>
      <c r="BF34" s="164">
        <f t="shared" si="66"/>
        <v>0</v>
      </c>
      <c r="BG34" s="164">
        <f t="shared" si="66"/>
        <v>0</v>
      </c>
      <c r="BH34" s="164">
        <f t="shared" si="66"/>
        <v>0</v>
      </c>
      <c r="BI34" s="746"/>
      <c r="BJ34" s="746"/>
      <c r="BK34" s="746"/>
      <c r="BL34" s="746"/>
      <c r="BM34" s="746"/>
      <c r="BN34" s="746"/>
      <c r="BO34" s="746"/>
      <c r="BP34" s="746"/>
      <c r="BQ34" s="746"/>
      <c r="BR34" s="746"/>
      <c r="BS34" s="746"/>
      <c r="BT34" s="747"/>
      <c r="BU34" s="746"/>
      <c r="BV34" s="6"/>
      <c r="BW34" s="164"/>
      <c r="BX34" s="164"/>
      <c r="BY34" s="167">
        <f t="shared" ref="BY34:BZ34" si="67">$D34*BW34</f>
        <v>0</v>
      </c>
      <c r="BZ34" s="167">
        <f t="shared" si="67"/>
        <v>0</v>
      </c>
      <c r="CA34" s="6"/>
      <c r="CB34" s="164">
        <v>2.6</v>
      </c>
      <c r="CC34" s="164">
        <f t="shared" si="15"/>
        <v>0</v>
      </c>
      <c r="CD34" s="164">
        <f t="shared" si="16"/>
        <v>0</v>
      </c>
    </row>
    <row r="35" ht="18.0" customHeight="1">
      <c r="A35" s="182" t="s">
        <v>123</v>
      </c>
      <c r="B35" s="146" t="s">
        <v>124</v>
      </c>
      <c r="C35" s="147">
        <v>5.0</v>
      </c>
      <c r="D35" s="76">
        <f t="shared" si="8"/>
        <v>0</v>
      </c>
      <c r="E35" s="148">
        <v>230.0</v>
      </c>
      <c r="F35" s="76" t="str">
        <f t="shared" si="9"/>
        <v/>
      </c>
      <c r="G35" s="148">
        <f t="shared" si="10"/>
        <v>230</v>
      </c>
      <c r="H35" s="149">
        <f t="shared" si="11"/>
        <v>0</v>
      </c>
      <c r="I35" s="245"/>
      <c r="J35" s="448"/>
      <c r="K35" s="154"/>
      <c r="L35" s="449"/>
      <c r="M35" s="162"/>
      <c r="N35" s="450"/>
      <c r="O35" s="323"/>
      <c r="P35" s="451"/>
      <c r="Q35" s="452"/>
      <c r="R35" s="151"/>
      <c r="S35" s="453"/>
      <c r="T35" s="454"/>
      <c r="U35" s="324"/>
      <c r="V35" s="455"/>
      <c r="W35" s="187"/>
      <c r="X35" s="456"/>
      <c r="Y35" s="156"/>
      <c r="Z35" s="893"/>
      <c r="AA35" s="598"/>
      <c r="AB35" s="894"/>
      <c r="AC35" s="157"/>
      <c r="AD35" s="159"/>
      <c r="AE35" s="158"/>
      <c r="AF35" s="20"/>
      <c r="AG35" s="20"/>
      <c r="AH35" s="164">
        <f t="shared" ref="AH35:AN35" si="68">AO35*$D35</f>
        <v>0</v>
      </c>
      <c r="AI35" s="164">
        <f t="shared" si="68"/>
        <v>0</v>
      </c>
      <c r="AJ35" s="164">
        <f t="shared" si="68"/>
        <v>0</v>
      </c>
      <c r="AK35" s="164">
        <f t="shared" si="68"/>
        <v>0</v>
      </c>
      <c r="AL35" s="164">
        <f t="shared" si="68"/>
        <v>0</v>
      </c>
      <c r="AM35" s="164">
        <f t="shared" si="68"/>
        <v>0</v>
      </c>
      <c r="AN35" s="164">
        <f t="shared" si="68"/>
        <v>0</v>
      </c>
      <c r="AO35" s="165"/>
      <c r="AP35" s="165"/>
      <c r="AQ35" s="165"/>
      <c r="AR35" s="165">
        <v>5.0</v>
      </c>
      <c r="AS35" s="165"/>
      <c r="AT35" s="165"/>
      <c r="AU35" s="165"/>
      <c r="AV35" s="164">
        <f t="shared" ref="AV35:BH35" si="69">BI35*$D35</f>
        <v>0</v>
      </c>
      <c r="AW35" s="164">
        <f t="shared" si="69"/>
        <v>0</v>
      </c>
      <c r="AX35" s="164">
        <f t="shared" si="69"/>
        <v>0</v>
      </c>
      <c r="AY35" s="164">
        <f t="shared" si="69"/>
        <v>0</v>
      </c>
      <c r="AZ35" s="164">
        <f t="shared" si="69"/>
        <v>0</v>
      </c>
      <c r="BA35" s="164">
        <f t="shared" si="69"/>
        <v>0</v>
      </c>
      <c r="BB35" s="164">
        <f t="shared" si="69"/>
        <v>0</v>
      </c>
      <c r="BC35" s="164">
        <f t="shared" si="69"/>
        <v>0</v>
      </c>
      <c r="BD35" s="164">
        <f t="shared" si="69"/>
        <v>0</v>
      </c>
      <c r="BE35" s="164">
        <f t="shared" si="69"/>
        <v>0</v>
      </c>
      <c r="BF35" s="164">
        <f t="shared" si="69"/>
        <v>0</v>
      </c>
      <c r="BG35" s="164">
        <f t="shared" si="69"/>
        <v>0</v>
      </c>
      <c r="BH35" s="164">
        <f t="shared" si="69"/>
        <v>0</v>
      </c>
      <c r="BI35" s="746"/>
      <c r="BJ35" s="746"/>
      <c r="BK35" s="746"/>
      <c r="BL35" s="746"/>
      <c r="BM35" s="746"/>
      <c r="BN35" s="746"/>
      <c r="BO35" s="746"/>
      <c r="BP35" s="746"/>
      <c r="BQ35" s="746"/>
      <c r="BR35" s="746"/>
      <c r="BS35" s="746"/>
      <c r="BT35" s="747"/>
      <c r="BU35" s="746"/>
      <c r="BV35" s="6"/>
      <c r="BW35" s="164"/>
      <c r="BX35" s="164"/>
      <c r="BY35" s="167">
        <f t="shared" ref="BY35:BZ35" si="70">$D35*BW35</f>
        <v>0</v>
      </c>
      <c r="BZ35" s="167">
        <f t="shared" si="70"/>
        <v>0</v>
      </c>
      <c r="CA35" s="6"/>
      <c r="CB35" s="164">
        <v>2.0</v>
      </c>
      <c r="CC35" s="164">
        <f t="shared" si="15"/>
        <v>0</v>
      </c>
      <c r="CD35" s="164">
        <f t="shared" si="16"/>
        <v>0</v>
      </c>
    </row>
    <row r="36" ht="18.0" customHeight="1">
      <c r="A36" s="182" t="s">
        <v>125</v>
      </c>
      <c r="B36" s="146" t="s">
        <v>126</v>
      </c>
      <c r="C36" s="147">
        <v>5.0</v>
      </c>
      <c r="D36" s="76">
        <f t="shared" si="8"/>
        <v>0</v>
      </c>
      <c r="E36" s="148">
        <v>220.0</v>
      </c>
      <c r="F36" s="76" t="str">
        <f t="shared" si="9"/>
        <v/>
      </c>
      <c r="G36" s="148">
        <f t="shared" si="10"/>
        <v>220</v>
      </c>
      <c r="H36" s="149">
        <f t="shared" si="11"/>
        <v>0</v>
      </c>
      <c r="I36" s="245"/>
      <c r="J36" s="448"/>
      <c r="K36" s="154"/>
      <c r="L36" s="449"/>
      <c r="M36" s="162"/>
      <c r="N36" s="450"/>
      <c r="O36" s="323"/>
      <c r="P36" s="451"/>
      <c r="Q36" s="452"/>
      <c r="R36" s="151"/>
      <c r="S36" s="453"/>
      <c r="T36" s="454"/>
      <c r="U36" s="324"/>
      <c r="V36" s="455"/>
      <c r="W36" s="187"/>
      <c r="X36" s="456"/>
      <c r="Y36" s="156"/>
      <c r="Z36" s="893"/>
      <c r="AA36" s="598"/>
      <c r="AB36" s="894"/>
      <c r="AC36" s="157"/>
      <c r="AD36" s="159"/>
      <c r="AE36" s="158"/>
      <c r="AF36" s="20"/>
      <c r="AG36" s="20"/>
      <c r="AH36" s="164">
        <f t="shared" ref="AH36:AN36" si="71">AO36*$D36</f>
        <v>0</v>
      </c>
      <c r="AI36" s="164">
        <f t="shared" si="71"/>
        <v>0</v>
      </c>
      <c r="AJ36" s="164">
        <f t="shared" si="71"/>
        <v>0</v>
      </c>
      <c r="AK36" s="164">
        <f t="shared" si="71"/>
        <v>0</v>
      </c>
      <c r="AL36" s="164">
        <f t="shared" si="71"/>
        <v>0</v>
      </c>
      <c r="AM36" s="164">
        <f t="shared" si="71"/>
        <v>0</v>
      </c>
      <c r="AN36" s="164">
        <f t="shared" si="71"/>
        <v>0</v>
      </c>
      <c r="AO36" s="165"/>
      <c r="AP36" s="165"/>
      <c r="AQ36" s="165"/>
      <c r="AR36" s="165">
        <v>5.0</v>
      </c>
      <c r="AS36" s="165"/>
      <c r="AT36" s="165"/>
      <c r="AU36" s="165"/>
      <c r="AV36" s="164">
        <f t="shared" ref="AV36:BH36" si="72">BI36*$D36</f>
        <v>0</v>
      </c>
      <c r="AW36" s="164">
        <f t="shared" si="72"/>
        <v>0</v>
      </c>
      <c r="AX36" s="164">
        <f t="shared" si="72"/>
        <v>0</v>
      </c>
      <c r="AY36" s="164">
        <f t="shared" si="72"/>
        <v>0</v>
      </c>
      <c r="AZ36" s="164">
        <f t="shared" si="72"/>
        <v>0</v>
      </c>
      <c r="BA36" s="164">
        <f t="shared" si="72"/>
        <v>0</v>
      </c>
      <c r="BB36" s="164">
        <f t="shared" si="72"/>
        <v>0</v>
      </c>
      <c r="BC36" s="164">
        <f t="shared" si="72"/>
        <v>0</v>
      </c>
      <c r="BD36" s="164">
        <f t="shared" si="72"/>
        <v>0</v>
      </c>
      <c r="BE36" s="164">
        <f t="shared" si="72"/>
        <v>0</v>
      </c>
      <c r="BF36" s="164">
        <f t="shared" si="72"/>
        <v>0</v>
      </c>
      <c r="BG36" s="164">
        <f t="shared" si="72"/>
        <v>0</v>
      </c>
      <c r="BH36" s="164">
        <f t="shared" si="72"/>
        <v>0</v>
      </c>
      <c r="BI36" s="746"/>
      <c r="BJ36" s="746"/>
      <c r="BK36" s="746"/>
      <c r="BL36" s="746"/>
      <c r="BM36" s="746"/>
      <c r="BN36" s="746"/>
      <c r="BO36" s="746"/>
      <c r="BP36" s="746"/>
      <c r="BQ36" s="746"/>
      <c r="BR36" s="746"/>
      <c r="BS36" s="746"/>
      <c r="BT36" s="747"/>
      <c r="BU36" s="746"/>
      <c r="BV36" s="6"/>
      <c r="BW36" s="164"/>
      <c r="BX36" s="164"/>
      <c r="BY36" s="167">
        <f t="shared" ref="BY36:BZ36" si="73">$D36*BW36</f>
        <v>0</v>
      </c>
      <c r="BZ36" s="167">
        <f t="shared" si="73"/>
        <v>0</v>
      </c>
      <c r="CA36" s="6"/>
      <c r="CB36" s="164">
        <v>2.0</v>
      </c>
      <c r="CC36" s="164">
        <f t="shared" si="15"/>
        <v>0</v>
      </c>
      <c r="CD36" s="164">
        <f t="shared" si="16"/>
        <v>0</v>
      </c>
    </row>
    <row r="37" ht="18.0" customHeight="1">
      <c r="A37" s="182" t="s">
        <v>127</v>
      </c>
      <c r="B37" s="146" t="s">
        <v>128</v>
      </c>
      <c r="C37" s="147">
        <v>5.0</v>
      </c>
      <c r="D37" s="76">
        <f t="shared" si="8"/>
        <v>0</v>
      </c>
      <c r="E37" s="148">
        <v>300.0</v>
      </c>
      <c r="F37" s="76" t="str">
        <f t="shared" si="9"/>
        <v/>
      </c>
      <c r="G37" s="148">
        <f t="shared" si="10"/>
        <v>300</v>
      </c>
      <c r="H37" s="149">
        <f t="shared" si="11"/>
        <v>0</v>
      </c>
      <c r="I37" s="245"/>
      <c r="J37" s="448"/>
      <c r="K37" s="154"/>
      <c r="L37" s="449"/>
      <c r="M37" s="162"/>
      <c r="N37" s="450"/>
      <c r="O37" s="323"/>
      <c r="P37" s="451"/>
      <c r="Q37" s="452"/>
      <c r="R37" s="151"/>
      <c r="S37" s="453"/>
      <c r="T37" s="454"/>
      <c r="U37" s="324"/>
      <c r="V37" s="455"/>
      <c r="W37" s="187"/>
      <c r="X37" s="456"/>
      <c r="Y37" s="156"/>
      <c r="Z37" s="893"/>
      <c r="AA37" s="598"/>
      <c r="AB37" s="894"/>
      <c r="AC37" s="157"/>
      <c r="AD37" s="159"/>
      <c r="AE37" s="158"/>
      <c r="AF37" s="20"/>
      <c r="AG37" s="20"/>
      <c r="AH37" s="164">
        <f t="shared" ref="AH37:AN37" si="74">AO37*$D37</f>
        <v>0</v>
      </c>
      <c r="AI37" s="164">
        <f t="shared" si="74"/>
        <v>0</v>
      </c>
      <c r="AJ37" s="164">
        <f t="shared" si="74"/>
        <v>0</v>
      </c>
      <c r="AK37" s="164">
        <f t="shared" si="74"/>
        <v>0</v>
      </c>
      <c r="AL37" s="164">
        <f t="shared" si="74"/>
        <v>0</v>
      </c>
      <c r="AM37" s="164">
        <f t="shared" si="74"/>
        <v>0</v>
      </c>
      <c r="AN37" s="164">
        <f t="shared" si="74"/>
        <v>0</v>
      </c>
      <c r="AO37" s="165"/>
      <c r="AP37" s="165"/>
      <c r="AQ37" s="165"/>
      <c r="AR37" s="165"/>
      <c r="AS37" s="165">
        <v>5.0</v>
      </c>
      <c r="AT37" s="165"/>
      <c r="AU37" s="165"/>
      <c r="AV37" s="164">
        <f t="shared" ref="AV37:BH37" si="75">BI37*$D37</f>
        <v>0</v>
      </c>
      <c r="AW37" s="164">
        <f t="shared" si="75"/>
        <v>0</v>
      </c>
      <c r="AX37" s="164">
        <f t="shared" si="75"/>
        <v>0</v>
      </c>
      <c r="AY37" s="164">
        <f t="shared" si="75"/>
        <v>0</v>
      </c>
      <c r="AZ37" s="164">
        <f t="shared" si="75"/>
        <v>0</v>
      </c>
      <c r="BA37" s="164">
        <f t="shared" si="75"/>
        <v>0</v>
      </c>
      <c r="BB37" s="164">
        <f t="shared" si="75"/>
        <v>0</v>
      </c>
      <c r="BC37" s="164">
        <f t="shared" si="75"/>
        <v>0</v>
      </c>
      <c r="BD37" s="164">
        <f t="shared" si="75"/>
        <v>0</v>
      </c>
      <c r="BE37" s="164">
        <f t="shared" si="75"/>
        <v>0</v>
      </c>
      <c r="BF37" s="164">
        <f t="shared" si="75"/>
        <v>0</v>
      </c>
      <c r="BG37" s="164">
        <f t="shared" si="75"/>
        <v>0</v>
      </c>
      <c r="BH37" s="164">
        <f t="shared" si="75"/>
        <v>0</v>
      </c>
      <c r="BI37" s="746"/>
      <c r="BJ37" s="746"/>
      <c r="BK37" s="746"/>
      <c r="BL37" s="746"/>
      <c r="BM37" s="746"/>
      <c r="BN37" s="746"/>
      <c r="BO37" s="746"/>
      <c r="BP37" s="746"/>
      <c r="BQ37" s="746"/>
      <c r="BR37" s="746"/>
      <c r="BS37" s="746"/>
      <c r="BT37" s="747"/>
      <c r="BU37" s="746"/>
      <c r="BV37" s="6"/>
      <c r="BW37" s="164"/>
      <c r="BX37" s="164"/>
      <c r="BY37" s="167">
        <f t="shared" ref="BY37:BZ37" si="76">$D37*BW37</f>
        <v>0</v>
      </c>
      <c r="BZ37" s="167">
        <f t="shared" si="76"/>
        <v>0</v>
      </c>
      <c r="CA37" s="6"/>
      <c r="CB37" s="164">
        <v>3.0</v>
      </c>
      <c r="CC37" s="164">
        <f t="shared" si="15"/>
        <v>0</v>
      </c>
      <c r="CD37" s="164">
        <f t="shared" si="16"/>
        <v>0</v>
      </c>
    </row>
    <row r="38" ht="18.0" customHeight="1">
      <c r="A38" s="182" t="s">
        <v>129</v>
      </c>
      <c r="B38" s="146" t="s">
        <v>130</v>
      </c>
      <c r="C38" s="147">
        <v>5.0</v>
      </c>
      <c r="D38" s="76">
        <f t="shared" si="8"/>
        <v>0</v>
      </c>
      <c r="E38" s="148">
        <v>300.0</v>
      </c>
      <c r="F38" s="76" t="str">
        <f t="shared" si="9"/>
        <v/>
      </c>
      <c r="G38" s="148">
        <f t="shared" si="10"/>
        <v>300</v>
      </c>
      <c r="H38" s="149">
        <f t="shared" si="11"/>
        <v>0</v>
      </c>
      <c r="I38" s="245"/>
      <c r="J38" s="448"/>
      <c r="K38" s="154"/>
      <c r="L38" s="449"/>
      <c r="M38" s="162"/>
      <c r="N38" s="450"/>
      <c r="O38" s="323"/>
      <c r="P38" s="451"/>
      <c r="Q38" s="452"/>
      <c r="R38" s="151"/>
      <c r="S38" s="453"/>
      <c r="T38" s="454"/>
      <c r="U38" s="324"/>
      <c r="V38" s="455"/>
      <c r="W38" s="187"/>
      <c r="X38" s="456"/>
      <c r="Y38" s="156"/>
      <c r="Z38" s="893"/>
      <c r="AA38" s="598"/>
      <c r="AB38" s="894"/>
      <c r="AC38" s="157"/>
      <c r="AD38" s="159"/>
      <c r="AE38" s="158"/>
      <c r="AF38" s="20"/>
      <c r="AG38" s="20"/>
      <c r="AH38" s="164">
        <f t="shared" ref="AH38:AN38" si="77">AO38*$D38</f>
        <v>0</v>
      </c>
      <c r="AI38" s="164">
        <f t="shared" si="77"/>
        <v>0</v>
      </c>
      <c r="AJ38" s="164">
        <f t="shared" si="77"/>
        <v>0</v>
      </c>
      <c r="AK38" s="164">
        <f t="shared" si="77"/>
        <v>0</v>
      </c>
      <c r="AL38" s="164">
        <f t="shared" si="77"/>
        <v>0</v>
      </c>
      <c r="AM38" s="164">
        <f t="shared" si="77"/>
        <v>0</v>
      </c>
      <c r="AN38" s="164">
        <f t="shared" si="77"/>
        <v>0</v>
      </c>
      <c r="AO38" s="165"/>
      <c r="AP38" s="165"/>
      <c r="AQ38" s="165"/>
      <c r="AR38" s="165"/>
      <c r="AS38" s="165">
        <v>5.0</v>
      </c>
      <c r="AT38" s="165"/>
      <c r="AU38" s="165"/>
      <c r="AV38" s="164">
        <f t="shared" ref="AV38:BH38" si="78">BI38*$D38</f>
        <v>0</v>
      </c>
      <c r="AW38" s="164">
        <f t="shared" si="78"/>
        <v>0</v>
      </c>
      <c r="AX38" s="164">
        <f t="shared" si="78"/>
        <v>0</v>
      </c>
      <c r="AY38" s="164">
        <f t="shared" si="78"/>
        <v>0</v>
      </c>
      <c r="AZ38" s="164">
        <f t="shared" si="78"/>
        <v>0</v>
      </c>
      <c r="BA38" s="164">
        <f t="shared" si="78"/>
        <v>0</v>
      </c>
      <c r="BB38" s="164">
        <f t="shared" si="78"/>
        <v>0</v>
      </c>
      <c r="BC38" s="164">
        <f t="shared" si="78"/>
        <v>0</v>
      </c>
      <c r="BD38" s="164">
        <f t="shared" si="78"/>
        <v>0</v>
      </c>
      <c r="BE38" s="164">
        <f t="shared" si="78"/>
        <v>0</v>
      </c>
      <c r="BF38" s="164">
        <f t="shared" si="78"/>
        <v>0</v>
      </c>
      <c r="BG38" s="164">
        <f t="shared" si="78"/>
        <v>0</v>
      </c>
      <c r="BH38" s="164">
        <f t="shared" si="78"/>
        <v>0</v>
      </c>
      <c r="BI38" s="746"/>
      <c r="BJ38" s="746"/>
      <c r="BK38" s="746"/>
      <c r="BL38" s="746"/>
      <c r="BM38" s="746"/>
      <c r="BN38" s="746"/>
      <c r="BO38" s="746"/>
      <c r="BP38" s="746"/>
      <c r="BQ38" s="746"/>
      <c r="BR38" s="746"/>
      <c r="BS38" s="746"/>
      <c r="BT38" s="747"/>
      <c r="BU38" s="746"/>
      <c r="BV38" s="6"/>
      <c r="BW38" s="164"/>
      <c r="BX38" s="164"/>
      <c r="BY38" s="167">
        <f t="shared" ref="BY38:BZ38" si="79">$D38*BW38</f>
        <v>0</v>
      </c>
      <c r="BZ38" s="167">
        <f t="shared" si="79"/>
        <v>0</v>
      </c>
      <c r="CA38" s="6"/>
      <c r="CB38" s="164">
        <v>2.9</v>
      </c>
      <c r="CC38" s="164">
        <f t="shared" si="15"/>
        <v>0</v>
      </c>
      <c r="CD38" s="164">
        <f t="shared" si="16"/>
        <v>0</v>
      </c>
    </row>
    <row r="39" ht="18.0" customHeight="1">
      <c r="A39" s="182" t="s">
        <v>131</v>
      </c>
      <c r="B39" s="146" t="s">
        <v>132</v>
      </c>
      <c r="C39" s="147">
        <v>5.0</v>
      </c>
      <c r="D39" s="76">
        <f t="shared" si="8"/>
        <v>0</v>
      </c>
      <c r="E39" s="148">
        <v>340.0</v>
      </c>
      <c r="F39" s="76" t="str">
        <f t="shared" si="9"/>
        <v/>
      </c>
      <c r="G39" s="148">
        <f t="shared" si="10"/>
        <v>340</v>
      </c>
      <c r="H39" s="149">
        <f t="shared" si="11"/>
        <v>0</v>
      </c>
      <c r="I39" s="245"/>
      <c r="J39" s="448"/>
      <c r="K39" s="154"/>
      <c r="L39" s="449"/>
      <c r="M39" s="162"/>
      <c r="N39" s="450"/>
      <c r="O39" s="323"/>
      <c r="P39" s="451"/>
      <c r="Q39" s="452"/>
      <c r="R39" s="151"/>
      <c r="S39" s="453"/>
      <c r="T39" s="454"/>
      <c r="U39" s="324"/>
      <c r="V39" s="455"/>
      <c r="W39" s="187"/>
      <c r="X39" s="456"/>
      <c r="Y39" s="156"/>
      <c r="Z39" s="893"/>
      <c r="AA39" s="598"/>
      <c r="AB39" s="894"/>
      <c r="AC39" s="157"/>
      <c r="AD39" s="159"/>
      <c r="AE39" s="158"/>
      <c r="AF39" s="20"/>
      <c r="AG39" s="20"/>
      <c r="AH39" s="164">
        <f t="shared" ref="AH39:AN39" si="80">AO39*$D39</f>
        <v>0</v>
      </c>
      <c r="AI39" s="164">
        <f t="shared" si="80"/>
        <v>0</v>
      </c>
      <c r="AJ39" s="164">
        <f t="shared" si="80"/>
        <v>0</v>
      </c>
      <c r="AK39" s="164">
        <f t="shared" si="80"/>
        <v>0</v>
      </c>
      <c r="AL39" s="164">
        <f t="shared" si="80"/>
        <v>0</v>
      </c>
      <c r="AM39" s="164">
        <f t="shared" si="80"/>
        <v>0</v>
      </c>
      <c r="AN39" s="164">
        <f t="shared" si="80"/>
        <v>0</v>
      </c>
      <c r="AO39" s="165"/>
      <c r="AP39" s="165"/>
      <c r="AQ39" s="165"/>
      <c r="AR39" s="165"/>
      <c r="AS39" s="165">
        <v>5.0</v>
      </c>
      <c r="AT39" s="165"/>
      <c r="AU39" s="165"/>
      <c r="AV39" s="164">
        <f t="shared" ref="AV39:BH39" si="81">BI39*$D39</f>
        <v>0</v>
      </c>
      <c r="AW39" s="164">
        <f t="shared" si="81"/>
        <v>0</v>
      </c>
      <c r="AX39" s="164">
        <f t="shared" si="81"/>
        <v>0</v>
      </c>
      <c r="AY39" s="164">
        <f t="shared" si="81"/>
        <v>0</v>
      </c>
      <c r="AZ39" s="164">
        <f t="shared" si="81"/>
        <v>0</v>
      </c>
      <c r="BA39" s="164">
        <f t="shared" si="81"/>
        <v>0</v>
      </c>
      <c r="BB39" s="164">
        <f t="shared" si="81"/>
        <v>0</v>
      </c>
      <c r="BC39" s="164">
        <f t="shared" si="81"/>
        <v>0</v>
      </c>
      <c r="BD39" s="164">
        <f t="shared" si="81"/>
        <v>0</v>
      </c>
      <c r="BE39" s="164">
        <f t="shared" si="81"/>
        <v>0</v>
      </c>
      <c r="BF39" s="164">
        <f t="shared" si="81"/>
        <v>0</v>
      </c>
      <c r="BG39" s="164">
        <f t="shared" si="81"/>
        <v>0</v>
      </c>
      <c r="BH39" s="164">
        <f t="shared" si="81"/>
        <v>0</v>
      </c>
      <c r="BI39" s="746"/>
      <c r="BJ39" s="746"/>
      <c r="BK39" s="746"/>
      <c r="BL39" s="746"/>
      <c r="BM39" s="746"/>
      <c r="BN39" s="746"/>
      <c r="BO39" s="746"/>
      <c r="BP39" s="746"/>
      <c r="BQ39" s="746"/>
      <c r="BR39" s="746"/>
      <c r="BS39" s="746"/>
      <c r="BT39" s="747"/>
      <c r="BU39" s="746"/>
      <c r="BV39" s="6"/>
      <c r="BW39" s="164"/>
      <c r="BX39" s="164"/>
      <c r="BY39" s="167">
        <f t="shared" ref="BY39:BZ39" si="82">$D39*BW39</f>
        <v>0</v>
      </c>
      <c r="BZ39" s="167">
        <f t="shared" si="82"/>
        <v>0</v>
      </c>
      <c r="CA39" s="6"/>
      <c r="CB39" s="164">
        <v>3.4</v>
      </c>
      <c r="CC39" s="164">
        <f t="shared" si="15"/>
        <v>0</v>
      </c>
      <c r="CD39" s="164">
        <f t="shared" si="16"/>
        <v>0</v>
      </c>
    </row>
    <row r="40" ht="18.0" customHeight="1">
      <c r="A40" s="182" t="s">
        <v>133</v>
      </c>
      <c r="B40" s="146" t="s">
        <v>134</v>
      </c>
      <c r="C40" s="147">
        <v>5.0</v>
      </c>
      <c r="D40" s="76">
        <f t="shared" si="8"/>
        <v>0</v>
      </c>
      <c r="E40" s="148">
        <v>420.0</v>
      </c>
      <c r="F40" s="76" t="str">
        <f t="shared" si="9"/>
        <v/>
      </c>
      <c r="G40" s="148">
        <f t="shared" si="10"/>
        <v>420</v>
      </c>
      <c r="H40" s="149">
        <f t="shared" si="11"/>
        <v>0</v>
      </c>
      <c r="I40" s="245"/>
      <c r="J40" s="448"/>
      <c r="K40" s="154"/>
      <c r="L40" s="449"/>
      <c r="M40" s="162"/>
      <c r="N40" s="450"/>
      <c r="O40" s="323"/>
      <c r="P40" s="451"/>
      <c r="Q40" s="452"/>
      <c r="R40" s="151"/>
      <c r="S40" s="453"/>
      <c r="T40" s="454"/>
      <c r="U40" s="324"/>
      <c r="V40" s="455"/>
      <c r="W40" s="187"/>
      <c r="X40" s="456"/>
      <c r="Y40" s="156"/>
      <c r="Z40" s="893"/>
      <c r="AA40" s="598"/>
      <c r="AB40" s="894"/>
      <c r="AC40" s="157"/>
      <c r="AD40" s="159"/>
      <c r="AE40" s="158"/>
      <c r="AF40" s="20"/>
      <c r="AG40" s="20"/>
      <c r="AH40" s="164">
        <f t="shared" ref="AH40:AN40" si="83">AO40*$D40</f>
        <v>0</v>
      </c>
      <c r="AI40" s="164">
        <f t="shared" si="83"/>
        <v>0</v>
      </c>
      <c r="AJ40" s="164">
        <f t="shared" si="83"/>
        <v>0</v>
      </c>
      <c r="AK40" s="164">
        <f t="shared" si="83"/>
        <v>0</v>
      </c>
      <c r="AL40" s="164">
        <f t="shared" si="83"/>
        <v>0</v>
      </c>
      <c r="AM40" s="164">
        <f t="shared" si="83"/>
        <v>0</v>
      </c>
      <c r="AN40" s="164">
        <f t="shared" si="83"/>
        <v>0</v>
      </c>
      <c r="AO40" s="165"/>
      <c r="AP40" s="165"/>
      <c r="AQ40" s="165"/>
      <c r="AR40" s="165"/>
      <c r="AS40" s="165"/>
      <c r="AT40" s="165">
        <v>5.0</v>
      </c>
      <c r="AU40" s="165"/>
      <c r="AV40" s="164">
        <f t="shared" ref="AV40:BH40" si="84">BI40*$D40</f>
        <v>0</v>
      </c>
      <c r="AW40" s="164">
        <f t="shared" si="84"/>
        <v>0</v>
      </c>
      <c r="AX40" s="164">
        <f t="shared" si="84"/>
        <v>0</v>
      </c>
      <c r="AY40" s="164">
        <f t="shared" si="84"/>
        <v>0</v>
      </c>
      <c r="AZ40" s="164">
        <f t="shared" si="84"/>
        <v>0</v>
      </c>
      <c r="BA40" s="164">
        <f t="shared" si="84"/>
        <v>0</v>
      </c>
      <c r="BB40" s="164">
        <f t="shared" si="84"/>
        <v>0</v>
      </c>
      <c r="BC40" s="164">
        <f t="shared" si="84"/>
        <v>0</v>
      </c>
      <c r="BD40" s="164">
        <f t="shared" si="84"/>
        <v>0</v>
      </c>
      <c r="BE40" s="164">
        <f t="shared" si="84"/>
        <v>0</v>
      </c>
      <c r="BF40" s="164">
        <f t="shared" si="84"/>
        <v>0</v>
      </c>
      <c r="BG40" s="164">
        <f t="shared" si="84"/>
        <v>0</v>
      </c>
      <c r="BH40" s="164">
        <f t="shared" si="84"/>
        <v>0</v>
      </c>
      <c r="BI40" s="746"/>
      <c r="BJ40" s="746"/>
      <c r="BK40" s="746"/>
      <c r="BL40" s="746"/>
      <c r="BM40" s="746"/>
      <c r="BN40" s="746"/>
      <c r="BO40" s="746"/>
      <c r="BP40" s="746"/>
      <c r="BQ40" s="746"/>
      <c r="BR40" s="746"/>
      <c r="BS40" s="746"/>
      <c r="BT40" s="747"/>
      <c r="BU40" s="746"/>
      <c r="BV40" s="6"/>
      <c r="BW40" s="164"/>
      <c r="BX40" s="164"/>
      <c r="BY40" s="167">
        <f t="shared" ref="BY40:BZ40" si="85">$D40*BW40</f>
        <v>0</v>
      </c>
      <c r="BZ40" s="167">
        <f t="shared" si="85"/>
        <v>0</v>
      </c>
      <c r="CA40" s="6"/>
      <c r="CB40" s="164">
        <v>4.7</v>
      </c>
      <c r="CC40" s="164">
        <f t="shared" si="15"/>
        <v>0</v>
      </c>
      <c r="CD40" s="164">
        <f t="shared" si="16"/>
        <v>0</v>
      </c>
    </row>
    <row r="41" ht="18.0" customHeight="1">
      <c r="A41" s="182" t="s">
        <v>135</v>
      </c>
      <c r="B41" s="146" t="s">
        <v>136</v>
      </c>
      <c r="C41" s="147">
        <v>5.0</v>
      </c>
      <c r="D41" s="76">
        <f t="shared" si="8"/>
        <v>0</v>
      </c>
      <c r="E41" s="148">
        <v>480.0</v>
      </c>
      <c r="F41" s="76" t="str">
        <f t="shared" si="9"/>
        <v/>
      </c>
      <c r="G41" s="148">
        <f t="shared" si="10"/>
        <v>480</v>
      </c>
      <c r="H41" s="149">
        <f t="shared" si="11"/>
        <v>0</v>
      </c>
      <c r="I41" s="245"/>
      <c r="J41" s="448"/>
      <c r="K41" s="154"/>
      <c r="L41" s="449"/>
      <c r="M41" s="162"/>
      <c r="N41" s="450"/>
      <c r="O41" s="323"/>
      <c r="P41" s="451"/>
      <c r="Q41" s="452"/>
      <c r="R41" s="151"/>
      <c r="S41" s="453"/>
      <c r="T41" s="454"/>
      <c r="U41" s="324"/>
      <c r="V41" s="455"/>
      <c r="W41" s="187"/>
      <c r="X41" s="456"/>
      <c r="Y41" s="156"/>
      <c r="Z41" s="893"/>
      <c r="AA41" s="598"/>
      <c r="AB41" s="894"/>
      <c r="AC41" s="157"/>
      <c r="AD41" s="159"/>
      <c r="AE41" s="158"/>
      <c r="AF41" s="20"/>
      <c r="AG41" s="20"/>
      <c r="AH41" s="164">
        <f t="shared" ref="AH41:AN41" si="86">AO41*$D41</f>
        <v>0</v>
      </c>
      <c r="AI41" s="164">
        <f t="shared" si="86"/>
        <v>0</v>
      </c>
      <c r="AJ41" s="164">
        <f t="shared" si="86"/>
        <v>0</v>
      </c>
      <c r="AK41" s="164">
        <f t="shared" si="86"/>
        <v>0</v>
      </c>
      <c r="AL41" s="164">
        <f t="shared" si="86"/>
        <v>0</v>
      </c>
      <c r="AM41" s="164">
        <f t="shared" si="86"/>
        <v>0</v>
      </c>
      <c r="AN41" s="164">
        <f t="shared" si="86"/>
        <v>0</v>
      </c>
      <c r="AO41" s="165"/>
      <c r="AP41" s="165"/>
      <c r="AQ41" s="165"/>
      <c r="AR41" s="165"/>
      <c r="AS41" s="165"/>
      <c r="AT41" s="165">
        <v>5.0</v>
      </c>
      <c r="AU41" s="165"/>
      <c r="AV41" s="164">
        <f t="shared" ref="AV41:BH41" si="87">BI41*$D41</f>
        <v>0</v>
      </c>
      <c r="AW41" s="164">
        <f t="shared" si="87"/>
        <v>0</v>
      </c>
      <c r="AX41" s="164">
        <f t="shared" si="87"/>
        <v>0</v>
      </c>
      <c r="AY41" s="164">
        <f t="shared" si="87"/>
        <v>0</v>
      </c>
      <c r="AZ41" s="164">
        <f t="shared" si="87"/>
        <v>0</v>
      </c>
      <c r="BA41" s="164">
        <f t="shared" si="87"/>
        <v>0</v>
      </c>
      <c r="BB41" s="164">
        <f t="shared" si="87"/>
        <v>0</v>
      </c>
      <c r="BC41" s="164">
        <f t="shared" si="87"/>
        <v>0</v>
      </c>
      <c r="BD41" s="164">
        <f t="shared" si="87"/>
        <v>0</v>
      </c>
      <c r="BE41" s="164">
        <f t="shared" si="87"/>
        <v>0</v>
      </c>
      <c r="BF41" s="164">
        <f t="shared" si="87"/>
        <v>0</v>
      </c>
      <c r="BG41" s="164">
        <f t="shared" si="87"/>
        <v>0</v>
      </c>
      <c r="BH41" s="164">
        <f t="shared" si="87"/>
        <v>0</v>
      </c>
      <c r="BI41" s="746"/>
      <c r="BJ41" s="746"/>
      <c r="BK41" s="746"/>
      <c r="BL41" s="746"/>
      <c r="BM41" s="746"/>
      <c r="BN41" s="746"/>
      <c r="BO41" s="746"/>
      <c r="BP41" s="746"/>
      <c r="BQ41" s="746"/>
      <c r="BR41" s="746"/>
      <c r="BS41" s="746"/>
      <c r="BT41" s="747"/>
      <c r="BU41" s="746"/>
      <c r="BV41" s="6"/>
      <c r="BW41" s="164"/>
      <c r="BX41" s="164"/>
      <c r="BY41" s="167">
        <f t="shared" ref="BY41:BZ41" si="88">$D41*BW41</f>
        <v>0</v>
      </c>
      <c r="BZ41" s="167">
        <f t="shared" si="88"/>
        <v>0</v>
      </c>
      <c r="CA41" s="6"/>
      <c r="CB41" s="164">
        <v>5.2</v>
      </c>
      <c r="CC41" s="164">
        <f t="shared" si="15"/>
        <v>0</v>
      </c>
      <c r="CD41" s="164">
        <f t="shared" si="16"/>
        <v>0</v>
      </c>
    </row>
    <row r="42" ht="18.0" customHeight="1">
      <c r="A42" s="182" t="s">
        <v>137</v>
      </c>
      <c r="B42" s="146" t="s">
        <v>138</v>
      </c>
      <c r="C42" s="147">
        <v>5.0</v>
      </c>
      <c r="D42" s="76">
        <f t="shared" si="8"/>
        <v>0</v>
      </c>
      <c r="E42" s="148">
        <v>400.0</v>
      </c>
      <c r="F42" s="76" t="str">
        <f t="shared" si="9"/>
        <v/>
      </c>
      <c r="G42" s="148">
        <f t="shared" si="10"/>
        <v>400</v>
      </c>
      <c r="H42" s="149">
        <f t="shared" si="11"/>
        <v>0</v>
      </c>
      <c r="I42" s="245"/>
      <c r="J42" s="448"/>
      <c r="K42" s="154"/>
      <c r="L42" s="449"/>
      <c r="M42" s="162"/>
      <c r="N42" s="450"/>
      <c r="O42" s="323"/>
      <c r="P42" s="451"/>
      <c r="Q42" s="452"/>
      <c r="R42" s="151"/>
      <c r="S42" s="453"/>
      <c r="T42" s="454"/>
      <c r="U42" s="324"/>
      <c r="V42" s="455"/>
      <c r="W42" s="187"/>
      <c r="X42" s="456"/>
      <c r="Y42" s="156"/>
      <c r="Z42" s="893"/>
      <c r="AA42" s="598"/>
      <c r="AB42" s="894"/>
      <c r="AC42" s="157"/>
      <c r="AD42" s="159"/>
      <c r="AE42" s="158"/>
      <c r="AF42" s="20"/>
      <c r="AG42" s="20"/>
      <c r="AH42" s="164">
        <f t="shared" ref="AH42:AN42" si="89">AO42*$D42</f>
        <v>0</v>
      </c>
      <c r="AI42" s="164">
        <f t="shared" si="89"/>
        <v>0</v>
      </c>
      <c r="AJ42" s="164">
        <f t="shared" si="89"/>
        <v>0</v>
      </c>
      <c r="AK42" s="164">
        <f t="shared" si="89"/>
        <v>0</v>
      </c>
      <c r="AL42" s="164">
        <f t="shared" si="89"/>
        <v>0</v>
      </c>
      <c r="AM42" s="164">
        <f t="shared" si="89"/>
        <v>0</v>
      </c>
      <c r="AN42" s="164">
        <f t="shared" si="89"/>
        <v>0</v>
      </c>
      <c r="AO42" s="165"/>
      <c r="AP42" s="165"/>
      <c r="AQ42" s="165"/>
      <c r="AR42" s="165"/>
      <c r="AS42" s="165"/>
      <c r="AT42" s="165">
        <v>5.0</v>
      </c>
      <c r="AU42" s="165"/>
      <c r="AV42" s="164">
        <f t="shared" ref="AV42:BH42" si="90">BI42*$D42</f>
        <v>0</v>
      </c>
      <c r="AW42" s="164">
        <f t="shared" si="90"/>
        <v>0</v>
      </c>
      <c r="AX42" s="164">
        <f t="shared" si="90"/>
        <v>0</v>
      </c>
      <c r="AY42" s="164">
        <f t="shared" si="90"/>
        <v>0</v>
      </c>
      <c r="AZ42" s="164">
        <f t="shared" si="90"/>
        <v>0</v>
      </c>
      <c r="BA42" s="164">
        <f t="shared" si="90"/>
        <v>0</v>
      </c>
      <c r="BB42" s="164">
        <f t="shared" si="90"/>
        <v>0</v>
      </c>
      <c r="BC42" s="164">
        <f t="shared" si="90"/>
        <v>0</v>
      </c>
      <c r="BD42" s="164">
        <f t="shared" si="90"/>
        <v>0</v>
      </c>
      <c r="BE42" s="164">
        <f t="shared" si="90"/>
        <v>0</v>
      </c>
      <c r="BF42" s="164">
        <f t="shared" si="90"/>
        <v>0</v>
      </c>
      <c r="BG42" s="164">
        <f t="shared" si="90"/>
        <v>0</v>
      </c>
      <c r="BH42" s="164">
        <f t="shared" si="90"/>
        <v>0</v>
      </c>
      <c r="BI42" s="746"/>
      <c r="BJ42" s="746"/>
      <c r="BK42" s="746"/>
      <c r="BL42" s="746"/>
      <c r="BM42" s="746"/>
      <c r="BN42" s="746"/>
      <c r="BO42" s="746"/>
      <c r="BP42" s="746"/>
      <c r="BQ42" s="746"/>
      <c r="BR42" s="746"/>
      <c r="BS42" s="746"/>
      <c r="BT42" s="747"/>
      <c r="BU42" s="746"/>
      <c r="BV42" s="6"/>
      <c r="BW42" s="164"/>
      <c r="BX42" s="164"/>
      <c r="BY42" s="167">
        <f t="shared" ref="BY42:BZ42" si="91">$D42*BW42</f>
        <v>0</v>
      </c>
      <c r="BZ42" s="167">
        <f t="shared" si="91"/>
        <v>0</v>
      </c>
      <c r="CA42" s="6"/>
      <c r="CB42" s="164">
        <v>4.5</v>
      </c>
      <c r="CC42" s="164">
        <f t="shared" si="15"/>
        <v>0</v>
      </c>
      <c r="CD42" s="164">
        <f t="shared" si="16"/>
        <v>0</v>
      </c>
    </row>
    <row r="43" ht="18.0" customHeight="1">
      <c r="A43" s="182" t="s">
        <v>139</v>
      </c>
      <c r="B43" s="146" t="s">
        <v>140</v>
      </c>
      <c r="C43" s="147">
        <v>5.0</v>
      </c>
      <c r="D43" s="76">
        <f t="shared" si="8"/>
        <v>0</v>
      </c>
      <c r="E43" s="148">
        <v>450.0</v>
      </c>
      <c r="F43" s="76" t="str">
        <f t="shared" si="9"/>
        <v/>
      </c>
      <c r="G43" s="148">
        <f t="shared" si="10"/>
        <v>450</v>
      </c>
      <c r="H43" s="149">
        <f t="shared" si="11"/>
        <v>0</v>
      </c>
      <c r="I43" s="245"/>
      <c r="J43" s="448"/>
      <c r="K43" s="154"/>
      <c r="L43" s="449"/>
      <c r="M43" s="162"/>
      <c r="N43" s="450"/>
      <c r="O43" s="323"/>
      <c r="P43" s="451"/>
      <c r="Q43" s="452"/>
      <c r="R43" s="151"/>
      <c r="S43" s="453"/>
      <c r="T43" s="454"/>
      <c r="U43" s="324"/>
      <c r="V43" s="455"/>
      <c r="W43" s="187"/>
      <c r="X43" s="456"/>
      <c r="Y43" s="156"/>
      <c r="Z43" s="893"/>
      <c r="AA43" s="598"/>
      <c r="AB43" s="894"/>
      <c r="AC43" s="157"/>
      <c r="AD43" s="159"/>
      <c r="AE43" s="158"/>
      <c r="AF43" s="20"/>
      <c r="AG43" s="20"/>
      <c r="AH43" s="164">
        <f t="shared" ref="AH43:AN43" si="92">AO43*$D43</f>
        <v>0</v>
      </c>
      <c r="AI43" s="164">
        <f t="shared" si="92"/>
        <v>0</v>
      </c>
      <c r="AJ43" s="164">
        <f t="shared" si="92"/>
        <v>0</v>
      </c>
      <c r="AK43" s="164">
        <f t="shared" si="92"/>
        <v>0</v>
      </c>
      <c r="AL43" s="164">
        <f t="shared" si="92"/>
        <v>0</v>
      </c>
      <c r="AM43" s="164">
        <f t="shared" si="92"/>
        <v>0</v>
      </c>
      <c r="AN43" s="164">
        <f t="shared" si="92"/>
        <v>0</v>
      </c>
      <c r="AO43" s="165"/>
      <c r="AP43" s="165"/>
      <c r="AQ43" s="165"/>
      <c r="AR43" s="165"/>
      <c r="AS43" s="165"/>
      <c r="AT43" s="165">
        <v>5.0</v>
      </c>
      <c r="AU43" s="165"/>
      <c r="AV43" s="164">
        <f t="shared" ref="AV43:BH43" si="93">BI43*$D43</f>
        <v>0</v>
      </c>
      <c r="AW43" s="164">
        <f t="shared" si="93"/>
        <v>0</v>
      </c>
      <c r="AX43" s="164">
        <f t="shared" si="93"/>
        <v>0</v>
      </c>
      <c r="AY43" s="164">
        <f t="shared" si="93"/>
        <v>0</v>
      </c>
      <c r="AZ43" s="164">
        <f t="shared" si="93"/>
        <v>0</v>
      </c>
      <c r="BA43" s="164">
        <f t="shared" si="93"/>
        <v>0</v>
      </c>
      <c r="BB43" s="164">
        <f t="shared" si="93"/>
        <v>0</v>
      </c>
      <c r="BC43" s="164">
        <f t="shared" si="93"/>
        <v>0</v>
      </c>
      <c r="BD43" s="164">
        <f t="shared" si="93"/>
        <v>0</v>
      </c>
      <c r="BE43" s="164">
        <f t="shared" si="93"/>
        <v>0</v>
      </c>
      <c r="BF43" s="164">
        <f t="shared" si="93"/>
        <v>0</v>
      </c>
      <c r="BG43" s="164">
        <f t="shared" si="93"/>
        <v>0</v>
      </c>
      <c r="BH43" s="164">
        <f t="shared" si="93"/>
        <v>0</v>
      </c>
      <c r="BI43" s="746"/>
      <c r="BJ43" s="746"/>
      <c r="BK43" s="746"/>
      <c r="BL43" s="746"/>
      <c r="BM43" s="746"/>
      <c r="BN43" s="746"/>
      <c r="BO43" s="746"/>
      <c r="BP43" s="746"/>
      <c r="BQ43" s="746"/>
      <c r="BR43" s="746"/>
      <c r="BS43" s="746"/>
      <c r="BT43" s="747"/>
      <c r="BU43" s="746"/>
      <c r="BV43" s="6"/>
      <c r="BW43" s="164"/>
      <c r="BX43" s="164"/>
      <c r="BY43" s="167">
        <f t="shared" ref="BY43:BZ43" si="94">$D43*BW43</f>
        <v>0</v>
      </c>
      <c r="BZ43" s="167">
        <f t="shared" si="94"/>
        <v>0</v>
      </c>
      <c r="CA43" s="6"/>
      <c r="CB43" s="164">
        <v>4.8</v>
      </c>
      <c r="CC43" s="164">
        <f t="shared" si="15"/>
        <v>0</v>
      </c>
      <c r="CD43" s="164">
        <f t="shared" si="16"/>
        <v>0</v>
      </c>
    </row>
    <row r="44" ht="18.0" customHeight="1">
      <c r="A44" s="182" t="s">
        <v>141</v>
      </c>
      <c r="B44" s="146" t="s">
        <v>3005</v>
      </c>
      <c r="C44" s="147">
        <v>1.0</v>
      </c>
      <c r="D44" s="76">
        <f t="shared" si="8"/>
        <v>0</v>
      </c>
      <c r="E44" s="148">
        <v>125.0</v>
      </c>
      <c r="F44" s="76" t="str">
        <f t="shared" si="9"/>
        <v/>
      </c>
      <c r="G44" s="148">
        <f t="shared" si="10"/>
        <v>125</v>
      </c>
      <c r="H44" s="149">
        <f t="shared" si="11"/>
        <v>0</v>
      </c>
      <c r="I44" s="245"/>
      <c r="J44" s="448"/>
      <c r="K44" s="154"/>
      <c r="L44" s="449"/>
      <c r="M44" s="162"/>
      <c r="N44" s="450"/>
      <c r="O44" s="323"/>
      <c r="P44" s="451"/>
      <c r="Q44" s="452"/>
      <c r="R44" s="151"/>
      <c r="S44" s="453"/>
      <c r="T44" s="454"/>
      <c r="U44" s="324"/>
      <c r="V44" s="455"/>
      <c r="W44" s="187"/>
      <c r="X44" s="456"/>
      <c r="Y44" s="156"/>
      <c r="Z44" s="893"/>
      <c r="AA44" s="598"/>
      <c r="AB44" s="894"/>
      <c r="AC44" s="157"/>
      <c r="AD44" s="159"/>
      <c r="AE44" s="158"/>
      <c r="AF44" s="20"/>
      <c r="AG44" s="20"/>
      <c r="AH44" s="164">
        <f t="shared" ref="AH44:AN44" si="95">AO44*$D44</f>
        <v>0</v>
      </c>
      <c r="AI44" s="164">
        <f t="shared" si="95"/>
        <v>0</v>
      </c>
      <c r="AJ44" s="164">
        <f t="shared" si="95"/>
        <v>0</v>
      </c>
      <c r="AK44" s="164">
        <f t="shared" si="95"/>
        <v>0</v>
      </c>
      <c r="AL44" s="164">
        <f t="shared" si="95"/>
        <v>0</v>
      </c>
      <c r="AM44" s="164">
        <f t="shared" si="95"/>
        <v>0</v>
      </c>
      <c r="AN44" s="164">
        <f t="shared" si="95"/>
        <v>0</v>
      </c>
      <c r="AO44" s="165"/>
      <c r="AP44" s="165"/>
      <c r="AQ44" s="165"/>
      <c r="AR44" s="165"/>
      <c r="AS44" s="165"/>
      <c r="AT44" s="165"/>
      <c r="AU44" s="165">
        <v>1.0</v>
      </c>
      <c r="AV44" s="164">
        <f t="shared" ref="AV44:BH44" si="96">BI44*$D44</f>
        <v>0</v>
      </c>
      <c r="AW44" s="164">
        <f t="shared" si="96"/>
        <v>0</v>
      </c>
      <c r="AX44" s="164">
        <f t="shared" si="96"/>
        <v>0</v>
      </c>
      <c r="AY44" s="164">
        <f t="shared" si="96"/>
        <v>0</v>
      </c>
      <c r="AZ44" s="164">
        <f t="shared" si="96"/>
        <v>0</v>
      </c>
      <c r="BA44" s="164">
        <f t="shared" si="96"/>
        <v>0</v>
      </c>
      <c r="BB44" s="164">
        <f t="shared" si="96"/>
        <v>0</v>
      </c>
      <c r="BC44" s="164">
        <f t="shared" si="96"/>
        <v>0</v>
      </c>
      <c r="BD44" s="164">
        <f t="shared" si="96"/>
        <v>0</v>
      </c>
      <c r="BE44" s="164">
        <f t="shared" si="96"/>
        <v>0</v>
      </c>
      <c r="BF44" s="164">
        <f t="shared" si="96"/>
        <v>0</v>
      </c>
      <c r="BG44" s="164">
        <f t="shared" si="96"/>
        <v>0</v>
      </c>
      <c r="BH44" s="164">
        <f t="shared" si="96"/>
        <v>0</v>
      </c>
      <c r="BI44" s="746"/>
      <c r="BJ44" s="746"/>
      <c r="BK44" s="746"/>
      <c r="BL44" s="746"/>
      <c r="BM44" s="746"/>
      <c r="BN44" s="746"/>
      <c r="BO44" s="746"/>
      <c r="BP44" s="746"/>
      <c r="BQ44" s="746"/>
      <c r="BR44" s="746"/>
      <c r="BS44" s="746"/>
      <c r="BT44" s="747"/>
      <c r="BU44" s="746"/>
      <c r="BV44" s="6"/>
      <c r="BW44" s="164"/>
      <c r="BX44" s="164"/>
      <c r="BY44" s="167">
        <f t="shared" ref="BY44:BZ44" si="97">$D44*BW44</f>
        <v>0</v>
      </c>
      <c r="BZ44" s="167">
        <f t="shared" si="97"/>
        <v>0</v>
      </c>
      <c r="CA44" s="6"/>
      <c r="CB44" s="164">
        <v>1.45</v>
      </c>
      <c r="CC44" s="164">
        <f t="shared" si="15"/>
        <v>0</v>
      </c>
      <c r="CD44" s="164">
        <f t="shared" si="16"/>
        <v>0</v>
      </c>
    </row>
    <row r="45" ht="18.0" customHeight="1">
      <c r="A45" s="182" t="s">
        <v>143</v>
      </c>
      <c r="B45" s="146" t="s">
        <v>3006</v>
      </c>
      <c r="C45" s="147">
        <v>1.0</v>
      </c>
      <c r="D45" s="76">
        <f t="shared" si="8"/>
        <v>0</v>
      </c>
      <c r="E45" s="148">
        <v>150.0</v>
      </c>
      <c r="F45" s="76" t="str">
        <f t="shared" si="9"/>
        <v/>
      </c>
      <c r="G45" s="148">
        <f t="shared" si="10"/>
        <v>150</v>
      </c>
      <c r="H45" s="149">
        <f t="shared" si="11"/>
        <v>0</v>
      </c>
      <c r="I45" s="245"/>
      <c r="J45" s="448"/>
      <c r="K45" s="154"/>
      <c r="L45" s="449"/>
      <c r="M45" s="162"/>
      <c r="N45" s="450"/>
      <c r="O45" s="323"/>
      <c r="P45" s="451"/>
      <c r="Q45" s="452"/>
      <c r="R45" s="151"/>
      <c r="S45" s="453"/>
      <c r="T45" s="454"/>
      <c r="U45" s="324"/>
      <c r="V45" s="455"/>
      <c r="W45" s="187"/>
      <c r="X45" s="456"/>
      <c r="Y45" s="156"/>
      <c r="Z45" s="893"/>
      <c r="AA45" s="598"/>
      <c r="AB45" s="894"/>
      <c r="AC45" s="157"/>
      <c r="AD45" s="159"/>
      <c r="AE45" s="158"/>
      <c r="AF45" s="20"/>
      <c r="AG45" s="20"/>
      <c r="AH45" s="164">
        <f t="shared" ref="AH45:AN45" si="98">AO45*$D45</f>
        <v>0</v>
      </c>
      <c r="AI45" s="164">
        <f t="shared" si="98"/>
        <v>0</v>
      </c>
      <c r="AJ45" s="164">
        <f t="shared" si="98"/>
        <v>0</v>
      </c>
      <c r="AK45" s="164">
        <f t="shared" si="98"/>
        <v>0</v>
      </c>
      <c r="AL45" s="164">
        <f t="shared" si="98"/>
        <v>0</v>
      </c>
      <c r="AM45" s="164">
        <f t="shared" si="98"/>
        <v>0</v>
      </c>
      <c r="AN45" s="164">
        <f t="shared" si="98"/>
        <v>0</v>
      </c>
      <c r="AO45" s="165"/>
      <c r="AP45" s="165"/>
      <c r="AQ45" s="165"/>
      <c r="AR45" s="165"/>
      <c r="AS45" s="165"/>
      <c r="AT45" s="165"/>
      <c r="AU45" s="165">
        <v>1.0</v>
      </c>
      <c r="AV45" s="164">
        <f t="shared" ref="AV45:BH45" si="99">BI45*$D45</f>
        <v>0</v>
      </c>
      <c r="AW45" s="164">
        <f t="shared" si="99"/>
        <v>0</v>
      </c>
      <c r="AX45" s="164">
        <f t="shared" si="99"/>
        <v>0</v>
      </c>
      <c r="AY45" s="164">
        <f t="shared" si="99"/>
        <v>0</v>
      </c>
      <c r="AZ45" s="164">
        <f t="shared" si="99"/>
        <v>0</v>
      </c>
      <c r="BA45" s="164">
        <f t="shared" si="99"/>
        <v>0</v>
      </c>
      <c r="BB45" s="164">
        <f t="shared" si="99"/>
        <v>0</v>
      </c>
      <c r="BC45" s="164">
        <f t="shared" si="99"/>
        <v>0</v>
      </c>
      <c r="BD45" s="164">
        <f t="shared" si="99"/>
        <v>0</v>
      </c>
      <c r="BE45" s="164">
        <f t="shared" si="99"/>
        <v>0</v>
      </c>
      <c r="BF45" s="164">
        <f t="shared" si="99"/>
        <v>0</v>
      </c>
      <c r="BG45" s="164">
        <f t="shared" si="99"/>
        <v>0</v>
      </c>
      <c r="BH45" s="164">
        <f t="shared" si="99"/>
        <v>0</v>
      </c>
      <c r="BI45" s="746"/>
      <c r="BJ45" s="746"/>
      <c r="BK45" s="746"/>
      <c r="BL45" s="746"/>
      <c r="BM45" s="746"/>
      <c r="BN45" s="746"/>
      <c r="BO45" s="746"/>
      <c r="BP45" s="746"/>
      <c r="BQ45" s="746"/>
      <c r="BR45" s="746"/>
      <c r="BS45" s="746"/>
      <c r="BT45" s="747"/>
      <c r="BU45" s="746"/>
      <c r="BV45" s="6"/>
      <c r="BW45" s="164"/>
      <c r="BX45" s="164"/>
      <c r="BY45" s="167">
        <f t="shared" ref="BY45:BZ45" si="100">$D45*BW45</f>
        <v>0</v>
      </c>
      <c r="BZ45" s="167">
        <f t="shared" si="100"/>
        <v>0</v>
      </c>
      <c r="CA45" s="6"/>
      <c r="CB45" s="164">
        <v>1.6</v>
      </c>
      <c r="CC45" s="164">
        <f t="shared" si="15"/>
        <v>0</v>
      </c>
      <c r="CD45" s="164">
        <f t="shared" si="16"/>
        <v>0</v>
      </c>
    </row>
    <row r="46" ht="18.0" customHeight="1">
      <c r="A46" s="182" t="s">
        <v>145</v>
      </c>
      <c r="B46" s="146" t="s">
        <v>3007</v>
      </c>
      <c r="C46" s="147">
        <v>1.0</v>
      </c>
      <c r="D46" s="76">
        <f t="shared" si="8"/>
        <v>0</v>
      </c>
      <c r="E46" s="148">
        <v>140.0</v>
      </c>
      <c r="F46" s="76" t="str">
        <f t="shared" si="9"/>
        <v/>
      </c>
      <c r="G46" s="148">
        <f t="shared" si="10"/>
        <v>140</v>
      </c>
      <c r="H46" s="149">
        <f t="shared" si="11"/>
        <v>0</v>
      </c>
      <c r="I46" s="245"/>
      <c r="J46" s="448"/>
      <c r="K46" s="154"/>
      <c r="L46" s="449"/>
      <c r="M46" s="162"/>
      <c r="N46" s="450"/>
      <c r="O46" s="323"/>
      <c r="P46" s="451"/>
      <c r="Q46" s="452"/>
      <c r="R46" s="151"/>
      <c r="S46" s="453"/>
      <c r="T46" s="454"/>
      <c r="U46" s="324"/>
      <c r="V46" s="455"/>
      <c r="W46" s="187"/>
      <c r="X46" s="456"/>
      <c r="Y46" s="156"/>
      <c r="Z46" s="893"/>
      <c r="AA46" s="598"/>
      <c r="AB46" s="894"/>
      <c r="AC46" s="157"/>
      <c r="AD46" s="159"/>
      <c r="AE46" s="158"/>
      <c r="AF46" s="20"/>
      <c r="AG46" s="20"/>
      <c r="AH46" s="164">
        <f t="shared" ref="AH46:AN46" si="101">AO46*$D46</f>
        <v>0</v>
      </c>
      <c r="AI46" s="164">
        <f t="shared" si="101"/>
        <v>0</v>
      </c>
      <c r="AJ46" s="164">
        <f t="shared" si="101"/>
        <v>0</v>
      </c>
      <c r="AK46" s="164">
        <f t="shared" si="101"/>
        <v>0</v>
      </c>
      <c r="AL46" s="164">
        <f t="shared" si="101"/>
        <v>0</v>
      </c>
      <c r="AM46" s="164">
        <f t="shared" si="101"/>
        <v>0</v>
      </c>
      <c r="AN46" s="164">
        <f t="shared" si="101"/>
        <v>0</v>
      </c>
      <c r="AO46" s="165"/>
      <c r="AP46" s="165"/>
      <c r="AQ46" s="165"/>
      <c r="AR46" s="165"/>
      <c r="AS46" s="165"/>
      <c r="AT46" s="165"/>
      <c r="AU46" s="165">
        <v>1.0</v>
      </c>
      <c r="AV46" s="164">
        <f t="shared" ref="AV46:BH46" si="102">BI46*$D46</f>
        <v>0</v>
      </c>
      <c r="AW46" s="164">
        <f t="shared" si="102"/>
        <v>0</v>
      </c>
      <c r="AX46" s="164">
        <f t="shared" si="102"/>
        <v>0</v>
      </c>
      <c r="AY46" s="164">
        <f t="shared" si="102"/>
        <v>0</v>
      </c>
      <c r="AZ46" s="164">
        <f t="shared" si="102"/>
        <v>0</v>
      </c>
      <c r="BA46" s="164">
        <f t="shared" si="102"/>
        <v>0</v>
      </c>
      <c r="BB46" s="164">
        <f t="shared" si="102"/>
        <v>0</v>
      </c>
      <c r="BC46" s="164">
        <f t="shared" si="102"/>
        <v>0</v>
      </c>
      <c r="BD46" s="164">
        <f t="shared" si="102"/>
        <v>0</v>
      </c>
      <c r="BE46" s="164">
        <f t="shared" si="102"/>
        <v>0</v>
      </c>
      <c r="BF46" s="164">
        <f t="shared" si="102"/>
        <v>0</v>
      </c>
      <c r="BG46" s="164">
        <f t="shared" si="102"/>
        <v>0</v>
      </c>
      <c r="BH46" s="164">
        <f t="shared" si="102"/>
        <v>0</v>
      </c>
      <c r="BI46" s="746"/>
      <c r="BJ46" s="746"/>
      <c r="BK46" s="746"/>
      <c r="BL46" s="746"/>
      <c r="BM46" s="746"/>
      <c r="BN46" s="746"/>
      <c r="BO46" s="746"/>
      <c r="BP46" s="746"/>
      <c r="BQ46" s="746"/>
      <c r="BR46" s="746"/>
      <c r="BS46" s="746"/>
      <c r="BT46" s="747"/>
      <c r="BU46" s="746"/>
      <c r="BV46" s="6"/>
      <c r="BW46" s="164"/>
      <c r="BX46" s="164"/>
      <c r="BY46" s="167">
        <f t="shared" ref="BY46:BZ46" si="103">$D46*BW46</f>
        <v>0</v>
      </c>
      <c r="BZ46" s="167">
        <f t="shared" si="103"/>
        <v>0</v>
      </c>
      <c r="CA46" s="6"/>
      <c r="CB46" s="164">
        <v>1.45</v>
      </c>
      <c r="CC46" s="164">
        <f t="shared" si="15"/>
        <v>0</v>
      </c>
      <c r="CD46" s="164">
        <f t="shared" si="16"/>
        <v>0</v>
      </c>
    </row>
    <row r="47" ht="18.0" customHeight="1">
      <c r="A47" s="182" t="s">
        <v>147</v>
      </c>
      <c r="B47" s="146" t="s">
        <v>3008</v>
      </c>
      <c r="C47" s="147">
        <v>1.0</v>
      </c>
      <c r="D47" s="76">
        <f t="shared" si="8"/>
        <v>0</v>
      </c>
      <c r="E47" s="148">
        <v>160.0</v>
      </c>
      <c r="F47" s="76" t="str">
        <f t="shared" si="9"/>
        <v/>
      </c>
      <c r="G47" s="148">
        <f t="shared" si="10"/>
        <v>160</v>
      </c>
      <c r="H47" s="149">
        <f t="shared" si="11"/>
        <v>0</v>
      </c>
      <c r="I47" s="245"/>
      <c r="J47" s="448"/>
      <c r="K47" s="154"/>
      <c r="L47" s="449"/>
      <c r="M47" s="162"/>
      <c r="N47" s="450"/>
      <c r="O47" s="323"/>
      <c r="P47" s="451"/>
      <c r="Q47" s="452"/>
      <c r="R47" s="151"/>
      <c r="S47" s="453"/>
      <c r="T47" s="454"/>
      <c r="U47" s="324"/>
      <c r="V47" s="455"/>
      <c r="W47" s="187"/>
      <c r="X47" s="456"/>
      <c r="Y47" s="156"/>
      <c r="Z47" s="893"/>
      <c r="AA47" s="598"/>
      <c r="AB47" s="894"/>
      <c r="AC47" s="157"/>
      <c r="AD47" s="159"/>
      <c r="AE47" s="158"/>
      <c r="AF47" s="20"/>
      <c r="AG47" s="20"/>
      <c r="AH47" s="164">
        <f t="shared" ref="AH47:AN47" si="104">AO47*$D47</f>
        <v>0</v>
      </c>
      <c r="AI47" s="164">
        <f t="shared" si="104"/>
        <v>0</v>
      </c>
      <c r="AJ47" s="164">
        <f t="shared" si="104"/>
        <v>0</v>
      </c>
      <c r="AK47" s="164">
        <f t="shared" si="104"/>
        <v>0</v>
      </c>
      <c r="AL47" s="164">
        <f t="shared" si="104"/>
        <v>0</v>
      </c>
      <c r="AM47" s="164">
        <f t="shared" si="104"/>
        <v>0</v>
      </c>
      <c r="AN47" s="164">
        <f t="shared" si="104"/>
        <v>0</v>
      </c>
      <c r="AO47" s="165"/>
      <c r="AP47" s="165"/>
      <c r="AQ47" s="165"/>
      <c r="AR47" s="165"/>
      <c r="AS47" s="165"/>
      <c r="AT47" s="165"/>
      <c r="AU47" s="165">
        <v>1.0</v>
      </c>
      <c r="AV47" s="164">
        <f t="shared" ref="AV47:BH47" si="105">BI47*$D47</f>
        <v>0</v>
      </c>
      <c r="AW47" s="164">
        <f t="shared" si="105"/>
        <v>0</v>
      </c>
      <c r="AX47" s="164">
        <f t="shared" si="105"/>
        <v>0</v>
      </c>
      <c r="AY47" s="164">
        <f t="shared" si="105"/>
        <v>0</v>
      </c>
      <c r="AZ47" s="164">
        <f t="shared" si="105"/>
        <v>0</v>
      </c>
      <c r="BA47" s="164">
        <f t="shared" si="105"/>
        <v>0</v>
      </c>
      <c r="BB47" s="164">
        <f t="shared" si="105"/>
        <v>0</v>
      </c>
      <c r="BC47" s="164">
        <f t="shared" si="105"/>
        <v>0</v>
      </c>
      <c r="BD47" s="164">
        <f t="shared" si="105"/>
        <v>0</v>
      </c>
      <c r="BE47" s="164">
        <f t="shared" si="105"/>
        <v>0</v>
      </c>
      <c r="BF47" s="164">
        <f t="shared" si="105"/>
        <v>0</v>
      </c>
      <c r="BG47" s="164">
        <f t="shared" si="105"/>
        <v>0</v>
      </c>
      <c r="BH47" s="164">
        <f t="shared" si="105"/>
        <v>0</v>
      </c>
      <c r="BI47" s="746"/>
      <c r="BJ47" s="746"/>
      <c r="BK47" s="746"/>
      <c r="BL47" s="746"/>
      <c r="BM47" s="746"/>
      <c r="BN47" s="746"/>
      <c r="BO47" s="746"/>
      <c r="BP47" s="746"/>
      <c r="BQ47" s="746"/>
      <c r="BR47" s="746"/>
      <c r="BS47" s="746"/>
      <c r="BT47" s="747"/>
      <c r="BU47" s="746"/>
      <c r="BV47" s="6"/>
      <c r="BW47" s="164"/>
      <c r="BX47" s="164"/>
      <c r="BY47" s="167">
        <f t="shared" ref="BY47:BZ47" si="106">$D47*BW47</f>
        <v>0</v>
      </c>
      <c r="BZ47" s="167">
        <f t="shared" si="106"/>
        <v>0</v>
      </c>
      <c r="CA47" s="6"/>
      <c r="CB47" s="164">
        <v>1.9</v>
      </c>
      <c r="CC47" s="164">
        <f t="shared" si="15"/>
        <v>0</v>
      </c>
      <c r="CD47" s="164">
        <f t="shared" si="16"/>
        <v>0</v>
      </c>
    </row>
    <row r="48" ht="18.0" customHeight="1">
      <c r="A48" s="182" t="s">
        <v>149</v>
      </c>
      <c r="B48" s="146" t="s">
        <v>3009</v>
      </c>
      <c r="C48" s="147">
        <v>1.0</v>
      </c>
      <c r="D48" s="76">
        <f t="shared" si="8"/>
        <v>0</v>
      </c>
      <c r="E48" s="148">
        <v>140.0</v>
      </c>
      <c r="F48" s="76" t="str">
        <f t="shared" si="9"/>
        <v/>
      </c>
      <c r="G48" s="148">
        <f t="shared" si="10"/>
        <v>140</v>
      </c>
      <c r="H48" s="149">
        <f t="shared" si="11"/>
        <v>0</v>
      </c>
      <c r="I48" s="245"/>
      <c r="J48" s="448"/>
      <c r="K48" s="154"/>
      <c r="L48" s="449"/>
      <c r="M48" s="162"/>
      <c r="N48" s="450"/>
      <c r="O48" s="323"/>
      <c r="P48" s="451"/>
      <c r="Q48" s="452"/>
      <c r="R48" s="151"/>
      <c r="S48" s="453"/>
      <c r="T48" s="454"/>
      <c r="U48" s="324"/>
      <c r="V48" s="455"/>
      <c r="W48" s="187"/>
      <c r="X48" s="456"/>
      <c r="Y48" s="156"/>
      <c r="Z48" s="893"/>
      <c r="AA48" s="598"/>
      <c r="AB48" s="894"/>
      <c r="AC48" s="157"/>
      <c r="AD48" s="159"/>
      <c r="AE48" s="158"/>
      <c r="AF48" s="20"/>
      <c r="AG48" s="20"/>
      <c r="AH48" s="164">
        <f t="shared" ref="AH48:AN48" si="107">AO48*$D48</f>
        <v>0</v>
      </c>
      <c r="AI48" s="164">
        <f t="shared" si="107"/>
        <v>0</v>
      </c>
      <c r="AJ48" s="164">
        <f t="shared" si="107"/>
        <v>0</v>
      </c>
      <c r="AK48" s="164">
        <f t="shared" si="107"/>
        <v>0</v>
      </c>
      <c r="AL48" s="164">
        <f t="shared" si="107"/>
        <v>0</v>
      </c>
      <c r="AM48" s="164">
        <f t="shared" si="107"/>
        <v>0</v>
      </c>
      <c r="AN48" s="164">
        <f t="shared" si="107"/>
        <v>0</v>
      </c>
      <c r="AO48" s="165"/>
      <c r="AP48" s="165"/>
      <c r="AQ48" s="165"/>
      <c r="AR48" s="165"/>
      <c r="AS48" s="165"/>
      <c r="AT48" s="165"/>
      <c r="AU48" s="165">
        <v>1.0</v>
      </c>
      <c r="AV48" s="164">
        <f t="shared" ref="AV48:BH48" si="108">BI48*$D48</f>
        <v>0</v>
      </c>
      <c r="AW48" s="164">
        <f t="shared" si="108"/>
        <v>0</v>
      </c>
      <c r="AX48" s="164">
        <f t="shared" si="108"/>
        <v>0</v>
      </c>
      <c r="AY48" s="164">
        <f t="shared" si="108"/>
        <v>0</v>
      </c>
      <c r="AZ48" s="164">
        <f t="shared" si="108"/>
        <v>0</v>
      </c>
      <c r="BA48" s="164">
        <f t="shared" si="108"/>
        <v>0</v>
      </c>
      <c r="BB48" s="164">
        <f t="shared" si="108"/>
        <v>0</v>
      </c>
      <c r="BC48" s="164">
        <f t="shared" si="108"/>
        <v>0</v>
      </c>
      <c r="BD48" s="164">
        <f t="shared" si="108"/>
        <v>0</v>
      </c>
      <c r="BE48" s="164">
        <f t="shared" si="108"/>
        <v>0</v>
      </c>
      <c r="BF48" s="164">
        <f t="shared" si="108"/>
        <v>0</v>
      </c>
      <c r="BG48" s="164">
        <f t="shared" si="108"/>
        <v>0</v>
      </c>
      <c r="BH48" s="164">
        <f t="shared" si="108"/>
        <v>0</v>
      </c>
      <c r="BI48" s="746"/>
      <c r="BJ48" s="746"/>
      <c r="BK48" s="746"/>
      <c r="BL48" s="746"/>
      <c r="BM48" s="746"/>
      <c r="BN48" s="746"/>
      <c r="BO48" s="746"/>
      <c r="BP48" s="746"/>
      <c r="BQ48" s="746"/>
      <c r="BR48" s="746"/>
      <c r="BS48" s="746"/>
      <c r="BT48" s="747"/>
      <c r="BU48" s="746"/>
      <c r="BV48" s="6"/>
      <c r="BW48" s="164"/>
      <c r="BX48" s="164"/>
      <c r="BY48" s="167">
        <f t="shared" ref="BY48:BZ48" si="109">$D48*BW48</f>
        <v>0</v>
      </c>
      <c r="BZ48" s="167">
        <f t="shared" si="109"/>
        <v>0</v>
      </c>
      <c r="CA48" s="6"/>
      <c r="CB48" s="164">
        <v>1.6</v>
      </c>
      <c r="CC48" s="164">
        <f t="shared" si="15"/>
        <v>0</v>
      </c>
      <c r="CD48" s="164">
        <f t="shared" si="16"/>
        <v>0</v>
      </c>
    </row>
    <row r="49" ht="18.0" customHeight="1">
      <c r="A49" s="182" t="s">
        <v>151</v>
      </c>
      <c r="B49" s="146" t="s">
        <v>152</v>
      </c>
      <c r="C49" s="147">
        <v>10.0</v>
      </c>
      <c r="D49" s="76">
        <f t="shared" si="8"/>
        <v>0</v>
      </c>
      <c r="E49" s="148">
        <v>50.0</v>
      </c>
      <c r="F49" s="76" t="str">
        <f t="shared" si="9"/>
        <v/>
      </c>
      <c r="G49" s="148">
        <f t="shared" si="10"/>
        <v>50</v>
      </c>
      <c r="H49" s="149">
        <f t="shared" si="11"/>
        <v>0</v>
      </c>
      <c r="I49" s="245"/>
      <c r="J49" s="448"/>
      <c r="K49" s="154"/>
      <c r="L49" s="449"/>
      <c r="M49" s="162"/>
      <c r="N49" s="450"/>
      <c r="O49" s="323"/>
      <c r="P49" s="451"/>
      <c r="Q49" s="452"/>
      <c r="R49" s="151"/>
      <c r="S49" s="453"/>
      <c r="T49" s="454"/>
      <c r="U49" s="324"/>
      <c r="V49" s="455"/>
      <c r="W49" s="187"/>
      <c r="X49" s="456"/>
      <c r="Y49" s="156"/>
      <c r="Z49" s="893"/>
      <c r="AA49" s="598"/>
      <c r="AB49" s="894"/>
      <c r="AC49" s="157"/>
      <c r="AD49" s="159"/>
      <c r="AE49" s="158"/>
      <c r="AF49" s="20"/>
      <c r="AG49" s="20"/>
      <c r="AH49" s="164">
        <f t="shared" ref="AH49:AN49" si="110">AO49*$D49</f>
        <v>0</v>
      </c>
      <c r="AI49" s="164">
        <f t="shared" si="110"/>
        <v>0</v>
      </c>
      <c r="AJ49" s="164">
        <f t="shared" si="110"/>
        <v>0</v>
      </c>
      <c r="AK49" s="164">
        <f t="shared" si="110"/>
        <v>0</v>
      </c>
      <c r="AL49" s="164">
        <f t="shared" si="110"/>
        <v>0</v>
      </c>
      <c r="AM49" s="164">
        <f t="shared" si="110"/>
        <v>0</v>
      </c>
      <c r="AN49" s="164">
        <f t="shared" si="110"/>
        <v>0</v>
      </c>
      <c r="AO49" s="165">
        <v>10.0</v>
      </c>
      <c r="AP49" s="165"/>
      <c r="AQ49" s="165"/>
      <c r="AR49" s="165"/>
      <c r="AS49" s="165"/>
      <c r="AT49" s="165"/>
      <c r="AU49" s="165"/>
      <c r="AV49" s="164">
        <f t="shared" ref="AV49:BH49" si="111">BI49*$D49</f>
        <v>0</v>
      </c>
      <c r="AW49" s="164">
        <f t="shared" si="111"/>
        <v>0</v>
      </c>
      <c r="AX49" s="164">
        <f t="shared" si="111"/>
        <v>0</v>
      </c>
      <c r="AY49" s="164">
        <f t="shared" si="111"/>
        <v>0</v>
      </c>
      <c r="AZ49" s="164">
        <f t="shared" si="111"/>
        <v>0</v>
      </c>
      <c r="BA49" s="164">
        <f t="shared" si="111"/>
        <v>0</v>
      </c>
      <c r="BB49" s="164">
        <f t="shared" si="111"/>
        <v>0</v>
      </c>
      <c r="BC49" s="164">
        <f t="shared" si="111"/>
        <v>0</v>
      </c>
      <c r="BD49" s="164">
        <f t="shared" si="111"/>
        <v>0</v>
      </c>
      <c r="BE49" s="164">
        <f t="shared" si="111"/>
        <v>0</v>
      </c>
      <c r="BF49" s="164">
        <f t="shared" si="111"/>
        <v>0</v>
      </c>
      <c r="BG49" s="164">
        <f t="shared" si="111"/>
        <v>0</v>
      </c>
      <c r="BH49" s="164">
        <f t="shared" si="111"/>
        <v>0</v>
      </c>
      <c r="BI49" s="746"/>
      <c r="BJ49" s="746"/>
      <c r="BK49" s="746"/>
      <c r="BL49" s="746"/>
      <c r="BM49" s="746"/>
      <c r="BN49" s="746"/>
      <c r="BO49" s="746"/>
      <c r="BP49" s="746"/>
      <c r="BQ49" s="746"/>
      <c r="BR49" s="746"/>
      <c r="BS49" s="746"/>
      <c r="BT49" s="747"/>
      <c r="BU49" s="746"/>
      <c r="BV49" s="6"/>
      <c r="BW49" s="164"/>
      <c r="BX49" s="164"/>
      <c r="BY49" s="167">
        <f t="shared" ref="BY49:BZ49" si="112">$D49*BW49</f>
        <v>0</v>
      </c>
      <c r="BZ49" s="167">
        <f t="shared" si="112"/>
        <v>0</v>
      </c>
      <c r="CA49" s="6"/>
      <c r="CB49" s="164">
        <v>0.2</v>
      </c>
      <c r="CC49" s="164">
        <f t="shared" si="15"/>
        <v>0</v>
      </c>
      <c r="CD49" s="164">
        <f t="shared" si="16"/>
        <v>0</v>
      </c>
    </row>
    <row r="50" ht="18.0" customHeight="1">
      <c r="A50" s="182" t="s">
        <v>153</v>
      </c>
      <c r="B50" s="146" t="s">
        <v>154</v>
      </c>
      <c r="C50" s="147">
        <v>10.0</v>
      </c>
      <c r="D50" s="76">
        <f t="shared" si="8"/>
        <v>0</v>
      </c>
      <c r="E50" s="148">
        <v>50.0</v>
      </c>
      <c r="F50" s="76" t="str">
        <f t="shared" si="9"/>
        <v/>
      </c>
      <c r="G50" s="148">
        <f t="shared" si="10"/>
        <v>50</v>
      </c>
      <c r="H50" s="149">
        <f t="shared" si="11"/>
        <v>0</v>
      </c>
      <c r="I50" s="245"/>
      <c r="J50" s="448"/>
      <c r="K50" s="154"/>
      <c r="L50" s="449"/>
      <c r="M50" s="162"/>
      <c r="N50" s="450"/>
      <c r="O50" s="323"/>
      <c r="P50" s="451"/>
      <c r="Q50" s="452"/>
      <c r="R50" s="151"/>
      <c r="S50" s="453"/>
      <c r="T50" s="454"/>
      <c r="U50" s="324"/>
      <c r="V50" s="455"/>
      <c r="W50" s="187"/>
      <c r="X50" s="456"/>
      <c r="Y50" s="156"/>
      <c r="Z50" s="893"/>
      <c r="AA50" s="598"/>
      <c r="AB50" s="894"/>
      <c r="AC50" s="157"/>
      <c r="AD50" s="159"/>
      <c r="AE50" s="158"/>
      <c r="AF50" s="20"/>
      <c r="AG50" s="20"/>
      <c r="AH50" s="164">
        <f t="shared" ref="AH50:AN50" si="113">AO50*$D50</f>
        <v>0</v>
      </c>
      <c r="AI50" s="164">
        <f t="shared" si="113"/>
        <v>0</v>
      </c>
      <c r="AJ50" s="164">
        <f t="shared" si="113"/>
        <v>0</v>
      </c>
      <c r="AK50" s="164">
        <f t="shared" si="113"/>
        <v>0</v>
      </c>
      <c r="AL50" s="164">
        <f t="shared" si="113"/>
        <v>0</v>
      </c>
      <c r="AM50" s="164">
        <f t="shared" si="113"/>
        <v>0</v>
      </c>
      <c r="AN50" s="164">
        <f t="shared" si="113"/>
        <v>0</v>
      </c>
      <c r="AO50" s="165">
        <v>10.0</v>
      </c>
      <c r="AP50" s="165"/>
      <c r="AQ50" s="165"/>
      <c r="AR50" s="165"/>
      <c r="AS50" s="165"/>
      <c r="AT50" s="165"/>
      <c r="AU50" s="165"/>
      <c r="AV50" s="164">
        <f t="shared" ref="AV50:BH50" si="114">BI50*$D50</f>
        <v>0</v>
      </c>
      <c r="AW50" s="164">
        <f t="shared" si="114"/>
        <v>0</v>
      </c>
      <c r="AX50" s="164">
        <f t="shared" si="114"/>
        <v>0</v>
      </c>
      <c r="AY50" s="164">
        <f t="shared" si="114"/>
        <v>0</v>
      </c>
      <c r="AZ50" s="164">
        <f t="shared" si="114"/>
        <v>0</v>
      </c>
      <c r="BA50" s="164">
        <f t="shared" si="114"/>
        <v>0</v>
      </c>
      <c r="BB50" s="164">
        <f t="shared" si="114"/>
        <v>0</v>
      </c>
      <c r="BC50" s="164">
        <f t="shared" si="114"/>
        <v>0</v>
      </c>
      <c r="BD50" s="164">
        <f t="shared" si="114"/>
        <v>0</v>
      </c>
      <c r="BE50" s="164">
        <f t="shared" si="114"/>
        <v>0</v>
      </c>
      <c r="BF50" s="164">
        <f t="shared" si="114"/>
        <v>0</v>
      </c>
      <c r="BG50" s="164">
        <f t="shared" si="114"/>
        <v>0</v>
      </c>
      <c r="BH50" s="164">
        <f t="shared" si="114"/>
        <v>0</v>
      </c>
      <c r="BI50" s="746"/>
      <c r="BJ50" s="746"/>
      <c r="BK50" s="746"/>
      <c r="BL50" s="746"/>
      <c r="BM50" s="746"/>
      <c r="BN50" s="746"/>
      <c r="BO50" s="746"/>
      <c r="BP50" s="746"/>
      <c r="BQ50" s="746"/>
      <c r="BR50" s="746"/>
      <c r="BS50" s="746"/>
      <c r="BT50" s="747"/>
      <c r="BU50" s="746"/>
      <c r="BV50" s="6"/>
      <c r="BW50" s="164"/>
      <c r="BX50" s="164"/>
      <c r="BY50" s="167">
        <f t="shared" ref="BY50:BZ50" si="115">$D50*BW50</f>
        <v>0</v>
      </c>
      <c r="BZ50" s="167">
        <f t="shared" si="115"/>
        <v>0</v>
      </c>
      <c r="CA50" s="6"/>
      <c r="CB50" s="164">
        <v>0.25</v>
      </c>
      <c r="CC50" s="164">
        <f t="shared" si="15"/>
        <v>0</v>
      </c>
      <c r="CD50" s="164">
        <f t="shared" si="16"/>
        <v>0</v>
      </c>
    </row>
    <row r="51" ht="18.0" customHeight="1">
      <c r="A51" s="182" t="s">
        <v>155</v>
      </c>
      <c r="B51" s="146" t="s">
        <v>156</v>
      </c>
      <c r="C51" s="147">
        <v>10.0</v>
      </c>
      <c r="D51" s="76">
        <f t="shared" si="8"/>
        <v>0</v>
      </c>
      <c r="E51" s="148">
        <v>60.0</v>
      </c>
      <c r="F51" s="76" t="str">
        <f t="shared" si="9"/>
        <v/>
      </c>
      <c r="G51" s="148">
        <f t="shared" si="10"/>
        <v>60</v>
      </c>
      <c r="H51" s="149">
        <f t="shared" si="11"/>
        <v>0</v>
      </c>
      <c r="I51" s="245"/>
      <c r="J51" s="448"/>
      <c r="K51" s="154"/>
      <c r="L51" s="449"/>
      <c r="M51" s="162"/>
      <c r="N51" s="450"/>
      <c r="O51" s="323"/>
      <c r="P51" s="451"/>
      <c r="Q51" s="452"/>
      <c r="R51" s="151"/>
      <c r="S51" s="453"/>
      <c r="T51" s="454"/>
      <c r="U51" s="324"/>
      <c r="V51" s="455"/>
      <c r="W51" s="187"/>
      <c r="X51" s="456"/>
      <c r="Y51" s="156"/>
      <c r="Z51" s="893"/>
      <c r="AA51" s="598"/>
      <c r="AB51" s="894"/>
      <c r="AC51" s="157"/>
      <c r="AD51" s="159"/>
      <c r="AE51" s="158"/>
      <c r="AF51" s="20"/>
      <c r="AG51" s="20"/>
      <c r="AH51" s="164">
        <f t="shared" ref="AH51:AN51" si="116">AO51*$D51</f>
        <v>0</v>
      </c>
      <c r="AI51" s="164">
        <f t="shared" si="116"/>
        <v>0</v>
      </c>
      <c r="AJ51" s="164">
        <f t="shared" si="116"/>
        <v>0</v>
      </c>
      <c r="AK51" s="164">
        <f t="shared" si="116"/>
        <v>0</v>
      </c>
      <c r="AL51" s="164">
        <f t="shared" si="116"/>
        <v>0</v>
      </c>
      <c r="AM51" s="164">
        <f t="shared" si="116"/>
        <v>0</v>
      </c>
      <c r="AN51" s="164">
        <f t="shared" si="116"/>
        <v>0</v>
      </c>
      <c r="AO51" s="165">
        <v>10.0</v>
      </c>
      <c r="AP51" s="165"/>
      <c r="AQ51" s="165"/>
      <c r="AR51" s="165"/>
      <c r="AS51" s="165"/>
      <c r="AT51" s="165"/>
      <c r="AU51" s="165"/>
      <c r="AV51" s="164">
        <f t="shared" ref="AV51:BH51" si="117">BI51*$D51</f>
        <v>0</v>
      </c>
      <c r="AW51" s="164">
        <f t="shared" si="117"/>
        <v>0</v>
      </c>
      <c r="AX51" s="164">
        <f t="shared" si="117"/>
        <v>0</v>
      </c>
      <c r="AY51" s="164">
        <f t="shared" si="117"/>
        <v>0</v>
      </c>
      <c r="AZ51" s="164">
        <f t="shared" si="117"/>
        <v>0</v>
      </c>
      <c r="BA51" s="164">
        <f t="shared" si="117"/>
        <v>0</v>
      </c>
      <c r="BB51" s="164">
        <f t="shared" si="117"/>
        <v>0</v>
      </c>
      <c r="BC51" s="164">
        <f t="shared" si="117"/>
        <v>0</v>
      </c>
      <c r="BD51" s="164">
        <f t="shared" si="117"/>
        <v>0</v>
      </c>
      <c r="BE51" s="164">
        <f t="shared" si="117"/>
        <v>0</v>
      </c>
      <c r="BF51" s="164">
        <f t="shared" si="117"/>
        <v>0</v>
      </c>
      <c r="BG51" s="164">
        <f t="shared" si="117"/>
        <v>0</v>
      </c>
      <c r="BH51" s="164">
        <f t="shared" si="117"/>
        <v>0</v>
      </c>
      <c r="BI51" s="746"/>
      <c r="BJ51" s="746"/>
      <c r="BK51" s="746"/>
      <c r="BL51" s="746"/>
      <c r="BM51" s="746"/>
      <c r="BN51" s="746"/>
      <c r="BO51" s="746"/>
      <c r="BP51" s="746"/>
      <c r="BQ51" s="746"/>
      <c r="BR51" s="746"/>
      <c r="BS51" s="746"/>
      <c r="BT51" s="747"/>
      <c r="BU51" s="746"/>
      <c r="BV51" s="6"/>
      <c r="BW51" s="164"/>
      <c r="BX51" s="164"/>
      <c r="BY51" s="167">
        <f t="shared" ref="BY51:BZ51" si="118">$D51*BW51</f>
        <v>0</v>
      </c>
      <c r="BZ51" s="167">
        <f t="shared" si="118"/>
        <v>0</v>
      </c>
      <c r="CA51" s="6"/>
      <c r="CB51" s="164">
        <v>0.4</v>
      </c>
      <c r="CC51" s="164">
        <f t="shared" si="15"/>
        <v>0</v>
      </c>
      <c r="CD51" s="164">
        <f t="shared" si="16"/>
        <v>0</v>
      </c>
    </row>
    <row r="52" ht="18.0" customHeight="1">
      <c r="A52" s="182" t="s">
        <v>157</v>
      </c>
      <c r="B52" s="146" t="s">
        <v>158</v>
      </c>
      <c r="C52" s="147">
        <v>10.0</v>
      </c>
      <c r="D52" s="76">
        <f t="shared" si="8"/>
        <v>0</v>
      </c>
      <c r="E52" s="148">
        <v>100.0</v>
      </c>
      <c r="F52" s="76" t="str">
        <f t="shared" si="9"/>
        <v/>
      </c>
      <c r="G52" s="148">
        <f t="shared" si="10"/>
        <v>100</v>
      </c>
      <c r="H52" s="149">
        <f t="shared" si="11"/>
        <v>0</v>
      </c>
      <c r="I52" s="245"/>
      <c r="J52" s="448"/>
      <c r="K52" s="154"/>
      <c r="L52" s="449"/>
      <c r="M52" s="162"/>
      <c r="N52" s="450"/>
      <c r="O52" s="323"/>
      <c r="P52" s="451"/>
      <c r="Q52" s="452"/>
      <c r="R52" s="151"/>
      <c r="S52" s="453"/>
      <c r="T52" s="454"/>
      <c r="U52" s="324"/>
      <c r="V52" s="455"/>
      <c r="W52" s="187"/>
      <c r="X52" s="456"/>
      <c r="Y52" s="156"/>
      <c r="Z52" s="893"/>
      <c r="AA52" s="598"/>
      <c r="AB52" s="894"/>
      <c r="AC52" s="157"/>
      <c r="AD52" s="159"/>
      <c r="AE52" s="158"/>
      <c r="AF52" s="20"/>
      <c r="AG52" s="20"/>
      <c r="AH52" s="164">
        <f t="shared" ref="AH52:AN52" si="119">AO52*$D52</f>
        <v>0</v>
      </c>
      <c r="AI52" s="164">
        <f t="shared" si="119"/>
        <v>0</v>
      </c>
      <c r="AJ52" s="164">
        <f t="shared" si="119"/>
        <v>0</v>
      </c>
      <c r="AK52" s="164">
        <f t="shared" si="119"/>
        <v>0</v>
      </c>
      <c r="AL52" s="164">
        <f t="shared" si="119"/>
        <v>0</v>
      </c>
      <c r="AM52" s="164">
        <f t="shared" si="119"/>
        <v>0</v>
      </c>
      <c r="AN52" s="164">
        <f t="shared" si="119"/>
        <v>0</v>
      </c>
      <c r="AO52" s="165">
        <v>10.0</v>
      </c>
      <c r="AP52" s="165"/>
      <c r="AQ52" s="165"/>
      <c r="AR52" s="165"/>
      <c r="AS52" s="165"/>
      <c r="AT52" s="165"/>
      <c r="AU52" s="165"/>
      <c r="AV52" s="164">
        <f t="shared" ref="AV52:BH52" si="120">BI52*$D52</f>
        <v>0</v>
      </c>
      <c r="AW52" s="164">
        <f t="shared" si="120"/>
        <v>0</v>
      </c>
      <c r="AX52" s="164">
        <f t="shared" si="120"/>
        <v>0</v>
      </c>
      <c r="AY52" s="164">
        <f t="shared" si="120"/>
        <v>0</v>
      </c>
      <c r="AZ52" s="164">
        <f t="shared" si="120"/>
        <v>0</v>
      </c>
      <c r="BA52" s="164">
        <f t="shared" si="120"/>
        <v>0</v>
      </c>
      <c r="BB52" s="164">
        <f t="shared" si="120"/>
        <v>0</v>
      </c>
      <c r="BC52" s="164">
        <f t="shared" si="120"/>
        <v>0</v>
      </c>
      <c r="BD52" s="164">
        <f t="shared" si="120"/>
        <v>0</v>
      </c>
      <c r="BE52" s="164">
        <f t="shared" si="120"/>
        <v>0</v>
      </c>
      <c r="BF52" s="164">
        <f t="shared" si="120"/>
        <v>0</v>
      </c>
      <c r="BG52" s="164">
        <f t="shared" si="120"/>
        <v>0</v>
      </c>
      <c r="BH52" s="164">
        <f t="shared" si="120"/>
        <v>0</v>
      </c>
      <c r="BI52" s="746"/>
      <c r="BJ52" s="746"/>
      <c r="BK52" s="746"/>
      <c r="BL52" s="746"/>
      <c r="BM52" s="746"/>
      <c r="BN52" s="746"/>
      <c r="BO52" s="746"/>
      <c r="BP52" s="746"/>
      <c r="BQ52" s="746"/>
      <c r="BR52" s="746"/>
      <c r="BS52" s="746"/>
      <c r="BT52" s="747"/>
      <c r="BU52" s="746"/>
      <c r="BV52" s="6"/>
      <c r="BW52" s="164"/>
      <c r="BX52" s="164"/>
      <c r="BY52" s="167">
        <f t="shared" ref="BY52:BZ52" si="121">$D52*BW52</f>
        <v>0</v>
      </c>
      <c r="BZ52" s="167">
        <f t="shared" si="121"/>
        <v>0</v>
      </c>
      <c r="CA52" s="6"/>
      <c r="CB52" s="164">
        <v>0.9</v>
      </c>
      <c r="CC52" s="164">
        <f t="shared" si="15"/>
        <v>0</v>
      </c>
      <c r="CD52" s="164">
        <f t="shared" si="16"/>
        <v>0</v>
      </c>
    </row>
    <row r="53" ht="18.0" customHeight="1">
      <c r="A53" s="182" t="s">
        <v>159</v>
      </c>
      <c r="B53" s="146" t="s">
        <v>160</v>
      </c>
      <c r="C53" s="147">
        <v>5.0</v>
      </c>
      <c r="D53" s="76">
        <f t="shared" si="8"/>
        <v>0</v>
      </c>
      <c r="E53" s="148">
        <v>50.0</v>
      </c>
      <c r="F53" s="76" t="str">
        <f t="shared" si="9"/>
        <v/>
      </c>
      <c r="G53" s="148">
        <f t="shared" si="10"/>
        <v>50</v>
      </c>
      <c r="H53" s="149">
        <f t="shared" si="11"/>
        <v>0</v>
      </c>
      <c r="I53" s="245"/>
      <c r="J53" s="448"/>
      <c r="K53" s="154"/>
      <c r="L53" s="449"/>
      <c r="M53" s="162"/>
      <c r="N53" s="450"/>
      <c r="O53" s="323"/>
      <c r="P53" s="451"/>
      <c r="Q53" s="452"/>
      <c r="R53" s="151"/>
      <c r="S53" s="453"/>
      <c r="T53" s="454"/>
      <c r="U53" s="324"/>
      <c r="V53" s="455"/>
      <c r="W53" s="187"/>
      <c r="X53" s="456"/>
      <c r="Y53" s="156"/>
      <c r="Z53" s="893"/>
      <c r="AA53" s="598"/>
      <c r="AB53" s="894"/>
      <c r="AC53" s="157"/>
      <c r="AD53" s="159"/>
      <c r="AE53" s="158"/>
      <c r="AF53" s="20"/>
      <c r="AG53" s="20"/>
      <c r="AH53" s="164">
        <f t="shared" ref="AH53:AN53" si="122">AO53*$D53</f>
        <v>0</v>
      </c>
      <c r="AI53" s="164">
        <f t="shared" si="122"/>
        <v>0</v>
      </c>
      <c r="AJ53" s="164">
        <f t="shared" si="122"/>
        <v>0</v>
      </c>
      <c r="AK53" s="164">
        <f t="shared" si="122"/>
        <v>0</v>
      </c>
      <c r="AL53" s="164">
        <f t="shared" si="122"/>
        <v>0</v>
      </c>
      <c r="AM53" s="164">
        <f t="shared" si="122"/>
        <v>0</v>
      </c>
      <c r="AN53" s="164">
        <f t="shared" si="122"/>
        <v>0</v>
      </c>
      <c r="AO53" s="165"/>
      <c r="AP53" s="165">
        <v>5.0</v>
      </c>
      <c r="AQ53" s="165"/>
      <c r="AR53" s="165"/>
      <c r="AS53" s="165"/>
      <c r="AT53" s="165"/>
      <c r="AU53" s="165"/>
      <c r="AV53" s="164">
        <f t="shared" ref="AV53:BH53" si="123">BI53*$D53</f>
        <v>0</v>
      </c>
      <c r="AW53" s="164">
        <f t="shared" si="123"/>
        <v>0</v>
      </c>
      <c r="AX53" s="164">
        <f t="shared" si="123"/>
        <v>0</v>
      </c>
      <c r="AY53" s="164">
        <f t="shared" si="123"/>
        <v>0</v>
      </c>
      <c r="AZ53" s="164">
        <f t="shared" si="123"/>
        <v>0</v>
      </c>
      <c r="BA53" s="164">
        <f t="shared" si="123"/>
        <v>0</v>
      </c>
      <c r="BB53" s="164">
        <f t="shared" si="123"/>
        <v>0</v>
      </c>
      <c r="BC53" s="164">
        <f t="shared" si="123"/>
        <v>0</v>
      </c>
      <c r="BD53" s="164">
        <f t="shared" si="123"/>
        <v>0</v>
      </c>
      <c r="BE53" s="164">
        <f t="shared" si="123"/>
        <v>0</v>
      </c>
      <c r="BF53" s="164">
        <f t="shared" si="123"/>
        <v>0</v>
      </c>
      <c r="BG53" s="164">
        <f t="shared" si="123"/>
        <v>0</v>
      </c>
      <c r="BH53" s="164">
        <f t="shared" si="123"/>
        <v>0</v>
      </c>
      <c r="BI53" s="746"/>
      <c r="BJ53" s="746"/>
      <c r="BK53" s="746"/>
      <c r="BL53" s="746"/>
      <c r="BM53" s="746"/>
      <c r="BN53" s="746"/>
      <c r="BO53" s="746"/>
      <c r="BP53" s="746"/>
      <c r="BQ53" s="746"/>
      <c r="BR53" s="746"/>
      <c r="BS53" s="746"/>
      <c r="BT53" s="747"/>
      <c r="BU53" s="746"/>
      <c r="BV53" s="6"/>
      <c r="BW53" s="164"/>
      <c r="BX53" s="164"/>
      <c r="BY53" s="167">
        <f t="shared" ref="BY53:BZ53" si="124">$D53*BW53</f>
        <v>0</v>
      </c>
      <c r="BZ53" s="167">
        <f t="shared" si="124"/>
        <v>0</v>
      </c>
      <c r="CA53" s="6"/>
      <c r="CB53" s="164">
        <v>0.4</v>
      </c>
      <c r="CC53" s="164">
        <f t="shared" si="15"/>
        <v>0</v>
      </c>
      <c r="CD53" s="164">
        <f t="shared" si="16"/>
        <v>0</v>
      </c>
    </row>
    <row r="54" ht="18.0" customHeight="1">
      <c r="A54" s="182" t="s">
        <v>161</v>
      </c>
      <c r="B54" s="146" t="s">
        <v>162</v>
      </c>
      <c r="C54" s="147">
        <v>5.0</v>
      </c>
      <c r="D54" s="76">
        <f t="shared" si="8"/>
        <v>0</v>
      </c>
      <c r="E54" s="148">
        <v>50.0</v>
      </c>
      <c r="F54" s="76" t="str">
        <f t="shared" si="9"/>
        <v/>
      </c>
      <c r="G54" s="148">
        <f t="shared" si="10"/>
        <v>50</v>
      </c>
      <c r="H54" s="149">
        <f t="shared" si="11"/>
        <v>0</v>
      </c>
      <c r="I54" s="245"/>
      <c r="J54" s="448"/>
      <c r="K54" s="154"/>
      <c r="L54" s="449"/>
      <c r="M54" s="162"/>
      <c r="N54" s="450"/>
      <c r="O54" s="323"/>
      <c r="P54" s="451"/>
      <c r="Q54" s="452"/>
      <c r="R54" s="151"/>
      <c r="S54" s="453"/>
      <c r="T54" s="454"/>
      <c r="U54" s="324"/>
      <c r="V54" s="455"/>
      <c r="W54" s="187"/>
      <c r="X54" s="456"/>
      <c r="Y54" s="156"/>
      <c r="Z54" s="893"/>
      <c r="AA54" s="598"/>
      <c r="AB54" s="894"/>
      <c r="AC54" s="157"/>
      <c r="AD54" s="159"/>
      <c r="AE54" s="158"/>
      <c r="AF54" s="20"/>
      <c r="AG54" s="20"/>
      <c r="AH54" s="164">
        <f t="shared" ref="AH54:AN54" si="125">AO54*$D54</f>
        <v>0</v>
      </c>
      <c r="AI54" s="164">
        <f t="shared" si="125"/>
        <v>0</v>
      </c>
      <c r="AJ54" s="164">
        <f t="shared" si="125"/>
        <v>0</v>
      </c>
      <c r="AK54" s="164">
        <f t="shared" si="125"/>
        <v>0</v>
      </c>
      <c r="AL54" s="164">
        <f t="shared" si="125"/>
        <v>0</v>
      </c>
      <c r="AM54" s="164">
        <f t="shared" si="125"/>
        <v>0</v>
      </c>
      <c r="AN54" s="164">
        <f t="shared" si="125"/>
        <v>0</v>
      </c>
      <c r="AO54" s="165"/>
      <c r="AP54" s="165">
        <v>5.0</v>
      </c>
      <c r="AQ54" s="165"/>
      <c r="AR54" s="165"/>
      <c r="AS54" s="165"/>
      <c r="AT54" s="165"/>
      <c r="AU54" s="165"/>
      <c r="AV54" s="164">
        <f t="shared" ref="AV54:BH54" si="126">BI54*$D54</f>
        <v>0</v>
      </c>
      <c r="AW54" s="164">
        <f t="shared" si="126"/>
        <v>0</v>
      </c>
      <c r="AX54" s="164">
        <f t="shared" si="126"/>
        <v>0</v>
      </c>
      <c r="AY54" s="164">
        <f t="shared" si="126"/>
        <v>0</v>
      </c>
      <c r="AZ54" s="164">
        <f t="shared" si="126"/>
        <v>0</v>
      </c>
      <c r="BA54" s="164">
        <f t="shared" si="126"/>
        <v>0</v>
      </c>
      <c r="BB54" s="164">
        <f t="shared" si="126"/>
        <v>0</v>
      </c>
      <c r="BC54" s="164">
        <f t="shared" si="126"/>
        <v>0</v>
      </c>
      <c r="BD54" s="164">
        <f t="shared" si="126"/>
        <v>0</v>
      </c>
      <c r="BE54" s="164">
        <f t="shared" si="126"/>
        <v>0</v>
      </c>
      <c r="BF54" s="164">
        <f t="shared" si="126"/>
        <v>0</v>
      </c>
      <c r="BG54" s="164">
        <f t="shared" si="126"/>
        <v>0</v>
      </c>
      <c r="BH54" s="164">
        <f t="shared" si="126"/>
        <v>0</v>
      </c>
      <c r="BI54" s="746"/>
      <c r="BJ54" s="746"/>
      <c r="BK54" s="746"/>
      <c r="BL54" s="746"/>
      <c r="BM54" s="746"/>
      <c r="BN54" s="746"/>
      <c r="BO54" s="746"/>
      <c r="BP54" s="746"/>
      <c r="BQ54" s="746"/>
      <c r="BR54" s="746"/>
      <c r="BS54" s="746"/>
      <c r="BT54" s="747"/>
      <c r="BU54" s="746"/>
      <c r="BV54" s="6"/>
      <c r="BW54" s="164"/>
      <c r="BX54" s="164"/>
      <c r="BY54" s="167">
        <f t="shared" ref="BY54:BZ54" si="127">$D54*BW54</f>
        <v>0</v>
      </c>
      <c r="BZ54" s="167">
        <f t="shared" si="127"/>
        <v>0</v>
      </c>
      <c r="CA54" s="6"/>
      <c r="CB54" s="164">
        <v>0.45</v>
      </c>
      <c r="CC54" s="164">
        <f t="shared" si="15"/>
        <v>0</v>
      </c>
      <c r="CD54" s="164">
        <f t="shared" si="16"/>
        <v>0</v>
      </c>
    </row>
    <row r="55" ht="18.0" customHeight="1">
      <c r="A55" s="182" t="s">
        <v>163</v>
      </c>
      <c r="B55" s="146" t="s">
        <v>164</v>
      </c>
      <c r="C55" s="147">
        <v>5.0</v>
      </c>
      <c r="D55" s="76">
        <f t="shared" si="8"/>
        <v>0</v>
      </c>
      <c r="E55" s="148">
        <v>50.0</v>
      </c>
      <c r="F55" s="76" t="str">
        <f t="shared" si="9"/>
        <v/>
      </c>
      <c r="G55" s="148">
        <f t="shared" si="10"/>
        <v>50</v>
      </c>
      <c r="H55" s="149">
        <f t="shared" si="11"/>
        <v>0</v>
      </c>
      <c r="I55" s="245"/>
      <c r="J55" s="448"/>
      <c r="K55" s="154"/>
      <c r="L55" s="449"/>
      <c r="M55" s="162"/>
      <c r="N55" s="450"/>
      <c r="O55" s="323"/>
      <c r="P55" s="451"/>
      <c r="Q55" s="452"/>
      <c r="R55" s="151"/>
      <c r="S55" s="453"/>
      <c r="T55" s="454"/>
      <c r="U55" s="324"/>
      <c r="V55" s="455"/>
      <c r="W55" s="187"/>
      <c r="X55" s="456"/>
      <c r="Y55" s="156"/>
      <c r="Z55" s="893"/>
      <c r="AA55" s="598"/>
      <c r="AB55" s="894"/>
      <c r="AC55" s="157"/>
      <c r="AD55" s="159"/>
      <c r="AE55" s="158"/>
      <c r="AF55" s="20"/>
      <c r="AG55" s="20"/>
      <c r="AH55" s="164">
        <f t="shared" ref="AH55:AN55" si="128">AO55*$D55</f>
        <v>0</v>
      </c>
      <c r="AI55" s="164">
        <f t="shared" si="128"/>
        <v>0</v>
      </c>
      <c r="AJ55" s="164">
        <f t="shared" si="128"/>
        <v>0</v>
      </c>
      <c r="AK55" s="164">
        <f t="shared" si="128"/>
        <v>0</v>
      </c>
      <c r="AL55" s="164">
        <f t="shared" si="128"/>
        <v>0</v>
      </c>
      <c r="AM55" s="164">
        <f t="shared" si="128"/>
        <v>0</v>
      </c>
      <c r="AN55" s="164">
        <f t="shared" si="128"/>
        <v>0</v>
      </c>
      <c r="AO55" s="165"/>
      <c r="AP55" s="165">
        <v>5.0</v>
      </c>
      <c r="AQ55" s="165"/>
      <c r="AR55" s="165"/>
      <c r="AS55" s="165"/>
      <c r="AT55" s="165"/>
      <c r="AU55" s="165"/>
      <c r="AV55" s="164">
        <f t="shared" ref="AV55:BH55" si="129">BI55*$D55</f>
        <v>0</v>
      </c>
      <c r="AW55" s="164">
        <f t="shared" si="129"/>
        <v>0</v>
      </c>
      <c r="AX55" s="164">
        <f t="shared" si="129"/>
        <v>0</v>
      </c>
      <c r="AY55" s="164">
        <f t="shared" si="129"/>
        <v>0</v>
      </c>
      <c r="AZ55" s="164">
        <f t="shared" si="129"/>
        <v>0</v>
      </c>
      <c r="BA55" s="164">
        <f t="shared" si="129"/>
        <v>0</v>
      </c>
      <c r="BB55" s="164">
        <f t="shared" si="129"/>
        <v>0</v>
      </c>
      <c r="BC55" s="164">
        <f t="shared" si="129"/>
        <v>0</v>
      </c>
      <c r="BD55" s="164">
        <f t="shared" si="129"/>
        <v>0</v>
      </c>
      <c r="BE55" s="164">
        <f t="shared" si="129"/>
        <v>0</v>
      </c>
      <c r="BF55" s="164">
        <f t="shared" si="129"/>
        <v>0</v>
      </c>
      <c r="BG55" s="164">
        <f t="shared" si="129"/>
        <v>0</v>
      </c>
      <c r="BH55" s="164">
        <f t="shared" si="129"/>
        <v>0</v>
      </c>
      <c r="BI55" s="746"/>
      <c r="BJ55" s="746"/>
      <c r="BK55" s="746"/>
      <c r="BL55" s="746"/>
      <c r="BM55" s="746"/>
      <c r="BN55" s="746"/>
      <c r="BO55" s="746"/>
      <c r="BP55" s="746"/>
      <c r="BQ55" s="746"/>
      <c r="BR55" s="746"/>
      <c r="BS55" s="746"/>
      <c r="BT55" s="747"/>
      <c r="BU55" s="746"/>
      <c r="BV55" s="6"/>
      <c r="BW55" s="164"/>
      <c r="BX55" s="164"/>
      <c r="BY55" s="167">
        <f t="shared" ref="BY55:BZ55" si="130">$D55*BW55</f>
        <v>0</v>
      </c>
      <c r="BZ55" s="167">
        <f t="shared" si="130"/>
        <v>0</v>
      </c>
      <c r="CA55" s="6"/>
      <c r="CB55" s="164">
        <v>0.5</v>
      </c>
      <c r="CC55" s="164">
        <f t="shared" si="15"/>
        <v>0</v>
      </c>
      <c r="CD55" s="164">
        <f t="shared" si="16"/>
        <v>0</v>
      </c>
    </row>
    <row r="56" ht="18.0" customHeight="1">
      <c r="A56" s="182" t="s">
        <v>165</v>
      </c>
      <c r="B56" s="146" t="s">
        <v>166</v>
      </c>
      <c r="C56" s="147">
        <v>5.0</v>
      </c>
      <c r="D56" s="76">
        <f t="shared" si="8"/>
        <v>0</v>
      </c>
      <c r="E56" s="148">
        <v>60.0</v>
      </c>
      <c r="F56" s="76" t="str">
        <f t="shared" si="9"/>
        <v/>
      </c>
      <c r="G56" s="148">
        <f t="shared" si="10"/>
        <v>60</v>
      </c>
      <c r="H56" s="149">
        <f t="shared" si="11"/>
        <v>0</v>
      </c>
      <c r="I56" s="245"/>
      <c r="J56" s="448"/>
      <c r="K56" s="154"/>
      <c r="L56" s="449"/>
      <c r="M56" s="162"/>
      <c r="N56" s="450"/>
      <c r="O56" s="323"/>
      <c r="P56" s="451"/>
      <c r="Q56" s="452"/>
      <c r="R56" s="151"/>
      <c r="S56" s="453"/>
      <c r="T56" s="454"/>
      <c r="U56" s="324"/>
      <c r="V56" s="455"/>
      <c r="W56" s="187"/>
      <c r="X56" s="456"/>
      <c r="Y56" s="156"/>
      <c r="Z56" s="893"/>
      <c r="AA56" s="598"/>
      <c r="AB56" s="894"/>
      <c r="AC56" s="157"/>
      <c r="AD56" s="159"/>
      <c r="AE56" s="158"/>
      <c r="AF56" s="20"/>
      <c r="AG56" s="20"/>
      <c r="AH56" s="164">
        <f t="shared" ref="AH56:AN56" si="131">AO56*$D56</f>
        <v>0</v>
      </c>
      <c r="AI56" s="164">
        <f t="shared" si="131"/>
        <v>0</v>
      </c>
      <c r="AJ56" s="164">
        <f t="shared" si="131"/>
        <v>0</v>
      </c>
      <c r="AK56" s="164">
        <f t="shared" si="131"/>
        <v>0</v>
      </c>
      <c r="AL56" s="164">
        <f t="shared" si="131"/>
        <v>0</v>
      </c>
      <c r="AM56" s="164">
        <f t="shared" si="131"/>
        <v>0</v>
      </c>
      <c r="AN56" s="164">
        <f t="shared" si="131"/>
        <v>0</v>
      </c>
      <c r="AO56" s="165"/>
      <c r="AP56" s="165">
        <v>5.0</v>
      </c>
      <c r="AQ56" s="165"/>
      <c r="AR56" s="165"/>
      <c r="AS56" s="165"/>
      <c r="AT56" s="165"/>
      <c r="AU56" s="165"/>
      <c r="AV56" s="164">
        <f t="shared" ref="AV56:BH56" si="132">BI56*$D56</f>
        <v>0</v>
      </c>
      <c r="AW56" s="164">
        <f t="shared" si="132"/>
        <v>0</v>
      </c>
      <c r="AX56" s="164">
        <f t="shared" si="132"/>
        <v>0</v>
      </c>
      <c r="AY56" s="164">
        <f t="shared" si="132"/>
        <v>0</v>
      </c>
      <c r="AZ56" s="164">
        <f t="shared" si="132"/>
        <v>0</v>
      </c>
      <c r="BA56" s="164">
        <f t="shared" si="132"/>
        <v>0</v>
      </c>
      <c r="BB56" s="164">
        <f t="shared" si="132"/>
        <v>0</v>
      </c>
      <c r="BC56" s="164">
        <f t="shared" si="132"/>
        <v>0</v>
      </c>
      <c r="BD56" s="164">
        <f t="shared" si="132"/>
        <v>0</v>
      </c>
      <c r="BE56" s="164">
        <f t="shared" si="132"/>
        <v>0</v>
      </c>
      <c r="BF56" s="164">
        <f t="shared" si="132"/>
        <v>0</v>
      </c>
      <c r="BG56" s="164">
        <f t="shared" si="132"/>
        <v>0</v>
      </c>
      <c r="BH56" s="164">
        <f t="shared" si="132"/>
        <v>0</v>
      </c>
      <c r="BI56" s="746"/>
      <c r="BJ56" s="746"/>
      <c r="BK56" s="746"/>
      <c r="BL56" s="746"/>
      <c r="BM56" s="746"/>
      <c r="BN56" s="746"/>
      <c r="BO56" s="746"/>
      <c r="BP56" s="746"/>
      <c r="BQ56" s="746"/>
      <c r="BR56" s="746"/>
      <c r="BS56" s="746"/>
      <c r="BT56" s="747"/>
      <c r="BU56" s="746"/>
      <c r="BV56" s="6"/>
      <c r="BW56" s="164"/>
      <c r="BX56" s="164"/>
      <c r="BY56" s="167">
        <f t="shared" ref="BY56:BZ56" si="133">$D56*BW56</f>
        <v>0</v>
      </c>
      <c r="BZ56" s="167">
        <f t="shared" si="133"/>
        <v>0</v>
      </c>
      <c r="CA56" s="6"/>
      <c r="CB56" s="164">
        <v>0.6</v>
      </c>
      <c r="CC56" s="164">
        <f t="shared" si="15"/>
        <v>0</v>
      </c>
      <c r="CD56" s="164">
        <f t="shared" si="16"/>
        <v>0</v>
      </c>
    </row>
    <row r="57" ht="18.0" customHeight="1">
      <c r="A57" s="182" t="s">
        <v>3010</v>
      </c>
      <c r="B57" s="146" t="s">
        <v>3011</v>
      </c>
      <c r="C57" s="147">
        <v>10.0</v>
      </c>
      <c r="D57" s="76">
        <f t="shared" si="8"/>
        <v>0</v>
      </c>
      <c r="E57" s="148">
        <v>70.0</v>
      </c>
      <c r="F57" s="76" t="str">
        <f t="shared" si="9"/>
        <v/>
      </c>
      <c r="G57" s="148">
        <f t="shared" si="10"/>
        <v>70</v>
      </c>
      <c r="H57" s="149">
        <f t="shared" si="11"/>
        <v>0</v>
      </c>
      <c r="I57" s="245"/>
      <c r="J57" s="448"/>
      <c r="K57" s="154"/>
      <c r="L57" s="449"/>
      <c r="M57" s="162"/>
      <c r="N57" s="450"/>
      <c r="O57" s="323"/>
      <c r="P57" s="451"/>
      <c r="Q57" s="452"/>
      <c r="R57" s="151"/>
      <c r="S57" s="453"/>
      <c r="T57" s="454"/>
      <c r="U57" s="324"/>
      <c r="V57" s="455"/>
      <c r="W57" s="187"/>
      <c r="X57" s="456"/>
      <c r="Y57" s="156"/>
      <c r="Z57" s="893"/>
      <c r="AA57" s="598"/>
      <c r="AB57" s="894"/>
      <c r="AC57" s="157"/>
      <c r="AD57" s="159"/>
      <c r="AE57" s="158"/>
      <c r="AF57" s="20"/>
      <c r="AG57" s="20"/>
      <c r="AH57" s="164">
        <f t="shared" ref="AH57:AN57" si="134">AO57*$D57</f>
        <v>0</v>
      </c>
      <c r="AI57" s="164">
        <f t="shared" si="134"/>
        <v>0</v>
      </c>
      <c r="AJ57" s="164">
        <f t="shared" si="134"/>
        <v>0</v>
      </c>
      <c r="AK57" s="164">
        <f t="shared" si="134"/>
        <v>0</v>
      </c>
      <c r="AL57" s="164">
        <f t="shared" si="134"/>
        <v>0</v>
      </c>
      <c r="AM57" s="164">
        <f t="shared" si="134"/>
        <v>0</v>
      </c>
      <c r="AN57" s="164">
        <f t="shared" si="134"/>
        <v>0</v>
      </c>
      <c r="AO57" s="165">
        <v>10.0</v>
      </c>
      <c r="AP57" s="165"/>
      <c r="AQ57" s="165"/>
      <c r="AR57" s="165"/>
      <c r="AS57" s="165"/>
      <c r="AT57" s="165"/>
      <c r="AU57" s="165"/>
      <c r="AV57" s="164">
        <f t="shared" ref="AV57:BH57" si="135">BI57*$D57</f>
        <v>0</v>
      </c>
      <c r="AW57" s="164">
        <f t="shared" si="135"/>
        <v>0</v>
      </c>
      <c r="AX57" s="164">
        <f t="shared" si="135"/>
        <v>0</v>
      </c>
      <c r="AY57" s="164">
        <f t="shared" si="135"/>
        <v>0</v>
      </c>
      <c r="AZ57" s="164">
        <f t="shared" si="135"/>
        <v>0</v>
      </c>
      <c r="BA57" s="164">
        <f t="shared" si="135"/>
        <v>0</v>
      </c>
      <c r="BB57" s="164">
        <f t="shared" si="135"/>
        <v>0</v>
      </c>
      <c r="BC57" s="164">
        <f t="shared" si="135"/>
        <v>0</v>
      </c>
      <c r="BD57" s="164">
        <f t="shared" si="135"/>
        <v>0</v>
      </c>
      <c r="BE57" s="164">
        <f t="shared" si="135"/>
        <v>0</v>
      </c>
      <c r="BF57" s="164">
        <f t="shared" si="135"/>
        <v>0</v>
      </c>
      <c r="BG57" s="164">
        <f t="shared" si="135"/>
        <v>0</v>
      </c>
      <c r="BH57" s="164">
        <f t="shared" si="135"/>
        <v>0</v>
      </c>
      <c r="BI57" s="746"/>
      <c r="BJ57" s="746"/>
      <c r="BK57" s="746"/>
      <c r="BL57" s="746"/>
      <c r="BM57" s="746"/>
      <c r="BN57" s="746"/>
      <c r="BO57" s="746"/>
      <c r="BP57" s="746"/>
      <c r="BQ57" s="746"/>
      <c r="BR57" s="746"/>
      <c r="BS57" s="746"/>
      <c r="BT57" s="747"/>
      <c r="BU57" s="746"/>
      <c r="BV57" s="6"/>
      <c r="BW57" s="164"/>
      <c r="BX57" s="164"/>
      <c r="BY57" s="167">
        <f t="shared" ref="BY57:BZ57" si="136">$D57*BW57</f>
        <v>0</v>
      </c>
      <c r="BZ57" s="167">
        <f t="shared" si="136"/>
        <v>0</v>
      </c>
      <c r="CA57" s="6"/>
      <c r="CB57" s="746"/>
      <c r="CC57" s="164">
        <f t="shared" si="15"/>
        <v>0</v>
      </c>
      <c r="CD57" s="164">
        <f t="shared" si="16"/>
        <v>0</v>
      </c>
    </row>
    <row r="58" ht="18.0" customHeight="1">
      <c r="A58" s="182" t="s">
        <v>167</v>
      </c>
      <c r="B58" s="146" t="s">
        <v>168</v>
      </c>
      <c r="C58" s="147">
        <v>5.0</v>
      </c>
      <c r="D58" s="76">
        <f t="shared" si="8"/>
        <v>0</v>
      </c>
      <c r="E58" s="148">
        <v>500.0</v>
      </c>
      <c r="F58" s="76" t="str">
        <f t="shared" si="9"/>
        <v/>
      </c>
      <c r="G58" s="148">
        <f t="shared" si="10"/>
        <v>500</v>
      </c>
      <c r="H58" s="149">
        <f t="shared" si="11"/>
        <v>0</v>
      </c>
      <c r="I58" s="245"/>
      <c r="J58" s="448"/>
      <c r="K58" s="154"/>
      <c r="L58" s="449"/>
      <c r="M58" s="162"/>
      <c r="N58" s="450"/>
      <c r="O58" s="323"/>
      <c r="P58" s="451"/>
      <c r="Q58" s="452"/>
      <c r="R58" s="151"/>
      <c r="S58" s="453"/>
      <c r="T58" s="454"/>
      <c r="U58" s="324"/>
      <c r="V58" s="455"/>
      <c r="W58" s="187"/>
      <c r="X58" s="456"/>
      <c r="Y58" s="156"/>
      <c r="Z58" s="893"/>
      <c r="AA58" s="598"/>
      <c r="AB58" s="894"/>
      <c r="AC58" s="157"/>
      <c r="AD58" s="159"/>
      <c r="AE58" s="158"/>
      <c r="AF58" s="20"/>
      <c r="AG58" s="20"/>
      <c r="AH58" s="164">
        <f t="shared" ref="AH58:AN58" si="137">AO58*$D58</f>
        <v>0</v>
      </c>
      <c r="AI58" s="164">
        <f t="shared" si="137"/>
        <v>0</v>
      </c>
      <c r="AJ58" s="164">
        <f t="shared" si="137"/>
        <v>0</v>
      </c>
      <c r="AK58" s="164">
        <f t="shared" si="137"/>
        <v>0</v>
      </c>
      <c r="AL58" s="164">
        <f t="shared" si="137"/>
        <v>0</v>
      </c>
      <c r="AM58" s="164">
        <f t="shared" si="137"/>
        <v>0</v>
      </c>
      <c r="AN58" s="164">
        <f t="shared" si="137"/>
        <v>0</v>
      </c>
      <c r="AO58" s="165"/>
      <c r="AP58" s="165"/>
      <c r="AQ58" s="165"/>
      <c r="AR58" s="165"/>
      <c r="AS58" s="165"/>
      <c r="AT58" s="165">
        <v>5.0</v>
      </c>
      <c r="AU58" s="165"/>
      <c r="AV58" s="164">
        <f t="shared" ref="AV58:BH58" si="138">BI58*$D58</f>
        <v>0</v>
      </c>
      <c r="AW58" s="164">
        <f t="shared" si="138"/>
        <v>0</v>
      </c>
      <c r="AX58" s="164">
        <f t="shared" si="138"/>
        <v>0</v>
      </c>
      <c r="AY58" s="164">
        <f t="shared" si="138"/>
        <v>0</v>
      </c>
      <c r="AZ58" s="164">
        <f t="shared" si="138"/>
        <v>0</v>
      </c>
      <c r="BA58" s="164">
        <f t="shared" si="138"/>
        <v>0</v>
      </c>
      <c r="BB58" s="164">
        <f t="shared" si="138"/>
        <v>0</v>
      </c>
      <c r="BC58" s="164">
        <f t="shared" si="138"/>
        <v>0</v>
      </c>
      <c r="BD58" s="164">
        <f t="shared" si="138"/>
        <v>0</v>
      </c>
      <c r="BE58" s="164">
        <f t="shared" si="138"/>
        <v>0</v>
      </c>
      <c r="BF58" s="164">
        <f t="shared" si="138"/>
        <v>0</v>
      </c>
      <c r="BG58" s="164">
        <f t="shared" si="138"/>
        <v>0</v>
      </c>
      <c r="BH58" s="164">
        <f t="shared" si="138"/>
        <v>0</v>
      </c>
      <c r="BI58" s="746"/>
      <c r="BJ58" s="746"/>
      <c r="BK58" s="746"/>
      <c r="BL58" s="746"/>
      <c r="BM58" s="746"/>
      <c r="BN58" s="746"/>
      <c r="BO58" s="746"/>
      <c r="BP58" s="746"/>
      <c r="BQ58" s="746"/>
      <c r="BR58" s="746"/>
      <c r="BS58" s="746"/>
      <c r="BT58" s="747"/>
      <c r="BU58" s="746"/>
      <c r="BV58" s="6"/>
      <c r="BW58" s="164"/>
      <c r="BX58" s="164"/>
      <c r="BY58" s="167">
        <f t="shared" ref="BY58:BZ58" si="139">$D58*BW58</f>
        <v>0</v>
      </c>
      <c r="BZ58" s="167">
        <f t="shared" si="139"/>
        <v>0</v>
      </c>
      <c r="CA58" s="6"/>
      <c r="CB58" s="164">
        <v>5.8</v>
      </c>
      <c r="CC58" s="164">
        <f t="shared" si="15"/>
        <v>0</v>
      </c>
      <c r="CD58" s="164">
        <f t="shared" si="16"/>
        <v>0</v>
      </c>
    </row>
    <row r="59" ht="18.0" customHeight="1">
      <c r="A59" s="182" t="s">
        <v>169</v>
      </c>
      <c r="B59" s="146" t="s">
        <v>170</v>
      </c>
      <c r="C59" s="147">
        <v>5.0</v>
      </c>
      <c r="D59" s="76">
        <f t="shared" si="8"/>
        <v>0</v>
      </c>
      <c r="E59" s="148">
        <v>500.0</v>
      </c>
      <c r="F59" s="76" t="str">
        <f t="shared" si="9"/>
        <v/>
      </c>
      <c r="G59" s="148">
        <f t="shared" si="10"/>
        <v>500</v>
      </c>
      <c r="H59" s="149">
        <f t="shared" si="11"/>
        <v>0</v>
      </c>
      <c r="I59" s="245"/>
      <c r="J59" s="448"/>
      <c r="K59" s="154"/>
      <c r="L59" s="449"/>
      <c r="M59" s="162"/>
      <c r="N59" s="450"/>
      <c r="O59" s="323"/>
      <c r="P59" s="451"/>
      <c r="Q59" s="452"/>
      <c r="R59" s="151"/>
      <c r="S59" s="453"/>
      <c r="T59" s="454"/>
      <c r="U59" s="324"/>
      <c r="V59" s="455"/>
      <c r="W59" s="187"/>
      <c r="X59" s="456"/>
      <c r="Y59" s="156"/>
      <c r="Z59" s="893"/>
      <c r="AA59" s="598"/>
      <c r="AB59" s="894"/>
      <c r="AC59" s="157"/>
      <c r="AD59" s="159"/>
      <c r="AE59" s="158"/>
      <c r="AF59" s="20"/>
      <c r="AG59" s="20"/>
      <c r="AH59" s="164">
        <f t="shared" ref="AH59:AN59" si="140">AO59*$D59</f>
        <v>0</v>
      </c>
      <c r="AI59" s="164">
        <f t="shared" si="140"/>
        <v>0</v>
      </c>
      <c r="AJ59" s="164">
        <f t="shared" si="140"/>
        <v>0</v>
      </c>
      <c r="AK59" s="164">
        <f t="shared" si="140"/>
        <v>0</v>
      </c>
      <c r="AL59" s="164">
        <f t="shared" si="140"/>
        <v>0</v>
      </c>
      <c r="AM59" s="164">
        <f t="shared" si="140"/>
        <v>0</v>
      </c>
      <c r="AN59" s="164">
        <f t="shared" si="140"/>
        <v>0</v>
      </c>
      <c r="AO59" s="165"/>
      <c r="AP59" s="165"/>
      <c r="AQ59" s="165"/>
      <c r="AR59" s="165"/>
      <c r="AS59" s="165"/>
      <c r="AT59" s="165">
        <v>5.0</v>
      </c>
      <c r="AU59" s="165"/>
      <c r="AV59" s="164">
        <f t="shared" ref="AV59:BH59" si="141">BI59*$D59</f>
        <v>0</v>
      </c>
      <c r="AW59" s="164">
        <f t="shared" si="141"/>
        <v>0</v>
      </c>
      <c r="AX59" s="164">
        <f t="shared" si="141"/>
        <v>0</v>
      </c>
      <c r="AY59" s="164">
        <f t="shared" si="141"/>
        <v>0</v>
      </c>
      <c r="AZ59" s="164">
        <f t="shared" si="141"/>
        <v>0</v>
      </c>
      <c r="BA59" s="164">
        <f t="shared" si="141"/>
        <v>0</v>
      </c>
      <c r="BB59" s="164">
        <f t="shared" si="141"/>
        <v>0</v>
      </c>
      <c r="BC59" s="164">
        <f t="shared" si="141"/>
        <v>0</v>
      </c>
      <c r="BD59" s="164">
        <f t="shared" si="141"/>
        <v>0</v>
      </c>
      <c r="BE59" s="164">
        <f t="shared" si="141"/>
        <v>0</v>
      </c>
      <c r="BF59" s="164">
        <f t="shared" si="141"/>
        <v>0</v>
      </c>
      <c r="BG59" s="164">
        <f t="shared" si="141"/>
        <v>0</v>
      </c>
      <c r="BH59" s="164">
        <f t="shared" si="141"/>
        <v>0</v>
      </c>
      <c r="BI59" s="746"/>
      <c r="BJ59" s="746"/>
      <c r="BK59" s="746"/>
      <c r="BL59" s="746"/>
      <c r="BM59" s="746"/>
      <c r="BN59" s="746"/>
      <c r="BO59" s="746"/>
      <c r="BP59" s="746"/>
      <c r="BQ59" s="746"/>
      <c r="BR59" s="746"/>
      <c r="BS59" s="746"/>
      <c r="BT59" s="747"/>
      <c r="BU59" s="746"/>
      <c r="BV59" s="6"/>
      <c r="BW59" s="164"/>
      <c r="BX59" s="164"/>
      <c r="BY59" s="167">
        <f t="shared" ref="BY59:BZ59" si="142">$D59*BW59</f>
        <v>0</v>
      </c>
      <c r="BZ59" s="167">
        <f t="shared" si="142"/>
        <v>0</v>
      </c>
      <c r="CA59" s="6"/>
      <c r="CB59" s="164">
        <v>5.5</v>
      </c>
      <c r="CC59" s="164">
        <f t="shared" si="15"/>
        <v>0</v>
      </c>
      <c r="CD59" s="164">
        <f t="shared" si="16"/>
        <v>0</v>
      </c>
    </row>
    <row r="60" ht="18.0" customHeight="1">
      <c r="A60" s="182" t="s">
        <v>171</v>
      </c>
      <c r="B60" s="146" t="s">
        <v>172</v>
      </c>
      <c r="C60" s="147">
        <v>1.0</v>
      </c>
      <c r="D60" s="76">
        <f t="shared" si="8"/>
        <v>0</v>
      </c>
      <c r="E60" s="148">
        <v>120.0</v>
      </c>
      <c r="F60" s="76" t="str">
        <f t="shared" si="9"/>
        <v/>
      </c>
      <c r="G60" s="148">
        <f t="shared" si="10"/>
        <v>120</v>
      </c>
      <c r="H60" s="149">
        <f t="shared" si="11"/>
        <v>0</v>
      </c>
      <c r="I60" s="245"/>
      <c r="J60" s="448"/>
      <c r="K60" s="154"/>
      <c r="L60" s="449"/>
      <c r="M60" s="162"/>
      <c r="N60" s="450"/>
      <c r="O60" s="323"/>
      <c r="P60" s="451"/>
      <c r="Q60" s="452"/>
      <c r="R60" s="151"/>
      <c r="S60" s="453"/>
      <c r="T60" s="454"/>
      <c r="U60" s="324"/>
      <c r="V60" s="455"/>
      <c r="W60" s="187"/>
      <c r="X60" s="456"/>
      <c r="Y60" s="156"/>
      <c r="Z60" s="893"/>
      <c r="AA60" s="598"/>
      <c r="AB60" s="894"/>
      <c r="AC60" s="157"/>
      <c r="AD60" s="159"/>
      <c r="AE60" s="158"/>
      <c r="AF60" s="20"/>
      <c r="AG60" s="20"/>
      <c r="AH60" s="164">
        <f t="shared" ref="AH60:AN60" si="143">AO60*$D60</f>
        <v>0</v>
      </c>
      <c r="AI60" s="164">
        <f t="shared" si="143"/>
        <v>0</v>
      </c>
      <c r="AJ60" s="164">
        <f t="shared" si="143"/>
        <v>0</v>
      </c>
      <c r="AK60" s="164">
        <f t="shared" si="143"/>
        <v>0</v>
      </c>
      <c r="AL60" s="164">
        <f t="shared" si="143"/>
        <v>0</v>
      </c>
      <c r="AM60" s="164">
        <f t="shared" si="143"/>
        <v>0</v>
      </c>
      <c r="AN60" s="164">
        <f t="shared" si="143"/>
        <v>0</v>
      </c>
      <c r="AO60" s="165"/>
      <c r="AP60" s="165"/>
      <c r="AQ60" s="165"/>
      <c r="AR60" s="165"/>
      <c r="AS60" s="165"/>
      <c r="AT60" s="165"/>
      <c r="AU60" s="165">
        <v>1.0</v>
      </c>
      <c r="AV60" s="164">
        <f t="shared" ref="AV60:BH60" si="144">BI60*$D60</f>
        <v>0</v>
      </c>
      <c r="AW60" s="164">
        <f t="shared" si="144"/>
        <v>0</v>
      </c>
      <c r="AX60" s="164">
        <f t="shared" si="144"/>
        <v>0</v>
      </c>
      <c r="AY60" s="164">
        <f t="shared" si="144"/>
        <v>0</v>
      </c>
      <c r="AZ60" s="164">
        <f t="shared" si="144"/>
        <v>0</v>
      </c>
      <c r="BA60" s="164">
        <f t="shared" si="144"/>
        <v>0</v>
      </c>
      <c r="BB60" s="164">
        <f t="shared" si="144"/>
        <v>0</v>
      </c>
      <c r="BC60" s="164">
        <f t="shared" si="144"/>
        <v>0</v>
      </c>
      <c r="BD60" s="164">
        <f t="shared" si="144"/>
        <v>0</v>
      </c>
      <c r="BE60" s="164">
        <f t="shared" si="144"/>
        <v>0</v>
      </c>
      <c r="BF60" s="164">
        <f t="shared" si="144"/>
        <v>0</v>
      </c>
      <c r="BG60" s="164">
        <f t="shared" si="144"/>
        <v>0</v>
      </c>
      <c r="BH60" s="164">
        <f t="shared" si="144"/>
        <v>0</v>
      </c>
      <c r="BI60" s="746"/>
      <c r="BJ60" s="746"/>
      <c r="BK60" s="746"/>
      <c r="BL60" s="746"/>
      <c r="BM60" s="746"/>
      <c r="BN60" s="746"/>
      <c r="BO60" s="746"/>
      <c r="BP60" s="746"/>
      <c r="BQ60" s="746"/>
      <c r="BR60" s="746"/>
      <c r="BS60" s="746"/>
      <c r="BT60" s="747"/>
      <c r="BU60" s="746"/>
      <c r="BV60" s="6"/>
      <c r="BW60" s="164"/>
      <c r="BX60" s="164"/>
      <c r="BY60" s="167">
        <f t="shared" ref="BY60:BZ60" si="145">$D60*BW60</f>
        <v>0</v>
      </c>
      <c r="BZ60" s="167">
        <f t="shared" si="145"/>
        <v>0</v>
      </c>
      <c r="CA60" s="6"/>
      <c r="CB60" s="164">
        <v>1.3</v>
      </c>
      <c r="CC60" s="164">
        <f t="shared" si="15"/>
        <v>0</v>
      </c>
      <c r="CD60" s="164">
        <f t="shared" si="16"/>
        <v>0</v>
      </c>
    </row>
    <row r="61" ht="18.0" customHeight="1">
      <c r="A61" s="182" t="s">
        <v>173</v>
      </c>
      <c r="B61" s="146" t="s">
        <v>174</v>
      </c>
      <c r="C61" s="147">
        <v>1.0</v>
      </c>
      <c r="D61" s="76">
        <f t="shared" si="8"/>
        <v>0</v>
      </c>
      <c r="E61" s="148">
        <v>110.0</v>
      </c>
      <c r="F61" s="76" t="str">
        <f t="shared" si="9"/>
        <v/>
      </c>
      <c r="G61" s="148">
        <f t="shared" si="10"/>
        <v>110</v>
      </c>
      <c r="H61" s="149">
        <f t="shared" si="11"/>
        <v>0</v>
      </c>
      <c r="I61" s="245"/>
      <c r="J61" s="448"/>
      <c r="K61" s="154"/>
      <c r="L61" s="449"/>
      <c r="M61" s="162"/>
      <c r="N61" s="450"/>
      <c r="O61" s="323"/>
      <c r="P61" s="451"/>
      <c r="Q61" s="452"/>
      <c r="R61" s="151"/>
      <c r="S61" s="453"/>
      <c r="T61" s="454"/>
      <c r="U61" s="324"/>
      <c r="V61" s="455"/>
      <c r="W61" s="187"/>
      <c r="X61" s="456"/>
      <c r="Y61" s="156"/>
      <c r="Z61" s="893"/>
      <c r="AA61" s="598"/>
      <c r="AB61" s="894"/>
      <c r="AC61" s="157"/>
      <c r="AD61" s="159"/>
      <c r="AE61" s="158"/>
      <c r="AF61" s="20"/>
      <c r="AG61" s="20"/>
      <c r="AH61" s="164">
        <f t="shared" ref="AH61:AN61" si="146">AO61*$D61</f>
        <v>0</v>
      </c>
      <c r="AI61" s="164">
        <f t="shared" si="146"/>
        <v>0</v>
      </c>
      <c r="AJ61" s="164">
        <f t="shared" si="146"/>
        <v>0</v>
      </c>
      <c r="AK61" s="164">
        <f t="shared" si="146"/>
        <v>0</v>
      </c>
      <c r="AL61" s="164">
        <f t="shared" si="146"/>
        <v>0</v>
      </c>
      <c r="AM61" s="164">
        <f t="shared" si="146"/>
        <v>0</v>
      </c>
      <c r="AN61" s="164">
        <f t="shared" si="146"/>
        <v>0</v>
      </c>
      <c r="AO61" s="165"/>
      <c r="AP61" s="165"/>
      <c r="AQ61" s="165"/>
      <c r="AR61" s="165"/>
      <c r="AS61" s="165"/>
      <c r="AT61" s="165"/>
      <c r="AU61" s="165">
        <v>1.0</v>
      </c>
      <c r="AV61" s="164">
        <f t="shared" ref="AV61:BH61" si="147">BI61*$D61</f>
        <v>0</v>
      </c>
      <c r="AW61" s="164">
        <f t="shared" si="147"/>
        <v>0</v>
      </c>
      <c r="AX61" s="164">
        <f t="shared" si="147"/>
        <v>0</v>
      </c>
      <c r="AY61" s="164">
        <f t="shared" si="147"/>
        <v>0</v>
      </c>
      <c r="AZ61" s="164">
        <f t="shared" si="147"/>
        <v>0</v>
      </c>
      <c r="BA61" s="164">
        <f t="shared" si="147"/>
        <v>0</v>
      </c>
      <c r="BB61" s="164">
        <f t="shared" si="147"/>
        <v>0</v>
      </c>
      <c r="BC61" s="164">
        <f t="shared" si="147"/>
        <v>0</v>
      </c>
      <c r="BD61" s="164">
        <f t="shared" si="147"/>
        <v>0</v>
      </c>
      <c r="BE61" s="164">
        <f t="shared" si="147"/>
        <v>0</v>
      </c>
      <c r="BF61" s="164">
        <f t="shared" si="147"/>
        <v>0</v>
      </c>
      <c r="BG61" s="164">
        <f t="shared" si="147"/>
        <v>0</v>
      </c>
      <c r="BH61" s="164">
        <f t="shared" si="147"/>
        <v>0</v>
      </c>
      <c r="BI61" s="746"/>
      <c r="BJ61" s="746"/>
      <c r="BK61" s="746"/>
      <c r="BL61" s="746"/>
      <c r="BM61" s="746"/>
      <c r="BN61" s="746"/>
      <c r="BO61" s="746"/>
      <c r="BP61" s="746"/>
      <c r="BQ61" s="746"/>
      <c r="BR61" s="746"/>
      <c r="BS61" s="746"/>
      <c r="BT61" s="747"/>
      <c r="BU61" s="746"/>
      <c r="BV61" s="6"/>
      <c r="BW61" s="164"/>
      <c r="BX61" s="164"/>
      <c r="BY61" s="167">
        <f t="shared" ref="BY61:BZ61" si="148">$D61*BW61</f>
        <v>0</v>
      </c>
      <c r="BZ61" s="167">
        <f t="shared" si="148"/>
        <v>0</v>
      </c>
      <c r="CA61" s="6"/>
      <c r="CB61" s="164">
        <v>1.3</v>
      </c>
      <c r="CC61" s="164">
        <f t="shared" si="15"/>
        <v>0</v>
      </c>
      <c r="CD61" s="164">
        <f t="shared" si="16"/>
        <v>0</v>
      </c>
    </row>
    <row r="62" ht="18.0" customHeight="1">
      <c r="A62" s="182" t="s">
        <v>175</v>
      </c>
      <c r="B62" s="146" t="s">
        <v>176</v>
      </c>
      <c r="C62" s="147">
        <v>1.0</v>
      </c>
      <c r="D62" s="76">
        <f t="shared" si="8"/>
        <v>0</v>
      </c>
      <c r="E62" s="148">
        <v>140.0</v>
      </c>
      <c r="F62" s="76" t="str">
        <f t="shared" si="9"/>
        <v/>
      </c>
      <c r="G62" s="148">
        <f t="shared" si="10"/>
        <v>140</v>
      </c>
      <c r="H62" s="149">
        <f t="shared" si="11"/>
        <v>0</v>
      </c>
      <c r="I62" s="245"/>
      <c r="J62" s="448"/>
      <c r="K62" s="154"/>
      <c r="L62" s="449"/>
      <c r="M62" s="162"/>
      <c r="N62" s="450"/>
      <c r="O62" s="323"/>
      <c r="P62" s="451"/>
      <c r="Q62" s="452"/>
      <c r="R62" s="151"/>
      <c r="S62" s="453"/>
      <c r="T62" s="454"/>
      <c r="U62" s="324"/>
      <c r="V62" s="455"/>
      <c r="W62" s="187"/>
      <c r="X62" s="456"/>
      <c r="Y62" s="156"/>
      <c r="Z62" s="893"/>
      <c r="AA62" s="598"/>
      <c r="AB62" s="894"/>
      <c r="AC62" s="157"/>
      <c r="AD62" s="159"/>
      <c r="AE62" s="158"/>
      <c r="AF62" s="20"/>
      <c r="AG62" s="20"/>
      <c r="AH62" s="164">
        <f t="shared" ref="AH62:AN62" si="149">AO62*$D62</f>
        <v>0</v>
      </c>
      <c r="AI62" s="164">
        <f t="shared" si="149"/>
        <v>0</v>
      </c>
      <c r="AJ62" s="164">
        <f t="shared" si="149"/>
        <v>0</v>
      </c>
      <c r="AK62" s="164">
        <f t="shared" si="149"/>
        <v>0</v>
      </c>
      <c r="AL62" s="164">
        <f t="shared" si="149"/>
        <v>0</v>
      </c>
      <c r="AM62" s="164">
        <f t="shared" si="149"/>
        <v>0</v>
      </c>
      <c r="AN62" s="164">
        <f t="shared" si="149"/>
        <v>0</v>
      </c>
      <c r="AO62" s="165"/>
      <c r="AP62" s="165"/>
      <c r="AQ62" s="165"/>
      <c r="AR62" s="165"/>
      <c r="AS62" s="165"/>
      <c r="AT62" s="165"/>
      <c r="AU62" s="165">
        <v>1.0</v>
      </c>
      <c r="AV62" s="164">
        <f t="shared" ref="AV62:BH62" si="150">BI62*$D62</f>
        <v>0</v>
      </c>
      <c r="AW62" s="164">
        <f t="shared" si="150"/>
        <v>0</v>
      </c>
      <c r="AX62" s="164">
        <f t="shared" si="150"/>
        <v>0</v>
      </c>
      <c r="AY62" s="164">
        <f t="shared" si="150"/>
        <v>0</v>
      </c>
      <c r="AZ62" s="164">
        <f t="shared" si="150"/>
        <v>0</v>
      </c>
      <c r="BA62" s="164">
        <f t="shared" si="150"/>
        <v>0</v>
      </c>
      <c r="BB62" s="164">
        <f t="shared" si="150"/>
        <v>0</v>
      </c>
      <c r="BC62" s="164">
        <f t="shared" si="150"/>
        <v>0</v>
      </c>
      <c r="BD62" s="164">
        <f t="shared" si="150"/>
        <v>0</v>
      </c>
      <c r="BE62" s="164">
        <f t="shared" si="150"/>
        <v>0</v>
      </c>
      <c r="BF62" s="164">
        <f t="shared" si="150"/>
        <v>0</v>
      </c>
      <c r="BG62" s="164">
        <f t="shared" si="150"/>
        <v>0</v>
      </c>
      <c r="BH62" s="164">
        <f t="shared" si="150"/>
        <v>0</v>
      </c>
      <c r="BI62" s="746"/>
      <c r="BJ62" s="746"/>
      <c r="BK62" s="746"/>
      <c r="BL62" s="746"/>
      <c r="BM62" s="746"/>
      <c r="BN62" s="746"/>
      <c r="BO62" s="746"/>
      <c r="BP62" s="746"/>
      <c r="BQ62" s="746"/>
      <c r="BR62" s="746"/>
      <c r="BS62" s="746"/>
      <c r="BT62" s="747"/>
      <c r="BU62" s="746"/>
      <c r="BV62" s="6"/>
      <c r="BW62" s="164"/>
      <c r="BX62" s="164"/>
      <c r="BY62" s="167">
        <f t="shared" ref="BY62:BZ62" si="151">$D62*BW62</f>
        <v>0</v>
      </c>
      <c r="BZ62" s="167">
        <f t="shared" si="151"/>
        <v>0</v>
      </c>
      <c r="CA62" s="6"/>
      <c r="CB62" s="164">
        <v>1.6</v>
      </c>
      <c r="CC62" s="164">
        <f t="shared" si="15"/>
        <v>0</v>
      </c>
      <c r="CD62" s="164">
        <f t="shared" si="16"/>
        <v>0</v>
      </c>
    </row>
    <row r="63" ht="18.0" customHeight="1">
      <c r="A63" s="182" t="s">
        <v>177</v>
      </c>
      <c r="B63" s="146" t="s">
        <v>178</v>
      </c>
      <c r="C63" s="147">
        <v>1.0</v>
      </c>
      <c r="D63" s="76">
        <f t="shared" si="8"/>
        <v>0</v>
      </c>
      <c r="E63" s="148">
        <v>150.0</v>
      </c>
      <c r="F63" s="76" t="str">
        <f t="shared" si="9"/>
        <v/>
      </c>
      <c r="G63" s="148">
        <f t="shared" si="10"/>
        <v>150</v>
      </c>
      <c r="H63" s="149">
        <f t="shared" si="11"/>
        <v>0</v>
      </c>
      <c r="I63" s="245"/>
      <c r="J63" s="448"/>
      <c r="K63" s="154"/>
      <c r="L63" s="449"/>
      <c r="M63" s="162"/>
      <c r="N63" s="450"/>
      <c r="O63" s="323"/>
      <c r="P63" s="451"/>
      <c r="Q63" s="452"/>
      <c r="R63" s="151"/>
      <c r="S63" s="453"/>
      <c r="T63" s="454"/>
      <c r="U63" s="324"/>
      <c r="V63" s="455"/>
      <c r="W63" s="187"/>
      <c r="X63" s="456"/>
      <c r="Y63" s="156"/>
      <c r="Z63" s="893"/>
      <c r="AA63" s="598"/>
      <c r="AB63" s="894"/>
      <c r="AC63" s="157"/>
      <c r="AD63" s="159"/>
      <c r="AE63" s="158"/>
      <c r="AF63" s="20"/>
      <c r="AG63" s="20"/>
      <c r="AH63" s="164">
        <f t="shared" ref="AH63:AN63" si="152">AO63*$D63</f>
        <v>0</v>
      </c>
      <c r="AI63" s="164">
        <f t="shared" si="152"/>
        <v>0</v>
      </c>
      <c r="AJ63" s="164">
        <f t="shared" si="152"/>
        <v>0</v>
      </c>
      <c r="AK63" s="164">
        <f t="shared" si="152"/>
        <v>0</v>
      </c>
      <c r="AL63" s="164">
        <f t="shared" si="152"/>
        <v>0</v>
      </c>
      <c r="AM63" s="164">
        <f t="shared" si="152"/>
        <v>0</v>
      </c>
      <c r="AN63" s="164">
        <f t="shared" si="152"/>
        <v>0</v>
      </c>
      <c r="AO63" s="165"/>
      <c r="AP63" s="165"/>
      <c r="AQ63" s="165"/>
      <c r="AR63" s="165"/>
      <c r="AS63" s="165"/>
      <c r="AT63" s="165"/>
      <c r="AU63" s="165">
        <v>1.0</v>
      </c>
      <c r="AV63" s="164">
        <f t="shared" ref="AV63:BH63" si="153">BI63*$D63</f>
        <v>0</v>
      </c>
      <c r="AW63" s="164">
        <f t="shared" si="153"/>
        <v>0</v>
      </c>
      <c r="AX63" s="164">
        <f t="shared" si="153"/>
        <v>0</v>
      </c>
      <c r="AY63" s="164">
        <f t="shared" si="153"/>
        <v>0</v>
      </c>
      <c r="AZ63" s="164">
        <f t="shared" si="153"/>
        <v>0</v>
      </c>
      <c r="BA63" s="164">
        <f t="shared" si="153"/>
        <v>0</v>
      </c>
      <c r="BB63" s="164">
        <f t="shared" si="153"/>
        <v>0</v>
      </c>
      <c r="BC63" s="164">
        <f t="shared" si="153"/>
        <v>0</v>
      </c>
      <c r="BD63" s="164">
        <f t="shared" si="153"/>
        <v>0</v>
      </c>
      <c r="BE63" s="164">
        <f t="shared" si="153"/>
        <v>0</v>
      </c>
      <c r="BF63" s="164">
        <f t="shared" si="153"/>
        <v>0</v>
      </c>
      <c r="BG63" s="164">
        <f t="shared" si="153"/>
        <v>0</v>
      </c>
      <c r="BH63" s="164">
        <f t="shared" si="153"/>
        <v>0</v>
      </c>
      <c r="BI63" s="746"/>
      <c r="BJ63" s="746"/>
      <c r="BK63" s="746"/>
      <c r="BL63" s="746"/>
      <c r="BM63" s="746"/>
      <c r="BN63" s="746"/>
      <c r="BO63" s="746"/>
      <c r="BP63" s="746"/>
      <c r="BQ63" s="746"/>
      <c r="BR63" s="746"/>
      <c r="BS63" s="746"/>
      <c r="BT63" s="747"/>
      <c r="BU63" s="746"/>
      <c r="BV63" s="6"/>
      <c r="BW63" s="164"/>
      <c r="BX63" s="164"/>
      <c r="BY63" s="167">
        <f t="shared" ref="BY63:BZ63" si="154">$D63*BW63</f>
        <v>0</v>
      </c>
      <c r="BZ63" s="167">
        <f t="shared" si="154"/>
        <v>0</v>
      </c>
      <c r="CA63" s="6"/>
      <c r="CB63" s="164">
        <v>1.9</v>
      </c>
      <c r="CC63" s="164">
        <f t="shared" si="15"/>
        <v>0</v>
      </c>
      <c r="CD63" s="164">
        <f t="shared" si="16"/>
        <v>0</v>
      </c>
    </row>
    <row r="64" ht="18.0" customHeight="1">
      <c r="A64" s="182" t="s">
        <v>179</v>
      </c>
      <c r="B64" s="146" t="s">
        <v>180</v>
      </c>
      <c r="C64" s="147">
        <v>1.0</v>
      </c>
      <c r="D64" s="76">
        <f t="shared" si="8"/>
        <v>0</v>
      </c>
      <c r="E64" s="148">
        <v>150.0</v>
      </c>
      <c r="F64" s="76" t="str">
        <f t="shared" si="9"/>
        <v/>
      </c>
      <c r="G64" s="148">
        <f t="shared" si="10"/>
        <v>150</v>
      </c>
      <c r="H64" s="149">
        <f t="shared" si="11"/>
        <v>0</v>
      </c>
      <c r="I64" s="245"/>
      <c r="J64" s="448"/>
      <c r="K64" s="154"/>
      <c r="L64" s="449"/>
      <c r="M64" s="162"/>
      <c r="N64" s="450"/>
      <c r="O64" s="323"/>
      <c r="P64" s="451"/>
      <c r="Q64" s="452"/>
      <c r="R64" s="151"/>
      <c r="S64" s="453"/>
      <c r="T64" s="454"/>
      <c r="U64" s="324"/>
      <c r="V64" s="455"/>
      <c r="W64" s="187"/>
      <c r="X64" s="456"/>
      <c r="Y64" s="156"/>
      <c r="Z64" s="893"/>
      <c r="AA64" s="598"/>
      <c r="AB64" s="894"/>
      <c r="AC64" s="157"/>
      <c r="AD64" s="159"/>
      <c r="AE64" s="158"/>
      <c r="AF64" s="20"/>
      <c r="AG64" s="20"/>
      <c r="AH64" s="164">
        <f t="shared" ref="AH64:AN64" si="155">AO64*$D64</f>
        <v>0</v>
      </c>
      <c r="AI64" s="164">
        <f t="shared" si="155"/>
        <v>0</v>
      </c>
      <c r="AJ64" s="164">
        <f t="shared" si="155"/>
        <v>0</v>
      </c>
      <c r="AK64" s="164">
        <f t="shared" si="155"/>
        <v>0</v>
      </c>
      <c r="AL64" s="164">
        <f t="shared" si="155"/>
        <v>0</v>
      </c>
      <c r="AM64" s="164">
        <f t="shared" si="155"/>
        <v>0</v>
      </c>
      <c r="AN64" s="164">
        <f t="shared" si="155"/>
        <v>0</v>
      </c>
      <c r="AO64" s="165"/>
      <c r="AP64" s="165"/>
      <c r="AQ64" s="165"/>
      <c r="AR64" s="165"/>
      <c r="AS64" s="165"/>
      <c r="AT64" s="165"/>
      <c r="AU64" s="165">
        <v>1.0</v>
      </c>
      <c r="AV64" s="164">
        <f t="shared" ref="AV64:BH64" si="156">BI64*$D64</f>
        <v>0</v>
      </c>
      <c r="AW64" s="164">
        <f t="shared" si="156"/>
        <v>0</v>
      </c>
      <c r="AX64" s="164">
        <f t="shared" si="156"/>
        <v>0</v>
      </c>
      <c r="AY64" s="164">
        <f t="shared" si="156"/>
        <v>0</v>
      </c>
      <c r="AZ64" s="164">
        <f t="shared" si="156"/>
        <v>0</v>
      </c>
      <c r="BA64" s="164">
        <f t="shared" si="156"/>
        <v>0</v>
      </c>
      <c r="BB64" s="164">
        <f t="shared" si="156"/>
        <v>0</v>
      </c>
      <c r="BC64" s="164">
        <f t="shared" si="156"/>
        <v>0</v>
      </c>
      <c r="BD64" s="164">
        <f t="shared" si="156"/>
        <v>0</v>
      </c>
      <c r="BE64" s="164">
        <f t="shared" si="156"/>
        <v>0</v>
      </c>
      <c r="BF64" s="164">
        <f t="shared" si="156"/>
        <v>0</v>
      </c>
      <c r="BG64" s="164">
        <f t="shared" si="156"/>
        <v>0</v>
      </c>
      <c r="BH64" s="164">
        <f t="shared" si="156"/>
        <v>0</v>
      </c>
      <c r="BI64" s="746"/>
      <c r="BJ64" s="746"/>
      <c r="BK64" s="746"/>
      <c r="BL64" s="746"/>
      <c r="BM64" s="746"/>
      <c r="BN64" s="746"/>
      <c r="BO64" s="746"/>
      <c r="BP64" s="746"/>
      <c r="BQ64" s="746"/>
      <c r="BR64" s="746"/>
      <c r="BS64" s="746"/>
      <c r="BT64" s="747"/>
      <c r="BU64" s="746"/>
      <c r="BV64" s="6"/>
      <c r="BW64" s="164"/>
      <c r="BX64" s="164"/>
      <c r="BY64" s="167">
        <f t="shared" ref="BY64:BZ64" si="157">$D64*BW64</f>
        <v>0</v>
      </c>
      <c r="BZ64" s="167">
        <f t="shared" si="157"/>
        <v>0</v>
      </c>
      <c r="CA64" s="6"/>
      <c r="CB64" s="164">
        <v>1.8</v>
      </c>
      <c r="CC64" s="164">
        <f t="shared" si="15"/>
        <v>0</v>
      </c>
      <c r="CD64" s="164">
        <f t="shared" si="16"/>
        <v>0</v>
      </c>
    </row>
    <row r="65" ht="18.0" customHeight="1">
      <c r="A65" s="182" t="s">
        <v>181</v>
      </c>
      <c r="B65" s="146" t="s">
        <v>182</v>
      </c>
      <c r="C65" s="147">
        <v>10.0</v>
      </c>
      <c r="D65" s="76">
        <f t="shared" si="8"/>
        <v>0</v>
      </c>
      <c r="E65" s="148">
        <v>135.0</v>
      </c>
      <c r="F65" s="76" t="str">
        <f t="shared" si="9"/>
        <v/>
      </c>
      <c r="G65" s="148">
        <f t="shared" si="10"/>
        <v>135</v>
      </c>
      <c r="H65" s="149">
        <f t="shared" si="11"/>
        <v>0</v>
      </c>
      <c r="I65" s="245"/>
      <c r="J65" s="448"/>
      <c r="K65" s="154"/>
      <c r="L65" s="449"/>
      <c r="M65" s="162"/>
      <c r="N65" s="450"/>
      <c r="O65" s="323"/>
      <c r="P65" s="451"/>
      <c r="Q65" s="452"/>
      <c r="R65" s="151"/>
      <c r="S65" s="453"/>
      <c r="T65" s="454"/>
      <c r="U65" s="324"/>
      <c r="V65" s="455"/>
      <c r="W65" s="187"/>
      <c r="X65" s="456"/>
      <c r="Y65" s="156"/>
      <c r="Z65" s="893"/>
      <c r="AA65" s="598"/>
      <c r="AB65" s="894"/>
      <c r="AC65" s="157"/>
      <c r="AD65" s="159"/>
      <c r="AE65" s="158"/>
      <c r="AF65" s="20"/>
      <c r="AG65" s="20"/>
      <c r="AH65" s="164">
        <f t="shared" ref="AH65:AN65" si="158">AO65*$D65</f>
        <v>0</v>
      </c>
      <c r="AI65" s="164">
        <f t="shared" si="158"/>
        <v>0</v>
      </c>
      <c r="AJ65" s="164">
        <f t="shared" si="158"/>
        <v>0</v>
      </c>
      <c r="AK65" s="164">
        <f t="shared" si="158"/>
        <v>0</v>
      </c>
      <c r="AL65" s="164">
        <f t="shared" si="158"/>
        <v>0</v>
      </c>
      <c r="AM65" s="164">
        <f t="shared" si="158"/>
        <v>0</v>
      </c>
      <c r="AN65" s="164">
        <f t="shared" si="158"/>
        <v>0</v>
      </c>
      <c r="AO65" s="165"/>
      <c r="AP65" s="165"/>
      <c r="AQ65" s="165">
        <v>10.0</v>
      </c>
      <c r="AR65" s="165"/>
      <c r="AS65" s="165"/>
      <c r="AT65" s="165"/>
      <c r="AU65" s="165"/>
      <c r="AV65" s="164">
        <f t="shared" ref="AV65:BH65" si="159">BI65*$D65</f>
        <v>0</v>
      </c>
      <c r="AW65" s="164">
        <f t="shared" si="159"/>
        <v>0</v>
      </c>
      <c r="AX65" s="164">
        <f t="shared" si="159"/>
        <v>0</v>
      </c>
      <c r="AY65" s="164">
        <f t="shared" si="159"/>
        <v>0</v>
      </c>
      <c r="AZ65" s="164">
        <f t="shared" si="159"/>
        <v>0</v>
      </c>
      <c r="BA65" s="164">
        <f t="shared" si="159"/>
        <v>0</v>
      </c>
      <c r="BB65" s="164">
        <f t="shared" si="159"/>
        <v>0</v>
      </c>
      <c r="BC65" s="164">
        <f t="shared" si="159"/>
        <v>0</v>
      </c>
      <c r="BD65" s="164">
        <f t="shared" si="159"/>
        <v>0</v>
      </c>
      <c r="BE65" s="164">
        <f t="shared" si="159"/>
        <v>0</v>
      </c>
      <c r="BF65" s="164">
        <f t="shared" si="159"/>
        <v>0</v>
      </c>
      <c r="BG65" s="164">
        <f t="shared" si="159"/>
        <v>0</v>
      </c>
      <c r="BH65" s="164">
        <f t="shared" si="159"/>
        <v>0</v>
      </c>
      <c r="BI65" s="746"/>
      <c r="BJ65" s="746"/>
      <c r="BK65" s="746"/>
      <c r="BL65" s="746"/>
      <c r="BM65" s="746"/>
      <c r="BN65" s="746"/>
      <c r="BO65" s="746"/>
      <c r="BP65" s="746"/>
      <c r="BQ65" s="746"/>
      <c r="BR65" s="746"/>
      <c r="BS65" s="746"/>
      <c r="BT65" s="747"/>
      <c r="BU65" s="746"/>
      <c r="BV65" s="6"/>
      <c r="BW65" s="164"/>
      <c r="BX65" s="164"/>
      <c r="BY65" s="167">
        <f t="shared" ref="BY65:BZ65" si="160">$D65*BW65</f>
        <v>0</v>
      </c>
      <c r="BZ65" s="167">
        <f t="shared" si="160"/>
        <v>0</v>
      </c>
      <c r="CA65" s="6"/>
      <c r="CB65" s="746"/>
      <c r="CC65" s="164">
        <f t="shared" si="15"/>
        <v>0</v>
      </c>
      <c r="CD65" s="164">
        <f t="shared" si="16"/>
        <v>0</v>
      </c>
    </row>
    <row r="66" ht="18.0" customHeight="1">
      <c r="A66" s="182" t="s">
        <v>183</v>
      </c>
      <c r="B66" s="146" t="s">
        <v>184</v>
      </c>
      <c r="C66" s="147">
        <v>5.0</v>
      </c>
      <c r="D66" s="76">
        <f t="shared" si="8"/>
        <v>0</v>
      </c>
      <c r="E66" s="148">
        <v>150.0</v>
      </c>
      <c r="F66" s="76" t="str">
        <f t="shared" si="9"/>
        <v/>
      </c>
      <c r="G66" s="148">
        <f t="shared" si="10"/>
        <v>150</v>
      </c>
      <c r="H66" s="149">
        <f t="shared" si="11"/>
        <v>0</v>
      </c>
      <c r="I66" s="245"/>
      <c r="J66" s="448"/>
      <c r="K66" s="154"/>
      <c r="L66" s="449"/>
      <c r="M66" s="162"/>
      <c r="N66" s="450"/>
      <c r="O66" s="323"/>
      <c r="P66" s="451"/>
      <c r="Q66" s="452"/>
      <c r="R66" s="151"/>
      <c r="S66" s="453"/>
      <c r="T66" s="454"/>
      <c r="U66" s="324"/>
      <c r="V66" s="455"/>
      <c r="W66" s="187"/>
      <c r="X66" s="456"/>
      <c r="Y66" s="156"/>
      <c r="Z66" s="893"/>
      <c r="AA66" s="598"/>
      <c r="AB66" s="894"/>
      <c r="AC66" s="157"/>
      <c r="AD66" s="159"/>
      <c r="AE66" s="158"/>
      <c r="AF66" s="20"/>
      <c r="AG66" s="20"/>
      <c r="AH66" s="164">
        <f t="shared" ref="AH66:AN66" si="161">AO66*$D66</f>
        <v>0</v>
      </c>
      <c r="AI66" s="164">
        <f t="shared" si="161"/>
        <v>0</v>
      </c>
      <c r="AJ66" s="164">
        <f t="shared" si="161"/>
        <v>0</v>
      </c>
      <c r="AK66" s="164">
        <f t="shared" si="161"/>
        <v>0</v>
      </c>
      <c r="AL66" s="164">
        <f t="shared" si="161"/>
        <v>0</v>
      </c>
      <c r="AM66" s="164">
        <f t="shared" si="161"/>
        <v>0</v>
      </c>
      <c r="AN66" s="164">
        <f t="shared" si="161"/>
        <v>0</v>
      </c>
      <c r="AO66" s="165"/>
      <c r="AP66" s="165"/>
      <c r="AQ66" s="165"/>
      <c r="AR66" s="165">
        <v>5.0</v>
      </c>
      <c r="AS66" s="165"/>
      <c r="AT66" s="165"/>
      <c r="AU66" s="165"/>
      <c r="AV66" s="164">
        <f t="shared" ref="AV66:BH66" si="162">BI66*$D66</f>
        <v>0</v>
      </c>
      <c r="AW66" s="164">
        <f t="shared" si="162"/>
        <v>0</v>
      </c>
      <c r="AX66" s="164">
        <f t="shared" si="162"/>
        <v>0</v>
      </c>
      <c r="AY66" s="164">
        <f t="shared" si="162"/>
        <v>0</v>
      </c>
      <c r="AZ66" s="164">
        <f t="shared" si="162"/>
        <v>0</v>
      </c>
      <c r="BA66" s="164">
        <f t="shared" si="162"/>
        <v>0</v>
      </c>
      <c r="BB66" s="164">
        <f t="shared" si="162"/>
        <v>0</v>
      </c>
      <c r="BC66" s="164">
        <f t="shared" si="162"/>
        <v>0</v>
      </c>
      <c r="BD66" s="164">
        <f t="shared" si="162"/>
        <v>0</v>
      </c>
      <c r="BE66" s="164">
        <f t="shared" si="162"/>
        <v>0</v>
      </c>
      <c r="BF66" s="164">
        <f t="shared" si="162"/>
        <v>0</v>
      </c>
      <c r="BG66" s="164">
        <f t="shared" si="162"/>
        <v>0</v>
      </c>
      <c r="BH66" s="164">
        <f t="shared" si="162"/>
        <v>0</v>
      </c>
      <c r="BI66" s="746"/>
      <c r="BJ66" s="746"/>
      <c r="BK66" s="746"/>
      <c r="BL66" s="746"/>
      <c r="BM66" s="746"/>
      <c r="BN66" s="746"/>
      <c r="BO66" s="746"/>
      <c r="BP66" s="746"/>
      <c r="BQ66" s="746"/>
      <c r="BR66" s="746"/>
      <c r="BS66" s="746"/>
      <c r="BT66" s="747"/>
      <c r="BU66" s="746"/>
      <c r="BV66" s="6"/>
      <c r="BW66" s="164"/>
      <c r="BX66" s="164"/>
      <c r="BY66" s="167">
        <f t="shared" ref="BY66:BZ66" si="163">$D66*BW66</f>
        <v>0</v>
      </c>
      <c r="BZ66" s="167">
        <f t="shared" si="163"/>
        <v>0</v>
      </c>
      <c r="CA66" s="6"/>
      <c r="CB66" s="746"/>
      <c r="CC66" s="164">
        <f t="shared" si="15"/>
        <v>0</v>
      </c>
      <c r="CD66" s="164">
        <f t="shared" si="16"/>
        <v>0</v>
      </c>
    </row>
    <row r="67" ht="18.0" customHeight="1">
      <c r="A67" s="182" t="s">
        <v>186</v>
      </c>
      <c r="B67" s="146" t="s">
        <v>187</v>
      </c>
      <c r="C67" s="147">
        <v>5.0</v>
      </c>
      <c r="D67" s="76">
        <f t="shared" si="8"/>
        <v>0</v>
      </c>
      <c r="E67" s="148">
        <v>110.0</v>
      </c>
      <c r="F67" s="76" t="str">
        <f t="shared" si="9"/>
        <v/>
      </c>
      <c r="G67" s="148">
        <f t="shared" si="10"/>
        <v>110</v>
      </c>
      <c r="H67" s="149">
        <f t="shared" si="11"/>
        <v>0</v>
      </c>
      <c r="I67" s="245"/>
      <c r="J67" s="448"/>
      <c r="K67" s="154"/>
      <c r="L67" s="449"/>
      <c r="M67" s="162"/>
      <c r="N67" s="450"/>
      <c r="O67" s="323"/>
      <c r="P67" s="451"/>
      <c r="Q67" s="452"/>
      <c r="R67" s="151"/>
      <c r="S67" s="453"/>
      <c r="T67" s="454"/>
      <c r="U67" s="324"/>
      <c r="V67" s="455"/>
      <c r="W67" s="187"/>
      <c r="X67" s="456"/>
      <c r="Y67" s="156"/>
      <c r="Z67" s="893"/>
      <c r="AA67" s="598"/>
      <c r="AB67" s="894"/>
      <c r="AC67" s="157"/>
      <c r="AD67" s="159"/>
      <c r="AE67" s="158"/>
      <c r="AF67" s="20"/>
      <c r="AG67" s="20"/>
      <c r="AH67" s="164">
        <f t="shared" ref="AH67:AN67" si="164">AO67*$D67</f>
        <v>0</v>
      </c>
      <c r="AI67" s="164">
        <f t="shared" si="164"/>
        <v>0</v>
      </c>
      <c r="AJ67" s="164">
        <f t="shared" si="164"/>
        <v>0</v>
      </c>
      <c r="AK67" s="164">
        <f t="shared" si="164"/>
        <v>0</v>
      </c>
      <c r="AL67" s="164">
        <f t="shared" si="164"/>
        <v>0</v>
      </c>
      <c r="AM67" s="164">
        <f t="shared" si="164"/>
        <v>0</v>
      </c>
      <c r="AN67" s="164">
        <f t="shared" si="164"/>
        <v>0</v>
      </c>
      <c r="AO67" s="165"/>
      <c r="AP67" s="165"/>
      <c r="AQ67" s="165"/>
      <c r="AR67" s="165">
        <v>5.0</v>
      </c>
      <c r="AS67" s="165"/>
      <c r="AT67" s="165"/>
      <c r="AU67" s="165"/>
      <c r="AV67" s="164">
        <f t="shared" ref="AV67:BH67" si="165">BI67*$D67</f>
        <v>0</v>
      </c>
      <c r="AW67" s="164">
        <f t="shared" si="165"/>
        <v>0</v>
      </c>
      <c r="AX67" s="164">
        <f t="shared" si="165"/>
        <v>0</v>
      </c>
      <c r="AY67" s="164">
        <f t="shared" si="165"/>
        <v>0</v>
      </c>
      <c r="AZ67" s="164">
        <f t="shared" si="165"/>
        <v>0</v>
      </c>
      <c r="BA67" s="164">
        <f t="shared" si="165"/>
        <v>0</v>
      </c>
      <c r="BB67" s="164">
        <f t="shared" si="165"/>
        <v>0</v>
      </c>
      <c r="BC67" s="164">
        <f t="shared" si="165"/>
        <v>0</v>
      </c>
      <c r="BD67" s="164">
        <f t="shared" si="165"/>
        <v>0</v>
      </c>
      <c r="BE67" s="164">
        <f t="shared" si="165"/>
        <v>0</v>
      </c>
      <c r="BF67" s="164">
        <f t="shared" si="165"/>
        <v>0</v>
      </c>
      <c r="BG67" s="164">
        <f t="shared" si="165"/>
        <v>0</v>
      </c>
      <c r="BH67" s="164">
        <f t="shared" si="165"/>
        <v>0</v>
      </c>
      <c r="BI67" s="746"/>
      <c r="BJ67" s="746"/>
      <c r="BK67" s="746"/>
      <c r="BL67" s="746"/>
      <c r="BM67" s="746"/>
      <c r="BN67" s="746"/>
      <c r="BO67" s="746"/>
      <c r="BP67" s="746"/>
      <c r="BQ67" s="746"/>
      <c r="BR67" s="746"/>
      <c r="BS67" s="746"/>
      <c r="BT67" s="747"/>
      <c r="BU67" s="746"/>
      <c r="BV67" s="6"/>
      <c r="BW67" s="164"/>
      <c r="BX67" s="164"/>
      <c r="BY67" s="167">
        <f t="shared" ref="BY67:BZ67" si="166">$D67*BW67</f>
        <v>0</v>
      </c>
      <c r="BZ67" s="167">
        <f t="shared" si="166"/>
        <v>0</v>
      </c>
      <c r="CA67" s="6"/>
      <c r="CB67" s="746"/>
      <c r="CC67" s="164">
        <f t="shared" si="15"/>
        <v>0</v>
      </c>
      <c r="CD67" s="164">
        <f t="shared" si="16"/>
        <v>0</v>
      </c>
    </row>
    <row r="68" ht="18.0" customHeight="1">
      <c r="A68" s="182" t="s">
        <v>188</v>
      </c>
      <c r="B68" s="146" t="s">
        <v>189</v>
      </c>
      <c r="C68" s="147">
        <v>5.0</v>
      </c>
      <c r="D68" s="76">
        <f t="shared" si="8"/>
        <v>0</v>
      </c>
      <c r="E68" s="148">
        <v>135.0</v>
      </c>
      <c r="F68" s="76" t="str">
        <f t="shared" si="9"/>
        <v/>
      </c>
      <c r="G68" s="148">
        <f t="shared" si="10"/>
        <v>135</v>
      </c>
      <c r="H68" s="149">
        <f t="shared" si="11"/>
        <v>0</v>
      </c>
      <c r="I68" s="245"/>
      <c r="J68" s="448"/>
      <c r="K68" s="154"/>
      <c r="L68" s="449"/>
      <c r="M68" s="162"/>
      <c r="N68" s="450"/>
      <c r="O68" s="323"/>
      <c r="P68" s="451"/>
      <c r="Q68" s="452"/>
      <c r="R68" s="151"/>
      <c r="S68" s="453"/>
      <c r="T68" s="454"/>
      <c r="U68" s="324"/>
      <c r="V68" s="455"/>
      <c r="W68" s="187"/>
      <c r="X68" s="456"/>
      <c r="Y68" s="156"/>
      <c r="Z68" s="893"/>
      <c r="AA68" s="598"/>
      <c r="AB68" s="894"/>
      <c r="AC68" s="157"/>
      <c r="AD68" s="159"/>
      <c r="AE68" s="158"/>
      <c r="AF68" s="20"/>
      <c r="AG68" s="20"/>
      <c r="AH68" s="164">
        <f t="shared" ref="AH68:AN68" si="167">AO68*$D68</f>
        <v>0</v>
      </c>
      <c r="AI68" s="164">
        <f t="shared" si="167"/>
        <v>0</v>
      </c>
      <c r="AJ68" s="164">
        <f t="shared" si="167"/>
        <v>0</v>
      </c>
      <c r="AK68" s="164">
        <f t="shared" si="167"/>
        <v>0</v>
      </c>
      <c r="AL68" s="164">
        <f t="shared" si="167"/>
        <v>0</v>
      </c>
      <c r="AM68" s="164">
        <f t="shared" si="167"/>
        <v>0</v>
      </c>
      <c r="AN68" s="164">
        <f t="shared" si="167"/>
        <v>0</v>
      </c>
      <c r="AO68" s="165"/>
      <c r="AP68" s="165"/>
      <c r="AQ68" s="165"/>
      <c r="AR68" s="165">
        <v>5.0</v>
      </c>
      <c r="AS68" s="165"/>
      <c r="AT68" s="165"/>
      <c r="AU68" s="165"/>
      <c r="AV68" s="164">
        <f t="shared" ref="AV68:BH68" si="168">BI68*$D68</f>
        <v>0</v>
      </c>
      <c r="AW68" s="164">
        <f t="shared" si="168"/>
        <v>0</v>
      </c>
      <c r="AX68" s="164">
        <f t="shared" si="168"/>
        <v>0</v>
      </c>
      <c r="AY68" s="164">
        <f t="shared" si="168"/>
        <v>0</v>
      </c>
      <c r="AZ68" s="164">
        <f t="shared" si="168"/>
        <v>0</v>
      </c>
      <c r="BA68" s="164">
        <f t="shared" si="168"/>
        <v>0</v>
      </c>
      <c r="BB68" s="164">
        <f t="shared" si="168"/>
        <v>0</v>
      </c>
      <c r="BC68" s="164">
        <f t="shared" si="168"/>
        <v>0</v>
      </c>
      <c r="BD68" s="164">
        <f t="shared" si="168"/>
        <v>0</v>
      </c>
      <c r="BE68" s="164">
        <f t="shared" si="168"/>
        <v>0</v>
      </c>
      <c r="BF68" s="164">
        <f t="shared" si="168"/>
        <v>0</v>
      </c>
      <c r="BG68" s="164">
        <f t="shared" si="168"/>
        <v>0</v>
      </c>
      <c r="BH68" s="164">
        <f t="shared" si="168"/>
        <v>0</v>
      </c>
      <c r="BI68" s="746"/>
      <c r="BJ68" s="746"/>
      <c r="BK68" s="746"/>
      <c r="BL68" s="746"/>
      <c r="BM68" s="746"/>
      <c r="BN68" s="746"/>
      <c r="BO68" s="746"/>
      <c r="BP68" s="746"/>
      <c r="BQ68" s="746"/>
      <c r="BR68" s="746"/>
      <c r="BS68" s="746"/>
      <c r="BT68" s="747"/>
      <c r="BU68" s="746"/>
      <c r="BV68" s="6"/>
      <c r="BW68" s="164"/>
      <c r="BX68" s="164"/>
      <c r="BY68" s="167">
        <f t="shared" ref="BY68:BZ68" si="169">$D68*BW68</f>
        <v>0</v>
      </c>
      <c r="BZ68" s="167">
        <f t="shared" si="169"/>
        <v>0</v>
      </c>
      <c r="CA68" s="6"/>
      <c r="CB68" s="746"/>
      <c r="CC68" s="164">
        <f t="shared" si="15"/>
        <v>0</v>
      </c>
      <c r="CD68" s="164">
        <f t="shared" si="16"/>
        <v>0</v>
      </c>
    </row>
    <row r="69" ht="18.0" customHeight="1">
      <c r="A69" s="182" t="s">
        <v>190</v>
      </c>
      <c r="B69" s="146" t="s">
        <v>191</v>
      </c>
      <c r="C69" s="147">
        <v>5.0</v>
      </c>
      <c r="D69" s="76">
        <f t="shared" si="8"/>
        <v>0</v>
      </c>
      <c r="E69" s="148">
        <v>220.0</v>
      </c>
      <c r="F69" s="76" t="str">
        <f t="shared" si="9"/>
        <v/>
      </c>
      <c r="G69" s="148">
        <f t="shared" si="10"/>
        <v>220</v>
      </c>
      <c r="H69" s="149">
        <f t="shared" si="11"/>
        <v>0</v>
      </c>
      <c r="I69" s="245"/>
      <c r="J69" s="448"/>
      <c r="K69" s="154"/>
      <c r="L69" s="449"/>
      <c r="M69" s="162"/>
      <c r="N69" s="450"/>
      <c r="O69" s="323"/>
      <c r="P69" s="451"/>
      <c r="Q69" s="452"/>
      <c r="R69" s="151"/>
      <c r="S69" s="453"/>
      <c r="T69" s="454"/>
      <c r="U69" s="324"/>
      <c r="V69" s="455"/>
      <c r="W69" s="187"/>
      <c r="X69" s="456"/>
      <c r="Y69" s="156"/>
      <c r="Z69" s="893"/>
      <c r="AA69" s="598"/>
      <c r="AB69" s="894"/>
      <c r="AC69" s="157"/>
      <c r="AD69" s="159"/>
      <c r="AE69" s="158"/>
      <c r="AF69" s="20"/>
      <c r="AG69" s="20"/>
      <c r="AH69" s="164">
        <f t="shared" ref="AH69:AN69" si="170">AO69*$D69</f>
        <v>0</v>
      </c>
      <c r="AI69" s="164">
        <f t="shared" si="170"/>
        <v>0</v>
      </c>
      <c r="AJ69" s="164">
        <f t="shared" si="170"/>
        <v>0</v>
      </c>
      <c r="AK69" s="164">
        <f t="shared" si="170"/>
        <v>0</v>
      </c>
      <c r="AL69" s="164">
        <f t="shared" si="170"/>
        <v>0</v>
      </c>
      <c r="AM69" s="164">
        <f t="shared" si="170"/>
        <v>0</v>
      </c>
      <c r="AN69" s="164">
        <f t="shared" si="170"/>
        <v>0</v>
      </c>
      <c r="AO69" s="165"/>
      <c r="AP69" s="165"/>
      <c r="AQ69" s="165"/>
      <c r="AR69" s="165"/>
      <c r="AS69" s="165">
        <v>5.0</v>
      </c>
      <c r="AT69" s="165"/>
      <c r="AU69" s="165"/>
      <c r="AV69" s="164">
        <f t="shared" ref="AV69:BH69" si="171">BI69*$D69</f>
        <v>0</v>
      </c>
      <c r="AW69" s="164">
        <f t="shared" si="171"/>
        <v>0</v>
      </c>
      <c r="AX69" s="164">
        <f t="shared" si="171"/>
        <v>0</v>
      </c>
      <c r="AY69" s="164">
        <f t="shared" si="171"/>
        <v>0</v>
      </c>
      <c r="AZ69" s="164">
        <f t="shared" si="171"/>
        <v>0</v>
      </c>
      <c r="BA69" s="164">
        <f t="shared" si="171"/>
        <v>0</v>
      </c>
      <c r="BB69" s="164">
        <f t="shared" si="171"/>
        <v>0</v>
      </c>
      <c r="BC69" s="164">
        <f t="shared" si="171"/>
        <v>0</v>
      </c>
      <c r="BD69" s="164">
        <f t="shared" si="171"/>
        <v>0</v>
      </c>
      <c r="BE69" s="164">
        <f t="shared" si="171"/>
        <v>0</v>
      </c>
      <c r="BF69" s="164">
        <f t="shared" si="171"/>
        <v>0</v>
      </c>
      <c r="BG69" s="164">
        <f t="shared" si="171"/>
        <v>0</v>
      </c>
      <c r="BH69" s="164">
        <f t="shared" si="171"/>
        <v>0</v>
      </c>
      <c r="BI69" s="746"/>
      <c r="BJ69" s="746"/>
      <c r="BK69" s="746"/>
      <c r="BL69" s="746"/>
      <c r="BM69" s="746"/>
      <c r="BN69" s="746"/>
      <c r="BO69" s="746"/>
      <c r="BP69" s="746"/>
      <c r="BQ69" s="746"/>
      <c r="BR69" s="746"/>
      <c r="BS69" s="746"/>
      <c r="BT69" s="747"/>
      <c r="BU69" s="746"/>
      <c r="BV69" s="6"/>
      <c r="BW69" s="164"/>
      <c r="BX69" s="164"/>
      <c r="BY69" s="167">
        <f t="shared" ref="BY69:BZ69" si="172">$D69*BW69</f>
        <v>0</v>
      </c>
      <c r="BZ69" s="167">
        <f t="shared" si="172"/>
        <v>0</v>
      </c>
      <c r="CA69" s="6"/>
      <c r="CB69" s="746"/>
      <c r="CC69" s="164">
        <f t="shared" si="15"/>
        <v>0</v>
      </c>
      <c r="CD69" s="164">
        <f t="shared" si="16"/>
        <v>0</v>
      </c>
    </row>
    <row r="70" ht="18.0" customHeight="1">
      <c r="A70" s="182" t="s">
        <v>192</v>
      </c>
      <c r="B70" s="146" t="s">
        <v>193</v>
      </c>
      <c r="C70" s="147">
        <v>5.0</v>
      </c>
      <c r="D70" s="76">
        <f t="shared" si="8"/>
        <v>0</v>
      </c>
      <c r="E70" s="148">
        <v>230.0</v>
      </c>
      <c r="F70" s="76" t="str">
        <f t="shared" si="9"/>
        <v/>
      </c>
      <c r="G70" s="148">
        <f t="shared" si="10"/>
        <v>230</v>
      </c>
      <c r="H70" s="149">
        <f t="shared" si="11"/>
        <v>0</v>
      </c>
      <c r="I70" s="245"/>
      <c r="J70" s="448"/>
      <c r="K70" s="154"/>
      <c r="L70" s="449"/>
      <c r="M70" s="162"/>
      <c r="N70" s="450"/>
      <c r="O70" s="323"/>
      <c r="P70" s="451"/>
      <c r="Q70" s="452"/>
      <c r="R70" s="151"/>
      <c r="S70" s="453"/>
      <c r="T70" s="454"/>
      <c r="U70" s="324"/>
      <c r="V70" s="455"/>
      <c r="W70" s="187"/>
      <c r="X70" s="456"/>
      <c r="Y70" s="156"/>
      <c r="Z70" s="893"/>
      <c r="AA70" s="598"/>
      <c r="AB70" s="894"/>
      <c r="AC70" s="157"/>
      <c r="AD70" s="159"/>
      <c r="AE70" s="158"/>
      <c r="AF70" s="20"/>
      <c r="AG70" s="20"/>
      <c r="AH70" s="164">
        <f t="shared" ref="AH70:AN70" si="173">AO70*$D70</f>
        <v>0</v>
      </c>
      <c r="AI70" s="164">
        <f t="shared" si="173"/>
        <v>0</v>
      </c>
      <c r="AJ70" s="164">
        <f t="shared" si="173"/>
        <v>0</v>
      </c>
      <c r="AK70" s="164">
        <f t="shared" si="173"/>
        <v>0</v>
      </c>
      <c r="AL70" s="164">
        <f t="shared" si="173"/>
        <v>0</v>
      </c>
      <c r="AM70" s="164">
        <f t="shared" si="173"/>
        <v>0</v>
      </c>
      <c r="AN70" s="164">
        <f t="shared" si="173"/>
        <v>0</v>
      </c>
      <c r="AO70" s="165"/>
      <c r="AP70" s="165"/>
      <c r="AQ70" s="165"/>
      <c r="AR70" s="165"/>
      <c r="AS70" s="165">
        <v>5.0</v>
      </c>
      <c r="AT70" s="165"/>
      <c r="AU70" s="165"/>
      <c r="AV70" s="164">
        <f t="shared" ref="AV70:BH70" si="174">BI70*$D70</f>
        <v>0</v>
      </c>
      <c r="AW70" s="164">
        <f t="shared" si="174"/>
        <v>0</v>
      </c>
      <c r="AX70" s="164">
        <f t="shared" si="174"/>
        <v>0</v>
      </c>
      <c r="AY70" s="164">
        <f t="shared" si="174"/>
        <v>0</v>
      </c>
      <c r="AZ70" s="164">
        <f t="shared" si="174"/>
        <v>0</v>
      </c>
      <c r="BA70" s="164">
        <f t="shared" si="174"/>
        <v>0</v>
      </c>
      <c r="BB70" s="164">
        <f t="shared" si="174"/>
        <v>0</v>
      </c>
      <c r="BC70" s="164">
        <f t="shared" si="174"/>
        <v>0</v>
      </c>
      <c r="BD70" s="164">
        <f t="shared" si="174"/>
        <v>0</v>
      </c>
      <c r="BE70" s="164">
        <f t="shared" si="174"/>
        <v>0</v>
      </c>
      <c r="BF70" s="164">
        <f t="shared" si="174"/>
        <v>0</v>
      </c>
      <c r="BG70" s="164">
        <f t="shared" si="174"/>
        <v>0</v>
      </c>
      <c r="BH70" s="164">
        <f t="shared" si="174"/>
        <v>0</v>
      </c>
      <c r="BI70" s="746"/>
      <c r="BJ70" s="746"/>
      <c r="BK70" s="746"/>
      <c r="BL70" s="746"/>
      <c r="BM70" s="746"/>
      <c r="BN70" s="746"/>
      <c r="BO70" s="746"/>
      <c r="BP70" s="746"/>
      <c r="BQ70" s="746"/>
      <c r="BR70" s="746"/>
      <c r="BS70" s="746"/>
      <c r="BT70" s="747"/>
      <c r="BU70" s="746"/>
      <c r="BV70" s="6"/>
      <c r="BW70" s="164"/>
      <c r="BX70" s="164"/>
      <c r="BY70" s="167">
        <f t="shared" ref="BY70:BZ70" si="175">$D70*BW70</f>
        <v>0</v>
      </c>
      <c r="BZ70" s="167">
        <f t="shared" si="175"/>
        <v>0</v>
      </c>
      <c r="CA70" s="6"/>
      <c r="CB70" s="746"/>
      <c r="CC70" s="164">
        <f t="shared" si="15"/>
        <v>0</v>
      </c>
      <c r="CD70" s="164">
        <f t="shared" si="16"/>
        <v>0</v>
      </c>
    </row>
    <row r="71" ht="18.0" customHeight="1">
      <c r="A71" s="182" t="s">
        <v>194</v>
      </c>
      <c r="B71" s="146" t="s">
        <v>195</v>
      </c>
      <c r="C71" s="147">
        <v>2.0</v>
      </c>
      <c r="D71" s="76">
        <f t="shared" si="8"/>
        <v>0</v>
      </c>
      <c r="E71" s="148">
        <v>150.0</v>
      </c>
      <c r="F71" s="76" t="str">
        <f t="shared" si="9"/>
        <v/>
      </c>
      <c r="G71" s="148">
        <f t="shared" si="10"/>
        <v>150</v>
      </c>
      <c r="H71" s="149">
        <f t="shared" si="11"/>
        <v>0</v>
      </c>
      <c r="I71" s="245"/>
      <c r="J71" s="448"/>
      <c r="K71" s="154"/>
      <c r="L71" s="449"/>
      <c r="M71" s="162"/>
      <c r="N71" s="450"/>
      <c r="O71" s="323"/>
      <c r="P71" s="451"/>
      <c r="Q71" s="452"/>
      <c r="R71" s="151"/>
      <c r="S71" s="453"/>
      <c r="T71" s="454"/>
      <c r="U71" s="324"/>
      <c r="V71" s="455"/>
      <c r="W71" s="187"/>
      <c r="X71" s="456"/>
      <c r="Y71" s="156"/>
      <c r="Z71" s="893"/>
      <c r="AA71" s="598"/>
      <c r="AB71" s="894"/>
      <c r="AC71" s="157"/>
      <c r="AD71" s="159"/>
      <c r="AE71" s="158"/>
      <c r="AF71" s="20"/>
      <c r="AG71" s="20"/>
      <c r="AH71" s="164">
        <f t="shared" ref="AH71:AN71" si="176">AO71*$D71</f>
        <v>0</v>
      </c>
      <c r="AI71" s="164">
        <f t="shared" si="176"/>
        <v>0</v>
      </c>
      <c r="AJ71" s="164">
        <f t="shared" si="176"/>
        <v>0</v>
      </c>
      <c r="AK71" s="164">
        <f t="shared" si="176"/>
        <v>0</v>
      </c>
      <c r="AL71" s="164">
        <f t="shared" si="176"/>
        <v>0</v>
      </c>
      <c r="AM71" s="164">
        <f t="shared" si="176"/>
        <v>0</v>
      </c>
      <c r="AN71" s="164">
        <f t="shared" si="176"/>
        <v>0</v>
      </c>
      <c r="AO71" s="165"/>
      <c r="AP71" s="165"/>
      <c r="AQ71" s="165"/>
      <c r="AR71" s="165"/>
      <c r="AS71" s="165"/>
      <c r="AT71" s="165"/>
      <c r="AU71" s="165">
        <v>2.0</v>
      </c>
      <c r="AV71" s="164">
        <f t="shared" ref="AV71:BH71" si="177">BI71*$D71</f>
        <v>0</v>
      </c>
      <c r="AW71" s="164">
        <f t="shared" si="177"/>
        <v>0</v>
      </c>
      <c r="AX71" s="164">
        <f t="shared" si="177"/>
        <v>0</v>
      </c>
      <c r="AY71" s="164">
        <f t="shared" si="177"/>
        <v>0</v>
      </c>
      <c r="AZ71" s="164">
        <f t="shared" si="177"/>
        <v>0</v>
      </c>
      <c r="BA71" s="164">
        <f t="shared" si="177"/>
        <v>0</v>
      </c>
      <c r="BB71" s="164">
        <f t="shared" si="177"/>
        <v>0</v>
      </c>
      <c r="BC71" s="164">
        <f t="shared" si="177"/>
        <v>0</v>
      </c>
      <c r="BD71" s="164">
        <f t="shared" si="177"/>
        <v>0</v>
      </c>
      <c r="BE71" s="164">
        <f t="shared" si="177"/>
        <v>0</v>
      </c>
      <c r="BF71" s="164">
        <f t="shared" si="177"/>
        <v>0</v>
      </c>
      <c r="BG71" s="164">
        <f t="shared" si="177"/>
        <v>0</v>
      </c>
      <c r="BH71" s="164">
        <f t="shared" si="177"/>
        <v>0</v>
      </c>
      <c r="BI71" s="746"/>
      <c r="BJ71" s="746"/>
      <c r="BK71" s="746"/>
      <c r="BL71" s="746"/>
      <c r="BM71" s="746"/>
      <c r="BN71" s="746"/>
      <c r="BO71" s="746"/>
      <c r="BP71" s="746"/>
      <c r="BQ71" s="746"/>
      <c r="BR71" s="746"/>
      <c r="BS71" s="746"/>
      <c r="BT71" s="747"/>
      <c r="BU71" s="746"/>
      <c r="BV71" s="6"/>
      <c r="BW71" s="164"/>
      <c r="BX71" s="164"/>
      <c r="BY71" s="167">
        <f t="shared" ref="BY71:BZ71" si="178">$D71*BW71</f>
        <v>0</v>
      </c>
      <c r="BZ71" s="167">
        <f t="shared" si="178"/>
        <v>0</v>
      </c>
      <c r="CA71" s="6"/>
      <c r="CB71" s="746"/>
      <c r="CC71" s="164">
        <f t="shared" si="15"/>
        <v>0</v>
      </c>
      <c r="CD71" s="164">
        <f t="shared" si="16"/>
        <v>0</v>
      </c>
    </row>
    <row r="72" ht="18.0" customHeight="1">
      <c r="A72" s="182" t="s">
        <v>196</v>
      </c>
      <c r="B72" s="146" t="s">
        <v>197</v>
      </c>
      <c r="C72" s="147">
        <v>2.0</v>
      </c>
      <c r="D72" s="76">
        <f t="shared" si="8"/>
        <v>0</v>
      </c>
      <c r="E72" s="148">
        <v>170.0</v>
      </c>
      <c r="F72" s="76" t="str">
        <f t="shared" si="9"/>
        <v/>
      </c>
      <c r="G72" s="148">
        <f t="shared" si="10"/>
        <v>170</v>
      </c>
      <c r="H72" s="149">
        <f t="shared" si="11"/>
        <v>0</v>
      </c>
      <c r="I72" s="245"/>
      <c r="J72" s="448"/>
      <c r="K72" s="154"/>
      <c r="L72" s="449"/>
      <c r="M72" s="162"/>
      <c r="N72" s="450"/>
      <c r="O72" s="323"/>
      <c r="P72" s="451"/>
      <c r="Q72" s="452"/>
      <c r="R72" s="151"/>
      <c r="S72" s="453"/>
      <c r="T72" s="454"/>
      <c r="U72" s="324"/>
      <c r="V72" s="455"/>
      <c r="W72" s="187"/>
      <c r="X72" s="456"/>
      <c r="Y72" s="156"/>
      <c r="Z72" s="893"/>
      <c r="AA72" s="598"/>
      <c r="AB72" s="894"/>
      <c r="AC72" s="157"/>
      <c r="AD72" s="159"/>
      <c r="AE72" s="158"/>
      <c r="AF72" s="20"/>
      <c r="AG72" s="20"/>
      <c r="AH72" s="164">
        <f t="shared" ref="AH72:AN72" si="179">AO72*$D72</f>
        <v>0</v>
      </c>
      <c r="AI72" s="164">
        <f t="shared" si="179"/>
        <v>0</v>
      </c>
      <c r="AJ72" s="164">
        <f t="shared" si="179"/>
        <v>0</v>
      </c>
      <c r="AK72" s="164">
        <f t="shared" si="179"/>
        <v>0</v>
      </c>
      <c r="AL72" s="164">
        <f t="shared" si="179"/>
        <v>0</v>
      </c>
      <c r="AM72" s="164">
        <f t="shared" si="179"/>
        <v>0</v>
      </c>
      <c r="AN72" s="164">
        <f t="shared" si="179"/>
        <v>0</v>
      </c>
      <c r="AO72" s="165"/>
      <c r="AP72" s="165"/>
      <c r="AQ72" s="165"/>
      <c r="AR72" s="165"/>
      <c r="AS72" s="165"/>
      <c r="AT72" s="165"/>
      <c r="AU72" s="165">
        <v>2.0</v>
      </c>
      <c r="AV72" s="164">
        <f t="shared" ref="AV72:BH72" si="180">BI72*$D72</f>
        <v>0</v>
      </c>
      <c r="AW72" s="164">
        <f t="shared" si="180"/>
        <v>0</v>
      </c>
      <c r="AX72" s="164">
        <f t="shared" si="180"/>
        <v>0</v>
      </c>
      <c r="AY72" s="164">
        <f t="shared" si="180"/>
        <v>0</v>
      </c>
      <c r="AZ72" s="164">
        <f t="shared" si="180"/>
        <v>0</v>
      </c>
      <c r="BA72" s="164">
        <f t="shared" si="180"/>
        <v>0</v>
      </c>
      <c r="BB72" s="164">
        <f t="shared" si="180"/>
        <v>0</v>
      </c>
      <c r="BC72" s="164">
        <f t="shared" si="180"/>
        <v>0</v>
      </c>
      <c r="BD72" s="164">
        <f t="shared" si="180"/>
        <v>0</v>
      </c>
      <c r="BE72" s="164">
        <f t="shared" si="180"/>
        <v>0</v>
      </c>
      <c r="BF72" s="164">
        <f t="shared" si="180"/>
        <v>0</v>
      </c>
      <c r="BG72" s="164">
        <f t="shared" si="180"/>
        <v>0</v>
      </c>
      <c r="BH72" s="164">
        <f t="shared" si="180"/>
        <v>0</v>
      </c>
      <c r="BI72" s="746"/>
      <c r="BJ72" s="746"/>
      <c r="BK72" s="746"/>
      <c r="BL72" s="746"/>
      <c r="BM72" s="746"/>
      <c r="BN72" s="746"/>
      <c r="BO72" s="746"/>
      <c r="BP72" s="746"/>
      <c r="BQ72" s="746"/>
      <c r="BR72" s="746"/>
      <c r="BS72" s="746"/>
      <c r="BT72" s="747"/>
      <c r="BU72" s="746"/>
      <c r="BV72" s="6"/>
      <c r="BW72" s="164"/>
      <c r="BX72" s="164"/>
      <c r="BY72" s="167">
        <f t="shared" ref="BY72:BZ72" si="181">$D72*BW72</f>
        <v>0</v>
      </c>
      <c r="BZ72" s="167">
        <f t="shared" si="181"/>
        <v>0</v>
      </c>
      <c r="CA72" s="6"/>
      <c r="CB72" s="746"/>
      <c r="CC72" s="164">
        <f t="shared" si="15"/>
        <v>0</v>
      </c>
      <c r="CD72" s="164">
        <f t="shared" si="16"/>
        <v>0</v>
      </c>
    </row>
    <row r="73" ht="18.0" customHeight="1">
      <c r="A73" s="182" t="s">
        <v>198</v>
      </c>
      <c r="B73" s="146" t="s">
        <v>199</v>
      </c>
      <c r="C73" s="147">
        <v>2.0</v>
      </c>
      <c r="D73" s="76">
        <f t="shared" si="8"/>
        <v>0</v>
      </c>
      <c r="E73" s="148">
        <v>180.0</v>
      </c>
      <c r="F73" s="76" t="str">
        <f t="shared" si="9"/>
        <v/>
      </c>
      <c r="G73" s="148">
        <f t="shared" si="10"/>
        <v>180</v>
      </c>
      <c r="H73" s="149">
        <f t="shared" si="11"/>
        <v>0</v>
      </c>
      <c r="I73" s="245"/>
      <c r="J73" s="448"/>
      <c r="K73" s="154"/>
      <c r="L73" s="449"/>
      <c r="M73" s="162"/>
      <c r="N73" s="450"/>
      <c r="O73" s="323"/>
      <c r="P73" s="451"/>
      <c r="Q73" s="452"/>
      <c r="R73" s="151"/>
      <c r="S73" s="453"/>
      <c r="T73" s="454"/>
      <c r="U73" s="324"/>
      <c r="V73" s="455"/>
      <c r="W73" s="187"/>
      <c r="X73" s="456"/>
      <c r="Y73" s="156"/>
      <c r="Z73" s="893"/>
      <c r="AA73" s="598"/>
      <c r="AB73" s="894"/>
      <c r="AC73" s="157"/>
      <c r="AD73" s="159"/>
      <c r="AE73" s="158"/>
      <c r="AF73" s="20"/>
      <c r="AG73" s="20"/>
      <c r="AH73" s="164">
        <f t="shared" ref="AH73:AN73" si="182">AO73*$D73</f>
        <v>0</v>
      </c>
      <c r="AI73" s="164">
        <f t="shared" si="182"/>
        <v>0</v>
      </c>
      <c r="AJ73" s="164">
        <f t="shared" si="182"/>
        <v>0</v>
      </c>
      <c r="AK73" s="164">
        <f t="shared" si="182"/>
        <v>0</v>
      </c>
      <c r="AL73" s="164">
        <f t="shared" si="182"/>
        <v>0</v>
      </c>
      <c r="AM73" s="164">
        <f t="shared" si="182"/>
        <v>0</v>
      </c>
      <c r="AN73" s="164">
        <f t="shared" si="182"/>
        <v>0</v>
      </c>
      <c r="AO73" s="165"/>
      <c r="AP73" s="165"/>
      <c r="AQ73" s="165"/>
      <c r="AR73" s="165"/>
      <c r="AS73" s="165"/>
      <c r="AT73" s="165"/>
      <c r="AU73" s="165">
        <v>2.0</v>
      </c>
      <c r="AV73" s="164">
        <f t="shared" ref="AV73:BH73" si="183">BI73*$D73</f>
        <v>0</v>
      </c>
      <c r="AW73" s="164">
        <f t="shared" si="183"/>
        <v>0</v>
      </c>
      <c r="AX73" s="164">
        <f t="shared" si="183"/>
        <v>0</v>
      </c>
      <c r="AY73" s="164">
        <f t="shared" si="183"/>
        <v>0</v>
      </c>
      <c r="AZ73" s="164">
        <f t="shared" si="183"/>
        <v>0</v>
      </c>
      <c r="BA73" s="164">
        <f t="shared" si="183"/>
        <v>0</v>
      </c>
      <c r="BB73" s="164">
        <f t="shared" si="183"/>
        <v>0</v>
      </c>
      <c r="BC73" s="164">
        <f t="shared" si="183"/>
        <v>0</v>
      </c>
      <c r="BD73" s="164">
        <f t="shared" si="183"/>
        <v>0</v>
      </c>
      <c r="BE73" s="164">
        <f t="shared" si="183"/>
        <v>0</v>
      </c>
      <c r="BF73" s="164">
        <f t="shared" si="183"/>
        <v>0</v>
      </c>
      <c r="BG73" s="164">
        <f t="shared" si="183"/>
        <v>0</v>
      </c>
      <c r="BH73" s="164">
        <f t="shared" si="183"/>
        <v>0</v>
      </c>
      <c r="BI73" s="746"/>
      <c r="BJ73" s="746"/>
      <c r="BK73" s="746"/>
      <c r="BL73" s="746"/>
      <c r="BM73" s="746"/>
      <c r="BN73" s="746"/>
      <c r="BO73" s="746"/>
      <c r="BP73" s="746"/>
      <c r="BQ73" s="746"/>
      <c r="BR73" s="746"/>
      <c r="BS73" s="746"/>
      <c r="BT73" s="747"/>
      <c r="BU73" s="746"/>
      <c r="BV73" s="6"/>
      <c r="BW73" s="164"/>
      <c r="BX73" s="164"/>
      <c r="BY73" s="167">
        <f t="shared" ref="BY73:BZ73" si="184">$D73*BW73</f>
        <v>0</v>
      </c>
      <c r="BZ73" s="167">
        <f t="shared" si="184"/>
        <v>0</v>
      </c>
      <c r="CA73" s="6"/>
      <c r="CB73" s="746"/>
      <c r="CC73" s="164">
        <f t="shared" si="15"/>
        <v>0</v>
      </c>
      <c r="CD73" s="164">
        <f t="shared" si="16"/>
        <v>0</v>
      </c>
    </row>
    <row r="74" ht="18.0" customHeight="1">
      <c r="A74" s="182" t="s">
        <v>200</v>
      </c>
      <c r="B74" s="146" t="s">
        <v>201</v>
      </c>
      <c r="C74" s="147">
        <v>2.0</v>
      </c>
      <c r="D74" s="76">
        <f t="shared" si="8"/>
        <v>0</v>
      </c>
      <c r="E74" s="148">
        <v>190.0</v>
      </c>
      <c r="F74" s="76" t="str">
        <f t="shared" si="9"/>
        <v/>
      </c>
      <c r="G74" s="148">
        <f t="shared" si="10"/>
        <v>190</v>
      </c>
      <c r="H74" s="149">
        <f t="shared" si="11"/>
        <v>0</v>
      </c>
      <c r="I74" s="245"/>
      <c r="J74" s="448"/>
      <c r="K74" s="154"/>
      <c r="L74" s="449"/>
      <c r="M74" s="162"/>
      <c r="N74" s="450"/>
      <c r="O74" s="323"/>
      <c r="P74" s="451"/>
      <c r="Q74" s="452"/>
      <c r="R74" s="151"/>
      <c r="S74" s="453"/>
      <c r="T74" s="454"/>
      <c r="U74" s="324"/>
      <c r="V74" s="455"/>
      <c r="W74" s="187"/>
      <c r="X74" s="456"/>
      <c r="Y74" s="156"/>
      <c r="Z74" s="893"/>
      <c r="AA74" s="598"/>
      <c r="AB74" s="894"/>
      <c r="AC74" s="157"/>
      <c r="AD74" s="159"/>
      <c r="AE74" s="158"/>
      <c r="AF74" s="20"/>
      <c r="AG74" s="20"/>
      <c r="AH74" s="164">
        <f t="shared" ref="AH74:AN74" si="185">AO74*$D74</f>
        <v>0</v>
      </c>
      <c r="AI74" s="164">
        <f t="shared" si="185"/>
        <v>0</v>
      </c>
      <c r="AJ74" s="164">
        <f t="shared" si="185"/>
        <v>0</v>
      </c>
      <c r="AK74" s="164">
        <f t="shared" si="185"/>
        <v>0</v>
      </c>
      <c r="AL74" s="164">
        <f t="shared" si="185"/>
        <v>0</v>
      </c>
      <c r="AM74" s="164">
        <f t="shared" si="185"/>
        <v>0</v>
      </c>
      <c r="AN74" s="164">
        <f t="shared" si="185"/>
        <v>0</v>
      </c>
      <c r="AO74" s="165"/>
      <c r="AP74" s="165"/>
      <c r="AQ74" s="165"/>
      <c r="AR74" s="165"/>
      <c r="AS74" s="165"/>
      <c r="AT74" s="165"/>
      <c r="AU74" s="165">
        <v>2.0</v>
      </c>
      <c r="AV74" s="164">
        <f t="shared" ref="AV74:BH74" si="186">BI74*$D74</f>
        <v>0</v>
      </c>
      <c r="AW74" s="164">
        <f t="shared" si="186"/>
        <v>0</v>
      </c>
      <c r="AX74" s="164">
        <f t="shared" si="186"/>
        <v>0</v>
      </c>
      <c r="AY74" s="164">
        <f t="shared" si="186"/>
        <v>0</v>
      </c>
      <c r="AZ74" s="164">
        <f t="shared" si="186"/>
        <v>0</v>
      </c>
      <c r="BA74" s="164">
        <f t="shared" si="186"/>
        <v>0</v>
      </c>
      <c r="BB74" s="164">
        <f t="shared" si="186"/>
        <v>0</v>
      </c>
      <c r="BC74" s="164">
        <f t="shared" si="186"/>
        <v>0</v>
      </c>
      <c r="BD74" s="164">
        <f t="shared" si="186"/>
        <v>0</v>
      </c>
      <c r="BE74" s="164">
        <f t="shared" si="186"/>
        <v>0</v>
      </c>
      <c r="BF74" s="164">
        <f t="shared" si="186"/>
        <v>0</v>
      </c>
      <c r="BG74" s="164">
        <f t="shared" si="186"/>
        <v>0</v>
      </c>
      <c r="BH74" s="164">
        <f t="shared" si="186"/>
        <v>0</v>
      </c>
      <c r="BI74" s="746"/>
      <c r="BJ74" s="746"/>
      <c r="BK74" s="746"/>
      <c r="BL74" s="746"/>
      <c r="BM74" s="746"/>
      <c r="BN74" s="746"/>
      <c r="BO74" s="746"/>
      <c r="BP74" s="746"/>
      <c r="BQ74" s="746"/>
      <c r="BR74" s="746"/>
      <c r="BS74" s="746"/>
      <c r="BT74" s="747"/>
      <c r="BU74" s="746"/>
      <c r="BV74" s="6"/>
      <c r="BW74" s="164"/>
      <c r="BX74" s="164"/>
      <c r="BY74" s="167">
        <f t="shared" ref="BY74:BZ74" si="187">$D74*BW74</f>
        <v>0</v>
      </c>
      <c r="BZ74" s="167">
        <f t="shared" si="187"/>
        <v>0</v>
      </c>
      <c r="CA74" s="6"/>
      <c r="CB74" s="746"/>
      <c r="CC74" s="164">
        <f t="shared" si="15"/>
        <v>0</v>
      </c>
      <c r="CD74" s="164">
        <f t="shared" si="16"/>
        <v>0</v>
      </c>
    </row>
    <row r="75" ht="18.0" customHeight="1">
      <c r="A75" s="182" t="s">
        <v>202</v>
      </c>
      <c r="B75" s="146" t="s">
        <v>203</v>
      </c>
      <c r="C75" s="147">
        <v>2.0</v>
      </c>
      <c r="D75" s="76">
        <f t="shared" si="8"/>
        <v>0</v>
      </c>
      <c r="E75" s="148">
        <v>210.0</v>
      </c>
      <c r="F75" s="76" t="str">
        <f t="shared" si="9"/>
        <v/>
      </c>
      <c r="G75" s="148">
        <f t="shared" si="10"/>
        <v>210</v>
      </c>
      <c r="H75" s="149">
        <f t="shared" si="11"/>
        <v>0</v>
      </c>
      <c r="I75" s="245"/>
      <c r="J75" s="448"/>
      <c r="K75" s="154"/>
      <c r="L75" s="449"/>
      <c r="M75" s="162"/>
      <c r="N75" s="450"/>
      <c r="O75" s="323"/>
      <c r="P75" s="451"/>
      <c r="Q75" s="452"/>
      <c r="R75" s="151"/>
      <c r="S75" s="453"/>
      <c r="T75" s="454"/>
      <c r="U75" s="324"/>
      <c r="V75" s="455"/>
      <c r="W75" s="187"/>
      <c r="X75" s="456"/>
      <c r="Y75" s="156"/>
      <c r="Z75" s="893"/>
      <c r="AA75" s="598"/>
      <c r="AB75" s="894"/>
      <c r="AC75" s="157"/>
      <c r="AD75" s="159"/>
      <c r="AE75" s="158"/>
      <c r="AF75" s="20"/>
      <c r="AG75" s="20"/>
      <c r="AH75" s="164">
        <f t="shared" ref="AH75:AN75" si="188">AO75*$D75</f>
        <v>0</v>
      </c>
      <c r="AI75" s="164">
        <f t="shared" si="188"/>
        <v>0</v>
      </c>
      <c r="AJ75" s="164">
        <f t="shared" si="188"/>
        <v>0</v>
      </c>
      <c r="AK75" s="164">
        <f t="shared" si="188"/>
        <v>0</v>
      </c>
      <c r="AL75" s="164">
        <f t="shared" si="188"/>
        <v>0</v>
      </c>
      <c r="AM75" s="164">
        <f t="shared" si="188"/>
        <v>0</v>
      </c>
      <c r="AN75" s="164">
        <f t="shared" si="188"/>
        <v>0</v>
      </c>
      <c r="AO75" s="165"/>
      <c r="AP75" s="165"/>
      <c r="AQ75" s="165"/>
      <c r="AR75" s="165"/>
      <c r="AS75" s="165"/>
      <c r="AT75" s="165"/>
      <c r="AU75" s="165">
        <v>2.0</v>
      </c>
      <c r="AV75" s="164">
        <f t="shared" ref="AV75:BH75" si="189">BI75*$D75</f>
        <v>0</v>
      </c>
      <c r="AW75" s="164">
        <f t="shared" si="189"/>
        <v>0</v>
      </c>
      <c r="AX75" s="164">
        <f t="shared" si="189"/>
        <v>0</v>
      </c>
      <c r="AY75" s="164">
        <f t="shared" si="189"/>
        <v>0</v>
      </c>
      <c r="AZ75" s="164">
        <f t="shared" si="189"/>
        <v>0</v>
      </c>
      <c r="BA75" s="164">
        <f t="shared" si="189"/>
        <v>0</v>
      </c>
      <c r="BB75" s="164">
        <f t="shared" si="189"/>
        <v>0</v>
      </c>
      <c r="BC75" s="164">
        <f t="shared" si="189"/>
        <v>0</v>
      </c>
      <c r="BD75" s="164">
        <f t="shared" si="189"/>
        <v>0</v>
      </c>
      <c r="BE75" s="164">
        <f t="shared" si="189"/>
        <v>0</v>
      </c>
      <c r="BF75" s="164">
        <f t="shared" si="189"/>
        <v>0</v>
      </c>
      <c r="BG75" s="164">
        <f t="shared" si="189"/>
        <v>0</v>
      </c>
      <c r="BH75" s="164">
        <f t="shared" si="189"/>
        <v>0</v>
      </c>
      <c r="BI75" s="746"/>
      <c r="BJ75" s="746"/>
      <c r="BK75" s="746"/>
      <c r="BL75" s="746"/>
      <c r="BM75" s="746"/>
      <c r="BN75" s="746"/>
      <c r="BO75" s="746"/>
      <c r="BP75" s="746"/>
      <c r="BQ75" s="746"/>
      <c r="BR75" s="746"/>
      <c r="BS75" s="746"/>
      <c r="BT75" s="747"/>
      <c r="BU75" s="746"/>
      <c r="BV75" s="6"/>
      <c r="BW75" s="164"/>
      <c r="BX75" s="164"/>
      <c r="BY75" s="167">
        <f t="shared" ref="BY75:BZ75" si="190">$D75*BW75</f>
        <v>0</v>
      </c>
      <c r="BZ75" s="167">
        <f t="shared" si="190"/>
        <v>0</v>
      </c>
      <c r="CA75" s="6"/>
      <c r="CB75" s="746"/>
      <c r="CC75" s="164">
        <f t="shared" si="15"/>
        <v>0</v>
      </c>
      <c r="CD75" s="164">
        <f t="shared" si="16"/>
        <v>0</v>
      </c>
    </row>
    <row r="76" ht="18.0" customHeight="1">
      <c r="A76" s="182" t="s">
        <v>204</v>
      </c>
      <c r="B76" s="146" t="s">
        <v>205</v>
      </c>
      <c r="C76" s="147">
        <v>1.0</v>
      </c>
      <c r="D76" s="76">
        <f t="shared" si="8"/>
        <v>0</v>
      </c>
      <c r="E76" s="148">
        <v>110.0</v>
      </c>
      <c r="F76" s="76" t="str">
        <f t="shared" si="9"/>
        <v/>
      </c>
      <c r="G76" s="148">
        <f t="shared" si="10"/>
        <v>110</v>
      </c>
      <c r="H76" s="149">
        <f t="shared" si="11"/>
        <v>0</v>
      </c>
      <c r="I76" s="245"/>
      <c r="J76" s="448"/>
      <c r="K76" s="154"/>
      <c r="L76" s="449"/>
      <c r="M76" s="162"/>
      <c r="N76" s="450"/>
      <c r="O76" s="323"/>
      <c r="P76" s="451"/>
      <c r="Q76" s="452"/>
      <c r="R76" s="151"/>
      <c r="S76" s="453"/>
      <c r="T76" s="454"/>
      <c r="U76" s="324"/>
      <c r="V76" s="455"/>
      <c r="W76" s="187"/>
      <c r="X76" s="456"/>
      <c r="Y76" s="156"/>
      <c r="Z76" s="893"/>
      <c r="AA76" s="598"/>
      <c r="AB76" s="894"/>
      <c r="AC76" s="157"/>
      <c r="AD76" s="159"/>
      <c r="AE76" s="158"/>
      <c r="AF76" s="20"/>
      <c r="AG76" s="20"/>
      <c r="AH76" s="164">
        <f t="shared" ref="AH76:AN76" si="191">AO76*$D76</f>
        <v>0</v>
      </c>
      <c r="AI76" s="164">
        <f t="shared" si="191"/>
        <v>0</v>
      </c>
      <c r="AJ76" s="164">
        <f t="shared" si="191"/>
        <v>0</v>
      </c>
      <c r="AK76" s="164">
        <f t="shared" si="191"/>
        <v>0</v>
      </c>
      <c r="AL76" s="164">
        <f t="shared" si="191"/>
        <v>0</v>
      </c>
      <c r="AM76" s="164">
        <f t="shared" si="191"/>
        <v>0</v>
      </c>
      <c r="AN76" s="164">
        <f t="shared" si="191"/>
        <v>0</v>
      </c>
      <c r="AO76" s="165"/>
      <c r="AP76" s="165"/>
      <c r="AQ76" s="165"/>
      <c r="AR76" s="165"/>
      <c r="AS76" s="165"/>
      <c r="AT76" s="165"/>
      <c r="AU76" s="165">
        <v>1.0</v>
      </c>
      <c r="AV76" s="164">
        <f t="shared" ref="AV76:BH76" si="192">BI76*$D76</f>
        <v>0</v>
      </c>
      <c r="AW76" s="164">
        <f t="shared" si="192"/>
        <v>0</v>
      </c>
      <c r="AX76" s="164">
        <f t="shared" si="192"/>
        <v>0</v>
      </c>
      <c r="AY76" s="164">
        <f t="shared" si="192"/>
        <v>0</v>
      </c>
      <c r="AZ76" s="164">
        <f t="shared" si="192"/>
        <v>0</v>
      </c>
      <c r="BA76" s="164">
        <f t="shared" si="192"/>
        <v>0</v>
      </c>
      <c r="BB76" s="164">
        <f t="shared" si="192"/>
        <v>0</v>
      </c>
      <c r="BC76" s="164">
        <f t="shared" si="192"/>
        <v>0</v>
      </c>
      <c r="BD76" s="164">
        <f t="shared" si="192"/>
        <v>0</v>
      </c>
      <c r="BE76" s="164">
        <f t="shared" si="192"/>
        <v>0</v>
      </c>
      <c r="BF76" s="164">
        <f t="shared" si="192"/>
        <v>0</v>
      </c>
      <c r="BG76" s="164">
        <f t="shared" si="192"/>
        <v>0</v>
      </c>
      <c r="BH76" s="164">
        <f t="shared" si="192"/>
        <v>0</v>
      </c>
      <c r="BI76" s="746"/>
      <c r="BJ76" s="746"/>
      <c r="BK76" s="746"/>
      <c r="BL76" s="746"/>
      <c r="BM76" s="746"/>
      <c r="BN76" s="746"/>
      <c r="BO76" s="746"/>
      <c r="BP76" s="746"/>
      <c r="BQ76" s="746"/>
      <c r="BR76" s="746"/>
      <c r="BS76" s="746"/>
      <c r="BT76" s="747"/>
      <c r="BU76" s="746"/>
      <c r="BV76" s="6"/>
      <c r="BW76" s="164"/>
      <c r="BX76" s="164"/>
      <c r="BY76" s="167">
        <f t="shared" ref="BY76:BZ76" si="193">$D76*BW76</f>
        <v>0</v>
      </c>
      <c r="BZ76" s="167">
        <f t="shared" si="193"/>
        <v>0</v>
      </c>
      <c r="CA76" s="6"/>
      <c r="CB76" s="746"/>
      <c r="CC76" s="164">
        <f t="shared" si="15"/>
        <v>0</v>
      </c>
      <c r="CD76" s="164">
        <f t="shared" si="16"/>
        <v>0</v>
      </c>
    </row>
    <row r="77" ht="18.0" customHeight="1">
      <c r="A77" s="182" t="s">
        <v>206</v>
      </c>
      <c r="B77" s="146" t="s">
        <v>207</v>
      </c>
      <c r="C77" s="147">
        <v>5.0</v>
      </c>
      <c r="D77" s="76">
        <f t="shared" si="8"/>
        <v>0</v>
      </c>
      <c r="E77" s="148">
        <v>250.0</v>
      </c>
      <c r="F77" s="76" t="str">
        <f t="shared" si="9"/>
        <v/>
      </c>
      <c r="G77" s="148">
        <f t="shared" si="10"/>
        <v>250</v>
      </c>
      <c r="H77" s="149">
        <f t="shared" si="11"/>
        <v>0</v>
      </c>
      <c r="I77" s="245"/>
      <c r="J77" s="448"/>
      <c r="K77" s="154"/>
      <c r="L77" s="449"/>
      <c r="M77" s="162"/>
      <c r="N77" s="450"/>
      <c r="O77" s="323"/>
      <c r="P77" s="451"/>
      <c r="Q77" s="452"/>
      <c r="R77" s="151"/>
      <c r="S77" s="453"/>
      <c r="T77" s="454"/>
      <c r="U77" s="324"/>
      <c r="V77" s="455"/>
      <c r="W77" s="187"/>
      <c r="X77" s="456"/>
      <c r="Y77" s="156"/>
      <c r="Z77" s="895"/>
      <c r="AA77" s="896"/>
      <c r="AB77" s="897"/>
      <c r="AC77" s="157"/>
      <c r="AD77" s="159"/>
      <c r="AE77" s="158"/>
      <c r="AF77" s="20"/>
      <c r="AG77" s="20"/>
      <c r="AH77" s="164">
        <f t="shared" ref="AH77:AN77" si="194">AO77*$D77</f>
        <v>0</v>
      </c>
      <c r="AI77" s="164">
        <f t="shared" si="194"/>
        <v>0</v>
      </c>
      <c r="AJ77" s="164">
        <f t="shared" si="194"/>
        <v>0</v>
      </c>
      <c r="AK77" s="164">
        <f t="shared" si="194"/>
        <v>0</v>
      </c>
      <c r="AL77" s="164">
        <f t="shared" si="194"/>
        <v>0</v>
      </c>
      <c r="AM77" s="164">
        <f t="shared" si="194"/>
        <v>0</v>
      </c>
      <c r="AN77" s="164">
        <f t="shared" si="194"/>
        <v>0</v>
      </c>
      <c r="AO77" s="165"/>
      <c r="AP77" s="165"/>
      <c r="AQ77" s="165"/>
      <c r="AR77" s="165"/>
      <c r="AS77" s="165"/>
      <c r="AT77" s="165">
        <v>5.0</v>
      </c>
      <c r="AU77" s="165"/>
      <c r="AV77" s="164">
        <f t="shared" ref="AV77:BH77" si="195">BI77*$D77</f>
        <v>0</v>
      </c>
      <c r="AW77" s="164">
        <f t="shared" si="195"/>
        <v>0</v>
      </c>
      <c r="AX77" s="164">
        <f t="shared" si="195"/>
        <v>0</v>
      </c>
      <c r="AY77" s="164">
        <f t="shared" si="195"/>
        <v>0</v>
      </c>
      <c r="AZ77" s="164">
        <f t="shared" si="195"/>
        <v>0</v>
      </c>
      <c r="BA77" s="164">
        <f t="shared" si="195"/>
        <v>0</v>
      </c>
      <c r="BB77" s="164">
        <f t="shared" si="195"/>
        <v>0</v>
      </c>
      <c r="BC77" s="164">
        <f t="shared" si="195"/>
        <v>0</v>
      </c>
      <c r="BD77" s="164">
        <f t="shared" si="195"/>
        <v>0</v>
      </c>
      <c r="BE77" s="164">
        <f t="shared" si="195"/>
        <v>0</v>
      </c>
      <c r="BF77" s="164">
        <f t="shared" si="195"/>
        <v>0</v>
      </c>
      <c r="BG77" s="164">
        <f t="shared" si="195"/>
        <v>0</v>
      </c>
      <c r="BH77" s="164">
        <f t="shared" si="195"/>
        <v>0</v>
      </c>
      <c r="BI77" s="746"/>
      <c r="BJ77" s="746"/>
      <c r="BK77" s="746"/>
      <c r="BL77" s="746"/>
      <c r="BM77" s="746"/>
      <c r="BN77" s="746"/>
      <c r="BO77" s="746"/>
      <c r="BP77" s="746"/>
      <c r="BQ77" s="746"/>
      <c r="BR77" s="746"/>
      <c r="BS77" s="746"/>
      <c r="BT77" s="747"/>
      <c r="BU77" s="746"/>
      <c r="BV77" s="6"/>
      <c r="BW77" s="164"/>
      <c r="BX77" s="164"/>
      <c r="BY77" s="167">
        <f t="shared" ref="BY77:BZ77" si="196">$D77*BW77</f>
        <v>0</v>
      </c>
      <c r="BZ77" s="167">
        <f t="shared" si="196"/>
        <v>0</v>
      </c>
      <c r="CA77" s="6"/>
      <c r="CB77" s="746"/>
      <c r="CC77" s="164">
        <f t="shared" si="15"/>
        <v>0</v>
      </c>
      <c r="CD77" s="164">
        <f t="shared" si="16"/>
        <v>0</v>
      </c>
    </row>
    <row r="78" ht="91.5" customHeight="1">
      <c r="A78" s="888" t="s">
        <v>52</v>
      </c>
      <c r="B78" s="192" t="s">
        <v>3012</v>
      </c>
      <c r="C78" s="138"/>
      <c r="D78" s="15"/>
      <c r="E78" s="131"/>
      <c r="F78" s="15"/>
      <c r="G78" s="131"/>
      <c r="H78" s="15"/>
      <c r="I78" s="15"/>
      <c r="J78" s="15"/>
      <c r="K78" s="15"/>
      <c r="L78" s="15"/>
      <c r="M78" s="15"/>
      <c r="N78" s="139"/>
      <c r="O78" s="139"/>
      <c r="P78" s="202"/>
      <c r="Q78" s="15"/>
      <c r="R78" s="15"/>
      <c r="S78" s="15"/>
      <c r="T78" s="20"/>
      <c r="U78" s="20"/>
      <c r="V78" s="20"/>
      <c r="W78" s="20"/>
      <c r="X78" s="20"/>
      <c r="Y78" s="20"/>
      <c r="Z78" s="20"/>
      <c r="AA78" s="20"/>
      <c r="AB78" s="20"/>
      <c r="AC78" s="20"/>
      <c r="AD78" s="20"/>
      <c r="AE78" s="20"/>
      <c r="AF78" s="20"/>
      <c r="AG78" s="20"/>
      <c r="AH78" s="140" t="s">
        <v>24</v>
      </c>
      <c r="AI78" s="140" t="s">
        <v>25</v>
      </c>
      <c r="AJ78" s="140" t="s">
        <v>26</v>
      </c>
      <c r="AK78" s="140" t="s">
        <v>27</v>
      </c>
      <c r="AL78" s="140" t="s">
        <v>28</v>
      </c>
      <c r="AM78" s="140" t="s">
        <v>29</v>
      </c>
      <c r="AN78" s="140" t="s">
        <v>30</v>
      </c>
      <c r="AO78" s="141" t="s">
        <v>24</v>
      </c>
      <c r="AP78" s="141" t="s">
        <v>25</v>
      </c>
      <c r="AQ78" s="141" t="s">
        <v>26</v>
      </c>
      <c r="AR78" s="141" t="s">
        <v>27</v>
      </c>
      <c r="AS78" s="141" t="s">
        <v>28</v>
      </c>
      <c r="AT78" s="141" t="s">
        <v>29</v>
      </c>
      <c r="AU78" s="141" t="s">
        <v>30</v>
      </c>
      <c r="AV78" s="140" t="s">
        <v>39</v>
      </c>
      <c r="AW78" s="140" t="s">
        <v>40</v>
      </c>
      <c r="AX78" s="140" t="s">
        <v>41</v>
      </c>
      <c r="AY78" s="140" t="s">
        <v>42</v>
      </c>
      <c r="AZ78" s="140" t="s">
        <v>43</v>
      </c>
      <c r="BA78" s="140" t="s">
        <v>44</v>
      </c>
      <c r="BB78" s="140" t="s">
        <v>45</v>
      </c>
      <c r="BC78" s="140" t="s">
        <v>46</v>
      </c>
      <c r="BD78" s="140" t="s">
        <v>47</v>
      </c>
      <c r="BE78" s="140" t="s">
        <v>48</v>
      </c>
      <c r="BF78" s="140" t="s">
        <v>49</v>
      </c>
      <c r="BG78" s="140" t="s">
        <v>50</v>
      </c>
      <c r="BH78" s="140" t="s">
        <v>51</v>
      </c>
      <c r="BI78" s="141" t="s">
        <v>39</v>
      </c>
      <c r="BJ78" s="141" t="s">
        <v>40</v>
      </c>
      <c r="BK78" s="141" t="s">
        <v>41</v>
      </c>
      <c r="BL78" s="141" t="s">
        <v>42</v>
      </c>
      <c r="BM78" s="141" t="s">
        <v>43</v>
      </c>
      <c r="BN78" s="141" t="s">
        <v>44</v>
      </c>
      <c r="BO78" s="141" t="s">
        <v>45</v>
      </c>
      <c r="BP78" s="141" t="s">
        <v>46</v>
      </c>
      <c r="BQ78" s="141" t="s">
        <v>47</v>
      </c>
      <c r="BR78" s="141" t="s">
        <v>48</v>
      </c>
      <c r="BS78" s="141" t="s">
        <v>49</v>
      </c>
      <c r="BT78" s="142" t="s">
        <v>50</v>
      </c>
      <c r="BU78" s="141" t="s">
        <v>77</v>
      </c>
      <c r="BV78" s="20"/>
      <c r="BW78" s="143" t="s">
        <v>78</v>
      </c>
      <c r="BX78" s="143" t="s">
        <v>79</v>
      </c>
      <c r="BY78" s="143" t="s">
        <v>80</v>
      </c>
      <c r="BZ78" s="143" t="s">
        <v>81</v>
      </c>
      <c r="CA78" s="144"/>
      <c r="CB78" s="143" t="s">
        <v>82</v>
      </c>
      <c r="CC78" s="143" t="s">
        <v>83</v>
      </c>
      <c r="CD78" s="143" t="s">
        <v>84</v>
      </c>
    </row>
    <row r="79" ht="18.0" customHeight="1">
      <c r="A79" s="898" t="s">
        <v>310</v>
      </c>
      <c r="B79" s="198" t="s">
        <v>311</v>
      </c>
      <c r="C79" s="147">
        <v>10.0</v>
      </c>
      <c r="D79" s="76">
        <f t="shared" ref="D79:D93" si="200">SUM(I79:AE79)</f>
        <v>0</v>
      </c>
      <c r="E79" s="148">
        <v>130.0</v>
      </c>
      <c r="F79" s="76" t="str">
        <f t="shared" ref="F79:F93" si="201">$E$5</f>
        <v/>
      </c>
      <c r="G79" s="148">
        <f t="shared" ref="G79:G93" si="202">E79*((100-F79)/100)</f>
        <v>130</v>
      </c>
      <c r="H79" s="149">
        <f t="shared" ref="H79:H93" si="203">D79*G79</f>
        <v>0</v>
      </c>
      <c r="I79" s="245"/>
      <c r="J79" s="448"/>
      <c r="K79" s="154"/>
      <c r="L79" s="449"/>
      <c r="M79" s="162"/>
      <c r="N79" s="450"/>
      <c r="O79" s="323"/>
      <c r="P79" s="451"/>
      <c r="Q79" s="452"/>
      <c r="R79" s="151"/>
      <c r="S79" s="453"/>
      <c r="T79" s="454"/>
      <c r="U79" s="324"/>
      <c r="V79" s="455"/>
      <c r="W79" s="187"/>
      <c r="X79" s="456"/>
      <c r="Y79" s="899"/>
      <c r="Z79" s="890"/>
      <c r="AA79" s="891"/>
      <c r="AB79" s="892"/>
      <c r="AC79" s="900"/>
      <c r="AD79" s="159"/>
      <c r="AE79" s="158"/>
      <c r="AF79" s="20"/>
      <c r="AG79" s="20"/>
      <c r="AH79" s="164">
        <f t="shared" ref="AH79:AN79" si="197">AO79*$D79</f>
        <v>0</v>
      </c>
      <c r="AI79" s="164">
        <f t="shared" si="197"/>
        <v>0</v>
      </c>
      <c r="AJ79" s="164">
        <f t="shared" si="197"/>
        <v>0</v>
      </c>
      <c r="AK79" s="164">
        <f t="shared" si="197"/>
        <v>0</v>
      </c>
      <c r="AL79" s="164">
        <f t="shared" si="197"/>
        <v>0</v>
      </c>
      <c r="AM79" s="164">
        <f t="shared" si="197"/>
        <v>0</v>
      </c>
      <c r="AN79" s="164">
        <f t="shared" si="197"/>
        <v>0</v>
      </c>
      <c r="AO79" s="165"/>
      <c r="AP79" s="165"/>
      <c r="AQ79" s="165">
        <v>10.0</v>
      </c>
      <c r="AR79" s="165"/>
      <c r="AS79" s="165"/>
      <c r="AT79" s="165"/>
      <c r="AU79" s="165"/>
      <c r="AV79" s="164">
        <f t="shared" ref="AV79:BH79" si="198">BI79*$D79</f>
        <v>0</v>
      </c>
      <c r="AW79" s="164">
        <f t="shared" si="198"/>
        <v>0</v>
      </c>
      <c r="AX79" s="164">
        <f t="shared" si="198"/>
        <v>0</v>
      </c>
      <c r="AY79" s="164">
        <f t="shared" si="198"/>
        <v>0</v>
      </c>
      <c r="AZ79" s="164">
        <f t="shared" si="198"/>
        <v>0</v>
      </c>
      <c r="BA79" s="164">
        <f t="shared" si="198"/>
        <v>0</v>
      </c>
      <c r="BB79" s="164">
        <f t="shared" si="198"/>
        <v>0</v>
      </c>
      <c r="BC79" s="164">
        <f t="shared" si="198"/>
        <v>0</v>
      </c>
      <c r="BD79" s="164">
        <f t="shared" si="198"/>
        <v>0</v>
      </c>
      <c r="BE79" s="164">
        <f t="shared" si="198"/>
        <v>0</v>
      </c>
      <c r="BF79" s="164">
        <f t="shared" si="198"/>
        <v>0</v>
      </c>
      <c r="BG79" s="164">
        <f t="shared" si="198"/>
        <v>0</v>
      </c>
      <c r="BH79" s="164">
        <f t="shared" si="198"/>
        <v>0</v>
      </c>
      <c r="BI79" s="746"/>
      <c r="BJ79" s="746"/>
      <c r="BK79" s="746"/>
      <c r="BL79" s="746"/>
      <c r="BM79" s="746"/>
      <c r="BN79" s="746"/>
      <c r="BO79" s="746"/>
      <c r="BP79" s="746"/>
      <c r="BQ79" s="746"/>
      <c r="BR79" s="746"/>
      <c r="BS79" s="746"/>
      <c r="BT79" s="747"/>
      <c r="BU79" s="746"/>
      <c r="BV79" s="6"/>
      <c r="BW79" s="164"/>
      <c r="BX79" s="164"/>
      <c r="BY79" s="167">
        <f t="shared" ref="BY79:BZ79" si="199">$D79*BW79</f>
        <v>0</v>
      </c>
      <c r="BZ79" s="167">
        <f t="shared" si="199"/>
        <v>0</v>
      </c>
      <c r="CA79" s="6"/>
      <c r="CB79" s="167">
        <v>1.8</v>
      </c>
      <c r="CC79" s="167">
        <f t="shared" ref="CC79:CC93" si="207">D79</f>
        <v>0</v>
      </c>
      <c r="CD79" s="167">
        <f t="shared" ref="CD79:CD93" si="208">CB79*CC79</f>
        <v>0</v>
      </c>
    </row>
    <row r="80" ht="18.0" customHeight="1">
      <c r="A80" s="198" t="s">
        <v>312</v>
      </c>
      <c r="B80" s="198" t="s">
        <v>313</v>
      </c>
      <c r="C80" s="147">
        <v>10.0</v>
      </c>
      <c r="D80" s="76">
        <f t="shared" si="200"/>
        <v>0</v>
      </c>
      <c r="E80" s="148">
        <v>100.0</v>
      </c>
      <c r="F80" s="76" t="str">
        <f t="shared" si="201"/>
        <v/>
      </c>
      <c r="G80" s="148">
        <f t="shared" si="202"/>
        <v>100</v>
      </c>
      <c r="H80" s="149">
        <f t="shared" si="203"/>
        <v>0</v>
      </c>
      <c r="I80" s="245"/>
      <c r="J80" s="448"/>
      <c r="K80" s="154"/>
      <c r="L80" s="449"/>
      <c r="M80" s="162"/>
      <c r="N80" s="450"/>
      <c r="O80" s="323"/>
      <c r="P80" s="451"/>
      <c r="Q80" s="452"/>
      <c r="R80" s="151"/>
      <c r="S80" s="453"/>
      <c r="T80" s="454"/>
      <c r="U80" s="324"/>
      <c r="V80" s="455"/>
      <c r="W80" s="187"/>
      <c r="X80" s="456"/>
      <c r="Y80" s="899"/>
      <c r="Z80" s="893"/>
      <c r="AA80" s="598"/>
      <c r="AB80" s="894"/>
      <c r="AC80" s="900"/>
      <c r="AD80" s="159"/>
      <c r="AE80" s="158"/>
      <c r="AF80" s="20"/>
      <c r="AG80" s="20"/>
      <c r="AH80" s="164">
        <f t="shared" ref="AH80:AN80" si="204">AO80*$D80</f>
        <v>0</v>
      </c>
      <c r="AI80" s="164">
        <f t="shared" si="204"/>
        <v>0</v>
      </c>
      <c r="AJ80" s="164">
        <f t="shared" si="204"/>
        <v>0</v>
      </c>
      <c r="AK80" s="164">
        <f t="shared" si="204"/>
        <v>0</v>
      </c>
      <c r="AL80" s="164">
        <f t="shared" si="204"/>
        <v>0</v>
      </c>
      <c r="AM80" s="164">
        <f t="shared" si="204"/>
        <v>0</v>
      </c>
      <c r="AN80" s="164">
        <f t="shared" si="204"/>
        <v>0</v>
      </c>
      <c r="AO80" s="165"/>
      <c r="AP80" s="165">
        <v>10.0</v>
      </c>
      <c r="AQ80" s="165"/>
      <c r="AR80" s="165"/>
      <c r="AS80" s="165"/>
      <c r="AT80" s="165"/>
      <c r="AU80" s="165"/>
      <c r="AV80" s="164">
        <f t="shared" ref="AV80:BH80" si="205">BI80*$D80</f>
        <v>0</v>
      </c>
      <c r="AW80" s="164">
        <f t="shared" si="205"/>
        <v>0</v>
      </c>
      <c r="AX80" s="164">
        <f t="shared" si="205"/>
        <v>0</v>
      </c>
      <c r="AY80" s="164">
        <f t="shared" si="205"/>
        <v>0</v>
      </c>
      <c r="AZ80" s="164">
        <f t="shared" si="205"/>
        <v>0</v>
      </c>
      <c r="BA80" s="164">
        <f t="shared" si="205"/>
        <v>0</v>
      </c>
      <c r="BB80" s="164">
        <f t="shared" si="205"/>
        <v>0</v>
      </c>
      <c r="BC80" s="164">
        <f t="shared" si="205"/>
        <v>0</v>
      </c>
      <c r="BD80" s="164">
        <f t="shared" si="205"/>
        <v>0</v>
      </c>
      <c r="BE80" s="164">
        <f t="shared" si="205"/>
        <v>0</v>
      </c>
      <c r="BF80" s="164">
        <f t="shared" si="205"/>
        <v>0</v>
      </c>
      <c r="BG80" s="164">
        <f t="shared" si="205"/>
        <v>0</v>
      </c>
      <c r="BH80" s="164">
        <f t="shared" si="205"/>
        <v>0</v>
      </c>
      <c r="BI80" s="746"/>
      <c r="BJ80" s="746"/>
      <c r="BK80" s="746"/>
      <c r="BL80" s="746"/>
      <c r="BM80" s="746"/>
      <c r="BN80" s="746"/>
      <c r="BO80" s="746"/>
      <c r="BP80" s="746"/>
      <c r="BQ80" s="746"/>
      <c r="BR80" s="746"/>
      <c r="BS80" s="746"/>
      <c r="BT80" s="747"/>
      <c r="BU80" s="746"/>
      <c r="BV80" s="6"/>
      <c r="BW80" s="164"/>
      <c r="BX80" s="164"/>
      <c r="BY80" s="167">
        <f t="shared" ref="BY80:BZ80" si="206">$D80*BW80</f>
        <v>0</v>
      </c>
      <c r="BZ80" s="167">
        <f t="shared" si="206"/>
        <v>0</v>
      </c>
      <c r="CA80" s="6"/>
      <c r="CB80" s="164">
        <v>1.1</v>
      </c>
      <c r="CC80" s="164">
        <f t="shared" si="207"/>
        <v>0</v>
      </c>
      <c r="CD80" s="164">
        <f t="shared" si="208"/>
        <v>0</v>
      </c>
    </row>
    <row r="81" ht="18.0" customHeight="1">
      <c r="A81" s="198" t="s">
        <v>314</v>
      </c>
      <c r="B81" s="198" t="s">
        <v>184</v>
      </c>
      <c r="C81" s="147">
        <v>10.0</v>
      </c>
      <c r="D81" s="76">
        <f t="shared" si="200"/>
        <v>0</v>
      </c>
      <c r="E81" s="148">
        <v>250.0</v>
      </c>
      <c r="F81" s="76" t="str">
        <f t="shared" si="201"/>
        <v/>
      </c>
      <c r="G81" s="148">
        <f t="shared" si="202"/>
        <v>250</v>
      </c>
      <c r="H81" s="149">
        <f t="shared" si="203"/>
        <v>0</v>
      </c>
      <c r="I81" s="245"/>
      <c r="J81" s="448"/>
      <c r="K81" s="154"/>
      <c r="L81" s="449"/>
      <c r="M81" s="162"/>
      <c r="N81" s="450"/>
      <c r="O81" s="323"/>
      <c r="P81" s="451"/>
      <c r="Q81" s="452"/>
      <c r="R81" s="151"/>
      <c r="S81" s="453"/>
      <c r="T81" s="454"/>
      <c r="U81" s="324"/>
      <c r="V81" s="455"/>
      <c r="W81" s="187"/>
      <c r="X81" s="456"/>
      <c r="Y81" s="899"/>
      <c r="Z81" s="893"/>
      <c r="AA81" s="598"/>
      <c r="AB81" s="894"/>
      <c r="AC81" s="900"/>
      <c r="AD81" s="159"/>
      <c r="AE81" s="158"/>
      <c r="AF81" s="20"/>
      <c r="AG81" s="20"/>
      <c r="AH81" s="164">
        <f t="shared" ref="AH81:AN81" si="209">AO81*$D81</f>
        <v>0</v>
      </c>
      <c r="AI81" s="164">
        <f t="shared" si="209"/>
        <v>0</v>
      </c>
      <c r="AJ81" s="164">
        <f t="shared" si="209"/>
        <v>0</v>
      </c>
      <c r="AK81" s="164">
        <f t="shared" si="209"/>
        <v>0</v>
      </c>
      <c r="AL81" s="164">
        <f t="shared" si="209"/>
        <v>0</v>
      </c>
      <c r="AM81" s="164">
        <f t="shared" si="209"/>
        <v>0</v>
      </c>
      <c r="AN81" s="164">
        <f t="shared" si="209"/>
        <v>0</v>
      </c>
      <c r="AO81" s="165"/>
      <c r="AP81" s="165"/>
      <c r="AQ81" s="165"/>
      <c r="AR81" s="165">
        <v>10.0</v>
      </c>
      <c r="AS81" s="165"/>
      <c r="AT81" s="165"/>
      <c r="AU81" s="165"/>
      <c r="AV81" s="164">
        <f t="shared" ref="AV81:BH81" si="210">BI81*$D81</f>
        <v>0</v>
      </c>
      <c r="AW81" s="164">
        <f t="shared" si="210"/>
        <v>0</v>
      </c>
      <c r="AX81" s="164">
        <f t="shared" si="210"/>
        <v>0</v>
      </c>
      <c r="AY81" s="164">
        <f t="shared" si="210"/>
        <v>0</v>
      </c>
      <c r="AZ81" s="164">
        <f t="shared" si="210"/>
        <v>0</v>
      </c>
      <c r="BA81" s="164">
        <f t="shared" si="210"/>
        <v>0</v>
      </c>
      <c r="BB81" s="164">
        <f t="shared" si="210"/>
        <v>0</v>
      </c>
      <c r="BC81" s="164">
        <f t="shared" si="210"/>
        <v>0</v>
      </c>
      <c r="BD81" s="164">
        <f t="shared" si="210"/>
        <v>0</v>
      </c>
      <c r="BE81" s="164">
        <f t="shared" si="210"/>
        <v>0</v>
      </c>
      <c r="BF81" s="164">
        <f t="shared" si="210"/>
        <v>0</v>
      </c>
      <c r="BG81" s="164">
        <f t="shared" si="210"/>
        <v>0</v>
      </c>
      <c r="BH81" s="164">
        <f t="shared" si="210"/>
        <v>0</v>
      </c>
      <c r="BI81" s="746"/>
      <c r="BJ81" s="746"/>
      <c r="BK81" s="746"/>
      <c r="BL81" s="746"/>
      <c r="BM81" s="746"/>
      <c r="BN81" s="746"/>
      <c r="BO81" s="746"/>
      <c r="BP81" s="746"/>
      <c r="BQ81" s="746"/>
      <c r="BR81" s="746"/>
      <c r="BS81" s="746"/>
      <c r="BT81" s="747"/>
      <c r="BU81" s="746"/>
      <c r="BV81" s="6"/>
      <c r="BW81" s="164"/>
      <c r="BX81" s="164"/>
      <c r="BY81" s="167">
        <f t="shared" ref="BY81:BZ81" si="211">$D81*BW81</f>
        <v>0</v>
      </c>
      <c r="BZ81" s="167">
        <f t="shared" si="211"/>
        <v>0</v>
      </c>
      <c r="CA81" s="6"/>
      <c r="CB81" s="164">
        <v>4.1</v>
      </c>
      <c r="CC81" s="164">
        <f t="shared" si="207"/>
        <v>0</v>
      </c>
      <c r="CD81" s="164">
        <f t="shared" si="208"/>
        <v>0</v>
      </c>
    </row>
    <row r="82" ht="18.0" customHeight="1">
      <c r="A82" s="198" t="s">
        <v>315</v>
      </c>
      <c r="B82" s="198" t="s">
        <v>187</v>
      </c>
      <c r="C82" s="147">
        <v>10.0</v>
      </c>
      <c r="D82" s="76">
        <f t="shared" si="200"/>
        <v>0</v>
      </c>
      <c r="E82" s="148">
        <v>250.0</v>
      </c>
      <c r="F82" s="76" t="str">
        <f t="shared" si="201"/>
        <v/>
      </c>
      <c r="G82" s="148">
        <f t="shared" si="202"/>
        <v>250</v>
      </c>
      <c r="H82" s="149">
        <f t="shared" si="203"/>
        <v>0</v>
      </c>
      <c r="I82" s="245"/>
      <c r="J82" s="448"/>
      <c r="K82" s="154"/>
      <c r="L82" s="449"/>
      <c r="M82" s="162"/>
      <c r="N82" s="450"/>
      <c r="O82" s="323"/>
      <c r="P82" s="451"/>
      <c r="Q82" s="452"/>
      <c r="R82" s="151"/>
      <c r="S82" s="453"/>
      <c r="T82" s="454"/>
      <c r="U82" s="324"/>
      <c r="V82" s="455"/>
      <c r="W82" s="187"/>
      <c r="X82" s="456"/>
      <c r="Y82" s="899"/>
      <c r="Z82" s="893"/>
      <c r="AA82" s="598"/>
      <c r="AB82" s="894"/>
      <c r="AC82" s="900"/>
      <c r="AD82" s="159"/>
      <c r="AE82" s="158"/>
      <c r="AF82" s="20"/>
      <c r="AG82" s="20"/>
      <c r="AH82" s="164">
        <f t="shared" ref="AH82:AN82" si="212">AO82*$D82</f>
        <v>0</v>
      </c>
      <c r="AI82" s="164">
        <f t="shared" si="212"/>
        <v>0</v>
      </c>
      <c r="AJ82" s="164">
        <f t="shared" si="212"/>
        <v>0</v>
      </c>
      <c r="AK82" s="164">
        <f t="shared" si="212"/>
        <v>0</v>
      </c>
      <c r="AL82" s="164">
        <f t="shared" si="212"/>
        <v>0</v>
      </c>
      <c r="AM82" s="164">
        <f t="shared" si="212"/>
        <v>0</v>
      </c>
      <c r="AN82" s="164">
        <f t="shared" si="212"/>
        <v>0</v>
      </c>
      <c r="AO82" s="165"/>
      <c r="AP82" s="165"/>
      <c r="AQ82" s="165"/>
      <c r="AR82" s="165">
        <v>10.0</v>
      </c>
      <c r="AS82" s="165"/>
      <c r="AT82" s="165"/>
      <c r="AU82" s="165"/>
      <c r="AV82" s="164">
        <f t="shared" ref="AV82:BH82" si="213">BI82*$D82</f>
        <v>0</v>
      </c>
      <c r="AW82" s="164">
        <f t="shared" si="213"/>
        <v>0</v>
      </c>
      <c r="AX82" s="164">
        <f t="shared" si="213"/>
        <v>0</v>
      </c>
      <c r="AY82" s="164">
        <f t="shared" si="213"/>
        <v>0</v>
      </c>
      <c r="AZ82" s="164">
        <f t="shared" si="213"/>
        <v>0</v>
      </c>
      <c r="BA82" s="164">
        <f t="shared" si="213"/>
        <v>0</v>
      </c>
      <c r="BB82" s="164">
        <f t="shared" si="213"/>
        <v>0</v>
      </c>
      <c r="BC82" s="164">
        <f t="shared" si="213"/>
        <v>0</v>
      </c>
      <c r="BD82" s="164">
        <f t="shared" si="213"/>
        <v>0</v>
      </c>
      <c r="BE82" s="164">
        <f t="shared" si="213"/>
        <v>0</v>
      </c>
      <c r="BF82" s="164">
        <f t="shared" si="213"/>
        <v>0</v>
      </c>
      <c r="BG82" s="164">
        <f t="shared" si="213"/>
        <v>0</v>
      </c>
      <c r="BH82" s="164">
        <f t="shared" si="213"/>
        <v>0</v>
      </c>
      <c r="BI82" s="746"/>
      <c r="BJ82" s="746"/>
      <c r="BK82" s="746"/>
      <c r="BL82" s="746"/>
      <c r="BM82" s="746"/>
      <c r="BN82" s="746"/>
      <c r="BO82" s="746"/>
      <c r="BP82" s="746"/>
      <c r="BQ82" s="746"/>
      <c r="BR82" s="746"/>
      <c r="BS82" s="746"/>
      <c r="BT82" s="747"/>
      <c r="BU82" s="746"/>
      <c r="BV82" s="6"/>
      <c r="BW82" s="164"/>
      <c r="BX82" s="164"/>
      <c r="BY82" s="167">
        <f t="shared" ref="BY82:BZ82" si="214">$D82*BW82</f>
        <v>0</v>
      </c>
      <c r="BZ82" s="167">
        <f t="shared" si="214"/>
        <v>0</v>
      </c>
      <c r="CA82" s="6"/>
      <c r="CB82" s="164">
        <v>4.25</v>
      </c>
      <c r="CC82" s="164">
        <f t="shared" si="207"/>
        <v>0</v>
      </c>
      <c r="CD82" s="164">
        <f t="shared" si="208"/>
        <v>0</v>
      </c>
    </row>
    <row r="83" ht="18.0" customHeight="1">
      <c r="A83" s="198" t="s">
        <v>316</v>
      </c>
      <c r="B83" s="198" t="s">
        <v>191</v>
      </c>
      <c r="C83" s="147">
        <v>5.0</v>
      </c>
      <c r="D83" s="76">
        <f t="shared" si="200"/>
        <v>0</v>
      </c>
      <c r="E83" s="148">
        <v>210.0</v>
      </c>
      <c r="F83" s="76" t="str">
        <f t="shared" si="201"/>
        <v/>
      </c>
      <c r="G83" s="148">
        <f t="shared" si="202"/>
        <v>210</v>
      </c>
      <c r="H83" s="149">
        <f t="shared" si="203"/>
        <v>0</v>
      </c>
      <c r="I83" s="245"/>
      <c r="J83" s="448"/>
      <c r="K83" s="154"/>
      <c r="L83" s="449"/>
      <c r="M83" s="162"/>
      <c r="N83" s="450"/>
      <c r="O83" s="323"/>
      <c r="P83" s="451"/>
      <c r="Q83" s="452"/>
      <c r="R83" s="151"/>
      <c r="S83" s="453"/>
      <c r="T83" s="454"/>
      <c r="U83" s="324"/>
      <c r="V83" s="455"/>
      <c r="W83" s="187"/>
      <c r="X83" s="456"/>
      <c r="Y83" s="899"/>
      <c r="Z83" s="893"/>
      <c r="AA83" s="598"/>
      <c r="AB83" s="894"/>
      <c r="AC83" s="900"/>
      <c r="AD83" s="159"/>
      <c r="AE83" s="158"/>
      <c r="AF83" s="20"/>
      <c r="AG83" s="20"/>
      <c r="AH83" s="164">
        <f t="shared" ref="AH83:AN83" si="215">AO83*$D83</f>
        <v>0</v>
      </c>
      <c r="AI83" s="164">
        <f t="shared" si="215"/>
        <v>0</v>
      </c>
      <c r="AJ83" s="164">
        <f t="shared" si="215"/>
        <v>0</v>
      </c>
      <c r="AK83" s="164">
        <f t="shared" si="215"/>
        <v>0</v>
      </c>
      <c r="AL83" s="164">
        <f t="shared" si="215"/>
        <v>0</v>
      </c>
      <c r="AM83" s="164">
        <f t="shared" si="215"/>
        <v>0</v>
      </c>
      <c r="AN83" s="164">
        <f t="shared" si="215"/>
        <v>0</v>
      </c>
      <c r="AO83" s="165"/>
      <c r="AP83" s="165"/>
      <c r="AQ83" s="165"/>
      <c r="AR83" s="165"/>
      <c r="AS83" s="165">
        <v>5.0</v>
      </c>
      <c r="AT83" s="165"/>
      <c r="AU83" s="165"/>
      <c r="AV83" s="164">
        <f t="shared" ref="AV83:BH83" si="216">BI83*$D83</f>
        <v>0</v>
      </c>
      <c r="AW83" s="164">
        <f t="shared" si="216"/>
        <v>0</v>
      </c>
      <c r="AX83" s="164">
        <f t="shared" si="216"/>
        <v>0</v>
      </c>
      <c r="AY83" s="164">
        <f t="shared" si="216"/>
        <v>0</v>
      </c>
      <c r="AZ83" s="164">
        <f t="shared" si="216"/>
        <v>0</v>
      </c>
      <c r="BA83" s="164">
        <f t="shared" si="216"/>
        <v>0</v>
      </c>
      <c r="BB83" s="164">
        <f t="shared" si="216"/>
        <v>0</v>
      </c>
      <c r="BC83" s="164">
        <f t="shared" si="216"/>
        <v>0</v>
      </c>
      <c r="BD83" s="164">
        <f t="shared" si="216"/>
        <v>0</v>
      </c>
      <c r="BE83" s="164">
        <f t="shared" si="216"/>
        <v>0</v>
      </c>
      <c r="BF83" s="164">
        <f t="shared" si="216"/>
        <v>0</v>
      </c>
      <c r="BG83" s="164">
        <f t="shared" si="216"/>
        <v>0</v>
      </c>
      <c r="BH83" s="164">
        <f t="shared" si="216"/>
        <v>0</v>
      </c>
      <c r="BI83" s="746"/>
      <c r="BJ83" s="746"/>
      <c r="BK83" s="746"/>
      <c r="BL83" s="746"/>
      <c r="BM83" s="746"/>
      <c r="BN83" s="746"/>
      <c r="BO83" s="746"/>
      <c r="BP83" s="746"/>
      <c r="BQ83" s="746"/>
      <c r="BR83" s="746"/>
      <c r="BS83" s="746"/>
      <c r="BT83" s="747"/>
      <c r="BU83" s="746"/>
      <c r="BV83" s="6"/>
      <c r="BW83" s="164"/>
      <c r="BX83" s="164"/>
      <c r="BY83" s="167">
        <f t="shared" ref="BY83:BZ83" si="217">$D83*BW83</f>
        <v>0</v>
      </c>
      <c r="BZ83" s="167">
        <f t="shared" si="217"/>
        <v>0</v>
      </c>
      <c r="CA83" s="6"/>
      <c r="CB83" s="164">
        <v>2.1</v>
      </c>
      <c r="CC83" s="164">
        <f t="shared" si="207"/>
        <v>0</v>
      </c>
      <c r="CD83" s="164">
        <f t="shared" si="208"/>
        <v>0</v>
      </c>
    </row>
    <row r="84" ht="18.0" customHeight="1">
      <c r="A84" s="198" t="s">
        <v>317</v>
      </c>
      <c r="B84" s="198" t="s">
        <v>193</v>
      </c>
      <c r="C84" s="147">
        <v>5.0</v>
      </c>
      <c r="D84" s="76">
        <f t="shared" si="200"/>
        <v>0</v>
      </c>
      <c r="E84" s="148">
        <v>250.0</v>
      </c>
      <c r="F84" s="76" t="str">
        <f t="shared" si="201"/>
        <v/>
      </c>
      <c r="G84" s="148">
        <f t="shared" si="202"/>
        <v>250</v>
      </c>
      <c r="H84" s="149">
        <f t="shared" si="203"/>
        <v>0</v>
      </c>
      <c r="I84" s="245"/>
      <c r="J84" s="448"/>
      <c r="K84" s="154"/>
      <c r="L84" s="449"/>
      <c r="M84" s="162"/>
      <c r="N84" s="450"/>
      <c r="O84" s="323"/>
      <c r="P84" s="451"/>
      <c r="Q84" s="452"/>
      <c r="R84" s="151"/>
      <c r="S84" s="453"/>
      <c r="T84" s="454"/>
      <c r="U84" s="324"/>
      <c r="V84" s="455"/>
      <c r="W84" s="187"/>
      <c r="X84" s="456"/>
      <c r="Y84" s="899"/>
      <c r="Z84" s="893"/>
      <c r="AA84" s="598"/>
      <c r="AB84" s="894"/>
      <c r="AC84" s="900"/>
      <c r="AD84" s="159"/>
      <c r="AE84" s="158"/>
      <c r="AF84" s="20"/>
      <c r="AG84" s="20"/>
      <c r="AH84" s="164">
        <f t="shared" ref="AH84:AN84" si="218">AO84*$D84</f>
        <v>0</v>
      </c>
      <c r="AI84" s="164">
        <f t="shared" si="218"/>
        <v>0</v>
      </c>
      <c r="AJ84" s="164">
        <f t="shared" si="218"/>
        <v>0</v>
      </c>
      <c r="AK84" s="164">
        <f t="shared" si="218"/>
        <v>0</v>
      </c>
      <c r="AL84" s="164">
        <f t="shared" si="218"/>
        <v>0</v>
      </c>
      <c r="AM84" s="164">
        <f t="shared" si="218"/>
        <v>0</v>
      </c>
      <c r="AN84" s="164">
        <f t="shared" si="218"/>
        <v>0</v>
      </c>
      <c r="AO84" s="165"/>
      <c r="AP84" s="165"/>
      <c r="AQ84" s="165"/>
      <c r="AR84" s="165"/>
      <c r="AS84" s="165">
        <v>5.0</v>
      </c>
      <c r="AT84" s="165"/>
      <c r="AU84" s="165"/>
      <c r="AV84" s="164">
        <f t="shared" ref="AV84:BH84" si="219">BI84*$D84</f>
        <v>0</v>
      </c>
      <c r="AW84" s="164">
        <f t="shared" si="219"/>
        <v>0</v>
      </c>
      <c r="AX84" s="164">
        <f t="shared" si="219"/>
        <v>0</v>
      </c>
      <c r="AY84" s="164">
        <f t="shared" si="219"/>
        <v>0</v>
      </c>
      <c r="AZ84" s="164">
        <f t="shared" si="219"/>
        <v>0</v>
      </c>
      <c r="BA84" s="164">
        <f t="shared" si="219"/>
        <v>0</v>
      </c>
      <c r="BB84" s="164">
        <f t="shared" si="219"/>
        <v>0</v>
      </c>
      <c r="BC84" s="164">
        <f t="shared" si="219"/>
        <v>0</v>
      </c>
      <c r="BD84" s="164">
        <f t="shared" si="219"/>
        <v>0</v>
      </c>
      <c r="BE84" s="164">
        <f t="shared" si="219"/>
        <v>0</v>
      </c>
      <c r="BF84" s="164">
        <f t="shared" si="219"/>
        <v>0</v>
      </c>
      <c r="BG84" s="164">
        <f t="shared" si="219"/>
        <v>0</v>
      </c>
      <c r="BH84" s="164">
        <f t="shared" si="219"/>
        <v>0</v>
      </c>
      <c r="BI84" s="746"/>
      <c r="BJ84" s="746"/>
      <c r="BK84" s="746"/>
      <c r="BL84" s="746"/>
      <c r="BM84" s="746"/>
      <c r="BN84" s="746"/>
      <c r="BO84" s="746"/>
      <c r="BP84" s="746"/>
      <c r="BQ84" s="746"/>
      <c r="BR84" s="746"/>
      <c r="BS84" s="746"/>
      <c r="BT84" s="747"/>
      <c r="BU84" s="746"/>
      <c r="BV84" s="6"/>
      <c r="BW84" s="164"/>
      <c r="BX84" s="164"/>
      <c r="BY84" s="167">
        <f t="shared" ref="BY84:BZ84" si="220">$D84*BW84</f>
        <v>0</v>
      </c>
      <c r="BZ84" s="167">
        <f t="shared" si="220"/>
        <v>0</v>
      </c>
      <c r="CA84" s="6"/>
      <c r="CB84" s="164">
        <v>2.45</v>
      </c>
      <c r="CC84" s="164">
        <f t="shared" si="207"/>
        <v>0</v>
      </c>
      <c r="CD84" s="164">
        <f t="shared" si="208"/>
        <v>0</v>
      </c>
    </row>
    <row r="85" ht="18.0" customHeight="1">
      <c r="A85" s="198" t="s">
        <v>318</v>
      </c>
      <c r="B85" s="198" t="s">
        <v>319</v>
      </c>
      <c r="C85" s="147">
        <v>5.0</v>
      </c>
      <c r="D85" s="76">
        <f t="shared" si="200"/>
        <v>0</v>
      </c>
      <c r="E85" s="148">
        <v>300.0</v>
      </c>
      <c r="F85" s="76" t="str">
        <f t="shared" si="201"/>
        <v/>
      </c>
      <c r="G85" s="148">
        <f t="shared" si="202"/>
        <v>300</v>
      </c>
      <c r="H85" s="149">
        <f t="shared" si="203"/>
        <v>0</v>
      </c>
      <c r="I85" s="245"/>
      <c r="J85" s="448"/>
      <c r="K85" s="154"/>
      <c r="L85" s="449"/>
      <c r="M85" s="162"/>
      <c r="N85" s="450"/>
      <c r="O85" s="323"/>
      <c r="P85" s="451"/>
      <c r="Q85" s="452"/>
      <c r="R85" s="151"/>
      <c r="S85" s="453"/>
      <c r="T85" s="454"/>
      <c r="U85" s="324"/>
      <c r="V85" s="455"/>
      <c r="W85" s="187"/>
      <c r="X85" s="456"/>
      <c r="Y85" s="899"/>
      <c r="Z85" s="893"/>
      <c r="AA85" s="598"/>
      <c r="AB85" s="894"/>
      <c r="AC85" s="900"/>
      <c r="AD85" s="159"/>
      <c r="AE85" s="158"/>
      <c r="AF85" s="20"/>
      <c r="AG85" s="20"/>
      <c r="AH85" s="164">
        <f t="shared" ref="AH85:AN85" si="221">AO85*$D85</f>
        <v>0</v>
      </c>
      <c r="AI85" s="164">
        <f t="shared" si="221"/>
        <v>0</v>
      </c>
      <c r="AJ85" s="164">
        <f t="shared" si="221"/>
        <v>0</v>
      </c>
      <c r="AK85" s="164">
        <f t="shared" si="221"/>
        <v>0</v>
      </c>
      <c r="AL85" s="164">
        <f t="shared" si="221"/>
        <v>0</v>
      </c>
      <c r="AM85" s="164">
        <f t="shared" si="221"/>
        <v>0</v>
      </c>
      <c r="AN85" s="164">
        <f t="shared" si="221"/>
        <v>0</v>
      </c>
      <c r="AO85" s="165"/>
      <c r="AP85" s="165"/>
      <c r="AQ85" s="165"/>
      <c r="AR85" s="165"/>
      <c r="AS85" s="165">
        <v>5.0</v>
      </c>
      <c r="AT85" s="165"/>
      <c r="AU85" s="165"/>
      <c r="AV85" s="164">
        <f t="shared" ref="AV85:BH85" si="222">BI85*$D85</f>
        <v>0</v>
      </c>
      <c r="AW85" s="164">
        <f t="shared" si="222"/>
        <v>0</v>
      </c>
      <c r="AX85" s="164">
        <f t="shared" si="222"/>
        <v>0</v>
      </c>
      <c r="AY85" s="164">
        <f t="shared" si="222"/>
        <v>0</v>
      </c>
      <c r="AZ85" s="164">
        <f t="shared" si="222"/>
        <v>0</v>
      </c>
      <c r="BA85" s="164">
        <f t="shared" si="222"/>
        <v>0</v>
      </c>
      <c r="BB85" s="164">
        <f t="shared" si="222"/>
        <v>0</v>
      </c>
      <c r="BC85" s="164">
        <f t="shared" si="222"/>
        <v>0</v>
      </c>
      <c r="BD85" s="164">
        <f t="shared" si="222"/>
        <v>0</v>
      </c>
      <c r="BE85" s="164">
        <f t="shared" si="222"/>
        <v>0</v>
      </c>
      <c r="BF85" s="164">
        <f t="shared" si="222"/>
        <v>0</v>
      </c>
      <c r="BG85" s="164">
        <f t="shared" si="222"/>
        <v>0</v>
      </c>
      <c r="BH85" s="164">
        <f t="shared" si="222"/>
        <v>0</v>
      </c>
      <c r="BI85" s="746"/>
      <c r="BJ85" s="746"/>
      <c r="BK85" s="746"/>
      <c r="BL85" s="746"/>
      <c r="BM85" s="746"/>
      <c r="BN85" s="746"/>
      <c r="BO85" s="746"/>
      <c r="BP85" s="746"/>
      <c r="BQ85" s="746"/>
      <c r="BR85" s="746"/>
      <c r="BS85" s="746"/>
      <c r="BT85" s="747"/>
      <c r="BU85" s="746"/>
      <c r="BV85" s="6"/>
      <c r="BW85" s="164"/>
      <c r="BX85" s="164"/>
      <c r="BY85" s="167">
        <f t="shared" ref="BY85:BZ85" si="223">$D85*BW85</f>
        <v>0</v>
      </c>
      <c r="BZ85" s="167">
        <f t="shared" si="223"/>
        <v>0</v>
      </c>
      <c r="CA85" s="6"/>
      <c r="CB85" s="164">
        <v>3.2</v>
      </c>
      <c r="CC85" s="164">
        <f t="shared" si="207"/>
        <v>0</v>
      </c>
      <c r="CD85" s="164">
        <f t="shared" si="208"/>
        <v>0</v>
      </c>
    </row>
    <row r="86" ht="18.0" customHeight="1">
      <c r="A86" s="198" t="s">
        <v>320</v>
      </c>
      <c r="B86" s="198" t="s">
        <v>321</v>
      </c>
      <c r="C86" s="147">
        <v>5.0</v>
      </c>
      <c r="D86" s="76">
        <f t="shared" si="200"/>
        <v>0</v>
      </c>
      <c r="E86" s="148">
        <v>240.0</v>
      </c>
      <c r="F86" s="76" t="str">
        <f t="shared" si="201"/>
        <v/>
      </c>
      <c r="G86" s="148">
        <f t="shared" si="202"/>
        <v>240</v>
      </c>
      <c r="H86" s="149">
        <f t="shared" si="203"/>
        <v>0</v>
      </c>
      <c r="I86" s="245"/>
      <c r="J86" s="448"/>
      <c r="K86" s="154"/>
      <c r="L86" s="449"/>
      <c r="M86" s="162"/>
      <c r="N86" s="450"/>
      <c r="O86" s="323"/>
      <c r="P86" s="451"/>
      <c r="Q86" s="452"/>
      <c r="R86" s="151"/>
      <c r="S86" s="453"/>
      <c r="T86" s="454"/>
      <c r="U86" s="324"/>
      <c r="V86" s="455"/>
      <c r="W86" s="187"/>
      <c r="X86" s="456"/>
      <c r="Y86" s="899"/>
      <c r="Z86" s="893"/>
      <c r="AA86" s="598"/>
      <c r="AB86" s="894"/>
      <c r="AC86" s="900"/>
      <c r="AD86" s="159"/>
      <c r="AE86" s="158"/>
      <c r="AF86" s="20"/>
      <c r="AG86" s="20"/>
      <c r="AH86" s="164">
        <f t="shared" ref="AH86:AN86" si="224">AO86*$D86</f>
        <v>0</v>
      </c>
      <c r="AI86" s="164">
        <f t="shared" si="224"/>
        <v>0</v>
      </c>
      <c r="AJ86" s="164">
        <f t="shared" si="224"/>
        <v>0</v>
      </c>
      <c r="AK86" s="164">
        <f t="shared" si="224"/>
        <v>0</v>
      </c>
      <c r="AL86" s="164">
        <f t="shared" si="224"/>
        <v>0</v>
      </c>
      <c r="AM86" s="164">
        <f t="shared" si="224"/>
        <v>0</v>
      </c>
      <c r="AN86" s="164">
        <f t="shared" si="224"/>
        <v>0</v>
      </c>
      <c r="AO86" s="165"/>
      <c r="AP86" s="165"/>
      <c r="AQ86" s="165"/>
      <c r="AR86" s="165"/>
      <c r="AS86" s="165">
        <v>5.0</v>
      </c>
      <c r="AT86" s="165"/>
      <c r="AU86" s="165"/>
      <c r="AV86" s="164">
        <f t="shared" ref="AV86:BH86" si="225">BI86*$D86</f>
        <v>0</v>
      </c>
      <c r="AW86" s="164">
        <f t="shared" si="225"/>
        <v>0</v>
      </c>
      <c r="AX86" s="164">
        <f t="shared" si="225"/>
        <v>0</v>
      </c>
      <c r="AY86" s="164">
        <f t="shared" si="225"/>
        <v>0</v>
      </c>
      <c r="AZ86" s="164">
        <f t="shared" si="225"/>
        <v>0</v>
      </c>
      <c r="BA86" s="164">
        <f t="shared" si="225"/>
        <v>0</v>
      </c>
      <c r="BB86" s="164">
        <f t="shared" si="225"/>
        <v>0</v>
      </c>
      <c r="BC86" s="164">
        <f t="shared" si="225"/>
        <v>0</v>
      </c>
      <c r="BD86" s="164">
        <f t="shared" si="225"/>
        <v>0</v>
      </c>
      <c r="BE86" s="164">
        <f t="shared" si="225"/>
        <v>0</v>
      </c>
      <c r="BF86" s="164">
        <f t="shared" si="225"/>
        <v>0</v>
      </c>
      <c r="BG86" s="164">
        <f t="shared" si="225"/>
        <v>0</v>
      </c>
      <c r="BH86" s="164">
        <f t="shared" si="225"/>
        <v>0</v>
      </c>
      <c r="BI86" s="746"/>
      <c r="BJ86" s="746"/>
      <c r="BK86" s="746"/>
      <c r="BL86" s="746"/>
      <c r="BM86" s="746"/>
      <c r="BN86" s="746"/>
      <c r="BO86" s="746"/>
      <c r="BP86" s="746"/>
      <c r="BQ86" s="746"/>
      <c r="BR86" s="746"/>
      <c r="BS86" s="746"/>
      <c r="BT86" s="747"/>
      <c r="BU86" s="746"/>
      <c r="BV86" s="6"/>
      <c r="BW86" s="164"/>
      <c r="BX86" s="164"/>
      <c r="BY86" s="167">
        <f t="shared" ref="BY86:BZ86" si="226">$D86*BW86</f>
        <v>0</v>
      </c>
      <c r="BZ86" s="167">
        <f t="shared" si="226"/>
        <v>0</v>
      </c>
      <c r="CA86" s="6"/>
      <c r="CB86" s="164">
        <v>2.5</v>
      </c>
      <c r="CC86" s="164">
        <f t="shared" si="207"/>
        <v>0</v>
      </c>
      <c r="CD86" s="164">
        <f t="shared" si="208"/>
        <v>0</v>
      </c>
    </row>
    <row r="87" ht="18.0" customHeight="1">
      <c r="A87" s="198" t="s">
        <v>322</v>
      </c>
      <c r="B87" s="198" t="s">
        <v>207</v>
      </c>
      <c r="C87" s="147">
        <v>5.0</v>
      </c>
      <c r="D87" s="76">
        <f t="shared" si="200"/>
        <v>0</v>
      </c>
      <c r="E87" s="148">
        <v>350.0</v>
      </c>
      <c r="F87" s="76" t="str">
        <f t="shared" si="201"/>
        <v/>
      </c>
      <c r="G87" s="148">
        <f t="shared" si="202"/>
        <v>350</v>
      </c>
      <c r="H87" s="149">
        <f t="shared" si="203"/>
        <v>0</v>
      </c>
      <c r="I87" s="245"/>
      <c r="J87" s="448"/>
      <c r="K87" s="154"/>
      <c r="L87" s="449"/>
      <c r="M87" s="162"/>
      <c r="N87" s="450"/>
      <c r="O87" s="323"/>
      <c r="P87" s="451"/>
      <c r="Q87" s="452"/>
      <c r="R87" s="151"/>
      <c r="S87" s="453"/>
      <c r="T87" s="454"/>
      <c r="U87" s="324"/>
      <c r="V87" s="455"/>
      <c r="W87" s="187"/>
      <c r="X87" s="456"/>
      <c r="Y87" s="899"/>
      <c r="Z87" s="893"/>
      <c r="AA87" s="598"/>
      <c r="AB87" s="894"/>
      <c r="AC87" s="900"/>
      <c r="AD87" s="159"/>
      <c r="AE87" s="158"/>
      <c r="AF87" s="20"/>
      <c r="AG87" s="20"/>
      <c r="AH87" s="164">
        <f t="shared" ref="AH87:AN87" si="227">AO87*$D87</f>
        <v>0</v>
      </c>
      <c r="AI87" s="164">
        <f t="shared" si="227"/>
        <v>0</v>
      </c>
      <c r="AJ87" s="164">
        <f t="shared" si="227"/>
        <v>0</v>
      </c>
      <c r="AK87" s="164">
        <f t="shared" si="227"/>
        <v>0</v>
      </c>
      <c r="AL87" s="164">
        <f t="shared" si="227"/>
        <v>0</v>
      </c>
      <c r="AM87" s="164">
        <f t="shared" si="227"/>
        <v>0</v>
      </c>
      <c r="AN87" s="164">
        <f t="shared" si="227"/>
        <v>0</v>
      </c>
      <c r="AO87" s="165"/>
      <c r="AP87" s="165"/>
      <c r="AQ87" s="165"/>
      <c r="AR87" s="165"/>
      <c r="AS87" s="165"/>
      <c r="AT87" s="165">
        <v>3.0</v>
      </c>
      <c r="AU87" s="165"/>
      <c r="AV87" s="164">
        <f t="shared" ref="AV87:BH87" si="228">BI87*$D87</f>
        <v>0</v>
      </c>
      <c r="AW87" s="164">
        <f t="shared" si="228"/>
        <v>0</v>
      </c>
      <c r="AX87" s="164">
        <f t="shared" si="228"/>
        <v>0</v>
      </c>
      <c r="AY87" s="164">
        <f t="shared" si="228"/>
        <v>0</v>
      </c>
      <c r="AZ87" s="164">
        <f t="shared" si="228"/>
        <v>0</v>
      </c>
      <c r="BA87" s="164">
        <f t="shared" si="228"/>
        <v>0</v>
      </c>
      <c r="BB87" s="164">
        <f t="shared" si="228"/>
        <v>0</v>
      </c>
      <c r="BC87" s="164">
        <f t="shared" si="228"/>
        <v>0</v>
      </c>
      <c r="BD87" s="164">
        <f t="shared" si="228"/>
        <v>0</v>
      </c>
      <c r="BE87" s="164">
        <f t="shared" si="228"/>
        <v>0</v>
      </c>
      <c r="BF87" s="164">
        <f t="shared" si="228"/>
        <v>0</v>
      </c>
      <c r="BG87" s="164">
        <f t="shared" si="228"/>
        <v>0</v>
      </c>
      <c r="BH87" s="164">
        <f t="shared" si="228"/>
        <v>0</v>
      </c>
      <c r="BI87" s="746"/>
      <c r="BJ87" s="746"/>
      <c r="BK87" s="746"/>
      <c r="BL87" s="746"/>
      <c r="BM87" s="746"/>
      <c r="BN87" s="746"/>
      <c r="BO87" s="746"/>
      <c r="BP87" s="746"/>
      <c r="BQ87" s="746"/>
      <c r="BR87" s="746"/>
      <c r="BS87" s="746"/>
      <c r="BT87" s="747"/>
      <c r="BU87" s="746"/>
      <c r="BV87" s="6"/>
      <c r="BW87" s="164"/>
      <c r="BX87" s="164"/>
      <c r="BY87" s="167">
        <f t="shared" ref="BY87:BZ87" si="229">$D87*BW87</f>
        <v>0</v>
      </c>
      <c r="BZ87" s="167">
        <f t="shared" si="229"/>
        <v>0</v>
      </c>
      <c r="CA87" s="6"/>
      <c r="CB87" s="164">
        <v>4.5</v>
      </c>
      <c r="CC87" s="164">
        <f t="shared" si="207"/>
        <v>0</v>
      </c>
      <c r="CD87" s="164">
        <f t="shared" si="208"/>
        <v>0</v>
      </c>
    </row>
    <row r="88" ht="18.0" customHeight="1">
      <c r="A88" s="198" t="s">
        <v>323</v>
      </c>
      <c r="B88" s="198" t="s">
        <v>324</v>
      </c>
      <c r="C88" s="147">
        <v>5.0</v>
      </c>
      <c r="D88" s="76">
        <f t="shared" si="200"/>
        <v>0</v>
      </c>
      <c r="E88" s="148">
        <v>450.0</v>
      </c>
      <c r="F88" s="76" t="str">
        <f t="shared" si="201"/>
        <v/>
      </c>
      <c r="G88" s="148">
        <f t="shared" si="202"/>
        <v>450</v>
      </c>
      <c r="H88" s="149">
        <f t="shared" si="203"/>
        <v>0</v>
      </c>
      <c r="I88" s="245"/>
      <c r="J88" s="448"/>
      <c r="K88" s="154"/>
      <c r="L88" s="449"/>
      <c r="M88" s="162"/>
      <c r="N88" s="450"/>
      <c r="O88" s="323"/>
      <c r="P88" s="451"/>
      <c r="Q88" s="452"/>
      <c r="R88" s="151"/>
      <c r="S88" s="453"/>
      <c r="T88" s="454"/>
      <c r="U88" s="324"/>
      <c r="V88" s="455"/>
      <c r="W88" s="187"/>
      <c r="X88" s="456"/>
      <c r="Y88" s="899"/>
      <c r="Z88" s="893"/>
      <c r="AA88" s="598"/>
      <c r="AB88" s="894"/>
      <c r="AC88" s="900"/>
      <c r="AD88" s="159"/>
      <c r="AE88" s="158"/>
      <c r="AF88" s="20"/>
      <c r="AG88" s="20"/>
      <c r="AH88" s="164">
        <f t="shared" ref="AH88:AN88" si="230">AO88*$D88</f>
        <v>0</v>
      </c>
      <c r="AI88" s="164">
        <f t="shared" si="230"/>
        <v>0</v>
      </c>
      <c r="AJ88" s="164">
        <f t="shared" si="230"/>
        <v>0</v>
      </c>
      <c r="AK88" s="164">
        <f t="shared" si="230"/>
        <v>0</v>
      </c>
      <c r="AL88" s="164">
        <f t="shared" si="230"/>
        <v>0</v>
      </c>
      <c r="AM88" s="164">
        <f t="shared" si="230"/>
        <v>0</v>
      </c>
      <c r="AN88" s="164">
        <f t="shared" si="230"/>
        <v>0</v>
      </c>
      <c r="AO88" s="165"/>
      <c r="AP88" s="165"/>
      <c r="AQ88" s="165"/>
      <c r="AR88" s="165"/>
      <c r="AS88" s="165"/>
      <c r="AT88" s="165">
        <v>3.0</v>
      </c>
      <c r="AU88" s="165"/>
      <c r="AV88" s="164">
        <f t="shared" ref="AV88:BH88" si="231">BI88*$D88</f>
        <v>0</v>
      </c>
      <c r="AW88" s="164">
        <f t="shared" si="231"/>
        <v>0</v>
      </c>
      <c r="AX88" s="164">
        <f t="shared" si="231"/>
        <v>0</v>
      </c>
      <c r="AY88" s="164">
        <f t="shared" si="231"/>
        <v>0</v>
      </c>
      <c r="AZ88" s="164">
        <f t="shared" si="231"/>
        <v>0</v>
      </c>
      <c r="BA88" s="164">
        <f t="shared" si="231"/>
        <v>0</v>
      </c>
      <c r="BB88" s="164">
        <f t="shared" si="231"/>
        <v>0</v>
      </c>
      <c r="BC88" s="164">
        <f t="shared" si="231"/>
        <v>0</v>
      </c>
      <c r="BD88" s="164">
        <f t="shared" si="231"/>
        <v>0</v>
      </c>
      <c r="BE88" s="164">
        <f t="shared" si="231"/>
        <v>0</v>
      </c>
      <c r="BF88" s="164">
        <f t="shared" si="231"/>
        <v>0</v>
      </c>
      <c r="BG88" s="164">
        <f t="shared" si="231"/>
        <v>0</v>
      </c>
      <c r="BH88" s="164">
        <f t="shared" si="231"/>
        <v>0</v>
      </c>
      <c r="BI88" s="746"/>
      <c r="BJ88" s="746"/>
      <c r="BK88" s="746"/>
      <c r="BL88" s="746"/>
      <c r="BM88" s="746"/>
      <c r="BN88" s="746"/>
      <c r="BO88" s="746"/>
      <c r="BP88" s="746"/>
      <c r="BQ88" s="746"/>
      <c r="BR88" s="746"/>
      <c r="BS88" s="746"/>
      <c r="BT88" s="747"/>
      <c r="BU88" s="746"/>
      <c r="BV88" s="6"/>
      <c r="BW88" s="164"/>
      <c r="BX88" s="164"/>
      <c r="BY88" s="167">
        <f t="shared" ref="BY88:BZ88" si="232">$D88*BW88</f>
        <v>0</v>
      </c>
      <c r="BZ88" s="167">
        <f t="shared" si="232"/>
        <v>0</v>
      </c>
      <c r="CA88" s="6"/>
      <c r="CB88" s="164">
        <v>5.9</v>
      </c>
      <c r="CC88" s="164">
        <f t="shared" si="207"/>
        <v>0</v>
      </c>
      <c r="CD88" s="164">
        <f t="shared" si="208"/>
        <v>0</v>
      </c>
    </row>
    <row r="89" ht="18.0" customHeight="1">
      <c r="A89" s="198" t="s">
        <v>325</v>
      </c>
      <c r="B89" s="198" t="s">
        <v>195</v>
      </c>
      <c r="C89" s="147">
        <v>3.0</v>
      </c>
      <c r="D89" s="76">
        <f t="shared" si="200"/>
        <v>0</v>
      </c>
      <c r="E89" s="148">
        <v>400.0</v>
      </c>
      <c r="F89" s="76" t="str">
        <f t="shared" si="201"/>
        <v/>
      </c>
      <c r="G89" s="148">
        <f t="shared" si="202"/>
        <v>400</v>
      </c>
      <c r="H89" s="149">
        <f t="shared" si="203"/>
        <v>0</v>
      </c>
      <c r="I89" s="245"/>
      <c r="J89" s="448"/>
      <c r="K89" s="154"/>
      <c r="L89" s="449"/>
      <c r="M89" s="162"/>
      <c r="N89" s="450"/>
      <c r="O89" s="323"/>
      <c r="P89" s="451"/>
      <c r="Q89" s="452"/>
      <c r="R89" s="151"/>
      <c r="S89" s="453"/>
      <c r="T89" s="454"/>
      <c r="U89" s="324"/>
      <c r="V89" s="455"/>
      <c r="W89" s="187"/>
      <c r="X89" s="456"/>
      <c r="Y89" s="899"/>
      <c r="Z89" s="893"/>
      <c r="AA89" s="598"/>
      <c r="AB89" s="894"/>
      <c r="AC89" s="900"/>
      <c r="AD89" s="159"/>
      <c r="AE89" s="158"/>
      <c r="AF89" s="20"/>
      <c r="AG89" s="20"/>
      <c r="AH89" s="164">
        <f t="shared" ref="AH89:AN89" si="233">AO89*$D89</f>
        <v>0</v>
      </c>
      <c r="AI89" s="164">
        <f t="shared" si="233"/>
        <v>0</v>
      </c>
      <c r="AJ89" s="164">
        <f t="shared" si="233"/>
        <v>0</v>
      </c>
      <c r="AK89" s="164">
        <f t="shared" si="233"/>
        <v>0</v>
      </c>
      <c r="AL89" s="164">
        <f t="shared" si="233"/>
        <v>0</v>
      </c>
      <c r="AM89" s="164">
        <f t="shared" si="233"/>
        <v>0</v>
      </c>
      <c r="AN89" s="164">
        <f t="shared" si="233"/>
        <v>0</v>
      </c>
      <c r="AO89" s="165"/>
      <c r="AP89" s="165"/>
      <c r="AQ89" s="165"/>
      <c r="AR89" s="165"/>
      <c r="AS89" s="165"/>
      <c r="AT89" s="165"/>
      <c r="AU89" s="165">
        <v>3.0</v>
      </c>
      <c r="AV89" s="164">
        <f t="shared" ref="AV89:BH89" si="234">BI89*$D89</f>
        <v>0</v>
      </c>
      <c r="AW89" s="164">
        <f t="shared" si="234"/>
        <v>0</v>
      </c>
      <c r="AX89" s="164">
        <f t="shared" si="234"/>
        <v>0</v>
      </c>
      <c r="AY89" s="164">
        <f t="shared" si="234"/>
        <v>0</v>
      </c>
      <c r="AZ89" s="164">
        <f t="shared" si="234"/>
        <v>0</v>
      </c>
      <c r="BA89" s="164">
        <f t="shared" si="234"/>
        <v>0</v>
      </c>
      <c r="BB89" s="164">
        <f t="shared" si="234"/>
        <v>0</v>
      </c>
      <c r="BC89" s="164">
        <f t="shared" si="234"/>
        <v>0</v>
      </c>
      <c r="BD89" s="164">
        <f t="shared" si="234"/>
        <v>0</v>
      </c>
      <c r="BE89" s="164">
        <f t="shared" si="234"/>
        <v>0</v>
      </c>
      <c r="BF89" s="164">
        <f t="shared" si="234"/>
        <v>0</v>
      </c>
      <c r="BG89" s="164">
        <f t="shared" si="234"/>
        <v>0</v>
      </c>
      <c r="BH89" s="164">
        <f t="shared" si="234"/>
        <v>0</v>
      </c>
      <c r="BI89" s="746"/>
      <c r="BJ89" s="746"/>
      <c r="BK89" s="746"/>
      <c r="BL89" s="746"/>
      <c r="BM89" s="746"/>
      <c r="BN89" s="746"/>
      <c r="BO89" s="746"/>
      <c r="BP89" s="746"/>
      <c r="BQ89" s="746"/>
      <c r="BR89" s="746"/>
      <c r="BS89" s="746"/>
      <c r="BT89" s="747"/>
      <c r="BU89" s="746"/>
      <c r="BV89" s="6"/>
      <c r="BW89" s="164"/>
      <c r="BX89" s="164"/>
      <c r="BY89" s="167">
        <f t="shared" ref="BY89:BZ89" si="235">$D89*BW89</f>
        <v>0</v>
      </c>
      <c r="BZ89" s="167">
        <f t="shared" si="235"/>
        <v>0</v>
      </c>
      <c r="CA89" s="6"/>
      <c r="CB89" s="164">
        <v>5.9</v>
      </c>
      <c r="CC89" s="164">
        <f t="shared" si="207"/>
        <v>0</v>
      </c>
      <c r="CD89" s="164">
        <f t="shared" si="208"/>
        <v>0</v>
      </c>
    </row>
    <row r="90" ht="18.0" customHeight="1">
      <c r="A90" s="198" t="s">
        <v>326</v>
      </c>
      <c r="B90" s="198" t="s">
        <v>197</v>
      </c>
      <c r="C90" s="147">
        <v>3.0</v>
      </c>
      <c r="D90" s="76">
        <f t="shared" si="200"/>
        <v>0</v>
      </c>
      <c r="E90" s="148">
        <v>280.0</v>
      </c>
      <c r="F90" s="76" t="str">
        <f t="shared" si="201"/>
        <v/>
      </c>
      <c r="G90" s="148">
        <f t="shared" si="202"/>
        <v>280</v>
      </c>
      <c r="H90" s="149">
        <f t="shared" si="203"/>
        <v>0</v>
      </c>
      <c r="I90" s="245"/>
      <c r="J90" s="448"/>
      <c r="K90" s="154"/>
      <c r="L90" s="449"/>
      <c r="M90" s="162"/>
      <c r="N90" s="450"/>
      <c r="O90" s="323"/>
      <c r="P90" s="451"/>
      <c r="Q90" s="452"/>
      <c r="R90" s="151"/>
      <c r="S90" s="453"/>
      <c r="T90" s="454"/>
      <c r="U90" s="324"/>
      <c r="V90" s="455"/>
      <c r="W90" s="187"/>
      <c r="X90" s="456"/>
      <c r="Y90" s="899"/>
      <c r="Z90" s="893"/>
      <c r="AA90" s="598"/>
      <c r="AB90" s="894"/>
      <c r="AC90" s="900"/>
      <c r="AD90" s="159"/>
      <c r="AE90" s="158"/>
      <c r="AF90" s="20"/>
      <c r="AG90" s="20"/>
      <c r="AH90" s="164">
        <f t="shared" ref="AH90:AN90" si="236">AO90*$D90</f>
        <v>0</v>
      </c>
      <c r="AI90" s="164">
        <f t="shared" si="236"/>
        <v>0</v>
      </c>
      <c r="AJ90" s="164">
        <f t="shared" si="236"/>
        <v>0</v>
      </c>
      <c r="AK90" s="164">
        <f t="shared" si="236"/>
        <v>0</v>
      </c>
      <c r="AL90" s="164">
        <f t="shared" si="236"/>
        <v>0</v>
      </c>
      <c r="AM90" s="164">
        <f t="shared" si="236"/>
        <v>0</v>
      </c>
      <c r="AN90" s="164">
        <f t="shared" si="236"/>
        <v>0</v>
      </c>
      <c r="AO90" s="165"/>
      <c r="AP90" s="165"/>
      <c r="AQ90" s="165"/>
      <c r="AR90" s="165"/>
      <c r="AS90" s="165"/>
      <c r="AT90" s="165"/>
      <c r="AU90" s="165">
        <v>3.0</v>
      </c>
      <c r="AV90" s="164">
        <f t="shared" ref="AV90:BH90" si="237">BI90*$D90</f>
        <v>0</v>
      </c>
      <c r="AW90" s="164">
        <f t="shared" si="237"/>
        <v>0</v>
      </c>
      <c r="AX90" s="164">
        <f t="shared" si="237"/>
        <v>0</v>
      </c>
      <c r="AY90" s="164">
        <f t="shared" si="237"/>
        <v>0</v>
      </c>
      <c r="AZ90" s="164">
        <f t="shared" si="237"/>
        <v>0</v>
      </c>
      <c r="BA90" s="164">
        <f t="shared" si="237"/>
        <v>0</v>
      </c>
      <c r="BB90" s="164">
        <f t="shared" si="237"/>
        <v>0</v>
      </c>
      <c r="BC90" s="164">
        <f t="shared" si="237"/>
        <v>0</v>
      </c>
      <c r="BD90" s="164">
        <f t="shared" si="237"/>
        <v>0</v>
      </c>
      <c r="BE90" s="164">
        <f t="shared" si="237"/>
        <v>0</v>
      </c>
      <c r="BF90" s="164">
        <f t="shared" si="237"/>
        <v>0</v>
      </c>
      <c r="BG90" s="164">
        <f t="shared" si="237"/>
        <v>0</v>
      </c>
      <c r="BH90" s="164">
        <f t="shared" si="237"/>
        <v>0</v>
      </c>
      <c r="BI90" s="746"/>
      <c r="BJ90" s="746"/>
      <c r="BK90" s="746"/>
      <c r="BL90" s="746"/>
      <c r="BM90" s="746"/>
      <c r="BN90" s="746"/>
      <c r="BO90" s="746"/>
      <c r="BP90" s="746"/>
      <c r="BQ90" s="746"/>
      <c r="BR90" s="746"/>
      <c r="BS90" s="746"/>
      <c r="BT90" s="747"/>
      <c r="BU90" s="746"/>
      <c r="BV90" s="6"/>
      <c r="BW90" s="164"/>
      <c r="BX90" s="164"/>
      <c r="BY90" s="167">
        <f t="shared" ref="BY90:BZ90" si="238">$D90*BW90</f>
        <v>0</v>
      </c>
      <c r="BZ90" s="167">
        <f t="shared" si="238"/>
        <v>0</v>
      </c>
      <c r="CA90" s="6"/>
      <c r="CB90" s="164">
        <v>3.45</v>
      </c>
      <c r="CC90" s="164">
        <f t="shared" si="207"/>
        <v>0</v>
      </c>
      <c r="CD90" s="164">
        <f t="shared" si="208"/>
        <v>0</v>
      </c>
    </row>
    <row r="91" ht="18.0" customHeight="1">
      <c r="A91" s="198" t="s">
        <v>327</v>
      </c>
      <c r="B91" s="198" t="s">
        <v>199</v>
      </c>
      <c r="C91" s="147">
        <v>3.0</v>
      </c>
      <c r="D91" s="76">
        <f t="shared" si="200"/>
        <v>0</v>
      </c>
      <c r="E91" s="148">
        <v>360.0</v>
      </c>
      <c r="F91" s="76" t="str">
        <f t="shared" si="201"/>
        <v/>
      </c>
      <c r="G91" s="148">
        <f t="shared" si="202"/>
        <v>360</v>
      </c>
      <c r="H91" s="149">
        <f t="shared" si="203"/>
        <v>0</v>
      </c>
      <c r="I91" s="245"/>
      <c r="J91" s="448"/>
      <c r="K91" s="154"/>
      <c r="L91" s="449"/>
      <c r="M91" s="162"/>
      <c r="N91" s="450"/>
      <c r="O91" s="323"/>
      <c r="P91" s="451"/>
      <c r="Q91" s="452"/>
      <c r="R91" s="151"/>
      <c r="S91" s="453"/>
      <c r="T91" s="454"/>
      <c r="U91" s="324"/>
      <c r="V91" s="455"/>
      <c r="W91" s="187"/>
      <c r="X91" s="456"/>
      <c r="Y91" s="899"/>
      <c r="Z91" s="893"/>
      <c r="AA91" s="598"/>
      <c r="AB91" s="894"/>
      <c r="AC91" s="900"/>
      <c r="AD91" s="159"/>
      <c r="AE91" s="158"/>
      <c r="AF91" s="20"/>
      <c r="AG91" s="20"/>
      <c r="AH91" s="164">
        <f t="shared" ref="AH91:AN91" si="239">AO91*$D91</f>
        <v>0</v>
      </c>
      <c r="AI91" s="164">
        <f t="shared" si="239"/>
        <v>0</v>
      </c>
      <c r="AJ91" s="164">
        <f t="shared" si="239"/>
        <v>0</v>
      </c>
      <c r="AK91" s="164">
        <f t="shared" si="239"/>
        <v>0</v>
      </c>
      <c r="AL91" s="164">
        <f t="shared" si="239"/>
        <v>0</v>
      </c>
      <c r="AM91" s="164">
        <f t="shared" si="239"/>
        <v>0</v>
      </c>
      <c r="AN91" s="164">
        <f t="shared" si="239"/>
        <v>0</v>
      </c>
      <c r="AO91" s="165"/>
      <c r="AP91" s="165"/>
      <c r="AQ91" s="165"/>
      <c r="AR91" s="165"/>
      <c r="AS91" s="165"/>
      <c r="AT91" s="165"/>
      <c r="AU91" s="165">
        <v>3.0</v>
      </c>
      <c r="AV91" s="164">
        <f t="shared" ref="AV91:BH91" si="240">BI91*$D91</f>
        <v>0</v>
      </c>
      <c r="AW91" s="164">
        <f t="shared" si="240"/>
        <v>0</v>
      </c>
      <c r="AX91" s="164">
        <f t="shared" si="240"/>
        <v>0</v>
      </c>
      <c r="AY91" s="164">
        <f t="shared" si="240"/>
        <v>0</v>
      </c>
      <c r="AZ91" s="164">
        <f t="shared" si="240"/>
        <v>0</v>
      </c>
      <c r="BA91" s="164">
        <f t="shared" si="240"/>
        <v>0</v>
      </c>
      <c r="BB91" s="164">
        <f t="shared" si="240"/>
        <v>0</v>
      </c>
      <c r="BC91" s="164">
        <f t="shared" si="240"/>
        <v>0</v>
      </c>
      <c r="BD91" s="164">
        <f t="shared" si="240"/>
        <v>0</v>
      </c>
      <c r="BE91" s="164">
        <f t="shared" si="240"/>
        <v>0</v>
      </c>
      <c r="BF91" s="164">
        <f t="shared" si="240"/>
        <v>0</v>
      </c>
      <c r="BG91" s="164">
        <f t="shared" si="240"/>
        <v>0</v>
      </c>
      <c r="BH91" s="164">
        <f t="shared" si="240"/>
        <v>0</v>
      </c>
      <c r="BI91" s="746"/>
      <c r="BJ91" s="746"/>
      <c r="BK91" s="746"/>
      <c r="BL91" s="746"/>
      <c r="BM91" s="746"/>
      <c r="BN91" s="746"/>
      <c r="BO91" s="746"/>
      <c r="BP91" s="746"/>
      <c r="BQ91" s="746"/>
      <c r="BR91" s="746"/>
      <c r="BS91" s="746"/>
      <c r="BT91" s="747"/>
      <c r="BU91" s="746"/>
      <c r="BV91" s="6"/>
      <c r="BW91" s="164"/>
      <c r="BX91" s="164"/>
      <c r="BY91" s="167">
        <f t="shared" ref="BY91:BZ91" si="241">$D91*BW91</f>
        <v>0</v>
      </c>
      <c r="BZ91" s="167">
        <f t="shared" si="241"/>
        <v>0</v>
      </c>
      <c r="CA91" s="6"/>
      <c r="CB91" s="164">
        <v>4.4</v>
      </c>
      <c r="CC91" s="164">
        <f t="shared" si="207"/>
        <v>0</v>
      </c>
      <c r="CD91" s="164">
        <f t="shared" si="208"/>
        <v>0</v>
      </c>
    </row>
    <row r="92" ht="18.0" customHeight="1">
      <c r="A92" s="198" t="s">
        <v>328</v>
      </c>
      <c r="B92" s="198" t="s">
        <v>201</v>
      </c>
      <c r="C92" s="147">
        <v>3.0</v>
      </c>
      <c r="D92" s="76">
        <f t="shared" si="200"/>
        <v>0</v>
      </c>
      <c r="E92" s="148">
        <v>400.0</v>
      </c>
      <c r="F92" s="76" t="str">
        <f t="shared" si="201"/>
        <v/>
      </c>
      <c r="G92" s="148">
        <f t="shared" si="202"/>
        <v>400</v>
      </c>
      <c r="H92" s="149">
        <f t="shared" si="203"/>
        <v>0</v>
      </c>
      <c r="I92" s="245"/>
      <c r="J92" s="448"/>
      <c r="K92" s="154"/>
      <c r="L92" s="449"/>
      <c r="M92" s="162"/>
      <c r="N92" s="450"/>
      <c r="O92" s="323"/>
      <c r="P92" s="451"/>
      <c r="Q92" s="452"/>
      <c r="R92" s="151"/>
      <c r="S92" s="453"/>
      <c r="T92" s="454"/>
      <c r="U92" s="324"/>
      <c r="V92" s="455"/>
      <c r="W92" s="187"/>
      <c r="X92" s="456"/>
      <c r="Y92" s="899"/>
      <c r="Z92" s="893"/>
      <c r="AA92" s="598"/>
      <c r="AB92" s="894"/>
      <c r="AC92" s="900"/>
      <c r="AD92" s="159"/>
      <c r="AE92" s="158"/>
      <c r="AF92" s="20"/>
      <c r="AG92" s="20"/>
      <c r="AH92" s="164">
        <f t="shared" ref="AH92:AN92" si="242">AO92*$D92</f>
        <v>0</v>
      </c>
      <c r="AI92" s="164">
        <f t="shared" si="242"/>
        <v>0</v>
      </c>
      <c r="AJ92" s="164">
        <f t="shared" si="242"/>
        <v>0</v>
      </c>
      <c r="AK92" s="164">
        <f t="shared" si="242"/>
        <v>0</v>
      </c>
      <c r="AL92" s="164">
        <f t="shared" si="242"/>
        <v>0</v>
      </c>
      <c r="AM92" s="164">
        <f t="shared" si="242"/>
        <v>0</v>
      </c>
      <c r="AN92" s="164">
        <f t="shared" si="242"/>
        <v>0</v>
      </c>
      <c r="AO92" s="165"/>
      <c r="AP92" s="165"/>
      <c r="AQ92" s="165"/>
      <c r="AR92" s="165"/>
      <c r="AS92" s="165"/>
      <c r="AT92" s="165"/>
      <c r="AU92" s="165">
        <v>3.0</v>
      </c>
      <c r="AV92" s="164">
        <f t="shared" ref="AV92:BH92" si="243">BI92*$D92</f>
        <v>0</v>
      </c>
      <c r="AW92" s="164">
        <f t="shared" si="243"/>
        <v>0</v>
      </c>
      <c r="AX92" s="164">
        <f t="shared" si="243"/>
        <v>0</v>
      </c>
      <c r="AY92" s="164">
        <f t="shared" si="243"/>
        <v>0</v>
      </c>
      <c r="AZ92" s="164">
        <f t="shared" si="243"/>
        <v>0</v>
      </c>
      <c r="BA92" s="164">
        <f t="shared" si="243"/>
        <v>0</v>
      </c>
      <c r="BB92" s="164">
        <f t="shared" si="243"/>
        <v>0</v>
      </c>
      <c r="BC92" s="164">
        <f t="shared" si="243"/>
        <v>0</v>
      </c>
      <c r="BD92" s="164">
        <f t="shared" si="243"/>
        <v>0</v>
      </c>
      <c r="BE92" s="164">
        <f t="shared" si="243"/>
        <v>0</v>
      </c>
      <c r="BF92" s="164">
        <f t="shared" si="243"/>
        <v>0</v>
      </c>
      <c r="BG92" s="164">
        <f t="shared" si="243"/>
        <v>0</v>
      </c>
      <c r="BH92" s="164">
        <f t="shared" si="243"/>
        <v>0</v>
      </c>
      <c r="BI92" s="746"/>
      <c r="BJ92" s="746"/>
      <c r="BK92" s="746"/>
      <c r="BL92" s="746"/>
      <c r="BM92" s="746"/>
      <c r="BN92" s="746"/>
      <c r="BO92" s="746"/>
      <c r="BP92" s="746"/>
      <c r="BQ92" s="746"/>
      <c r="BR92" s="746"/>
      <c r="BS92" s="746"/>
      <c r="BT92" s="747"/>
      <c r="BU92" s="746"/>
      <c r="BV92" s="6"/>
      <c r="BW92" s="164"/>
      <c r="BX92" s="164"/>
      <c r="BY92" s="167">
        <f t="shared" ref="BY92:BZ92" si="244">$D92*BW92</f>
        <v>0</v>
      </c>
      <c r="BZ92" s="167">
        <f t="shared" si="244"/>
        <v>0</v>
      </c>
      <c r="CA92" s="6"/>
      <c r="CB92" s="164">
        <v>5.3</v>
      </c>
      <c r="CC92" s="164">
        <f t="shared" si="207"/>
        <v>0</v>
      </c>
      <c r="CD92" s="164">
        <f t="shared" si="208"/>
        <v>0</v>
      </c>
    </row>
    <row r="93" ht="18.0" customHeight="1">
      <c r="A93" s="198" t="s">
        <v>329</v>
      </c>
      <c r="B93" s="198" t="s">
        <v>203</v>
      </c>
      <c r="C93" s="147">
        <v>3.0</v>
      </c>
      <c r="D93" s="76">
        <f t="shared" si="200"/>
        <v>0</v>
      </c>
      <c r="E93" s="148">
        <v>400.0</v>
      </c>
      <c r="F93" s="76" t="str">
        <f t="shared" si="201"/>
        <v/>
      </c>
      <c r="G93" s="148">
        <f t="shared" si="202"/>
        <v>400</v>
      </c>
      <c r="H93" s="149">
        <f t="shared" si="203"/>
        <v>0</v>
      </c>
      <c r="I93" s="245"/>
      <c r="J93" s="448"/>
      <c r="K93" s="154"/>
      <c r="L93" s="449"/>
      <c r="M93" s="162"/>
      <c r="N93" s="450"/>
      <c r="O93" s="323"/>
      <c r="P93" s="451"/>
      <c r="Q93" s="452"/>
      <c r="R93" s="151"/>
      <c r="S93" s="453"/>
      <c r="T93" s="454"/>
      <c r="U93" s="324"/>
      <c r="V93" s="455"/>
      <c r="W93" s="187"/>
      <c r="X93" s="456"/>
      <c r="Y93" s="899"/>
      <c r="Z93" s="893"/>
      <c r="AA93" s="598"/>
      <c r="AB93" s="894"/>
      <c r="AC93" s="900"/>
      <c r="AD93" s="159"/>
      <c r="AE93" s="158"/>
      <c r="AF93" s="20"/>
      <c r="AG93" s="20"/>
      <c r="AH93" s="164">
        <f t="shared" ref="AH93:AN93" si="245">AO93*$D93</f>
        <v>0</v>
      </c>
      <c r="AI93" s="164">
        <f t="shared" si="245"/>
        <v>0</v>
      </c>
      <c r="AJ93" s="164">
        <f t="shared" si="245"/>
        <v>0</v>
      </c>
      <c r="AK93" s="164">
        <f t="shared" si="245"/>
        <v>0</v>
      </c>
      <c r="AL93" s="164">
        <f t="shared" si="245"/>
        <v>0</v>
      </c>
      <c r="AM93" s="164">
        <f t="shared" si="245"/>
        <v>0</v>
      </c>
      <c r="AN93" s="164">
        <f t="shared" si="245"/>
        <v>0</v>
      </c>
      <c r="AO93" s="165"/>
      <c r="AP93" s="165"/>
      <c r="AQ93" s="165"/>
      <c r="AR93" s="165"/>
      <c r="AS93" s="165"/>
      <c r="AT93" s="165"/>
      <c r="AU93" s="165">
        <v>3.0</v>
      </c>
      <c r="AV93" s="164">
        <f t="shared" ref="AV93:BH93" si="246">BI93*$D93</f>
        <v>0</v>
      </c>
      <c r="AW93" s="164">
        <f t="shared" si="246"/>
        <v>0</v>
      </c>
      <c r="AX93" s="164">
        <f t="shared" si="246"/>
        <v>0</v>
      </c>
      <c r="AY93" s="164">
        <f t="shared" si="246"/>
        <v>0</v>
      </c>
      <c r="AZ93" s="164">
        <f t="shared" si="246"/>
        <v>0</v>
      </c>
      <c r="BA93" s="164">
        <f t="shared" si="246"/>
        <v>0</v>
      </c>
      <c r="BB93" s="164">
        <f t="shared" si="246"/>
        <v>0</v>
      </c>
      <c r="BC93" s="164">
        <f t="shared" si="246"/>
        <v>0</v>
      </c>
      <c r="BD93" s="164">
        <f t="shared" si="246"/>
        <v>0</v>
      </c>
      <c r="BE93" s="164">
        <f t="shared" si="246"/>
        <v>0</v>
      </c>
      <c r="BF93" s="164">
        <f t="shared" si="246"/>
        <v>0</v>
      </c>
      <c r="BG93" s="164">
        <f t="shared" si="246"/>
        <v>0</v>
      </c>
      <c r="BH93" s="164">
        <f t="shared" si="246"/>
        <v>0</v>
      </c>
      <c r="BI93" s="746"/>
      <c r="BJ93" s="746"/>
      <c r="BK93" s="746"/>
      <c r="BL93" s="746"/>
      <c r="BM93" s="746"/>
      <c r="BN93" s="746"/>
      <c r="BO93" s="746"/>
      <c r="BP93" s="746"/>
      <c r="BQ93" s="746"/>
      <c r="BR93" s="746"/>
      <c r="BS93" s="746"/>
      <c r="BT93" s="747"/>
      <c r="BU93" s="746"/>
      <c r="BV93" s="6"/>
      <c r="BW93" s="164"/>
      <c r="BX93" s="164"/>
      <c r="BY93" s="167">
        <f t="shared" ref="BY93:BZ93" si="247">$D93*BW93</f>
        <v>0</v>
      </c>
      <c r="BZ93" s="167">
        <f t="shared" si="247"/>
        <v>0</v>
      </c>
      <c r="CA93" s="6"/>
      <c r="CB93" s="164">
        <v>5.5</v>
      </c>
      <c r="CC93" s="164">
        <f t="shared" si="207"/>
        <v>0</v>
      </c>
      <c r="CD93" s="164">
        <f t="shared" si="208"/>
        <v>0</v>
      </c>
    </row>
    <row r="94" ht="15.75" customHeight="1">
      <c r="A94" s="901"/>
      <c r="B94" s="204"/>
      <c r="C94" s="204"/>
      <c r="D94" s="204"/>
      <c r="E94" s="222"/>
      <c r="F94" s="204"/>
      <c r="G94" s="222"/>
      <c r="H94" s="148">
        <f t="shared" ref="H94:J94" si="248">SUM(H16:H93)</f>
        <v>0</v>
      </c>
      <c r="I94" s="227">
        <f t="shared" si="248"/>
        <v>0</v>
      </c>
      <c r="J94" s="227">
        <f t="shared" si="248"/>
        <v>0</v>
      </c>
      <c r="K94" s="227"/>
      <c r="L94" s="227"/>
      <c r="M94" s="227">
        <f>SUM(M16:M93)</f>
        <v>0</v>
      </c>
      <c r="N94" s="202"/>
      <c r="O94" s="227">
        <f>SUM(N16:N93)</f>
        <v>0</v>
      </c>
      <c r="P94" s="227"/>
      <c r="Q94" s="227"/>
      <c r="R94" s="227">
        <f>SUM(R16:R93)</f>
        <v>0</v>
      </c>
      <c r="S94" s="227"/>
      <c r="T94" s="227"/>
      <c r="U94" s="227">
        <f>SUM(U16:U93)</f>
        <v>0</v>
      </c>
      <c r="V94" s="227"/>
      <c r="W94" s="227">
        <f>SUM(W16:W93)</f>
        <v>0</v>
      </c>
      <c r="X94" s="227"/>
      <c r="Y94" s="228">
        <f>SUM(Y16:Y93)</f>
        <v>0</v>
      </c>
      <c r="Z94" s="895"/>
      <c r="AA94" s="896"/>
      <c r="AB94" s="897"/>
      <c r="AC94" s="270">
        <f t="shared" ref="AC94:AE94" si="249">SUM(AC16:AC93)</f>
        <v>0</v>
      </c>
      <c r="AD94" s="227">
        <f t="shared" si="249"/>
        <v>0</v>
      </c>
      <c r="AE94" s="227">
        <f t="shared" si="249"/>
        <v>0</v>
      </c>
      <c r="AF94" s="20"/>
      <c r="AG94" s="20"/>
      <c r="AH94" s="227">
        <f t="shared" ref="AH94:AN94" si="250">SUM(AH16:AH93)</f>
        <v>0</v>
      </c>
      <c r="AI94" s="227">
        <f t="shared" si="250"/>
        <v>0</v>
      </c>
      <c r="AJ94" s="227">
        <f t="shared" si="250"/>
        <v>0</v>
      </c>
      <c r="AK94" s="227">
        <f t="shared" si="250"/>
        <v>0</v>
      </c>
      <c r="AL94" s="227">
        <f t="shared" si="250"/>
        <v>0</v>
      </c>
      <c r="AM94" s="227">
        <f t="shared" si="250"/>
        <v>0</v>
      </c>
      <c r="AN94" s="228">
        <f t="shared" si="250"/>
        <v>0</v>
      </c>
      <c r="AO94" s="229"/>
      <c r="AP94" s="230"/>
      <c r="AQ94" s="230"/>
      <c r="AR94" s="230"/>
      <c r="AS94" s="230"/>
      <c r="AT94" s="230"/>
      <c r="AU94" s="231"/>
      <c r="AV94" s="231">
        <f t="shared" ref="AV94:BH94" si="251">SUM(AV16:AV93)</f>
        <v>0</v>
      </c>
      <c r="AW94" s="232">
        <f t="shared" si="251"/>
        <v>0</v>
      </c>
      <c r="AX94" s="232">
        <f t="shared" si="251"/>
        <v>0</v>
      </c>
      <c r="AY94" s="232">
        <f t="shared" si="251"/>
        <v>0</v>
      </c>
      <c r="AZ94" s="232">
        <f t="shared" si="251"/>
        <v>0</v>
      </c>
      <c r="BA94" s="232">
        <f t="shared" si="251"/>
        <v>0</v>
      </c>
      <c r="BB94" s="232">
        <f t="shared" si="251"/>
        <v>0</v>
      </c>
      <c r="BC94" s="232">
        <f t="shared" si="251"/>
        <v>0</v>
      </c>
      <c r="BD94" s="232">
        <f t="shared" si="251"/>
        <v>0</v>
      </c>
      <c r="BE94" s="232">
        <f t="shared" si="251"/>
        <v>0</v>
      </c>
      <c r="BF94" s="232">
        <f t="shared" si="251"/>
        <v>0</v>
      </c>
      <c r="BG94" s="232">
        <f t="shared" si="251"/>
        <v>0</v>
      </c>
      <c r="BH94" s="232">
        <f t="shared" si="251"/>
        <v>0</v>
      </c>
      <c r="BI94" s="233"/>
      <c r="BJ94" s="234"/>
      <c r="BK94" s="234"/>
      <c r="BL94" s="234"/>
      <c r="BM94" s="234"/>
      <c r="BN94" s="234"/>
      <c r="BO94" s="234"/>
      <c r="BP94" s="234"/>
      <c r="BQ94" s="234"/>
      <c r="BR94" s="234"/>
      <c r="BS94" s="234"/>
      <c r="BT94" s="234"/>
      <c r="BU94" s="234"/>
      <c r="BV94" s="6"/>
      <c r="BW94" s="190"/>
      <c r="BX94" s="190"/>
      <c r="BY94" s="167">
        <f t="shared" ref="BY94:BZ94" si="252">SUM(BY16:BY93)</f>
        <v>0</v>
      </c>
      <c r="BZ94" s="167">
        <f t="shared" si="252"/>
        <v>0</v>
      </c>
      <c r="CA94" s="6"/>
      <c r="CB94" s="190"/>
      <c r="CC94" s="190"/>
      <c r="CD94" s="167">
        <f>SUM(CD16:CD93)</f>
        <v>0</v>
      </c>
    </row>
    <row r="95" ht="58.5" customHeight="1">
      <c r="A95" s="136" t="s">
        <v>52</v>
      </c>
      <c r="B95" s="192" t="s">
        <v>3013</v>
      </c>
      <c r="C95" s="138"/>
      <c r="D95" s="15"/>
      <c r="E95" s="193"/>
      <c r="F95" s="15"/>
      <c r="G95" s="193"/>
      <c r="H95" s="194"/>
      <c r="I95" s="15"/>
      <c r="J95" s="15"/>
      <c r="K95" s="15"/>
      <c r="L95" s="15"/>
      <c r="M95" s="15"/>
      <c r="N95" s="202"/>
      <c r="O95" s="139"/>
      <c r="P95" s="15"/>
      <c r="Q95" s="15"/>
      <c r="R95" s="15"/>
      <c r="S95" s="15"/>
      <c r="T95" s="15"/>
      <c r="U95" s="15"/>
      <c r="V95" s="15"/>
      <c r="W95" s="15"/>
      <c r="X95" s="20"/>
      <c r="Y95" s="20"/>
      <c r="Z95" s="20"/>
      <c r="AA95" s="20"/>
      <c r="AB95" s="20"/>
      <c r="AC95" s="20"/>
      <c r="AD95" s="20"/>
      <c r="AE95" s="20"/>
      <c r="AF95" s="20"/>
      <c r="AG95" s="20"/>
      <c r="AH95" s="140" t="s">
        <v>24</v>
      </c>
      <c r="AI95" s="140" t="s">
        <v>25</v>
      </c>
      <c r="AJ95" s="140" t="s">
        <v>26</v>
      </c>
      <c r="AK95" s="140" t="s">
        <v>27</v>
      </c>
      <c r="AL95" s="140" t="s">
        <v>28</v>
      </c>
      <c r="AM95" s="140" t="s">
        <v>29</v>
      </c>
      <c r="AN95" s="902" t="s">
        <v>30</v>
      </c>
      <c r="AO95" s="227" t="s">
        <v>24</v>
      </c>
      <c r="AP95" s="227" t="s">
        <v>25</v>
      </c>
      <c r="AQ95" s="227" t="s">
        <v>26</v>
      </c>
      <c r="AR95" s="227" t="s">
        <v>27</v>
      </c>
      <c r="AS95" s="227" t="s">
        <v>28</v>
      </c>
      <c r="AT95" s="227" t="s">
        <v>29</v>
      </c>
      <c r="AU95" s="227" t="s">
        <v>30</v>
      </c>
      <c r="AV95" s="903" t="s">
        <v>39</v>
      </c>
      <c r="AW95" s="140" t="s">
        <v>40</v>
      </c>
      <c r="AX95" s="140" t="s">
        <v>41</v>
      </c>
      <c r="AY95" s="140" t="s">
        <v>42</v>
      </c>
      <c r="AZ95" s="140" t="s">
        <v>43</v>
      </c>
      <c r="BA95" s="140" t="s">
        <v>44</v>
      </c>
      <c r="BB95" s="140" t="s">
        <v>45</v>
      </c>
      <c r="BC95" s="140" t="s">
        <v>46</v>
      </c>
      <c r="BD95" s="140" t="s">
        <v>47</v>
      </c>
      <c r="BE95" s="140" t="s">
        <v>48</v>
      </c>
      <c r="BF95" s="140" t="s">
        <v>49</v>
      </c>
      <c r="BG95" s="140" t="s">
        <v>50</v>
      </c>
      <c r="BH95" s="902" t="s">
        <v>51</v>
      </c>
      <c r="BI95" s="227" t="s">
        <v>39</v>
      </c>
      <c r="BJ95" s="227" t="s">
        <v>40</v>
      </c>
      <c r="BK95" s="227" t="s">
        <v>41</v>
      </c>
      <c r="BL95" s="227" t="s">
        <v>42</v>
      </c>
      <c r="BM95" s="227" t="s">
        <v>43</v>
      </c>
      <c r="BN95" s="227" t="s">
        <v>44</v>
      </c>
      <c r="BO95" s="227" t="s">
        <v>45</v>
      </c>
      <c r="BP95" s="227" t="s">
        <v>46</v>
      </c>
      <c r="BQ95" s="227" t="s">
        <v>47</v>
      </c>
      <c r="BR95" s="227" t="s">
        <v>48</v>
      </c>
      <c r="BS95" s="227" t="s">
        <v>49</v>
      </c>
      <c r="BT95" s="228" t="s">
        <v>50</v>
      </c>
      <c r="BU95" s="227" t="s">
        <v>77</v>
      </c>
      <c r="BV95" s="20"/>
      <c r="BW95" s="143" t="s">
        <v>78</v>
      </c>
      <c r="BX95" s="143" t="s">
        <v>79</v>
      </c>
      <c r="BY95" s="143" t="s">
        <v>80</v>
      </c>
      <c r="BZ95" s="143" t="s">
        <v>81</v>
      </c>
      <c r="CA95" s="144"/>
      <c r="CB95" s="143" t="s">
        <v>82</v>
      </c>
      <c r="CC95" s="143" t="s">
        <v>83</v>
      </c>
      <c r="CD95" s="143" t="s">
        <v>84</v>
      </c>
    </row>
    <row r="96" ht="18.0" customHeight="1">
      <c r="A96" s="198" t="s">
        <v>297</v>
      </c>
      <c r="B96" s="221" t="s">
        <v>298</v>
      </c>
      <c r="C96" s="147">
        <v>20.0</v>
      </c>
      <c r="D96" s="76">
        <f t="shared" ref="D96:D100" si="253">SUM(I96:AE96)</f>
        <v>0</v>
      </c>
      <c r="E96" s="148">
        <v>95.0</v>
      </c>
      <c r="F96" s="76" t="str">
        <f t="shared" ref="F96:F100" si="254">$E$5</f>
        <v/>
      </c>
      <c r="G96" s="148">
        <f t="shared" ref="G96:G100" si="255">E96*((100-F96)/100)</f>
        <v>95</v>
      </c>
      <c r="H96" s="149">
        <v>0.0</v>
      </c>
      <c r="I96" s="245"/>
      <c r="J96" s="448"/>
      <c r="K96" s="154"/>
      <c r="L96" s="449"/>
      <c r="M96" s="162"/>
      <c r="N96" s="450"/>
      <c r="O96" s="323"/>
      <c r="P96" s="451"/>
      <c r="Q96" s="452"/>
      <c r="R96" s="151"/>
      <c r="S96" s="453"/>
      <c r="T96" s="454"/>
      <c r="U96" s="324"/>
      <c r="V96" s="455"/>
      <c r="W96" s="187"/>
      <c r="X96" s="456"/>
      <c r="Y96" s="899"/>
      <c r="Z96" s="890"/>
      <c r="AA96" s="891"/>
      <c r="AB96" s="892"/>
      <c r="AC96" s="900"/>
      <c r="AD96" s="159"/>
      <c r="AE96" s="158"/>
      <c r="AF96" s="20"/>
      <c r="AG96" s="20"/>
      <c r="AH96" s="164">
        <v>0.0</v>
      </c>
      <c r="AI96" s="164">
        <v>0.0</v>
      </c>
      <c r="AJ96" s="164">
        <v>0.0</v>
      </c>
      <c r="AK96" s="164">
        <v>0.0</v>
      </c>
      <c r="AL96" s="164">
        <v>0.0</v>
      </c>
      <c r="AM96" s="164">
        <v>0.0</v>
      </c>
      <c r="AN96" s="164">
        <v>0.0</v>
      </c>
      <c r="AO96" s="165"/>
      <c r="AP96" s="165">
        <v>20.0</v>
      </c>
      <c r="AQ96" s="165"/>
      <c r="AR96" s="165"/>
      <c r="AS96" s="165"/>
      <c r="AT96" s="165"/>
      <c r="AU96" s="165"/>
      <c r="AV96" s="164">
        <v>0.0</v>
      </c>
      <c r="AW96" s="164">
        <v>0.0</v>
      </c>
      <c r="AX96" s="164">
        <v>0.0</v>
      </c>
      <c r="AY96" s="164">
        <v>0.0</v>
      </c>
      <c r="AZ96" s="164">
        <v>0.0</v>
      </c>
      <c r="BA96" s="164">
        <v>0.0</v>
      </c>
      <c r="BB96" s="164">
        <v>0.0</v>
      </c>
      <c r="BC96" s="164">
        <v>0.0</v>
      </c>
      <c r="BD96" s="164">
        <v>0.0</v>
      </c>
      <c r="BE96" s="164">
        <v>0.0</v>
      </c>
      <c r="BF96" s="164">
        <v>0.0</v>
      </c>
      <c r="BG96" s="164">
        <v>0.0</v>
      </c>
      <c r="BH96" s="164">
        <v>0.0</v>
      </c>
      <c r="BI96" s="904"/>
      <c r="BJ96" s="904"/>
      <c r="BK96" s="904"/>
      <c r="BL96" s="904"/>
      <c r="BM96" s="904"/>
      <c r="BN96" s="904"/>
      <c r="BO96" s="904"/>
      <c r="BP96" s="904"/>
      <c r="BQ96" s="904"/>
      <c r="BR96" s="904"/>
      <c r="BS96" s="904"/>
      <c r="BT96" s="905"/>
      <c r="BU96" s="904"/>
      <c r="BV96" s="6"/>
      <c r="BW96" s="164"/>
      <c r="BX96" s="164"/>
      <c r="BY96" s="167">
        <v>0.0</v>
      </c>
      <c r="BZ96" s="167">
        <v>0.0</v>
      </c>
      <c r="CA96" s="6"/>
      <c r="CB96" s="164"/>
      <c r="CC96" s="164">
        <v>0.0</v>
      </c>
      <c r="CD96" s="164">
        <v>0.0</v>
      </c>
    </row>
    <row r="97" ht="18.0" customHeight="1">
      <c r="A97" s="198" t="s">
        <v>301</v>
      </c>
      <c r="B97" s="221" t="s">
        <v>302</v>
      </c>
      <c r="C97" s="147">
        <v>10.0</v>
      </c>
      <c r="D97" s="76">
        <f t="shared" si="253"/>
        <v>0</v>
      </c>
      <c r="E97" s="148">
        <v>40.0</v>
      </c>
      <c r="F97" s="76" t="str">
        <f t="shared" si="254"/>
        <v/>
      </c>
      <c r="G97" s="148">
        <f t="shared" si="255"/>
        <v>40</v>
      </c>
      <c r="H97" s="149">
        <v>0.0</v>
      </c>
      <c r="I97" s="245"/>
      <c r="J97" s="448"/>
      <c r="K97" s="154"/>
      <c r="L97" s="449"/>
      <c r="M97" s="162"/>
      <c r="N97" s="450"/>
      <c r="O97" s="323"/>
      <c r="P97" s="451"/>
      <c r="Q97" s="452"/>
      <c r="R97" s="151"/>
      <c r="S97" s="453"/>
      <c r="T97" s="454"/>
      <c r="U97" s="324"/>
      <c r="V97" s="455"/>
      <c r="W97" s="187"/>
      <c r="X97" s="456"/>
      <c r="Y97" s="899"/>
      <c r="Z97" s="893"/>
      <c r="AA97" s="598"/>
      <c r="AB97" s="894"/>
      <c r="AC97" s="900"/>
      <c r="AD97" s="159"/>
      <c r="AE97" s="158"/>
      <c r="AF97" s="20"/>
      <c r="AG97" s="20"/>
      <c r="AH97" s="164">
        <v>0.0</v>
      </c>
      <c r="AI97" s="164">
        <v>0.0</v>
      </c>
      <c r="AJ97" s="164">
        <v>0.0</v>
      </c>
      <c r="AK97" s="164">
        <v>0.0</v>
      </c>
      <c r="AL97" s="164">
        <v>0.0</v>
      </c>
      <c r="AM97" s="164">
        <v>0.0</v>
      </c>
      <c r="AN97" s="164">
        <v>0.0</v>
      </c>
      <c r="AO97" s="165">
        <v>10.0</v>
      </c>
      <c r="AP97" s="165"/>
      <c r="AQ97" s="165"/>
      <c r="AR97" s="165"/>
      <c r="AS97" s="165"/>
      <c r="AT97" s="165"/>
      <c r="AU97" s="165"/>
      <c r="AV97" s="164">
        <v>0.0</v>
      </c>
      <c r="AW97" s="164">
        <v>0.0</v>
      </c>
      <c r="AX97" s="164">
        <v>0.0</v>
      </c>
      <c r="AY97" s="164">
        <v>0.0</v>
      </c>
      <c r="AZ97" s="164">
        <v>0.0</v>
      </c>
      <c r="BA97" s="164">
        <v>0.0</v>
      </c>
      <c r="BB97" s="164">
        <v>0.0</v>
      </c>
      <c r="BC97" s="164">
        <v>0.0</v>
      </c>
      <c r="BD97" s="164">
        <v>0.0</v>
      </c>
      <c r="BE97" s="164">
        <v>0.0</v>
      </c>
      <c r="BF97" s="164">
        <v>0.0</v>
      </c>
      <c r="BG97" s="164">
        <v>0.0</v>
      </c>
      <c r="BH97" s="164">
        <v>0.0</v>
      </c>
      <c r="BI97" s="904"/>
      <c r="BJ97" s="904"/>
      <c r="BK97" s="904"/>
      <c r="BL97" s="904"/>
      <c r="BM97" s="904"/>
      <c r="BN97" s="904"/>
      <c r="BO97" s="904"/>
      <c r="BP97" s="904"/>
      <c r="BQ97" s="904"/>
      <c r="BR97" s="904"/>
      <c r="BS97" s="904"/>
      <c r="BT97" s="905"/>
      <c r="BU97" s="904"/>
      <c r="BV97" s="6"/>
      <c r="BW97" s="164"/>
      <c r="BX97" s="164"/>
      <c r="BY97" s="167">
        <v>0.0</v>
      </c>
      <c r="BZ97" s="167">
        <v>0.0</v>
      </c>
      <c r="CA97" s="6"/>
      <c r="CB97" s="164"/>
      <c r="CC97" s="164">
        <v>0.0</v>
      </c>
      <c r="CD97" s="164">
        <v>0.0</v>
      </c>
    </row>
    <row r="98" ht="18.0" customHeight="1">
      <c r="A98" s="198" t="s">
        <v>303</v>
      </c>
      <c r="B98" s="221" t="s">
        <v>304</v>
      </c>
      <c r="C98" s="147">
        <v>10.0</v>
      </c>
      <c r="D98" s="76">
        <f t="shared" si="253"/>
        <v>0</v>
      </c>
      <c r="E98" s="148">
        <v>45.0</v>
      </c>
      <c r="F98" s="76" t="str">
        <f t="shared" si="254"/>
        <v/>
      </c>
      <c r="G98" s="148">
        <f t="shared" si="255"/>
        <v>45</v>
      </c>
      <c r="H98" s="149">
        <v>0.0</v>
      </c>
      <c r="I98" s="245"/>
      <c r="J98" s="448"/>
      <c r="K98" s="154"/>
      <c r="L98" s="449"/>
      <c r="M98" s="162"/>
      <c r="N98" s="450"/>
      <c r="O98" s="323"/>
      <c r="P98" s="451"/>
      <c r="Q98" s="452"/>
      <c r="R98" s="151"/>
      <c r="S98" s="453"/>
      <c r="T98" s="454"/>
      <c r="U98" s="324"/>
      <c r="V98" s="455"/>
      <c r="W98" s="187"/>
      <c r="X98" s="456"/>
      <c r="Y98" s="899"/>
      <c r="Z98" s="893"/>
      <c r="AA98" s="598"/>
      <c r="AB98" s="894"/>
      <c r="AC98" s="900"/>
      <c r="AD98" s="159"/>
      <c r="AE98" s="158"/>
      <c r="AF98" s="20"/>
      <c r="AG98" s="20"/>
      <c r="AH98" s="164">
        <v>0.0</v>
      </c>
      <c r="AI98" s="164">
        <v>0.0</v>
      </c>
      <c r="AJ98" s="164">
        <v>0.0</v>
      </c>
      <c r="AK98" s="164">
        <v>0.0</v>
      </c>
      <c r="AL98" s="164">
        <v>0.0</v>
      </c>
      <c r="AM98" s="164">
        <v>0.0</v>
      </c>
      <c r="AN98" s="164">
        <v>0.0</v>
      </c>
      <c r="AO98" s="165">
        <v>10.0</v>
      </c>
      <c r="AP98" s="165"/>
      <c r="AQ98" s="165"/>
      <c r="AR98" s="165"/>
      <c r="AS98" s="165"/>
      <c r="AT98" s="165"/>
      <c r="AU98" s="165"/>
      <c r="AV98" s="164">
        <v>0.0</v>
      </c>
      <c r="AW98" s="164">
        <v>0.0</v>
      </c>
      <c r="AX98" s="164">
        <v>0.0</v>
      </c>
      <c r="AY98" s="164">
        <v>0.0</v>
      </c>
      <c r="AZ98" s="164">
        <v>0.0</v>
      </c>
      <c r="BA98" s="164">
        <v>0.0</v>
      </c>
      <c r="BB98" s="164">
        <v>0.0</v>
      </c>
      <c r="BC98" s="164">
        <v>0.0</v>
      </c>
      <c r="BD98" s="164">
        <v>0.0</v>
      </c>
      <c r="BE98" s="164">
        <v>0.0</v>
      </c>
      <c r="BF98" s="164">
        <v>0.0</v>
      </c>
      <c r="BG98" s="164">
        <v>0.0</v>
      </c>
      <c r="BH98" s="164">
        <v>0.0</v>
      </c>
      <c r="BI98" s="904"/>
      <c r="BJ98" s="904"/>
      <c r="BK98" s="904"/>
      <c r="BL98" s="904"/>
      <c r="BM98" s="904"/>
      <c r="BN98" s="904"/>
      <c r="BO98" s="904"/>
      <c r="BP98" s="904"/>
      <c r="BQ98" s="904"/>
      <c r="BR98" s="904"/>
      <c r="BS98" s="904"/>
      <c r="BT98" s="905"/>
      <c r="BU98" s="904"/>
      <c r="BV98" s="6"/>
      <c r="BW98" s="164"/>
      <c r="BX98" s="164"/>
      <c r="BY98" s="167">
        <v>0.0</v>
      </c>
      <c r="BZ98" s="167">
        <v>0.0</v>
      </c>
      <c r="CA98" s="6"/>
      <c r="CB98" s="164"/>
      <c r="CC98" s="164">
        <v>0.0</v>
      </c>
      <c r="CD98" s="164">
        <v>0.0</v>
      </c>
    </row>
    <row r="99" ht="18.0" customHeight="1">
      <c r="A99" s="198" t="s">
        <v>305</v>
      </c>
      <c r="B99" s="221" t="s">
        <v>306</v>
      </c>
      <c r="C99" s="147">
        <v>20.0</v>
      </c>
      <c r="D99" s="76">
        <f t="shared" si="253"/>
        <v>0</v>
      </c>
      <c r="E99" s="148">
        <v>95.0</v>
      </c>
      <c r="F99" s="76" t="str">
        <f t="shared" si="254"/>
        <v/>
      </c>
      <c r="G99" s="148">
        <f t="shared" si="255"/>
        <v>95</v>
      </c>
      <c r="H99" s="149">
        <v>0.0</v>
      </c>
      <c r="I99" s="245"/>
      <c r="J99" s="448"/>
      <c r="K99" s="154"/>
      <c r="L99" s="449"/>
      <c r="M99" s="162"/>
      <c r="N99" s="450"/>
      <c r="O99" s="323"/>
      <c r="P99" s="451"/>
      <c r="Q99" s="452"/>
      <c r="R99" s="151"/>
      <c r="S99" s="453"/>
      <c r="T99" s="454"/>
      <c r="U99" s="324"/>
      <c r="V99" s="455"/>
      <c r="W99" s="187"/>
      <c r="X99" s="456"/>
      <c r="Y99" s="899"/>
      <c r="Z99" s="893"/>
      <c r="AA99" s="598"/>
      <c r="AB99" s="894"/>
      <c r="AC99" s="900"/>
      <c r="AD99" s="159"/>
      <c r="AE99" s="158"/>
      <c r="AF99" s="20"/>
      <c r="AG99" s="20"/>
      <c r="AH99" s="164">
        <v>0.0</v>
      </c>
      <c r="AI99" s="164">
        <v>0.0</v>
      </c>
      <c r="AJ99" s="164">
        <v>0.0</v>
      </c>
      <c r="AK99" s="164">
        <v>0.0</v>
      </c>
      <c r="AL99" s="164">
        <v>0.0</v>
      </c>
      <c r="AM99" s="164">
        <v>0.0</v>
      </c>
      <c r="AN99" s="164">
        <v>0.0</v>
      </c>
      <c r="AO99" s="165">
        <v>20.0</v>
      </c>
      <c r="AP99" s="165"/>
      <c r="AQ99" s="165"/>
      <c r="AR99" s="165"/>
      <c r="AS99" s="165"/>
      <c r="AT99" s="165"/>
      <c r="AU99" s="165"/>
      <c r="AV99" s="164">
        <v>0.0</v>
      </c>
      <c r="AW99" s="164">
        <v>0.0</v>
      </c>
      <c r="AX99" s="164">
        <v>0.0</v>
      </c>
      <c r="AY99" s="164">
        <v>0.0</v>
      </c>
      <c r="AZ99" s="164">
        <v>0.0</v>
      </c>
      <c r="BA99" s="164">
        <v>0.0</v>
      </c>
      <c r="BB99" s="164">
        <v>0.0</v>
      </c>
      <c r="BC99" s="164">
        <v>0.0</v>
      </c>
      <c r="BD99" s="164">
        <v>0.0</v>
      </c>
      <c r="BE99" s="164">
        <v>0.0</v>
      </c>
      <c r="BF99" s="164">
        <v>0.0</v>
      </c>
      <c r="BG99" s="164">
        <v>0.0</v>
      </c>
      <c r="BH99" s="164">
        <v>0.0</v>
      </c>
      <c r="BI99" s="904"/>
      <c r="BJ99" s="904"/>
      <c r="BK99" s="904"/>
      <c r="BL99" s="904"/>
      <c r="BM99" s="904"/>
      <c r="BN99" s="904"/>
      <c r="BO99" s="904"/>
      <c r="BP99" s="904"/>
      <c r="BQ99" s="904"/>
      <c r="BR99" s="904"/>
      <c r="BS99" s="904"/>
      <c r="BT99" s="905"/>
      <c r="BU99" s="904"/>
      <c r="BV99" s="6"/>
      <c r="BW99" s="164"/>
      <c r="BX99" s="164"/>
      <c r="BY99" s="167">
        <v>0.0</v>
      </c>
      <c r="BZ99" s="167">
        <v>0.0</v>
      </c>
      <c r="CA99" s="6"/>
      <c r="CB99" s="164"/>
      <c r="CC99" s="164">
        <v>0.0</v>
      </c>
      <c r="CD99" s="164">
        <v>0.0</v>
      </c>
    </row>
    <row r="100" ht="18.0" customHeight="1">
      <c r="A100" s="198" t="s">
        <v>267</v>
      </c>
      <c r="B100" s="221" t="s">
        <v>3014</v>
      </c>
      <c r="C100" s="200">
        <v>11.0</v>
      </c>
      <c r="D100" s="76">
        <f t="shared" si="253"/>
        <v>0</v>
      </c>
      <c r="E100" s="148">
        <v>55.0</v>
      </c>
      <c r="F100" s="76" t="str">
        <f t="shared" si="254"/>
        <v/>
      </c>
      <c r="G100" s="148">
        <f t="shared" si="255"/>
        <v>55</v>
      </c>
      <c r="H100" s="149">
        <v>0.0</v>
      </c>
      <c r="I100" s="245"/>
      <c r="J100" s="448"/>
      <c r="K100" s="154"/>
      <c r="L100" s="449"/>
      <c r="M100" s="162"/>
      <c r="N100" s="450"/>
      <c r="O100" s="323"/>
      <c r="P100" s="451"/>
      <c r="Q100" s="452"/>
      <c r="R100" s="151"/>
      <c r="S100" s="453"/>
      <c r="T100" s="454"/>
      <c r="U100" s="324"/>
      <c r="V100" s="455"/>
      <c r="W100" s="187"/>
      <c r="X100" s="456"/>
      <c r="Y100" s="899"/>
      <c r="Z100" s="893"/>
      <c r="AA100" s="598"/>
      <c r="AB100" s="894"/>
      <c r="AC100" s="900"/>
      <c r="AD100" s="159"/>
      <c r="AE100" s="158"/>
      <c r="AF100" s="20"/>
      <c r="AG100" s="20"/>
      <c r="AH100" s="164">
        <v>0.0</v>
      </c>
      <c r="AI100" s="164">
        <v>0.0</v>
      </c>
      <c r="AJ100" s="164">
        <v>0.0</v>
      </c>
      <c r="AK100" s="164">
        <v>0.0</v>
      </c>
      <c r="AL100" s="164">
        <v>0.0</v>
      </c>
      <c r="AM100" s="164">
        <v>0.0</v>
      </c>
      <c r="AN100" s="164">
        <v>0.0</v>
      </c>
      <c r="AO100" s="165"/>
      <c r="AP100" s="165">
        <v>11.0</v>
      </c>
      <c r="AQ100" s="165"/>
      <c r="AR100" s="165"/>
      <c r="AS100" s="165"/>
      <c r="AT100" s="165"/>
      <c r="AU100" s="165"/>
      <c r="AV100" s="164">
        <v>0.0</v>
      </c>
      <c r="AW100" s="164">
        <v>0.0</v>
      </c>
      <c r="AX100" s="164">
        <v>0.0</v>
      </c>
      <c r="AY100" s="164">
        <v>0.0</v>
      </c>
      <c r="AZ100" s="164">
        <v>0.0</v>
      </c>
      <c r="BA100" s="164">
        <v>0.0</v>
      </c>
      <c r="BB100" s="164">
        <v>0.0</v>
      </c>
      <c r="BC100" s="164">
        <v>0.0</v>
      </c>
      <c r="BD100" s="164">
        <v>0.0</v>
      </c>
      <c r="BE100" s="164">
        <v>0.0</v>
      </c>
      <c r="BF100" s="164">
        <v>0.0</v>
      </c>
      <c r="BG100" s="164">
        <v>0.0</v>
      </c>
      <c r="BH100" s="164">
        <v>0.0</v>
      </c>
      <c r="BI100" s="904"/>
      <c r="BJ100" s="904"/>
      <c r="BK100" s="904"/>
      <c r="BL100" s="904"/>
      <c r="BM100" s="904"/>
      <c r="BN100" s="904"/>
      <c r="BO100" s="904"/>
      <c r="BP100" s="904"/>
      <c r="BQ100" s="904"/>
      <c r="BR100" s="904"/>
      <c r="BS100" s="904"/>
      <c r="BT100" s="905"/>
      <c r="BU100" s="904"/>
      <c r="BV100" s="6"/>
      <c r="BW100" s="164"/>
      <c r="BX100" s="164"/>
      <c r="BY100" s="167">
        <v>0.0</v>
      </c>
      <c r="BZ100" s="167">
        <v>0.0</v>
      </c>
      <c r="CA100" s="6"/>
      <c r="CB100" s="164"/>
      <c r="CC100" s="164">
        <v>0.0</v>
      </c>
      <c r="CD100" s="164">
        <v>0.0</v>
      </c>
    </row>
    <row r="101" ht="15.75" customHeight="1">
      <c r="A101" s="901"/>
      <c r="B101" s="271"/>
      <c r="C101" s="204"/>
      <c r="D101" s="204"/>
      <c r="E101" s="213"/>
      <c r="F101" s="204"/>
      <c r="G101" s="213"/>
      <c r="H101" s="148">
        <f t="shared" ref="H101:M101" si="256">SUM(H96:H100)</f>
        <v>0</v>
      </c>
      <c r="I101" s="227">
        <f t="shared" si="256"/>
        <v>0</v>
      </c>
      <c r="J101" s="227">
        <f t="shared" si="256"/>
        <v>0</v>
      </c>
      <c r="K101" s="227">
        <f t="shared" si="256"/>
        <v>0</v>
      </c>
      <c r="L101" s="227">
        <f t="shared" si="256"/>
        <v>0</v>
      </c>
      <c r="M101" s="227">
        <f t="shared" si="256"/>
        <v>0</v>
      </c>
      <c r="N101" s="202"/>
      <c r="O101" s="227">
        <f>SUM(N96:N100)</f>
        <v>0</v>
      </c>
      <c r="P101" s="227">
        <f t="shared" ref="P101:Y101" si="257">SUM(P96:P100)</f>
        <v>0</v>
      </c>
      <c r="Q101" s="227">
        <f t="shared" si="257"/>
        <v>0</v>
      </c>
      <c r="R101" s="227">
        <f t="shared" si="257"/>
        <v>0</v>
      </c>
      <c r="S101" s="227">
        <f t="shared" si="257"/>
        <v>0</v>
      </c>
      <c r="T101" s="227">
        <f t="shared" si="257"/>
        <v>0</v>
      </c>
      <c r="U101" s="227">
        <f t="shared" si="257"/>
        <v>0</v>
      </c>
      <c r="V101" s="227">
        <f t="shared" si="257"/>
        <v>0</v>
      </c>
      <c r="W101" s="227">
        <f t="shared" si="257"/>
        <v>0</v>
      </c>
      <c r="X101" s="227">
        <f t="shared" si="257"/>
        <v>0</v>
      </c>
      <c r="Y101" s="228">
        <f t="shared" si="257"/>
        <v>0</v>
      </c>
      <c r="Z101" s="895"/>
      <c r="AA101" s="896"/>
      <c r="AB101" s="897"/>
      <c r="AC101" s="270">
        <f t="shared" ref="AC101:AE101" si="258">SUM(AC96:AC100)</f>
        <v>0</v>
      </c>
      <c r="AD101" s="227">
        <f t="shared" si="258"/>
        <v>0</v>
      </c>
      <c r="AE101" s="227">
        <f t="shared" si="258"/>
        <v>0</v>
      </c>
      <c r="AF101" s="20"/>
      <c r="AG101" s="20"/>
      <c r="AH101" s="227">
        <f t="shared" ref="AH101:AN101" si="259">SUM(AH96:AH100)</f>
        <v>0</v>
      </c>
      <c r="AI101" s="227">
        <f t="shared" si="259"/>
        <v>0</v>
      </c>
      <c r="AJ101" s="227">
        <f t="shared" si="259"/>
        <v>0</v>
      </c>
      <c r="AK101" s="227">
        <f t="shared" si="259"/>
        <v>0</v>
      </c>
      <c r="AL101" s="227">
        <f t="shared" si="259"/>
        <v>0</v>
      </c>
      <c r="AM101" s="227">
        <f t="shared" si="259"/>
        <v>0</v>
      </c>
      <c r="AN101" s="227">
        <f t="shared" si="259"/>
        <v>0</v>
      </c>
      <c r="AO101" s="274"/>
      <c r="AP101" s="65"/>
      <c r="AQ101" s="54"/>
      <c r="AR101" s="274"/>
      <c r="AS101" s="65"/>
      <c r="AT101" s="54"/>
      <c r="AU101" s="20"/>
      <c r="AV101" s="227">
        <f t="shared" ref="AV101:BH101" si="260">SUM(AV96:AV100)</f>
        <v>0</v>
      </c>
      <c r="AW101" s="227">
        <f t="shared" si="260"/>
        <v>0</v>
      </c>
      <c r="AX101" s="227">
        <f t="shared" si="260"/>
        <v>0</v>
      </c>
      <c r="AY101" s="227">
        <f t="shared" si="260"/>
        <v>0</v>
      </c>
      <c r="AZ101" s="227">
        <f t="shared" si="260"/>
        <v>0</v>
      </c>
      <c r="BA101" s="227">
        <f t="shared" si="260"/>
        <v>0</v>
      </c>
      <c r="BB101" s="227">
        <f t="shared" si="260"/>
        <v>0</v>
      </c>
      <c r="BC101" s="227">
        <f t="shared" si="260"/>
        <v>0</v>
      </c>
      <c r="BD101" s="227">
        <f t="shared" si="260"/>
        <v>0</v>
      </c>
      <c r="BE101" s="227">
        <f t="shared" si="260"/>
        <v>0</v>
      </c>
      <c r="BF101" s="227">
        <f t="shared" si="260"/>
        <v>0</v>
      </c>
      <c r="BG101" s="227">
        <f t="shared" si="260"/>
        <v>0</v>
      </c>
      <c r="BH101" s="227">
        <f t="shared" si="260"/>
        <v>0</v>
      </c>
      <c r="BI101" s="274"/>
      <c r="BJ101" s="65"/>
      <c r="BK101" s="54"/>
      <c r="BL101" s="20"/>
      <c r="BM101" s="274"/>
      <c r="BN101" s="65"/>
      <c r="BO101" s="54"/>
      <c r="BP101" s="20"/>
      <c r="BQ101" s="274"/>
      <c r="BR101" s="65"/>
      <c r="BS101" s="274"/>
      <c r="BT101" s="65"/>
      <c r="BU101" s="54"/>
      <c r="BV101" s="144"/>
      <c r="BW101" s="190"/>
      <c r="BX101" s="190"/>
      <c r="BY101" s="164">
        <f t="shared" ref="BY101:BZ101" si="261">SUM(BY96:BY100)</f>
        <v>0</v>
      </c>
      <c r="BZ101" s="164">
        <f t="shared" si="261"/>
        <v>0</v>
      </c>
      <c r="CA101" s="190"/>
      <c r="CB101" s="190"/>
      <c r="CC101" s="190"/>
      <c r="CD101" s="164">
        <f>SUM(CD96:CD100)</f>
        <v>0</v>
      </c>
    </row>
    <row r="102" ht="43.5" customHeight="1">
      <c r="A102" s="136" t="s">
        <v>52</v>
      </c>
      <c r="B102" s="339" t="s">
        <v>3015</v>
      </c>
      <c r="C102" s="272"/>
      <c r="D102" s="272"/>
      <c r="E102" s="272"/>
      <c r="F102" s="272"/>
      <c r="G102" s="272"/>
      <c r="H102" s="272"/>
      <c r="I102" s="272"/>
      <c r="J102" s="272"/>
      <c r="K102" s="272"/>
      <c r="L102" s="272"/>
      <c r="M102" s="272"/>
      <c r="N102" s="202"/>
      <c r="O102" s="273"/>
      <c r="P102" s="272"/>
      <c r="Q102" s="272"/>
      <c r="R102" s="272"/>
      <c r="S102" s="272"/>
      <c r="T102" s="272"/>
      <c r="U102" s="272"/>
      <c r="V102" s="272"/>
      <c r="W102" s="272"/>
      <c r="X102" s="272"/>
      <c r="Y102" s="272"/>
      <c r="Z102" s="272"/>
      <c r="AA102" s="272"/>
      <c r="AB102" s="272"/>
      <c r="AC102" s="272"/>
      <c r="AD102" s="272"/>
      <c r="AE102" s="272"/>
      <c r="AF102" s="272"/>
      <c r="AG102" s="20"/>
      <c r="AH102" s="140" t="s">
        <v>24</v>
      </c>
      <c r="AI102" s="140" t="s">
        <v>25</v>
      </c>
      <c r="AJ102" s="140" t="s">
        <v>26</v>
      </c>
      <c r="AK102" s="140" t="s">
        <v>27</v>
      </c>
      <c r="AL102" s="140" t="s">
        <v>28</v>
      </c>
      <c r="AM102" s="140" t="s">
        <v>29</v>
      </c>
      <c r="AN102" s="140" t="s">
        <v>30</v>
      </c>
      <c r="AO102" s="227" t="s">
        <v>24</v>
      </c>
      <c r="AP102" s="227" t="s">
        <v>25</v>
      </c>
      <c r="AQ102" s="227" t="s">
        <v>26</v>
      </c>
      <c r="AR102" s="227" t="s">
        <v>27</v>
      </c>
      <c r="AS102" s="227" t="s">
        <v>28</v>
      </c>
      <c r="AT102" s="227" t="s">
        <v>29</v>
      </c>
      <c r="AU102" s="227" t="s">
        <v>30</v>
      </c>
      <c r="AV102" s="140" t="s">
        <v>39</v>
      </c>
      <c r="AW102" s="140" t="s">
        <v>40</v>
      </c>
      <c r="AX102" s="140" t="s">
        <v>41</v>
      </c>
      <c r="AY102" s="140" t="s">
        <v>42</v>
      </c>
      <c r="AZ102" s="140" t="s">
        <v>43</v>
      </c>
      <c r="BA102" s="140" t="s">
        <v>44</v>
      </c>
      <c r="BB102" s="140" t="s">
        <v>45</v>
      </c>
      <c r="BC102" s="140" t="s">
        <v>46</v>
      </c>
      <c r="BD102" s="140" t="s">
        <v>47</v>
      </c>
      <c r="BE102" s="140" t="s">
        <v>48</v>
      </c>
      <c r="BF102" s="140" t="s">
        <v>49</v>
      </c>
      <c r="BG102" s="140" t="s">
        <v>50</v>
      </c>
      <c r="BH102" s="902" t="s">
        <v>51</v>
      </c>
      <c r="BI102" s="227" t="s">
        <v>39</v>
      </c>
      <c r="BJ102" s="227" t="s">
        <v>40</v>
      </c>
      <c r="BK102" s="227" t="s">
        <v>41</v>
      </c>
      <c r="BL102" s="227" t="s">
        <v>42</v>
      </c>
      <c r="BM102" s="227" t="s">
        <v>43</v>
      </c>
      <c r="BN102" s="227" t="s">
        <v>44</v>
      </c>
      <c r="BO102" s="227" t="s">
        <v>45</v>
      </c>
      <c r="BP102" s="227" t="s">
        <v>46</v>
      </c>
      <c r="BQ102" s="227" t="s">
        <v>47</v>
      </c>
      <c r="BR102" s="227" t="s">
        <v>48</v>
      </c>
      <c r="BS102" s="227" t="s">
        <v>49</v>
      </c>
      <c r="BT102" s="227" t="s">
        <v>50</v>
      </c>
      <c r="BU102" s="227" t="s">
        <v>77</v>
      </c>
      <c r="BV102" s="274"/>
      <c r="BW102" s="143" t="s">
        <v>78</v>
      </c>
      <c r="BX102" s="143" t="s">
        <v>79</v>
      </c>
      <c r="BY102" s="143" t="s">
        <v>80</v>
      </c>
      <c r="BZ102" s="143" t="s">
        <v>81</v>
      </c>
      <c r="CA102" s="20"/>
      <c r="CB102" s="143" t="s">
        <v>82</v>
      </c>
      <c r="CC102" s="143" t="s">
        <v>83</v>
      </c>
      <c r="CD102" s="143" t="s">
        <v>84</v>
      </c>
    </row>
    <row r="103" ht="18.0" customHeight="1">
      <c r="A103" s="198" t="s">
        <v>3016</v>
      </c>
      <c r="B103" s="221" t="s">
        <v>817</v>
      </c>
      <c r="C103" s="147">
        <v>10.0</v>
      </c>
      <c r="D103" s="76">
        <f t="shared" ref="D103:D139" si="265">SUM(I103:AE103)</f>
        <v>0</v>
      </c>
      <c r="E103" s="148">
        <v>80.0</v>
      </c>
      <c r="F103" s="76" t="str">
        <f t="shared" ref="F103:F139" si="266">$E$5</f>
        <v/>
      </c>
      <c r="G103" s="148">
        <f t="shared" ref="G103:G139" si="267">E103*((100-F103)/100)</f>
        <v>80</v>
      </c>
      <c r="H103" s="149">
        <f t="shared" ref="H103:H139" si="268">D103*G103</f>
        <v>0</v>
      </c>
      <c r="I103" s="245"/>
      <c r="J103" s="448"/>
      <c r="K103" s="154"/>
      <c r="L103" s="449"/>
      <c r="M103" s="162"/>
      <c r="N103" s="450"/>
      <c r="O103" s="323"/>
      <c r="P103" s="451"/>
      <c r="Q103" s="452"/>
      <c r="R103" s="151"/>
      <c r="S103" s="453"/>
      <c r="T103" s="454"/>
      <c r="U103" s="324"/>
      <c r="V103" s="455"/>
      <c r="W103" s="187"/>
      <c r="X103" s="456"/>
      <c r="Y103" s="156"/>
      <c r="Z103" s="890"/>
      <c r="AA103" s="891"/>
      <c r="AB103" s="892"/>
      <c r="AC103" s="157"/>
      <c r="AD103" s="159"/>
      <c r="AE103" s="158"/>
      <c r="AF103" s="20"/>
      <c r="AG103" s="20"/>
      <c r="AH103" s="76">
        <f t="shared" ref="AH103:AN103" si="262">AO103*$D103</f>
        <v>0</v>
      </c>
      <c r="AI103" s="76">
        <f t="shared" si="262"/>
        <v>0</v>
      </c>
      <c r="AJ103" s="76">
        <f t="shared" si="262"/>
        <v>0</v>
      </c>
      <c r="AK103" s="76">
        <f t="shared" si="262"/>
        <v>0</v>
      </c>
      <c r="AL103" s="76">
        <f t="shared" si="262"/>
        <v>0</v>
      </c>
      <c r="AM103" s="76">
        <f t="shared" si="262"/>
        <v>0</v>
      </c>
      <c r="AN103" s="76">
        <f t="shared" si="262"/>
        <v>0</v>
      </c>
      <c r="AO103" s="154"/>
      <c r="AP103" s="154"/>
      <c r="AQ103" s="154">
        <v>10.0</v>
      </c>
      <c r="AR103" s="154"/>
      <c r="AS103" s="154"/>
      <c r="AT103" s="154"/>
      <c r="AU103" s="154"/>
      <c r="AV103" s="76">
        <f t="shared" ref="AV103:BH103" si="263">BI103*$D103</f>
        <v>0</v>
      </c>
      <c r="AW103" s="76">
        <f t="shared" si="263"/>
        <v>0</v>
      </c>
      <c r="AX103" s="76">
        <f t="shared" si="263"/>
        <v>0</v>
      </c>
      <c r="AY103" s="76">
        <f t="shared" si="263"/>
        <v>0</v>
      </c>
      <c r="AZ103" s="76">
        <f t="shared" si="263"/>
        <v>0</v>
      </c>
      <c r="BA103" s="76">
        <f t="shared" si="263"/>
        <v>0</v>
      </c>
      <c r="BB103" s="76">
        <f t="shared" si="263"/>
        <v>0</v>
      </c>
      <c r="BC103" s="76">
        <f t="shared" si="263"/>
        <v>0</v>
      </c>
      <c r="BD103" s="76">
        <f t="shared" si="263"/>
        <v>0</v>
      </c>
      <c r="BE103" s="76">
        <f t="shared" si="263"/>
        <v>0</v>
      </c>
      <c r="BF103" s="76">
        <f t="shared" si="263"/>
        <v>0</v>
      </c>
      <c r="BG103" s="76">
        <f t="shared" si="263"/>
        <v>0</v>
      </c>
      <c r="BH103" s="76">
        <f t="shared" si="263"/>
        <v>0</v>
      </c>
      <c r="BI103" s="906"/>
      <c r="BJ103" s="906"/>
      <c r="BK103" s="906">
        <v>10.0</v>
      </c>
      <c r="BL103" s="906"/>
      <c r="BM103" s="906"/>
      <c r="BN103" s="906"/>
      <c r="BO103" s="906"/>
      <c r="BP103" s="906"/>
      <c r="BQ103" s="906"/>
      <c r="BR103" s="906"/>
      <c r="BS103" s="906"/>
      <c r="BT103" s="907"/>
      <c r="BU103" s="906"/>
      <c r="BV103" s="144"/>
      <c r="BW103" s="76"/>
      <c r="BX103" s="76"/>
      <c r="BY103" s="167">
        <f t="shared" ref="BY103:BZ103" si="264">$D103*BW103</f>
        <v>0</v>
      </c>
      <c r="BZ103" s="167">
        <f t="shared" si="264"/>
        <v>0</v>
      </c>
      <c r="CA103" s="20"/>
      <c r="CB103" s="76">
        <v>1.96</v>
      </c>
      <c r="CC103" s="76">
        <f t="shared" ref="CC103:CC139" si="272">D103</f>
        <v>0</v>
      </c>
      <c r="CD103" s="76">
        <f t="shared" ref="CD103:CD139" si="273">CB103*CC103</f>
        <v>0</v>
      </c>
    </row>
    <row r="104" ht="18.0" customHeight="1">
      <c r="A104" s="198" t="s">
        <v>3017</v>
      </c>
      <c r="B104" s="221" t="s">
        <v>819</v>
      </c>
      <c r="C104" s="147">
        <v>10.0</v>
      </c>
      <c r="D104" s="76">
        <f t="shared" si="265"/>
        <v>0</v>
      </c>
      <c r="E104" s="148">
        <v>145.0</v>
      </c>
      <c r="F104" s="76" t="str">
        <f t="shared" si="266"/>
        <v/>
      </c>
      <c r="G104" s="148">
        <f t="shared" si="267"/>
        <v>145</v>
      </c>
      <c r="H104" s="149">
        <f t="shared" si="268"/>
        <v>0</v>
      </c>
      <c r="I104" s="245"/>
      <c r="J104" s="448"/>
      <c r="K104" s="154"/>
      <c r="L104" s="449"/>
      <c r="M104" s="162"/>
      <c r="N104" s="450"/>
      <c r="O104" s="323"/>
      <c r="P104" s="451"/>
      <c r="Q104" s="452"/>
      <c r="R104" s="151"/>
      <c r="S104" s="453"/>
      <c r="T104" s="454"/>
      <c r="U104" s="324"/>
      <c r="V104" s="455"/>
      <c r="W104" s="187"/>
      <c r="X104" s="456"/>
      <c r="Y104" s="156"/>
      <c r="Z104" s="893"/>
      <c r="AA104" s="598"/>
      <c r="AB104" s="894"/>
      <c r="AC104" s="157"/>
      <c r="AD104" s="159"/>
      <c r="AE104" s="158"/>
      <c r="AF104" s="20"/>
      <c r="AG104" s="20"/>
      <c r="AH104" s="76">
        <f t="shared" ref="AH104:AN104" si="269">AO104*$D104</f>
        <v>0</v>
      </c>
      <c r="AI104" s="76">
        <f t="shared" si="269"/>
        <v>0</v>
      </c>
      <c r="AJ104" s="76">
        <f t="shared" si="269"/>
        <v>0</v>
      </c>
      <c r="AK104" s="76">
        <f t="shared" si="269"/>
        <v>0</v>
      </c>
      <c r="AL104" s="76">
        <f t="shared" si="269"/>
        <v>0</v>
      </c>
      <c r="AM104" s="76">
        <f t="shared" si="269"/>
        <v>0</v>
      </c>
      <c r="AN104" s="76">
        <f t="shared" si="269"/>
        <v>0</v>
      </c>
      <c r="AO104" s="154"/>
      <c r="AP104" s="154"/>
      <c r="AQ104" s="154">
        <v>10.0</v>
      </c>
      <c r="AR104" s="154"/>
      <c r="AS104" s="154"/>
      <c r="AT104" s="154"/>
      <c r="AU104" s="154"/>
      <c r="AV104" s="76">
        <f t="shared" ref="AV104:BH104" si="270">BI104*$D104</f>
        <v>0</v>
      </c>
      <c r="AW104" s="76">
        <f t="shared" si="270"/>
        <v>0</v>
      </c>
      <c r="AX104" s="76">
        <f t="shared" si="270"/>
        <v>0</v>
      </c>
      <c r="AY104" s="76">
        <f t="shared" si="270"/>
        <v>0</v>
      </c>
      <c r="AZ104" s="76">
        <f t="shared" si="270"/>
        <v>0</v>
      </c>
      <c r="BA104" s="76">
        <f t="shared" si="270"/>
        <v>0</v>
      </c>
      <c r="BB104" s="76">
        <f t="shared" si="270"/>
        <v>0</v>
      </c>
      <c r="BC104" s="76">
        <f t="shared" si="270"/>
        <v>0</v>
      </c>
      <c r="BD104" s="76">
        <f t="shared" si="270"/>
        <v>0</v>
      </c>
      <c r="BE104" s="76">
        <f t="shared" si="270"/>
        <v>0</v>
      </c>
      <c r="BF104" s="76">
        <f t="shared" si="270"/>
        <v>0</v>
      </c>
      <c r="BG104" s="76">
        <f t="shared" si="270"/>
        <v>0</v>
      </c>
      <c r="BH104" s="76">
        <f t="shared" si="270"/>
        <v>0</v>
      </c>
      <c r="BI104" s="154"/>
      <c r="BJ104" s="154">
        <v>1.0</v>
      </c>
      <c r="BK104" s="154">
        <v>9.0</v>
      </c>
      <c r="BL104" s="154"/>
      <c r="BM104" s="154"/>
      <c r="BN104" s="154"/>
      <c r="BO104" s="154"/>
      <c r="BP104" s="154"/>
      <c r="BQ104" s="154"/>
      <c r="BR104" s="154"/>
      <c r="BS104" s="154"/>
      <c r="BT104" s="326"/>
      <c r="BU104" s="154"/>
      <c r="BV104" s="144"/>
      <c r="BW104" s="76"/>
      <c r="BX104" s="76"/>
      <c r="BY104" s="167">
        <f t="shared" ref="BY104:BZ104" si="271">$D104*BW104</f>
        <v>0</v>
      </c>
      <c r="BZ104" s="167">
        <f t="shared" si="271"/>
        <v>0</v>
      </c>
      <c r="CA104" s="20"/>
      <c r="CB104" s="76">
        <v>3.31</v>
      </c>
      <c r="CC104" s="76">
        <f t="shared" si="272"/>
        <v>0</v>
      </c>
      <c r="CD104" s="76">
        <f t="shared" si="273"/>
        <v>0</v>
      </c>
    </row>
    <row r="105" ht="18.0" customHeight="1">
      <c r="A105" s="198" t="s">
        <v>3018</v>
      </c>
      <c r="B105" s="221" t="s">
        <v>821</v>
      </c>
      <c r="C105" s="147">
        <v>10.0</v>
      </c>
      <c r="D105" s="76">
        <f t="shared" si="265"/>
        <v>0</v>
      </c>
      <c r="E105" s="148">
        <v>85.0</v>
      </c>
      <c r="F105" s="76" t="str">
        <f t="shared" si="266"/>
        <v/>
      </c>
      <c r="G105" s="148">
        <f t="shared" si="267"/>
        <v>85</v>
      </c>
      <c r="H105" s="149">
        <f t="shared" si="268"/>
        <v>0</v>
      </c>
      <c r="I105" s="245"/>
      <c r="J105" s="448"/>
      <c r="K105" s="154"/>
      <c r="L105" s="449"/>
      <c r="M105" s="162"/>
      <c r="N105" s="450"/>
      <c r="O105" s="323"/>
      <c r="P105" s="451"/>
      <c r="Q105" s="452"/>
      <c r="R105" s="151"/>
      <c r="S105" s="453"/>
      <c r="T105" s="454"/>
      <c r="U105" s="324"/>
      <c r="V105" s="455"/>
      <c r="W105" s="187"/>
      <c r="X105" s="456"/>
      <c r="Y105" s="156"/>
      <c r="Z105" s="893"/>
      <c r="AA105" s="598"/>
      <c r="AB105" s="894"/>
      <c r="AC105" s="157"/>
      <c r="AD105" s="159"/>
      <c r="AE105" s="158"/>
      <c r="AF105" s="20"/>
      <c r="AG105" s="20"/>
      <c r="AH105" s="76">
        <f t="shared" ref="AH105:AN105" si="274">AO105*$D105</f>
        <v>0</v>
      </c>
      <c r="AI105" s="76">
        <f t="shared" si="274"/>
        <v>0</v>
      </c>
      <c r="AJ105" s="76">
        <f t="shared" si="274"/>
        <v>0</v>
      </c>
      <c r="AK105" s="76">
        <f t="shared" si="274"/>
        <v>0</v>
      </c>
      <c r="AL105" s="76">
        <f t="shared" si="274"/>
        <v>0</v>
      </c>
      <c r="AM105" s="76">
        <f t="shared" si="274"/>
        <v>0</v>
      </c>
      <c r="AN105" s="76">
        <f t="shared" si="274"/>
        <v>0</v>
      </c>
      <c r="AO105" s="154"/>
      <c r="AP105" s="154"/>
      <c r="AQ105" s="154">
        <v>10.0</v>
      </c>
      <c r="AR105" s="154"/>
      <c r="AS105" s="154"/>
      <c r="AT105" s="154"/>
      <c r="AU105" s="154"/>
      <c r="AV105" s="76">
        <f t="shared" ref="AV105:BH105" si="275">BI105*$D105</f>
        <v>0</v>
      </c>
      <c r="AW105" s="76">
        <f t="shared" si="275"/>
        <v>0</v>
      </c>
      <c r="AX105" s="76">
        <f t="shared" si="275"/>
        <v>0</v>
      </c>
      <c r="AY105" s="76">
        <f t="shared" si="275"/>
        <v>0</v>
      </c>
      <c r="AZ105" s="76">
        <f t="shared" si="275"/>
        <v>0</v>
      </c>
      <c r="BA105" s="76">
        <f t="shared" si="275"/>
        <v>0</v>
      </c>
      <c r="BB105" s="76">
        <f t="shared" si="275"/>
        <v>0</v>
      </c>
      <c r="BC105" s="76">
        <f t="shared" si="275"/>
        <v>0</v>
      </c>
      <c r="BD105" s="76">
        <f t="shared" si="275"/>
        <v>0</v>
      </c>
      <c r="BE105" s="76">
        <f t="shared" si="275"/>
        <v>0</v>
      </c>
      <c r="BF105" s="76">
        <f t="shared" si="275"/>
        <v>0</v>
      </c>
      <c r="BG105" s="76">
        <f t="shared" si="275"/>
        <v>0</v>
      </c>
      <c r="BH105" s="76">
        <f t="shared" si="275"/>
        <v>0</v>
      </c>
      <c r="BI105" s="154"/>
      <c r="BJ105" s="154">
        <v>10.0</v>
      </c>
      <c r="BK105" s="154"/>
      <c r="BL105" s="154"/>
      <c r="BM105" s="154"/>
      <c r="BN105" s="154"/>
      <c r="BO105" s="154"/>
      <c r="BP105" s="154"/>
      <c r="BQ105" s="154"/>
      <c r="BR105" s="154"/>
      <c r="BS105" s="154"/>
      <c r="BT105" s="326"/>
      <c r="BU105" s="154"/>
      <c r="BV105" s="144"/>
      <c r="BW105" s="76"/>
      <c r="BX105" s="76"/>
      <c r="BY105" s="167">
        <f t="shared" ref="BY105:BZ105" si="276">$D105*BW105</f>
        <v>0</v>
      </c>
      <c r="BZ105" s="167">
        <f t="shared" si="276"/>
        <v>0</v>
      </c>
      <c r="CA105" s="20"/>
      <c r="CB105" s="76"/>
      <c r="CC105" s="76">
        <f t="shared" si="272"/>
        <v>0</v>
      </c>
      <c r="CD105" s="76">
        <f t="shared" si="273"/>
        <v>0</v>
      </c>
    </row>
    <row r="106" ht="18.0" customHeight="1">
      <c r="A106" s="198" t="s">
        <v>3019</v>
      </c>
      <c r="B106" s="221" t="s">
        <v>182</v>
      </c>
      <c r="C106" s="147">
        <v>10.0</v>
      </c>
      <c r="D106" s="76">
        <f t="shared" si="265"/>
        <v>0</v>
      </c>
      <c r="E106" s="148">
        <v>210.0</v>
      </c>
      <c r="F106" s="76" t="str">
        <f t="shared" si="266"/>
        <v/>
      </c>
      <c r="G106" s="148">
        <f t="shared" si="267"/>
        <v>210</v>
      </c>
      <c r="H106" s="149">
        <f t="shared" si="268"/>
        <v>0</v>
      </c>
      <c r="I106" s="245"/>
      <c r="J106" s="448"/>
      <c r="K106" s="154"/>
      <c r="L106" s="449"/>
      <c r="M106" s="162"/>
      <c r="N106" s="450"/>
      <c r="O106" s="323"/>
      <c r="P106" s="451"/>
      <c r="Q106" s="452"/>
      <c r="R106" s="151"/>
      <c r="S106" s="453"/>
      <c r="T106" s="454"/>
      <c r="U106" s="324"/>
      <c r="V106" s="455"/>
      <c r="W106" s="187"/>
      <c r="X106" s="456"/>
      <c r="Y106" s="156"/>
      <c r="Z106" s="893"/>
      <c r="AA106" s="598"/>
      <c r="AB106" s="894"/>
      <c r="AC106" s="157"/>
      <c r="AD106" s="159"/>
      <c r="AE106" s="158"/>
      <c r="AF106" s="20"/>
      <c r="AG106" s="20"/>
      <c r="AH106" s="76">
        <f t="shared" ref="AH106:AN106" si="277">AO106*$D106</f>
        <v>0</v>
      </c>
      <c r="AI106" s="76">
        <f t="shared" si="277"/>
        <v>0</v>
      </c>
      <c r="AJ106" s="76">
        <f t="shared" si="277"/>
        <v>0</v>
      </c>
      <c r="AK106" s="76">
        <f t="shared" si="277"/>
        <v>0</v>
      </c>
      <c r="AL106" s="76">
        <f t="shared" si="277"/>
        <v>0</v>
      </c>
      <c r="AM106" s="76">
        <f t="shared" si="277"/>
        <v>0</v>
      </c>
      <c r="AN106" s="76">
        <f t="shared" si="277"/>
        <v>0</v>
      </c>
      <c r="AO106" s="154"/>
      <c r="AP106" s="154"/>
      <c r="AQ106" s="154"/>
      <c r="AR106" s="154"/>
      <c r="AS106" s="154">
        <v>5.0</v>
      </c>
      <c r="AT106" s="154"/>
      <c r="AU106" s="154"/>
      <c r="AV106" s="76">
        <f t="shared" ref="AV106:BH106" si="278">BI106*$D106</f>
        <v>0</v>
      </c>
      <c r="AW106" s="76">
        <f t="shared" si="278"/>
        <v>0</v>
      </c>
      <c r="AX106" s="76">
        <f t="shared" si="278"/>
        <v>0</v>
      </c>
      <c r="AY106" s="76">
        <f t="shared" si="278"/>
        <v>0</v>
      </c>
      <c r="AZ106" s="76">
        <f t="shared" si="278"/>
        <v>0</v>
      </c>
      <c r="BA106" s="76">
        <f t="shared" si="278"/>
        <v>0</v>
      </c>
      <c r="BB106" s="76">
        <f t="shared" si="278"/>
        <v>0</v>
      </c>
      <c r="BC106" s="76">
        <f t="shared" si="278"/>
        <v>0</v>
      </c>
      <c r="BD106" s="76">
        <f t="shared" si="278"/>
        <v>0</v>
      </c>
      <c r="BE106" s="76">
        <f t="shared" si="278"/>
        <v>0</v>
      </c>
      <c r="BF106" s="76">
        <f t="shared" si="278"/>
        <v>0</v>
      </c>
      <c r="BG106" s="76">
        <f t="shared" si="278"/>
        <v>0</v>
      </c>
      <c r="BH106" s="76">
        <f t="shared" si="278"/>
        <v>0</v>
      </c>
      <c r="BI106" s="154"/>
      <c r="BJ106" s="154">
        <v>9.0</v>
      </c>
      <c r="BK106" s="154">
        <v>1.0</v>
      </c>
      <c r="BL106" s="154"/>
      <c r="BM106" s="154"/>
      <c r="BN106" s="154"/>
      <c r="BO106" s="154"/>
      <c r="BP106" s="154"/>
      <c r="BQ106" s="154"/>
      <c r="BR106" s="154"/>
      <c r="BS106" s="154"/>
      <c r="BT106" s="326"/>
      <c r="BU106" s="154"/>
      <c r="BV106" s="144"/>
      <c r="BW106" s="76"/>
      <c r="BX106" s="76"/>
      <c r="BY106" s="167">
        <f t="shared" ref="BY106:BZ106" si="279">$D106*BW106</f>
        <v>0</v>
      </c>
      <c r="BZ106" s="167">
        <f t="shared" si="279"/>
        <v>0</v>
      </c>
      <c r="CA106" s="20"/>
      <c r="CB106" s="76"/>
      <c r="CC106" s="76">
        <f t="shared" si="272"/>
        <v>0</v>
      </c>
      <c r="CD106" s="76">
        <f t="shared" si="273"/>
        <v>0</v>
      </c>
    </row>
    <row r="107" ht="18.0" customHeight="1">
      <c r="A107" s="198" t="s">
        <v>3020</v>
      </c>
      <c r="B107" s="221" t="s">
        <v>750</v>
      </c>
      <c r="C107" s="147">
        <v>20.0</v>
      </c>
      <c r="D107" s="76">
        <f t="shared" si="265"/>
        <v>0</v>
      </c>
      <c r="E107" s="148">
        <v>110.0</v>
      </c>
      <c r="F107" s="76" t="str">
        <f t="shared" si="266"/>
        <v/>
      </c>
      <c r="G107" s="148">
        <f t="shared" si="267"/>
        <v>110</v>
      </c>
      <c r="H107" s="149">
        <f t="shared" si="268"/>
        <v>0</v>
      </c>
      <c r="I107" s="245"/>
      <c r="J107" s="448"/>
      <c r="K107" s="154"/>
      <c r="L107" s="449"/>
      <c r="M107" s="162"/>
      <c r="N107" s="450"/>
      <c r="O107" s="323"/>
      <c r="P107" s="451"/>
      <c r="Q107" s="452"/>
      <c r="R107" s="151"/>
      <c r="S107" s="453"/>
      <c r="T107" s="454"/>
      <c r="U107" s="324"/>
      <c r="V107" s="455"/>
      <c r="W107" s="187"/>
      <c r="X107" s="456"/>
      <c r="Y107" s="156"/>
      <c r="Z107" s="893"/>
      <c r="AA107" s="598"/>
      <c r="AB107" s="894"/>
      <c r="AC107" s="157"/>
      <c r="AD107" s="159"/>
      <c r="AE107" s="158"/>
      <c r="AF107" s="20"/>
      <c r="AG107" s="20"/>
      <c r="AH107" s="76">
        <f t="shared" ref="AH107:AN107" si="280">AO107*$D107</f>
        <v>0</v>
      </c>
      <c r="AI107" s="76">
        <f t="shared" si="280"/>
        <v>0</v>
      </c>
      <c r="AJ107" s="76">
        <f t="shared" si="280"/>
        <v>0</v>
      </c>
      <c r="AK107" s="76">
        <f t="shared" si="280"/>
        <v>0</v>
      </c>
      <c r="AL107" s="76">
        <f t="shared" si="280"/>
        <v>0</v>
      </c>
      <c r="AM107" s="76">
        <f t="shared" si="280"/>
        <v>0</v>
      </c>
      <c r="AN107" s="76">
        <f t="shared" si="280"/>
        <v>0</v>
      </c>
      <c r="AO107" s="154"/>
      <c r="AP107" s="154">
        <v>20.0</v>
      </c>
      <c r="AQ107" s="154"/>
      <c r="AR107" s="154"/>
      <c r="AS107" s="154"/>
      <c r="AT107" s="154"/>
      <c r="AU107" s="154"/>
      <c r="AV107" s="76">
        <f t="shared" ref="AV107:BH107" si="281">BI107*$D107</f>
        <v>0</v>
      </c>
      <c r="AW107" s="76">
        <f t="shared" si="281"/>
        <v>0</v>
      </c>
      <c r="AX107" s="76">
        <f t="shared" si="281"/>
        <v>0</v>
      </c>
      <c r="AY107" s="76">
        <f t="shared" si="281"/>
        <v>0</v>
      </c>
      <c r="AZ107" s="76">
        <f t="shared" si="281"/>
        <v>0</v>
      </c>
      <c r="BA107" s="76">
        <f t="shared" si="281"/>
        <v>0</v>
      </c>
      <c r="BB107" s="76">
        <f t="shared" si="281"/>
        <v>0</v>
      </c>
      <c r="BC107" s="76">
        <f t="shared" si="281"/>
        <v>0</v>
      </c>
      <c r="BD107" s="76">
        <f t="shared" si="281"/>
        <v>0</v>
      </c>
      <c r="BE107" s="76">
        <f t="shared" si="281"/>
        <v>0</v>
      </c>
      <c r="BF107" s="76">
        <f t="shared" si="281"/>
        <v>0</v>
      </c>
      <c r="BG107" s="76">
        <f t="shared" si="281"/>
        <v>0</v>
      </c>
      <c r="BH107" s="76">
        <f t="shared" si="281"/>
        <v>0</v>
      </c>
      <c r="BI107" s="154"/>
      <c r="BJ107" s="154">
        <v>20.0</v>
      </c>
      <c r="BK107" s="154"/>
      <c r="BL107" s="154"/>
      <c r="BM107" s="154"/>
      <c r="BN107" s="154"/>
      <c r="BO107" s="154"/>
      <c r="BP107" s="154"/>
      <c r="BQ107" s="154"/>
      <c r="BR107" s="154"/>
      <c r="BS107" s="154"/>
      <c r="BT107" s="326"/>
      <c r="BU107" s="154"/>
      <c r="BV107" s="144"/>
      <c r="BW107" s="76"/>
      <c r="BX107" s="76"/>
      <c r="BY107" s="167">
        <f t="shared" ref="BY107:BZ107" si="282">$D107*BW107</f>
        <v>0</v>
      </c>
      <c r="BZ107" s="167">
        <f t="shared" si="282"/>
        <v>0</v>
      </c>
      <c r="CA107" s="20"/>
      <c r="CB107" s="76"/>
      <c r="CC107" s="76">
        <f t="shared" si="272"/>
        <v>0</v>
      </c>
      <c r="CD107" s="76">
        <f t="shared" si="273"/>
        <v>0</v>
      </c>
    </row>
    <row r="108" ht="18.0" customHeight="1">
      <c r="A108" s="198" t="s">
        <v>3021</v>
      </c>
      <c r="B108" s="221" t="s">
        <v>752</v>
      </c>
      <c r="C108" s="147">
        <v>20.0</v>
      </c>
      <c r="D108" s="76">
        <f t="shared" si="265"/>
        <v>0</v>
      </c>
      <c r="E108" s="148">
        <v>100.0</v>
      </c>
      <c r="F108" s="76" t="str">
        <f t="shared" si="266"/>
        <v/>
      </c>
      <c r="G108" s="148">
        <f t="shared" si="267"/>
        <v>100</v>
      </c>
      <c r="H108" s="149">
        <f t="shared" si="268"/>
        <v>0</v>
      </c>
      <c r="I108" s="245"/>
      <c r="J108" s="448"/>
      <c r="K108" s="154"/>
      <c r="L108" s="449"/>
      <c r="M108" s="162"/>
      <c r="N108" s="450"/>
      <c r="O108" s="323"/>
      <c r="P108" s="451"/>
      <c r="Q108" s="452"/>
      <c r="R108" s="151"/>
      <c r="S108" s="453"/>
      <c r="T108" s="454"/>
      <c r="U108" s="324"/>
      <c r="V108" s="455"/>
      <c r="W108" s="187"/>
      <c r="X108" s="456"/>
      <c r="Y108" s="156"/>
      <c r="Z108" s="893"/>
      <c r="AA108" s="598"/>
      <c r="AB108" s="894"/>
      <c r="AC108" s="157"/>
      <c r="AD108" s="159"/>
      <c r="AE108" s="158"/>
      <c r="AF108" s="20"/>
      <c r="AG108" s="20"/>
      <c r="AH108" s="76">
        <f t="shared" ref="AH108:AN108" si="283">AO108*$D108</f>
        <v>0</v>
      </c>
      <c r="AI108" s="76">
        <f t="shared" si="283"/>
        <v>0</v>
      </c>
      <c r="AJ108" s="76">
        <f t="shared" si="283"/>
        <v>0</v>
      </c>
      <c r="AK108" s="76">
        <f t="shared" si="283"/>
        <v>0</v>
      </c>
      <c r="AL108" s="76">
        <f t="shared" si="283"/>
        <v>0</v>
      </c>
      <c r="AM108" s="76">
        <f t="shared" si="283"/>
        <v>0</v>
      </c>
      <c r="AN108" s="76">
        <f t="shared" si="283"/>
        <v>0</v>
      </c>
      <c r="AO108" s="154"/>
      <c r="AP108" s="154">
        <v>20.0</v>
      </c>
      <c r="AQ108" s="154"/>
      <c r="AR108" s="154"/>
      <c r="AS108" s="154"/>
      <c r="AT108" s="154"/>
      <c r="AU108" s="154"/>
      <c r="AV108" s="76">
        <f t="shared" ref="AV108:BH108" si="284">BI108*$D108</f>
        <v>0</v>
      </c>
      <c r="AW108" s="76">
        <f t="shared" si="284"/>
        <v>0</v>
      </c>
      <c r="AX108" s="76">
        <f t="shared" si="284"/>
        <v>0</v>
      </c>
      <c r="AY108" s="76">
        <f t="shared" si="284"/>
        <v>0</v>
      </c>
      <c r="AZ108" s="76">
        <f t="shared" si="284"/>
        <v>0</v>
      </c>
      <c r="BA108" s="76">
        <f t="shared" si="284"/>
        <v>0</v>
      </c>
      <c r="BB108" s="76">
        <f t="shared" si="284"/>
        <v>0</v>
      </c>
      <c r="BC108" s="76">
        <f t="shared" si="284"/>
        <v>0</v>
      </c>
      <c r="BD108" s="76">
        <f t="shared" si="284"/>
        <v>0</v>
      </c>
      <c r="BE108" s="76">
        <f t="shared" si="284"/>
        <v>0</v>
      </c>
      <c r="BF108" s="76">
        <f t="shared" si="284"/>
        <v>0</v>
      </c>
      <c r="BG108" s="76">
        <f t="shared" si="284"/>
        <v>0</v>
      </c>
      <c r="BH108" s="76">
        <f t="shared" si="284"/>
        <v>0</v>
      </c>
      <c r="BI108" s="154"/>
      <c r="BJ108" s="154">
        <v>20.0</v>
      </c>
      <c r="BK108" s="154"/>
      <c r="BL108" s="154"/>
      <c r="BM108" s="154"/>
      <c r="BN108" s="154"/>
      <c r="BO108" s="154"/>
      <c r="BP108" s="154"/>
      <c r="BQ108" s="154"/>
      <c r="BR108" s="154"/>
      <c r="BS108" s="154"/>
      <c r="BT108" s="326"/>
      <c r="BU108" s="154"/>
      <c r="BV108" s="144"/>
      <c r="BW108" s="76"/>
      <c r="BX108" s="76"/>
      <c r="BY108" s="167">
        <f t="shared" ref="BY108:BZ108" si="285">$D108*BW108</f>
        <v>0</v>
      </c>
      <c r="BZ108" s="167">
        <f t="shared" si="285"/>
        <v>0</v>
      </c>
      <c r="CA108" s="20"/>
      <c r="CB108" s="76">
        <v>2.13</v>
      </c>
      <c r="CC108" s="76">
        <f t="shared" si="272"/>
        <v>0</v>
      </c>
      <c r="CD108" s="76">
        <f t="shared" si="273"/>
        <v>0</v>
      </c>
    </row>
    <row r="109" ht="18.0" customHeight="1">
      <c r="A109" s="198" t="s">
        <v>3022</v>
      </c>
      <c r="B109" s="221" t="s">
        <v>826</v>
      </c>
      <c r="C109" s="147">
        <v>10.0</v>
      </c>
      <c r="D109" s="76">
        <f t="shared" si="265"/>
        <v>0</v>
      </c>
      <c r="E109" s="148">
        <v>315.0</v>
      </c>
      <c r="F109" s="76" t="str">
        <f t="shared" si="266"/>
        <v/>
      </c>
      <c r="G109" s="148">
        <f t="shared" si="267"/>
        <v>315</v>
      </c>
      <c r="H109" s="149">
        <f t="shared" si="268"/>
        <v>0</v>
      </c>
      <c r="I109" s="245"/>
      <c r="J109" s="448"/>
      <c r="K109" s="154"/>
      <c r="L109" s="449"/>
      <c r="M109" s="162"/>
      <c r="N109" s="450"/>
      <c r="O109" s="323"/>
      <c r="P109" s="451"/>
      <c r="Q109" s="452"/>
      <c r="R109" s="151"/>
      <c r="S109" s="453"/>
      <c r="T109" s="454"/>
      <c r="U109" s="324"/>
      <c r="V109" s="455"/>
      <c r="W109" s="187"/>
      <c r="X109" s="456"/>
      <c r="Y109" s="156"/>
      <c r="Z109" s="893"/>
      <c r="AA109" s="598"/>
      <c r="AB109" s="894"/>
      <c r="AC109" s="157"/>
      <c r="AD109" s="159"/>
      <c r="AE109" s="158"/>
      <c r="AF109" s="20"/>
      <c r="AG109" s="20"/>
      <c r="AH109" s="76">
        <f t="shared" ref="AH109:AN109" si="286">AO109*$D109</f>
        <v>0</v>
      </c>
      <c r="AI109" s="76">
        <f t="shared" si="286"/>
        <v>0</v>
      </c>
      <c r="AJ109" s="76">
        <f t="shared" si="286"/>
        <v>0</v>
      </c>
      <c r="AK109" s="76">
        <f t="shared" si="286"/>
        <v>0</v>
      </c>
      <c r="AL109" s="76">
        <f t="shared" si="286"/>
        <v>0</v>
      </c>
      <c r="AM109" s="76">
        <f t="shared" si="286"/>
        <v>0</v>
      </c>
      <c r="AN109" s="76">
        <f t="shared" si="286"/>
        <v>0</v>
      </c>
      <c r="AO109" s="154"/>
      <c r="AP109" s="154"/>
      <c r="AQ109" s="154"/>
      <c r="AR109" s="154"/>
      <c r="AS109" s="154">
        <v>10.0</v>
      </c>
      <c r="AT109" s="154"/>
      <c r="AU109" s="154"/>
      <c r="AV109" s="76">
        <f t="shared" ref="AV109:BH109" si="287">BI109*$D109</f>
        <v>0</v>
      </c>
      <c r="AW109" s="76">
        <f t="shared" si="287"/>
        <v>0</v>
      </c>
      <c r="AX109" s="76">
        <f t="shared" si="287"/>
        <v>0</v>
      </c>
      <c r="AY109" s="76">
        <f t="shared" si="287"/>
        <v>0</v>
      </c>
      <c r="AZ109" s="76">
        <f t="shared" si="287"/>
        <v>0</v>
      </c>
      <c r="BA109" s="76">
        <f t="shared" si="287"/>
        <v>0</v>
      </c>
      <c r="BB109" s="76">
        <f t="shared" si="287"/>
        <v>0</v>
      </c>
      <c r="BC109" s="76">
        <f t="shared" si="287"/>
        <v>0</v>
      </c>
      <c r="BD109" s="76">
        <f t="shared" si="287"/>
        <v>0</v>
      </c>
      <c r="BE109" s="76">
        <f t="shared" si="287"/>
        <v>0</v>
      </c>
      <c r="BF109" s="76">
        <f t="shared" si="287"/>
        <v>0</v>
      </c>
      <c r="BG109" s="76">
        <f t="shared" si="287"/>
        <v>0</v>
      </c>
      <c r="BH109" s="76">
        <f t="shared" si="287"/>
        <v>0</v>
      </c>
      <c r="BI109" s="154"/>
      <c r="BJ109" s="154"/>
      <c r="BK109" s="154"/>
      <c r="BL109" s="154"/>
      <c r="BM109" s="154"/>
      <c r="BN109" s="154">
        <v>2.0</v>
      </c>
      <c r="BO109" s="154">
        <v>6.0</v>
      </c>
      <c r="BP109" s="154">
        <v>2.0</v>
      </c>
      <c r="BQ109" s="154"/>
      <c r="BR109" s="154"/>
      <c r="BS109" s="154"/>
      <c r="BT109" s="326"/>
      <c r="BU109" s="154"/>
      <c r="BV109" s="144"/>
      <c r="BW109" s="76"/>
      <c r="BX109" s="76"/>
      <c r="BY109" s="167">
        <f t="shared" ref="BY109:BZ109" si="288">$D109*BW109</f>
        <v>0</v>
      </c>
      <c r="BZ109" s="167">
        <f t="shared" si="288"/>
        <v>0</v>
      </c>
      <c r="CA109" s="20"/>
      <c r="CB109" s="76"/>
      <c r="CC109" s="76">
        <f t="shared" si="272"/>
        <v>0</v>
      </c>
      <c r="CD109" s="76">
        <f t="shared" si="273"/>
        <v>0</v>
      </c>
    </row>
    <row r="110" ht="18.0" customHeight="1">
      <c r="A110" s="198" t="s">
        <v>3023</v>
      </c>
      <c r="B110" s="221" t="s">
        <v>828</v>
      </c>
      <c r="C110" s="147">
        <v>10.0</v>
      </c>
      <c r="D110" s="76">
        <f t="shared" si="265"/>
        <v>0</v>
      </c>
      <c r="E110" s="148">
        <v>310.0</v>
      </c>
      <c r="F110" s="76" t="str">
        <f t="shared" si="266"/>
        <v/>
      </c>
      <c r="G110" s="148">
        <f t="shared" si="267"/>
        <v>310</v>
      </c>
      <c r="H110" s="149">
        <f t="shared" si="268"/>
        <v>0</v>
      </c>
      <c r="I110" s="245"/>
      <c r="J110" s="448"/>
      <c r="K110" s="154"/>
      <c r="L110" s="449"/>
      <c r="M110" s="162"/>
      <c r="N110" s="450"/>
      <c r="O110" s="323"/>
      <c r="P110" s="451"/>
      <c r="Q110" s="452"/>
      <c r="R110" s="151"/>
      <c r="S110" s="453"/>
      <c r="T110" s="454"/>
      <c r="U110" s="324"/>
      <c r="V110" s="455"/>
      <c r="W110" s="187"/>
      <c r="X110" s="456"/>
      <c r="Y110" s="156"/>
      <c r="Z110" s="893"/>
      <c r="AA110" s="598"/>
      <c r="AB110" s="894"/>
      <c r="AC110" s="157"/>
      <c r="AD110" s="159"/>
      <c r="AE110" s="158"/>
      <c r="AF110" s="20"/>
      <c r="AG110" s="20"/>
      <c r="AH110" s="76">
        <f t="shared" ref="AH110:AN110" si="289">AO110*$D110</f>
        <v>0</v>
      </c>
      <c r="AI110" s="76">
        <f t="shared" si="289"/>
        <v>0</v>
      </c>
      <c r="AJ110" s="76">
        <f t="shared" si="289"/>
        <v>0</v>
      </c>
      <c r="AK110" s="76">
        <f t="shared" si="289"/>
        <v>0</v>
      </c>
      <c r="AL110" s="76">
        <f t="shared" si="289"/>
        <v>0</v>
      </c>
      <c r="AM110" s="76">
        <f t="shared" si="289"/>
        <v>0</v>
      </c>
      <c r="AN110" s="76">
        <f t="shared" si="289"/>
        <v>0</v>
      </c>
      <c r="AO110" s="154"/>
      <c r="AP110" s="154"/>
      <c r="AQ110" s="154"/>
      <c r="AR110" s="154"/>
      <c r="AS110" s="154">
        <v>10.0</v>
      </c>
      <c r="AT110" s="154"/>
      <c r="AU110" s="154"/>
      <c r="AV110" s="76">
        <f t="shared" ref="AV110:BH110" si="290">BI110*$D110</f>
        <v>0</v>
      </c>
      <c r="AW110" s="76">
        <f t="shared" si="290"/>
        <v>0</v>
      </c>
      <c r="AX110" s="76">
        <f t="shared" si="290"/>
        <v>0</v>
      </c>
      <c r="AY110" s="76">
        <f t="shared" si="290"/>
        <v>0</v>
      </c>
      <c r="AZ110" s="76">
        <f t="shared" si="290"/>
        <v>0</v>
      </c>
      <c r="BA110" s="76">
        <f t="shared" si="290"/>
        <v>0</v>
      </c>
      <c r="BB110" s="76">
        <f t="shared" si="290"/>
        <v>0</v>
      </c>
      <c r="BC110" s="76">
        <f t="shared" si="290"/>
        <v>0</v>
      </c>
      <c r="BD110" s="76">
        <f t="shared" si="290"/>
        <v>0</v>
      </c>
      <c r="BE110" s="76">
        <f t="shared" si="290"/>
        <v>0</v>
      </c>
      <c r="BF110" s="76">
        <f t="shared" si="290"/>
        <v>0</v>
      </c>
      <c r="BG110" s="76">
        <f t="shared" si="290"/>
        <v>0</v>
      </c>
      <c r="BH110" s="76">
        <f t="shared" si="290"/>
        <v>0</v>
      </c>
      <c r="BI110" s="154"/>
      <c r="BJ110" s="154"/>
      <c r="BK110" s="154"/>
      <c r="BL110" s="154"/>
      <c r="BM110" s="154"/>
      <c r="BN110" s="154">
        <v>1.0</v>
      </c>
      <c r="BO110" s="154">
        <v>5.0</v>
      </c>
      <c r="BP110" s="154">
        <v>4.0</v>
      </c>
      <c r="BQ110" s="154"/>
      <c r="BR110" s="154"/>
      <c r="BS110" s="154"/>
      <c r="BT110" s="326"/>
      <c r="BU110" s="154"/>
      <c r="BV110" s="144"/>
      <c r="BW110" s="76"/>
      <c r="BX110" s="76"/>
      <c r="BY110" s="167">
        <f t="shared" ref="BY110:BZ110" si="291">$D110*BW110</f>
        <v>0</v>
      </c>
      <c r="BZ110" s="167">
        <f t="shared" si="291"/>
        <v>0</v>
      </c>
      <c r="CA110" s="20"/>
      <c r="CB110" s="76"/>
      <c r="CC110" s="76">
        <f t="shared" si="272"/>
        <v>0</v>
      </c>
      <c r="CD110" s="76">
        <f t="shared" si="273"/>
        <v>0</v>
      </c>
    </row>
    <row r="111" ht="18.0" customHeight="1">
      <c r="A111" s="198" t="s">
        <v>3024</v>
      </c>
      <c r="B111" s="221" t="s">
        <v>778</v>
      </c>
      <c r="C111" s="147">
        <v>10.0</v>
      </c>
      <c r="D111" s="76">
        <f t="shared" si="265"/>
        <v>0</v>
      </c>
      <c r="E111" s="148">
        <v>160.0</v>
      </c>
      <c r="F111" s="76" t="str">
        <f t="shared" si="266"/>
        <v/>
      </c>
      <c r="G111" s="148">
        <f t="shared" si="267"/>
        <v>160</v>
      </c>
      <c r="H111" s="149">
        <f t="shared" si="268"/>
        <v>0</v>
      </c>
      <c r="I111" s="245"/>
      <c r="J111" s="448"/>
      <c r="K111" s="154"/>
      <c r="L111" s="449"/>
      <c r="M111" s="162"/>
      <c r="N111" s="450"/>
      <c r="O111" s="323"/>
      <c r="P111" s="451"/>
      <c r="Q111" s="452"/>
      <c r="R111" s="151"/>
      <c r="S111" s="453"/>
      <c r="T111" s="454"/>
      <c r="U111" s="324"/>
      <c r="V111" s="455"/>
      <c r="W111" s="187"/>
      <c r="X111" s="456"/>
      <c r="Y111" s="156"/>
      <c r="Z111" s="893"/>
      <c r="AA111" s="598"/>
      <c r="AB111" s="894"/>
      <c r="AC111" s="157"/>
      <c r="AD111" s="159"/>
      <c r="AE111" s="158"/>
      <c r="AF111" s="20"/>
      <c r="AG111" s="20"/>
      <c r="AH111" s="76">
        <f t="shared" ref="AH111:AN111" si="292">AO111*$D111</f>
        <v>0</v>
      </c>
      <c r="AI111" s="76">
        <f t="shared" si="292"/>
        <v>0</v>
      </c>
      <c r="AJ111" s="76">
        <f t="shared" si="292"/>
        <v>0</v>
      </c>
      <c r="AK111" s="76">
        <f t="shared" si="292"/>
        <v>0</v>
      </c>
      <c r="AL111" s="76">
        <f t="shared" si="292"/>
        <v>0</v>
      </c>
      <c r="AM111" s="76">
        <f t="shared" si="292"/>
        <v>0</v>
      </c>
      <c r="AN111" s="76">
        <f t="shared" si="292"/>
        <v>0</v>
      </c>
      <c r="AO111" s="154"/>
      <c r="AP111" s="154"/>
      <c r="AQ111" s="154">
        <v>10.0</v>
      </c>
      <c r="AR111" s="154"/>
      <c r="AS111" s="154"/>
      <c r="AT111" s="154"/>
      <c r="AU111" s="154"/>
      <c r="AV111" s="76">
        <f t="shared" ref="AV111:BH111" si="293">BI111*$D111</f>
        <v>0</v>
      </c>
      <c r="AW111" s="76">
        <f t="shared" si="293"/>
        <v>0</v>
      </c>
      <c r="AX111" s="76">
        <f t="shared" si="293"/>
        <v>0</v>
      </c>
      <c r="AY111" s="76">
        <f t="shared" si="293"/>
        <v>0</v>
      </c>
      <c r="AZ111" s="76">
        <f t="shared" si="293"/>
        <v>0</v>
      </c>
      <c r="BA111" s="76">
        <f t="shared" si="293"/>
        <v>0</v>
      </c>
      <c r="BB111" s="76">
        <f t="shared" si="293"/>
        <v>0</v>
      </c>
      <c r="BC111" s="76">
        <f t="shared" si="293"/>
        <v>0</v>
      </c>
      <c r="BD111" s="76">
        <f t="shared" si="293"/>
        <v>0</v>
      </c>
      <c r="BE111" s="76">
        <f t="shared" si="293"/>
        <v>0</v>
      </c>
      <c r="BF111" s="76">
        <f t="shared" si="293"/>
        <v>0</v>
      </c>
      <c r="BG111" s="76">
        <f t="shared" si="293"/>
        <v>0</v>
      </c>
      <c r="BH111" s="76">
        <f t="shared" si="293"/>
        <v>0</v>
      </c>
      <c r="BI111" s="154"/>
      <c r="BJ111" s="154">
        <v>2.0</v>
      </c>
      <c r="BK111" s="154">
        <v>8.0</v>
      </c>
      <c r="BL111" s="154"/>
      <c r="BM111" s="154"/>
      <c r="BN111" s="154"/>
      <c r="BO111" s="154"/>
      <c r="BP111" s="154"/>
      <c r="BQ111" s="154"/>
      <c r="BR111" s="154"/>
      <c r="BS111" s="154"/>
      <c r="BT111" s="326"/>
      <c r="BU111" s="154"/>
      <c r="BV111" s="144"/>
      <c r="BW111" s="76"/>
      <c r="BX111" s="76"/>
      <c r="BY111" s="167">
        <f t="shared" ref="BY111:BZ111" si="294">$D111*BW111</f>
        <v>0</v>
      </c>
      <c r="BZ111" s="167">
        <f t="shared" si="294"/>
        <v>0</v>
      </c>
      <c r="CA111" s="20"/>
      <c r="CB111" s="76">
        <v>3.75</v>
      </c>
      <c r="CC111" s="76">
        <f t="shared" si="272"/>
        <v>0</v>
      </c>
      <c r="CD111" s="76">
        <f t="shared" si="273"/>
        <v>0</v>
      </c>
    </row>
    <row r="112" ht="18.0" customHeight="1">
      <c r="A112" s="198" t="s">
        <v>3025</v>
      </c>
      <c r="B112" s="221" t="s">
        <v>831</v>
      </c>
      <c r="C112" s="147">
        <v>10.0</v>
      </c>
      <c r="D112" s="76">
        <f t="shared" si="265"/>
        <v>0</v>
      </c>
      <c r="E112" s="148">
        <v>135.0</v>
      </c>
      <c r="F112" s="76" t="str">
        <f t="shared" si="266"/>
        <v/>
      </c>
      <c r="G112" s="148">
        <f t="shared" si="267"/>
        <v>135</v>
      </c>
      <c r="H112" s="149">
        <f t="shared" si="268"/>
        <v>0</v>
      </c>
      <c r="I112" s="245"/>
      <c r="J112" s="448"/>
      <c r="K112" s="154"/>
      <c r="L112" s="449"/>
      <c r="M112" s="162"/>
      <c r="N112" s="450"/>
      <c r="O112" s="323"/>
      <c r="P112" s="451"/>
      <c r="Q112" s="452"/>
      <c r="R112" s="151"/>
      <c r="S112" s="453"/>
      <c r="T112" s="454"/>
      <c r="U112" s="324"/>
      <c r="V112" s="455"/>
      <c r="W112" s="187"/>
      <c r="X112" s="456"/>
      <c r="Y112" s="156"/>
      <c r="Z112" s="893"/>
      <c r="AA112" s="598"/>
      <c r="AB112" s="894"/>
      <c r="AC112" s="157"/>
      <c r="AD112" s="159"/>
      <c r="AE112" s="158"/>
      <c r="AF112" s="20"/>
      <c r="AG112" s="20"/>
      <c r="AH112" s="76">
        <f t="shared" ref="AH112:AN112" si="295">AO112*$D112</f>
        <v>0</v>
      </c>
      <c r="AI112" s="76">
        <f t="shared" si="295"/>
        <v>0</v>
      </c>
      <c r="AJ112" s="76">
        <f t="shared" si="295"/>
        <v>0</v>
      </c>
      <c r="AK112" s="76">
        <f t="shared" si="295"/>
        <v>0</v>
      </c>
      <c r="AL112" s="76">
        <f t="shared" si="295"/>
        <v>0</v>
      </c>
      <c r="AM112" s="76">
        <f t="shared" si="295"/>
        <v>0</v>
      </c>
      <c r="AN112" s="76">
        <f t="shared" si="295"/>
        <v>0</v>
      </c>
      <c r="AO112" s="154"/>
      <c r="AP112" s="154"/>
      <c r="AQ112" s="154"/>
      <c r="AR112" s="154">
        <v>10.0</v>
      </c>
      <c r="AS112" s="154"/>
      <c r="AT112" s="154"/>
      <c r="AU112" s="154"/>
      <c r="AV112" s="76">
        <f t="shared" ref="AV112:BH112" si="296">BI112*$D112</f>
        <v>0</v>
      </c>
      <c r="AW112" s="76">
        <f t="shared" si="296"/>
        <v>0</v>
      </c>
      <c r="AX112" s="76">
        <f t="shared" si="296"/>
        <v>0</v>
      </c>
      <c r="AY112" s="76">
        <f t="shared" si="296"/>
        <v>0</v>
      </c>
      <c r="AZ112" s="76">
        <f t="shared" si="296"/>
        <v>0</v>
      </c>
      <c r="BA112" s="76">
        <f t="shared" si="296"/>
        <v>0</v>
      </c>
      <c r="BB112" s="76">
        <f t="shared" si="296"/>
        <v>0</v>
      </c>
      <c r="BC112" s="76">
        <f t="shared" si="296"/>
        <v>0</v>
      </c>
      <c r="BD112" s="76">
        <f t="shared" si="296"/>
        <v>0</v>
      </c>
      <c r="BE112" s="76">
        <f t="shared" si="296"/>
        <v>0</v>
      </c>
      <c r="BF112" s="76">
        <f t="shared" si="296"/>
        <v>0</v>
      </c>
      <c r="BG112" s="76">
        <f t="shared" si="296"/>
        <v>0</v>
      </c>
      <c r="BH112" s="76">
        <f t="shared" si="296"/>
        <v>0</v>
      </c>
      <c r="BI112" s="154"/>
      <c r="BJ112" s="154">
        <v>10.0</v>
      </c>
      <c r="BK112" s="154"/>
      <c r="BL112" s="154"/>
      <c r="BM112" s="154"/>
      <c r="BN112" s="154"/>
      <c r="BO112" s="154"/>
      <c r="BP112" s="154"/>
      <c r="BQ112" s="154"/>
      <c r="BR112" s="154"/>
      <c r="BS112" s="154"/>
      <c r="BT112" s="326"/>
      <c r="BU112" s="154"/>
      <c r="BV112" s="144"/>
      <c r="BW112" s="76"/>
      <c r="BX112" s="76"/>
      <c r="BY112" s="167">
        <f t="shared" ref="BY112:BZ112" si="297">$D112*BW112</f>
        <v>0</v>
      </c>
      <c r="BZ112" s="167">
        <f t="shared" si="297"/>
        <v>0</v>
      </c>
      <c r="CA112" s="20"/>
      <c r="CB112" s="76">
        <v>3.31</v>
      </c>
      <c r="CC112" s="76">
        <f t="shared" si="272"/>
        <v>0</v>
      </c>
      <c r="CD112" s="76">
        <f t="shared" si="273"/>
        <v>0</v>
      </c>
    </row>
    <row r="113" ht="18.0" customHeight="1">
      <c r="A113" s="198" t="s">
        <v>3026</v>
      </c>
      <c r="B113" s="221" t="s">
        <v>833</v>
      </c>
      <c r="C113" s="147">
        <v>10.0</v>
      </c>
      <c r="D113" s="76">
        <f t="shared" si="265"/>
        <v>0</v>
      </c>
      <c r="E113" s="148">
        <v>135.0</v>
      </c>
      <c r="F113" s="76" t="str">
        <f t="shared" si="266"/>
        <v/>
      </c>
      <c r="G113" s="148">
        <f t="shared" si="267"/>
        <v>135</v>
      </c>
      <c r="H113" s="149">
        <f t="shared" si="268"/>
        <v>0</v>
      </c>
      <c r="I113" s="245"/>
      <c r="J113" s="448"/>
      <c r="K113" s="154"/>
      <c r="L113" s="449"/>
      <c r="M113" s="162"/>
      <c r="N113" s="450"/>
      <c r="O113" s="323"/>
      <c r="P113" s="451"/>
      <c r="Q113" s="452"/>
      <c r="R113" s="151"/>
      <c r="S113" s="453"/>
      <c r="T113" s="454"/>
      <c r="U113" s="324"/>
      <c r="V113" s="455"/>
      <c r="W113" s="187"/>
      <c r="X113" s="456"/>
      <c r="Y113" s="156"/>
      <c r="Z113" s="893"/>
      <c r="AA113" s="598"/>
      <c r="AB113" s="894"/>
      <c r="AC113" s="157"/>
      <c r="AD113" s="159"/>
      <c r="AE113" s="158"/>
      <c r="AF113" s="20"/>
      <c r="AG113" s="20"/>
      <c r="AH113" s="76">
        <f t="shared" ref="AH113:AN113" si="298">AO113*$D113</f>
        <v>0</v>
      </c>
      <c r="AI113" s="76">
        <f t="shared" si="298"/>
        <v>0</v>
      </c>
      <c r="AJ113" s="76">
        <f t="shared" si="298"/>
        <v>0</v>
      </c>
      <c r="AK113" s="76">
        <f t="shared" si="298"/>
        <v>0</v>
      </c>
      <c r="AL113" s="76">
        <f t="shared" si="298"/>
        <v>0</v>
      </c>
      <c r="AM113" s="76">
        <f t="shared" si="298"/>
        <v>0</v>
      </c>
      <c r="AN113" s="76">
        <f t="shared" si="298"/>
        <v>0</v>
      </c>
      <c r="AO113" s="154"/>
      <c r="AP113" s="154"/>
      <c r="AQ113" s="154"/>
      <c r="AR113" s="154">
        <v>10.0</v>
      </c>
      <c r="AS113" s="154"/>
      <c r="AT113" s="154"/>
      <c r="AU113" s="154"/>
      <c r="AV113" s="76">
        <f t="shared" ref="AV113:BH113" si="299">BI113*$D113</f>
        <v>0</v>
      </c>
      <c r="AW113" s="76">
        <f t="shared" si="299"/>
        <v>0</v>
      </c>
      <c r="AX113" s="76">
        <f t="shared" si="299"/>
        <v>0</v>
      </c>
      <c r="AY113" s="76">
        <f t="shared" si="299"/>
        <v>0</v>
      </c>
      <c r="AZ113" s="76">
        <f t="shared" si="299"/>
        <v>0</v>
      </c>
      <c r="BA113" s="76">
        <f t="shared" si="299"/>
        <v>0</v>
      </c>
      <c r="BB113" s="76">
        <f t="shared" si="299"/>
        <v>0</v>
      </c>
      <c r="BC113" s="76">
        <f t="shared" si="299"/>
        <v>0</v>
      </c>
      <c r="BD113" s="76">
        <f t="shared" si="299"/>
        <v>0</v>
      </c>
      <c r="BE113" s="76">
        <f t="shared" si="299"/>
        <v>0</v>
      </c>
      <c r="BF113" s="76">
        <f t="shared" si="299"/>
        <v>0</v>
      </c>
      <c r="BG113" s="76">
        <f t="shared" si="299"/>
        <v>0</v>
      </c>
      <c r="BH113" s="76">
        <f t="shared" si="299"/>
        <v>0</v>
      </c>
      <c r="BI113" s="154"/>
      <c r="BJ113" s="154">
        <v>10.0</v>
      </c>
      <c r="BK113" s="154"/>
      <c r="BL113" s="154"/>
      <c r="BM113" s="154"/>
      <c r="BN113" s="154"/>
      <c r="BO113" s="154"/>
      <c r="BP113" s="154"/>
      <c r="BQ113" s="154"/>
      <c r="BR113" s="154"/>
      <c r="BS113" s="154"/>
      <c r="BT113" s="326"/>
      <c r="BU113" s="154"/>
      <c r="BV113" s="144"/>
      <c r="BW113" s="76"/>
      <c r="BX113" s="76"/>
      <c r="BY113" s="167">
        <f t="shared" ref="BY113:BZ113" si="300">$D113*BW113</f>
        <v>0</v>
      </c>
      <c r="BZ113" s="167">
        <f t="shared" si="300"/>
        <v>0</v>
      </c>
      <c r="CA113" s="20"/>
      <c r="CB113" s="76">
        <v>3.33</v>
      </c>
      <c r="CC113" s="76">
        <f t="shared" si="272"/>
        <v>0</v>
      </c>
      <c r="CD113" s="76">
        <f t="shared" si="273"/>
        <v>0</v>
      </c>
    </row>
    <row r="114" ht="18.0" customHeight="1">
      <c r="A114" s="198" t="s">
        <v>3027</v>
      </c>
      <c r="B114" s="221" t="s">
        <v>835</v>
      </c>
      <c r="C114" s="147">
        <v>10.0</v>
      </c>
      <c r="D114" s="76">
        <f t="shared" si="265"/>
        <v>0</v>
      </c>
      <c r="E114" s="148">
        <v>110.0</v>
      </c>
      <c r="F114" s="76" t="str">
        <f t="shared" si="266"/>
        <v/>
      </c>
      <c r="G114" s="148">
        <f t="shared" si="267"/>
        <v>110</v>
      </c>
      <c r="H114" s="149">
        <f t="shared" si="268"/>
        <v>0</v>
      </c>
      <c r="I114" s="245"/>
      <c r="J114" s="448"/>
      <c r="K114" s="154"/>
      <c r="L114" s="449"/>
      <c r="M114" s="162"/>
      <c r="N114" s="450"/>
      <c r="O114" s="323"/>
      <c r="P114" s="451"/>
      <c r="Q114" s="452"/>
      <c r="R114" s="151"/>
      <c r="S114" s="453"/>
      <c r="T114" s="454"/>
      <c r="U114" s="324"/>
      <c r="V114" s="455"/>
      <c r="W114" s="187"/>
      <c r="X114" s="456"/>
      <c r="Y114" s="156"/>
      <c r="Z114" s="893"/>
      <c r="AA114" s="598"/>
      <c r="AB114" s="894"/>
      <c r="AC114" s="157"/>
      <c r="AD114" s="159"/>
      <c r="AE114" s="158"/>
      <c r="AF114" s="20"/>
      <c r="AG114" s="20"/>
      <c r="AH114" s="76">
        <f t="shared" ref="AH114:AN114" si="301">AO114*$D114</f>
        <v>0</v>
      </c>
      <c r="AI114" s="76">
        <f t="shared" si="301"/>
        <v>0</v>
      </c>
      <c r="AJ114" s="76">
        <f t="shared" si="301"/>
        <v>0</v>
      </c>
      <c r="AK114" s="76">
        <f t="shared" si="301"/>
        <v>0</v>
      </c>
      <c r="AL114" s="76">
        <f t="shared" si="301"/>
        <v>0</v>
      </c>
      <c r="AM114" s="76">
        <f t="shared" si="301"/>
        <v>0</v>
      </c>
      <c r="AN114" s="76">
        <f t="shared" si="301"/>
        <v>0</v>
      </c>
      <c r="AO114" s="154"/>
      <c r="AP114" s="154"/>
      <c r="AQ114" s="154"/>
      <c r="AR114" s="154">
        <v>10.0</v>
      </c>
      <c r="AS114" s="154"/>
      <c r="AT114" s="154"/>
      <c r="AU114" s="154"/>
      <c r="AV114" s="76">
        <f t="shared" ref="AV114:BH114" si="302">BI114*$D114</f>
        <v>0</v>
      </c>
      <c r="AW114" s="76">
        <f t="shared" si="302"/>
        <v>0</v>
      </c>
      <c r="AX114" s="76">
        <f t="shared" si="302"/>
        <v>0</v>
      </c>
      <c r="AY114" s="76">
        <f t="shared" si="302"/>
        <v>0</v>
      </c>
      <c r="AZ114" s="76">
        <f t="shared" si="302"/>
        <v>0</v>
      </c>
      <c r="BA114" s="76">
        <f t="shared" si="302"/>
        <v>0</v>
      </c>
      <c r="BB114" s="76">
        <f t="shared" si="302"/>
        <v>0</v>
      </c>
      <c r="BC114" s="76">
        <f t="shared" si="302"/>
        <v>0</v>
      </c>
      <c r="BD114" s="76">
        <f t="shared" si="302"/>
        <v>0</v>
      </c>
      <c r="BE114" s="76">
        <f t="shared" si="302"/>
        <v>0</v>
      </c>
      <c r="BF114" s="76">
        <f t="shared" si="302"/>
        <v>0</v>
      </c>
      <c r="BG114" s="76">
        <f t="shared" si="302"/>
        <v>0</v>
      </c>
      <c r="BH114" s="76">
        <f t="shared" si="302"/>
        <v>0</v>
      </c>
      <c r="BI114" s="154"/>
      <c r="BJ114" s="154">
        <v>10.0</v>
      </c>
      <c r="BK114" s="154"/>
      <c r="BL114" s="154"/>
      <c r="BM114" s="154"/>
      <c r="BN114" s="154"/>
      <c r="BO114" s="154"/>
      <c r="BP114" s="154"/>
      <c r="BQ114" s="154"/>
      <c r="BR114" s="154"/>
      <c r="BS114" s="154"/>
      <c r="BT114" s="326"/>
      <c r="BU114" s="154"/>
      <c r="BV114" s="144"/>
      <c r="BW114" s="76"/>
      <c r="BX114" s="76"/>
      <c r="BY114" s="167">
        <f t="shared" ref="BY114:BZ114" si="303">$D114*BW114</f>
        <v>0</v>
      </c>
      <c r="BZ114" s="167">
        <f t="shared" si="303"/>
        <v>0</v>
      </c>
      <c r="CA114" s="20"/>
      <c r="CB114" s="76">
        <v>2.68</v>
      </c>
      <c r="CC114" s="76">
        <f t="shared" si="272"/>
        <v>0</v>
      </c>
      <c r="CD114" s="76">
        <f t="shared" si="273"/>
        <v>0</v>
      </c>
    </row>
    <row r="115" ht="18.0" customHeight="1">
      <c r="A115" s="198" t="s">
        <v>3028</v>
      </c>
      <c r="B115" s="221" t="s">
        <v>837</v>
      </c>
      <c r="C115" s="147">
        <v>5.0</v>
      </c>
      <c r="D115" s="76">
        <f t="shared" si="265"/>
        <v>0</v>
      </c>
      <c r="E115" s="148">
        <v>108.0</v>
      </c>
      <c r="F115" s="76" t="str">
        <f t="shared" si="266"/>
        <v/>
      </c>
      <c r="G115" s="148">
        <f t="shared" si="267"/>
        <v>108</v>
      </c>
      <c r="H115" s="149">
        <f t="shared" si="268"/>
        <v>0</v>
      </c>
      <c r="I115" s="245"/>
      <c r="J115" s="448"/>
      <c r="K115" s="154"/>
      <c r="L115" s="449"/>
      <c r="M115" s="162"/>
      <c r="N115" s="450"/>
      <c r="O115" s="323"/>
      <c r="P115" s="451"/>
      <c r="Q115" s="452"/>
      <c r="R115" s="151"/>
      <c r="S115" s="453"/>
      <c r="T115" s="454"/>
      <c r="U115" s="324"/>
      <c r="V115" s="455"/>
      <c r="W115" s="187"/>
      <c r="X115" s="456"/>
      <c r="Y115" s="156"/>
      <c r="Z115" s="893"/>
      <c r="AA115" s="598"/>
      <c r="AB115" s="894"/>
      <c r="AC115" s="157"/>
      <c r="AD115" s="159"/>
      <c r="AE115" s="158"/>
      <c r="AF115" s="20"/>
      <c r="AG115" s="20"/>
      <c r="AH115" s="76">
        <f t="shared" ref="AH115:AN115" si="304">AO115*$D115</f>
        <v>0</v>
      </c>
      <c r="AI115" s="76">
        <f t="shared" si="304"/>
        <v>0</v>
      </c>
      <c r="AJ115" s="76">
        <f t="shared" si="304"/>
        <v>0</v>
      </c>
      <c r="AK115" s="76">
        <f t="shared" si="304"/>
        <v>0</v>
      </c>
      <c r="AL115" s="76">
        <f t="shared" si="304"/>
        <v>0</v>
      </c>
      <c r="AM115" s="76">
        <f t="shared" si="304"/>
        <v>0</v>
      </c>
      <c r="AN115" s="76">
        <f t="shared" si="304"/>
        <v>0</v>
      </c>
      <c r="AO115" s="154"/>
      <c r="AP115" s="154"/>
      <c r="AQ115" s="154"/>
      <c r="AR115" s="154"/>
      <c r="AS115" s="154">
        <v>5.0</v>
      </c>
      <c r="AT115" s="154"/>
      <c r="AU115" s="154"/>
      <c r="AV115" s="76">
        <f t="shared" ref="AV115:BH115" si="305">BI115*$D115</f>
        <v>0</v>
      </c>
      <c r="AW115" s="76">
        <f t="shared" si="305"/>
        <v>0</v>
      </c>
      <c r="AX115" s="76">
        <f t="shared" si="305"/>
        <v>0</v>
      </c>
      <c r="AY115" s="76">
        <f t="shared" si="305"/>
        <v>0</v>
      </c>
      <c r="AZ115" s="76">
        <f t="shared" si="305"/>
        <v>0</v>
      </c>
      <c r="BA115" s="76">
        <f t="shared" si="305"/>
        <v>0</v>
      </c>
      <c r="BB115" s="76">
        <f t="shared" si="305"/>
        <v>0</v>
      </c>
      <c r="BC115" s="76">
        <f t="shared" si="305"/>
        <v>0</v>
      </c>
      <c r="BD115" s="76">
        <f t="shared" si="305"/>
        <v>0</v>
      </c>
      <c r="BE115" s="76">
        <f t="shared" si="305"/>
        <v>0</v>
      </c>
      <c r="BF115" s="76">
        <f t="shared" si="305"/>
        <v>0</v>
      </c>
      <c r="BG115" s="76">
        <f t="shared" si="305"/>
        <v>0</v>
      </c>
      <c r="BH115" s="76">
        <f t="shared" si="305"/>
        <v>0</v>
      </c>
      <c r="BI115" s="154"/>
      <c r="BJ115" s="154">
        <v>1.0</v>
      </c>
      <c r="BK115" s="154">
        <v>4.0</v>
      </c>
      <c r="BL115" s="154"/>
      <c r="BM115" s="154"/>
      <c r="BN115" s="154"/>
      <c r="BO115" s="154"/>
      <c r="BP115" s="154"/>
      <c r="BQ115" s="154"/>
      <c r="BR115" s="154"/>
      <c r="BS115" s="154"/>
      <c r="BT115" s="326"/>
      <c r="BU115" s="154"/>
      <c r="BV115" s="144"/>
      <c r="BW115" s="76"/>
      <c r="BX115" s="76"/>
      <c r="BY115" s="167">
        <f t="shared" ref="BY115:BZ115" si="306">$D115*BW115</f>
        <v>0</v>
      </c>
      <c r="BZ115" s="167">
        <f t="shared" si="306"/>
        <v>0</v>
      </c>
      <c r="CA115" s="20"/>
      <c r="CB115" s="76"/>
      <c r="CC115" s="76">
        <f t="shared" si="272"/>
        <v>0</v>
      </c>
      <c r="CD115" s="76">
        <f t="shared" si="273"/>
        <v>0</v>
      </c>
    </row>
    <row r="116" ht="18.0" customHeight="1">
      <c r="A116" s="198" t="s">
        <v>3029</v>
      </c>
      <c r="B116" s="221" t="s">
        <v>839</v>
      </c>
      <c r="C116" s="147">
        <v>5.0</v>
      </c>
      <c r="D116" s="76">
        <f t="shared" si="265"/>
        <v>0</v>
      </c>
      <c r="E116" s="148">
        <v>100.0</v>
      </c>
      <c r="F116" s="76" t="str">
        <f t="shared" si="266"/>
        <v/>
      </c>
      <c r="G116" s="148">
        <f t="shared" si="267"/>
        <v>100</v>
      </c>
      <c r="H116" s="149">
        <f t="shared" si="268"/>
        <v>0</v>
      </c>
      <c r="I116" s="245"/>
      <c r="J116" s="448"/>
      <c r="K116" s="154"/>
      <c r="L116" s="449"/>
      <c r="M116" s="162"/>
      <c r="N116" s="450"/>
      <c r="O116" s="323"/>
      <c r="P116" s="451"/>
      <c r="Q116" s="452"/>
      <c r="R116" s="151"/>
      <c r="S116" s="453"/>
      <c r="T116" s="454"/>
      <c r="U116" s="324"/>
      <c r="V116" s="455"/>
      <c r="W116" s="187"/>
      <c r="X116" s="456"/>
      <c r="Y116" s="156"/>
      <c r="Z116" s="893"/>
      <c r="AA116" s="598"/>
      <c r="AB116" s="894"/>
      <c r="AC116" s="157"/>
      <c r="AD116" s="159"/>
      <c r="AE116" s="158"/>
      <c r="AF116" s="20"/>
      <c r="AG116" s="20"/>
      <c r="AH116" s="76">
        <f t="shared" ref="AH116:AN116" si="307">AO116*$D116</f>
        <v>0</v>
      </c>
      <c r="AI116" s="76">
        <f t="shared" si="307"/>
        <v>0</v>
      </c>
      <c r="AJ116" s="76">
        <f t="shared" si="307"/>
        <v>0</v>
      </c>
      <c r="AK116" s="76">
        <f t="shared" si="307"/>
        <v>0</v>
      </c>
      <c r="AL116" s="76">
        <f t="shared" si="307"/>
        <v>0</v>
      </c>
      <c r="AM116" s="76">
        <f t="shared" si="307"/>
        <v>0</v>
      </c>
      <c r="AN116" s="76">
        <f t="shared" si="307"/>
        <v>0</v>
      </c>
      <c r="AO116" s="154"/>
      <c r="AP116" s="154"/>
      <c r="AQ116" s="154"/>
      <c r="AR116" s="154"/>
      <c r="AS116" s="154">
        <v>5.0</v>
      </c>
      <c r="AT116" s="154"/>
      <c r="AU116" s="154"/>
      <c r="AV116" s="76">
        <f t="shared" ref="AV116:BH116" si="308">BI116*$D116</f>
        <v>0</v>
      </c>
      <c r="AW116" s="76">
        <f t="shared" si="308"/>
        <v>0</v>
      </c>
      <c r="AX116" s="76">
        <f t="shared" si="308"/>
        <v>0</v>
      </c>
      <c r="AY116" s="76">
        <f t="shared" si="308"/>
        <v>0</v>
      </c>
      <c r="AZ116" s="76">
        <f t="shared" si="308"/>
        <v>0</v>
      </c>
      <c r="BA116" s="76">
        <f t="shared" si="308"/>
        <v>0</v>
      </c>
      <c r="BB116" s="76">
        <f t="shared" si="308"/>
        <v>0</v>
      </c>
      <c r="BC116" s="76">
        <f t="shared" si="308"/>
        <v>0</v>
      </c>
      <c r="BD116" s="76">
        <f t="shared" si="308"/>
        <v>0</v>
      </c>
      <c r="BE116" s="76">
        <f t="shared" si="308"/>
        <v>0</v>
      </c>
      <c r="BF116" s="76">
        <f t="shared" si="308"/>
        <v>0</v>
      </c>
      <c r="BG116" s="76">
        <f t="shared" si="308"/>
        <v>0</v>
      </c>
      <c r="BH116" s="76">
        <f t="shared" si="308"/>
        <v>0</v>
      </c>
      <c r="BI116" s="154"/>
      <c r="BJ116" s="154"/>
      <c r="BK116" s="154">
        <v>5.0</v>
      </c>
      <c r="BL116" s="154"/>
      <c r="BM116" s="154"/>
      <c r="BN116" s="154"/>
      <c r="BO116" s="154"/>
      <c r="BP116" s="154"/>
      <c r="BQ116" s="154"/>
      <c r="BR116" s="154"/>
      <c r="BS116" s="154"/>
      <c r="BT116" s="326"/>
      <c r="BU116" s="154"/>
      <c r="BV116" s="144"/>
      <c r="BW116" s="76"/>
      <c r="BX116" s="76"/>
      <c r="BY116" s="167">
        <f t="shared" ref="BY116:BZ116" si="309">$D116*BW116</f>
        <v>0</v>
      </c>
      <c r="BZ116" s="167">
        <f t="shared" si="309"/>
        <v>0</v>
      </c>
      <c r="CA116" s="20"/>
      <c r="CB116" s="76">
        <v>2.69</v>
      </c>
      <c r="CC116" s="76">
        <f t="shared" si="272"/>
        <v>0</v>
      </c>
      <c r="CD116" s="76">
        <f t="shared" si="273"/>
        <v>0</v>
      </c>
    </row>
    <row r="117" ht="18.0" customHeight="1">
      <c r="A117" s="198" t="s">
        <v>3030</v>
      </c>
      <c r="B117" s="221" t="s">
        <v>841</v>
      </c>
      <c r="C117" s="147">
        <v>5.0</v>
      </c>
      <c r="D117" s="76">
        <f t="shared" si="265"/>
        <v>0</v>
      </c>
      <c r="E117" s="148">
        <v>215.0</v>
      </c>
      <c r="F117" s="76" t="str">
        <f t="shared" si="266"/>
        <v/>
      </c>
      <c r="G117" s="148">
        <f t="shared" si="267"/>
        <v>215</v>
      </c>
      <c r="H117" s="149">
        <f t="shared" si="268"/>
        <v>0</v>
      </c>
      <c r="I117" s="245"/>
      <c r="J117" s="448"/>
      <c r="K117" s="154"/>
      <c r="L117" s="449"/>
      <c r="M117" s="162"/>
      <c r="N117" s="450"/>
      <c r="O117" s="323"/>
      <c r="P117" s="451"/>
      <c r="Q117" s="452"/>
      <c r="R117" s="151"/>
      <c r="S117" s="453"/>
      <c r="T117" s="454"/>
      <c r="U117" s="324"/>
      <c r="V117" s="455"/>
      <c r="W117" s="187"/>
      <c r="X117" s="456"/>
      <c r="Y117" s="156"/>
      <c r="Z117" s="893"/>
      <c r="AA117" s="598"/>
      <c r="AB117" s="894"/>
      <c r="AC117" s="157"/>
      <c r="AD117" s="159"/>
      <c r="AE117" s="158"/>
      <c r="AF117" s="20"/>
      <c r="AG117" s="20"/>
      <c r="AH117" s="76">
        <f t="shared" ref="AH117:AN117" si="310">AO117*$D117</f>
        <v>0</v>
      </c>
      <c r="AI117" s="76">
        <f t="shared" si="310"/>
        <v>0</v>
      </c>
      <c r="AJ117" s="76">
        <f t="shared" si="310"/>
        <v>0</v>
      </c>
      <c r="AK117" s="76">
        <f t="shared" si="310"/>
        <v>0</v>
      </c>
      <c r="AL117" s="76">
        <f t="shared" si="310"/>
        <v>0</v>
      </c>
      <c r="AM117" s="76">
        <f t="shared" si="310"/>
        <v>0</v>
      </c>
      <c r="AN117" s="76">
        <f t="shared" si="310"/>
        <v>0</v>
      </c>
      <c r="AO117" s="154"/>
      <c r="AP117" s="154"/>
      <c r="AQ117" s="154"/>
      <c r="AR117" s="154"/>
      <c r="AS117" s="154">
        <v>5.0</v>
      </c>
      <c r="AT117" s="154"/>
      <c r="AU117" s="154"/>
      <c r="AV117" s="76">
        <f t="shared" ref="AV117:BH117" si="311">BI117*$D117</f>
        <v>0</v>
      </c>
      <c r="AW117" s="76">
        <f t="shared" si="311"/>
        <v>0</v>
      </c>
      <c r="AX117" s="76">
        <f t="shared" si="311"/>
        <v>0</v>
      </c>
      <c r="AY117" s="76">
        <f t="shared" si="311"/>
        <v>0</v>
      </c>
      <c r="AZ117" s="76">
        <f t="shared" si="311"/>
        <v>0</v>
      </c>
      <c r="BA117" s="76">
        <f t="shared" si="311"/>
        <v>0</v>
      </c>
      <c r="BB117" s="76">
        <f t="shared" si="311"/>
        <v>0</v>
      </c>
      <c r="BC117" s="76">
        <f t="shared" si="311"/>
        <v>0</v>
      </c>
      <c r="BD117" s="76">
        <f t="shared" si="311"/>
        <v>0</v>
      </c>
      <c r="BE117" s="76">
        <f t="shared" si="311"/>
        <v>0</v>
      </c>
      <c r="BF117" s="76">
        <f t="shared" si="311"/>
        <v>0</v>
      </c>
      <c r="BG117" s="76">
        <f t="shared" si="311"/>
        <v>0</v>
      </c>
      <c r="BH117" s="76">
        <f t="shared" si="311"/>
        <v>0</v>
      </c>
      <c r="BI117" s="154"/>
      <c r="BJ117" s="154"/>
      <c r="BK117" s="154">
        <v>3.0</v>
      </c>
      <c r="BL117" s="154">
        <v>2.0</v>
      </c>
      <c r="BM117" s="154"/>
      <c r="BN117" s="154"/>
      <c r="BO117" s="154"/>
      <c r="BP117" s="154"/>
      <c r="BQ117" s="154"/>
      <c r="BR117" s="154"/>
      <c r="BS117" s="154"/>
      <c r="BT117" s="326"/>
      <c r="BU117" s="154"/>
      <c r="BV117" s="144"/>
      <c r="BW117" s="76"/>
      <c r="BX117" s="76"/>
      <c r="BY117" s="167">
        <f t="shared" ref="BY117:BZ117" si="312">$D117*BW117</f>
        <v>0</v>
      </c>
      <c r="BZ117" s="167">
        <f t="shared" si="312"/>
        <v>0</v>
      </c>
      <c r="CA117" s="20"/>
      <c r="CB117" s="76">
        <v>5.9</v>
      </c>
      <c r="CC117" s="76">
        <f t="shared" si="272"/>
        <v>0</v>
      </c>
      <c r="CD117" s="76">
        <f t="shared" si="273"/>
        <v>0</v>
      </c>
    </row>
    <row r="118" ht="18.0" customHeight="1">
      <c r="A118" s="198" t="s">
        <v>842</v>
      </c>
      <c r="B118" s="221" t="s">
        <v>843</v>
      </c>
      <c r="C118" s="147">
        <v>5.0</v>
      </c>
      <c r="D118" s="76">
        <f t="shared" si="265"/>
        <v>0</v>
      </c>
      <c r="E118" s="148">
        <v>210.0</v>
      </c>
      <c r="F118" s="76" t="str">
        <f t="shared" si="266"/>
        <v/>
      </c>
      <c r="G118" s="148">
        <f t="shared" si="267"/>
        <v>210</v>
      </c>
      <c r="H118" s="149">
        <f t="shared" si="268"/>
        <v>0</v>
      </c>
      <c r="I118" s="245"/>
      <c r="J118" s="448"/>
      <c r="K118" s="154"/>
      <c r="L118" s="449"/>
      <c r="M118" s="162"/>
      <c r="N118" s="450"/>
      <c r="O118" s="323"/>
      <c r="P118" s="451"/>
      <c r="Q118" s="452"/>
      <c r="R118" s="151"/>
      <c r="S118" s="453"/>
      <c r="T118" s="454"/>
      <c r="U118" s="324"/>
      <c r="V118" s="455"/>
      <c r="W118" s="187"/>
      <c r="X118" s="456"/>
      <c r="Y118" s="156"/>
      <c r="Z118" s="893"/>
      <c r="AA118" s="598"/>
      <c r="AB118" s="894"/>
      <c r="AC118" s="157"/>
      <c r="AD118" s="159"/>
      <c r="AE118" s="158"/>
      <c r="AF118" s="20"/>
      <c r="AG118" s="20"/>
      <c r="AH118" s="76">
        <f t="shared" ref="AH118:AN118" si="313">AO118*$D118</f>
        <v>0</v>
      </c>
      <c r="AI118" s="76">
        <f t="shared" si="313"/>
        <v>0</v>
      </c>
      <c r="AJ118" s="76">
        <f t="shared" si="313"/>
        <v>0</v>
      </c>
      <c r="AK118" s="76">
        <f t="shared" si="313"/>
        <v>0</v>
      </c>
      <c r="AL118" s="76">
        <f t="shared" si="313"/>
        <v>0</v>
      </c>
      <c r="AM118" s="76">
        <f t="shared" si="313"/>
        <v>0</v>
      </c>
      <c r="AN118" s="76">
        <f t="shared" si="313"/>
        <v>0</v>
      </c>
      <c r="AO118" s="154"/>
      <c r="AP118" s="154"/>
      <c r="AQ118" s="154"/>
      <c r="AR118" s="154"/>
      <c r="AS118" s="154">
        <v>5.0</v>
      </c>
      <c r="AT118" s="154"/>
      <c r="AU118" s="154"/>
      <c r="AV118" s="76">
        <f t="shared" ref="AV118:BH118" si="314">BI118*$D118</f>
        <v>0</v>
      </c>
      <c r="AW118" s="76">
        <f t="shared" si="314"/>
        <v>0</v>
      </c>
      <c r="AX118" s="76">
        <f t="shared" si="314"/>
        <v>0</v>
      </c>
      <c r="AY118" s="76">
        <f t="shared" si="314"/>
        <v>0</v>
      </c>
      <c r="AZ118" s="76">
        <f t="shared" si="314"/>
        <v>0</v>
      </c>
      <c r="BA118" s="76">
        <f t="shared" si="314"/>
        <v>0</v>
      </c>
      <c r="BB118" s="76">
        <f t="shared" si="314"/>
        <v>0</v>
      </c>
      <c r="BC118" s="76">
        <f t="shared" si="314"/>
        <v>0</v>
      </c>
      <c r="BD118" s="76">
        <f t="shared" si="314"/>
        <v>0</v>
      </c>
      <c r="BE118" s="76">
        <f t="shared" si="314"/>
        <v>0</v>
      </c>
      <c r="BF118" s="76">
        <f t="shared" si="314"/>
        <v>0</v>
      </c>
      <c r="BG118" s="76">
        <f t="shared" si="314"/>
        <v>0</v>
      </c>
      <c r="BH118" s="76">
        <f t="shared" si="314"/>
        <v>0</v>
      </c>
      <c r="BI118" s="154"/>
      <c r="BJ118" s="154"/>
      <c r="BK118" s="154">
        <v>3.0</v>
      </c>
      <c r="BL118" s="154">
        <v>2.0</v>
      </c>
      <c r="BM118" s="154"/>
      <c r="BN118" s="154"/>
      <c r="BO118" s="154"/>
      <c r="BP118" s="154"/>
      <c r="BQ118" s="154"/>
      <c r="BR118" s="154"/>
      <c r="BS118" s="154"/>
      <c r="BT118" s="326"/>
      <c r="BU118" s="154"/>
      <c r="BV118" s="144"/>
      <c r="BW118" s="76"/>
      <c r="BX118" s="76"/>
      <c r="BY118" s="167">
        <f t="shared" ref="BY118:BZ118" si="315">$D118*BW118</f>
        <v>0</v>
      </c>
      <c r="BZ118" s="167">
        <f t="shared" si="315"/>
        <v>0</v>
      </c>
      <c r="CA118" s="20"/>
      <c r="CB118" s="76"/>
      <c r="CC118" s="76">
        <f t="shared" si="272"/>
        <v>0</v>
      </c>
      <c r="CD118" s="76">
        <f t="shared" si="273"/>
        <v>0</v>
      </c>
    </row>
    <row r="119" ht="18.0" customHeight="1">
      <c r="A119" s="198" t="s">
        <v>844</v>
      </c>
      <c r="B119" s="221" t="s">
        <v>845</v>
      </c>
      <c r="C119" s="147">
        <v>5.0</v>
      </c>
      <c r="D119" s="76">
        <f t="shared" si="265"/>
        <v>0</v>
      </c>
      <c r="E119" s="148">
        <v>235.0</v>
      </c>
      <c r="F119" s="76" t="str">
        <f t="shared" si="266"/>
        <v/>
      </c>
      <c r="G119" s="148">
        <f t="shared" si="267"/>
        <v>235</v>
      </c>
      <c r="H119" s="149">
        <f t="shared" si="268"/>
        <v>0</v>
      </c>
      <c r="I119" s="245"/>
      <c r="J119" s="448"/>
      <c r="K119" s="154"/>
      <c r="L119" s="449"/>
      <c r="M119" s="162"/>
      <c r="N119" s="450"/>
      <c r="O119" s="323"/>
      <c r="P119" s="451"/>
      <c r="Q119" s="452"/>
      <c r="R119" s="151"/>
      <c r="S119" s="453"/>
      <c r="T119" s="454"/>
      <c r="U119" s="324"/>
      <c r="V119" s="455"/>
      <c r="W119" s="187"/>
      <c r="X119" s="456"/>
      <c r="Y119" s="156"/>
      <c r="Z119" s="893"/>
      <c r="AA119" s="598"/>
      <c r="AB119" s="894"/>
      <c r="AC119" s="157"/>
      <c r="AD119" s="159"/>
      <c r="AE119" s="158"/>
      <c r="AF119" s="20"/>
      <c r="AG119" s="20"/>
      <c r="AH119" s="76">
        <f t="shared" ref="AH119:AN119" si="316">AO119*$D119</f>
        <v>0</v>
      </c>
      <c r="AI119" s="76">
        <f t="shared" si="316"/>
        <v>0</v>
      </c>
      <c r="AJ119" s="76">
        <f t="shared" si="316"/>
        <v>0</v>
      </c>
      <c r="AK119" s="76">
        <f t="shared" si="316"/>
        <v>0</v>
      </c>
      <c r="AL119" s="76">
        <f t="shared" si="316"/>
        <v>0</v>
      </c>
      <c r="AM119" s="76">
        <f t="shared" si="316"/>
        <v>0</v>
      </c>
      <c r="AN119" s="76">
        <f t="shared" si="316"/>
        <v>0</v>
      </c>
      <c r="AO119" s="154"/>
      <c r="AP119" s="154"/>
      <c r="AQ119" s="154"/>
      <c r="AR119" s="154"/>
      <c r="AS119" s="154">
        <v>5.0</v>
      </c>
      <c r="AT119" s="154"/>
      <c r="AU119" s="154"/>
      <c r="AV119" s="76">
        <f t="shared" ref="AV119:BH119" si="317">BI119*$D119</f>
        <v>0</v>
      </c>
      <c r="AW119" s="76">
        <f t="shared" si="317"/>
        <v>0</v>
      </c>
      <c r="AX119" s="76">
        <f t="shared" si="317"/>
        <v>0</v>
      </c>
      <c r="AY119" s="76">
        <f t="shared" si="317"/>
        <v>0</v>
      </c>
      <c r="AZ119" s="76">
        <f t="shared" si="317"/>
        <v>0</v>
      </c>
      <c r="BA119" s="76">
        <f t="shared" si="317"/>
        <v>0</v>
      </c>
      <c r="BB119" s="76">
        <f t="shared" si="317"/>
        <v>0</v>
      </c>
      <c r="BC119" s="76">
        <f t="shared" si="317"/>
        <v>0</v>
      </c>
      <c r="BD119" s="76">
        <f t="shared" si="317"/>
        <v>0</v>
      </c>
      <c r="BE119" s="76">
        <f t="shared" si="317"/>
        <v>0</v>
      </c>
      <c r="BF119" s="76">
        <f t="shared" si="317"/>
        <v>0</v>
      </c>
      <c r="BG119" s="76">
        <f t="shared" si="317"/>
        <v>0</v>
      </c>
      <c r="BH119" s="76">
        <f t="shared" si="317"/>
        <v>0</v>
      </c>
      <c r="BI119" s="154"/>
      <c r="BJ119" s="154">
        <v>1.0</v>
      </c>
      <c r="BK119" s="154">
        <v>4.0</v>
      </c>
      <c r="BL119" s="154"/>
      <c r="BM119" s="154"/>
      <c r="BN119" s="154"/>
      <c r="BO119" s="154"/>
      <c r="BP119" s="154"/>
      <c r="BQ119" s="154"/>
      <c r="BR119" s="154"/>
      <c r="BS119" s="154"/>
      <c r="BT119" s="326"/>
      <c r="BU119" s="154"/>
      <c r="BV119" s="144"/>
      <c r="BW119" s="76"/>
      <c r="BX119" s="76"/>
      <c r="BY119" s="167">
        <f t="shared" ref="BY119:BZ119" si="318">$D119*BW119</f>
        <v>0</v>
      </c>
      <c r="BZ119" s="167">
        <f t="shared" si="318"/>
        <v>0</v>
      </c>
      <c r="CA119" s="20"/>
      <c r="CB119" s="76"/>
      <c r="CC119" s="76">
        <f t="shared" si="272"/>
        <v>0</v>
      </c>
      <c r="CD119" s="76">
        <f t="shared" si="273"/>
        <v>0</v>
      </c>
    </row>
    <row r="120" ht="18.0" customHeight="1">
      <c r="A120" s="198" t="s">
        <v>3031</v>
      </c>
      <c r="B120" s="221" t="s">
        <v>849</v>
      </c>
      <c r="C120" s="147">
        <v>10.0</v>
      </c>
      <c r="D120" s="76">
        <f t="shared" si="265"/>
        <v>0</v>
      </c>
      <c r="E120" s="148">
        <v>90.0</v>
      </c>
      <c r="F120" s="76" t="str">
        <f t="shared" si="266"/>
        <v/>
      </c>
      <c r="G120" s="148">
        <f t="shared" si="267"/>
        <v>90</v>
      </c>
      <c r="H120" s="149">
        <f t="shared" si="268"/>
        <v>0</v>
      </c>
      <c r="I120" s="245"/>
      <c r="J120" s="448"/>
      <c r="K120" s="154"/>
      <c r="L120" s="449"/>
      <c r="M120" s="162"/>
      <c r="N120" s="450"/>
      <c r="O120" s="323"/>
      <c r="P120" s="451"/>
      <c r="Q120" s="452"/>
      <c r="R120" s="151"/>
      <c r="S120" s="453"/>
      <c r="T120" s="454"/>
      <c r="U120" s="324"/>
      <c r="V120" s="455"/>
      <c r="W120" s="187"/>
      <c r="X120" s="456"/>
      <c r="Y120" s="156"/>
      <c r="Z120" s="893"/>
      <c r="AA120" s="598"/>
      <c r="AB120" s="894"/>
      <c r="AC120" s="157"/>
      <c r="AD120" s="159"/>
      <c r="AE120" s="158"/>
      <c r="AF120" s="20"/>
      <c r="AG120" s="20"/>
      <c r="AH120" s="76">
        <f t="shared" ref="AH120:AN120" si="319">AO120*$D120</f>
        <v>0</v>
      </c>
      <c r="AI120" s="76">
        <f t="shared" si="319"/>
        <v>0</v>
      </c>
      <c r="AJ120" s="76">
        <f t="shared" si="319"/>
        <v>0</v>
      </c>
      <c r="AK120" s="76">
        <f t="shared" si="319"/>
        <v>0</v>
      </c>
      <c r="AL120" s="76">
        <f t="shared" si="319"/>
        <v>0</v>
      </c>
      <c r="AM120" s="76">
        <f t="shared" si="319"/>
        <v>0</v>
      </c>
      <c r="AN120" s="76">
        <f t="shared" si="319"/>
        <v>0</v>
      </c>
      <c r="AO120" s="154"/>
      <c r="AP120" s="154"/>
      <c r="AQ120" s="154">
        <v>10.0</v>
      </c>
      <c r="AR120" s="154"/>
      <c r="AS120" s="154"/>
      <c r="AT120" s="154"/>
      <c r="AU120" s="154"/>
      <c r="AV120" s="76">
        <f t="shared" ref="AV120:BH120" si="320">BI120*$D120</f>
        <v>0</v>
      </c>
      <c r="AW120" s="76">
        <f t="shared" si="320"/>
        <v>0</v>
      </c>
      <c r="AX120" s="76">
        <f t="shared" si="320"/>
        <v>0</v>
      </c>
      <c r="AY120" s="76">
        <f t="shared" si="320"/>
        <v>0</v>
      </c>
      <c r="AZ120" s="76">
        <f t="shared" si="320"/>
        <v>0</v>
      </c>
      <c r="BA120" s="76">
        <f t="shared" si="320"/>
        <v>0</v>
      </c>
      <c r="BB120" s="76">
        <f t="shared" si="320"/>
        <v>0</v>
      </c>
      <c r="BC120" s="76">
        <f t="shared" si="320"/>
        <v>0</v>
      </c>
      <c r="BD120" s="76">
        <f t="shared" si="320"/>
        <v>0</v>
      </c>
      <c r="BE120" s="76">
        <f t="shared" si="320"/>
        <v>0</v>
      </c>
      <c r="BF120" s="76">
        <f t="shared" si="320"/>
        <v>0</v>
      </c>
      <c r="BG120" s="76">
        <f t="shared" si="320"/>
        <v>0</v>
      </c>
      <c r="BH120" s="76">
        <f t="shared" si="320"/>
        <v>0</v>
      </c>
      <c r="BI120" s="154"/>
      <c r="BJ120" s="154">
        <v>10.0</v>
      </c>
      <c r="BK120" s="154"/>
      <c r="BL120" s="154"/>
      <c r="BM120" s="154"/>
      <c r="BN120" s="154"/>
      <c r="BO120" s="154"/>
      <c r="BP120" s="154"/>
      <c r="BQ120" s="154"/>
      <c r="BR120" s="154"/>
      <c r="BS120" s="154"/>
      <c r="BT120" s="326"/>
      <c r="BU120" s="154"/>
      <c r="BV120" s="144"/>
      <c r="BW120" s="76"/>
      <c r="BX120" s="76"/>
      <c r="BY120" s="167">
        <f t="shared" ref="BY120:BZ120" si="321">$D120*BW120</f>
        <v>0</v>
      </c>
      <c r="BZ120" s="167">
        <f t="shared" si="321"/>
        <v>0</v>
      </c>
      <c r="CA120" s="20"/>
      <c r="CB120" s="76">
        <v>2.281</v>
      </c>
      <c r="CC120" s="76">
        <f t="shared" si="272"/>
        <v>0</v>
      </c>
      <c r="CD120" s="76">
        <f t="shared" si="273"/>
        <v>0</v>
      </c>
    </row>
    <row r="121" ht="18.0" customHeight="1">
      <c r="A121" s="198" t="s">
        <v>3032</v>
      </c>
      <c r="B121" s="221" t="s">
        <v>851</v>
      </c>
      <c r="C121" s="147">
        <v>10.0</v>
      </c>
      <c r="D121" s="76">
        <f t="shared" si="265"/>
        <v>0</v>
      </c>
      <c r="E121" s="148">
        <v>90.0</v>
      </c>
      <c r="F121" s="76" t="str">
        <f t="shared" si="266"/>
        <v/>
      </c>
      <c r="G121" s="148">
        <f t="shared" si="267"/>
        <v>90</v>
      </c>
      <c r="H121" s="149">
        <f t="shared" si="268"/>
        <v>0</v>
      </c>
      <c r="I121" s="245"/>
      <c r="J121" s="448"/>
      <c r="K121" s="154"/>
      <c r="L121" s="449"/>
      <c r="M121" s="162"/>
      <c r="N121" s="450"/>
      <c r="O121" s="323"/>
      <c r="P121" s="451"/>
      <c r="Q121" s="452"/>
      <c r="R121" s="151"/>
      <c r="S121" s="453"/>
      <c r="T121" s="454"/>
      <c r="U121" s="324"/>
      <c r="V121" s="455"/>
      <c r="W121" s="187"/>
      <c r="X121" s="456"/>
      <c r="Y121" s="156"/>
      <c r="Z121" s="893"/>
      <c r="AA121" s="598"/>
      <c r="AB121" s="894"/>
      <c r="AC121" s="157"/>
      <c r="AD121" s="159"/>
      <c r="AE121" s="158"/>
      <c r="AF121" s="20"/>
      <c r="AG121" s="20"/>
      <c r="AH121" s="76">
        <f t="shared" ref="AH121:AN121" si="322">AO121*$D121</f>
        <v>0</v>
      </c>
      <c r="AI121" s="76">
        <f t="shared" si="322"/>
        <v>0</v>
      </c>
      <c r="AJ121" s="76">
        <f t="shared" si="322"/>
        <v>0</v>
      </c>
      <c r="AK121" s="76">
        <f t="shared" si="322"/>
        <v>0</v>
      </c>
      <c r="AL121" s="76">
        <f t="shared" si="322"/>
        <v>0</v>
      </c>
      <c r="AM121" s="76">
        <f t="shared" si="322"/>
        <v>0</v>
      </c>
      <c r="AN121" s="76">
        <f t="shared" si="322"/>
        <v>0</v>
      </c>
      <c r="AO121" s="154"/>
      <c r="AP121" s="154"/>
      <c r="AQ121" s="154">
        <v>10.0</v>
      </c>
      <c r="AR121" s="154"/>
      <c r="AS121" s="154"/>
      <c r="AT121" s="154"/>
      <c r="AU121" s="154"/>
      <c r="AV121" s="76">
        <f t="shared" ref="AV121:BH121" si="323">BI121*$D121</f>
        <v>0</v>
      </c>
      <c r="AW121" s="76">
        <f t="shared" si="323"/>
        <v>0</v>
      </c>
      <c r="AX121" s="76">
        <f t="shared" si="323"/>
        <v>0</v>
      </c>
      <c r="AY121" s="76">
        <f t="shared" si="323"/>
        <v>0</v>
      </c>
      <c r="AZ121" s="76">
        <f t="shared" si="323"/>
        <v>0</v>
      </c>
      <c r="BA121" s="76">
        <f t="shared" si="323"/>
        <v>0</v>
      </c>
      <c r="BB121" s="76">
        <f t="shared" si="323"/>
        <v>0</v>
      </c>
      <c r="BC121" s="76">
        <f t="shared" si="323"/>
        <v>0</v>
      </c>
      <c r="BD121" s="76">
        <f t="shared" si="323"/>
        <v>0</v>
      </c>
      <c r="BE121" s="76">
        <f t="shared" si="323"/>
        <v>0</v>
      </c>
      <c r="BF121" s="76">
        <f t="shared" si="323"/>
        <v>0</v>
      </c>
      <c r="BG121" s="76">
        <f t="shared" si="323"/>
        <v>0</v>
      </c>
      <c r="BH121" s="76">
        <f t="shared" si="323"/>
        <v>0</v>
      </c>
      <c r="BI121" s="154"/>
      <c r="BJ121" s="154">
        <v>10.0</v>
      </c>
      <c r="BK121" s="154"/>
      <c r="BL121" s="154"/>
      <c r="BM121" s="154"/>
      <c r="BN121" s="154"/>
      <c r="BO121" s="154"/>
      <c r="BP121" s="154"/>
      <c r="BQ121" s="154"/>
      <c r="BR121" s="154"/>
      <c r="BS121" s="154"/>
      <c r="BT121" s="326"/>
      <c r="BU121" s="154"/>
      <c r="BV121" s="144"/>
      <c r="BW121" s="76"/>
      <c r="BX121" s="76"/>
      <c r="BY121" s="167">
        <f t="shared" ref="BY121:BZ121" si="324">$D121*BW121</f>
        <v>0</v>
      </c>
      <c r="BZ121" s="167">
        <f t="shared" si="324"/>
        <v>0</v>
      </c>
      <c r="CA121" s="20"/>
      <c r="CB121" s="76">
        <v>2.18</v>
      </c>
      <c r="CC121" s="76">
        <f t="shared" si="272"/>
        <v>0</v>
      </c>
      <c r="CD121" s="76">
        <f t="shared" si="273"/>
        <v>0</v>
      </c>
    </row>
    <row r="122" ht="18.0" customHeight="1">
      <c r="A122" s="198" t="s">
        <v>3033</v>
      </c>
      <c r="B122" s="221" t="s">
        <v>853</v>
      </c>
      <c r="C122" s="147">
        <v>10.0</v>
      </c>
      <c r="D122" s="76">
        <f t="shared" si="265"/>
        <v>0</v>
      </c>
      <c r="E122" s="148">
        <v>90.0</v>
      </c>
      <c r="F122" s="76" t="str">
        <f t="shared" si="266"/>
        <v/>
      </c>
      <c r="G122" s="148">
        <f t="shared" si="267"/>
        <v>90</v>
      </c>
      <c r="H122" s="149">
        <f t="shared" si="268"/>
        <v>0</v>
      </c>
      <c r="I122" s="245"/>
      <c r="J122" s="448"/>
      <c r="K122" s="154"/>
      <c r="L122" s="449"/>
      <c r="M122" s="162"/>
      <c r="N122" s="450"/>
      <c r="O122" s="323"/>
      <c r="P122" s="451"/>
      <c r="Q122" s="452"/>
      <c r="R122" s="151"/>
      <c r="S122" s="453"/>
      <c r="T122" s="454"/>
      <c r="U122" s="324"/>
      <c r="V122" s="455"/>
      <c r="W122" s="187"/>
      <c r="X122" s="456"/>
      <c r="Y122" s="156"/>
      <c r="Z122" s="893"/>
      <c r="AA122" s="598"/>
      <c r="AB122" s="894"/>
      <c r="AC122" s="157"/>
      <c r="AD122" s="159"/>
      <c r="AE122" s="158"/>
      <c r="AF122" s="20"/>
      <c r="AG122" s="20"/>
      <c r="AH122" s="76">
        <f t="shared" ref="AH122:AN122" si="325">AO122*$D122</f>
        <v>0</v>
      </c>
      <c r="AI122" s="76">
        <f t="shared" si="325"/>
        <v>0</v>
      </c>
      <c r="AJ122" s="76">
        <f t="shared" si="325"/>
        <v>0</v>
      </c>
      <c r="AK122" s="76">
        <f t="shared" si="325"/>
        <v>0</v>
      </c>
      <c r="AL122" s="76">
        <f t="shared" si="325"/>
        <v>0</v>
      </c>
      <c r="AM122" s="76">
        <f t="shared" si="325"/>
        <v>0</v>
      </c>
      <c r="AN122" s="76">
        <f t="shared" si="325"/>
        <v>0</v>
      </c>
      <c r="AO122" s="154"/>
      <c r="AP122" s="154"/>
      <c r="AQ122" s="154">
        <v>10.0</v>
      </c>
      <c r="AR122" s="154"/>
      <c r="AS122" s="154"/>
      <c r="AT122" s="154"/>
      <c r="AU122" s="154"/>
      <c r="AV122" s="76">
        <f t="shared" ref="AV122:BH122" si="326">BI122*$D122</f>
        <v>0</v>
      </c>
      <c r="AW122" s="76">
        <f t="shared" si="326"/>
        <v>0</v>
      </c>
      <c r="AX122" s="76">
        <f t="shared" si="326"/>
        <v>0</v>
      </c>
      <c r="AY122" s="76">
        <f t="shared" si="326"/>
        <v>0</v>
      </c>
      <c r="AZ122" s="76">
        <f t="shared" si="326"/>
        <v>0</v>
      </c>
      <c r="BA122" s="76">
        <f t="shared" si="326"/>
        <v>0</v>
      </c>
      <c r="BB122" s="76">
        <f t="shared" si="326"/>
        <v>0</v>
      </c>
      <c r="BC122" s="76">
        <f t="shared" si="326"/>
        <v>0</v>
      </c>
      <c r="BD122" s="76">
        <f t="shared" si="326"/>
        <v>0</v>
      </c>
      <c r="BE122" s="76">
        <f t="shared" si="326"/>
        <v>0</v>
      </c>
      <c r="BF122" s="76">
        <f t="shared" si="326"/>
        <v>0</v>
      </c>
      <c r="BG122" s="76">
        <f t="shared" si="326"/>
        <v>0</v>
      </c>
      <c r="BH122" s="76">
        <f t="shared" si="326"/>
        <v>0</v>
      </c>
      <c r="BI122" s="154"/>
      <c r="BJ122" s="154">
        <v>10.0</v>
      </c>
      <c r="BK122" s="154"/>
      <c r="BL122" s="154"/>
      <c r="BM122" s="154"/>
      <c r="BN122" s="154"/>
      <c r="BO122" s="154"/>
      <c r="BP122" s="154"/>
      <c r="BQ122" s="154"/>
      <c r="BR122" s="154"/>
      <c r="BS122" s="154"/>
      <c r="BT122" s="326"/>
      <c r="BU122" s="154"/>
      <c r="BV122" s="144"/>
      <c r="BW122" s="76"/>
      <c r="BX122" s="76"/>
      <c r="BY122" s="167">
        <f t="shared" ref="BY122:BZ122" si="327">$D122*BW122</f>
        <v>0</v>
      </c>
      <c r="BZ122" s="167">
        <f t="shared" si="327"/>
        <v>0</v>
      </c>
      <c r="CA122" s="20"/>
      <c r="CB122" s="76">
        <v>1.693</v>
      </c>
      <c r="CC122" s="76">
        <f t="shared" si="272"/>
        <v>0</v>
      </c>
      <c r="CD122" s="76">
        <f t="shared" si="273"/>
        <v>0</v>
      </c>
    </row>
    <row r="123" ht="18.0" customHeight="1">
      <c r="A123" s="198" t="s">
        <v>3034</v>
      </c>
      <c r="B123" s="221" t="s">
        <v>855</v>
      </c>
      <c r="C123" s="147">
        <v>10.0</v>
      </c>
      <c r="D123" s="76">
        <f t="shared" si="265"/>
        <v>0</v>
      </c>
      <c r="E123" s="148">
        <v>90.0</v>
      </c>
      <c r="F123" s="76" t="str">
        <f t="shared" si="266"/>
        <v/>
      </c>
      <c r="G123" s="148">
        <f t="shared" si="267"/>
        <v>90</v>
      </c>
      <c r="H123" s="149">
        <f t="shared" si="268"/>
        <v>0</v>
      </c>
      <c r="I123" s="245"/>
      <c r="J123" s="448"/>
      <c r="K123" s="154"/>
      <c r="L123" s="449"/>
      <c r="M123" s="162"/>
      <c r="N123" s="450"/>
      <c r="O123" s="323"/>
      <c r="P123" s="451"/>
      <c r="Q123" s="452"/>
      <c r="R123" s="151"/>
      <c r="S123" s="453"/>
      <c r="T123" s="454"/>
      <c r="U123" s="324"/>
      <c r="V123" s="455"/>
      <c r="W123" s="187"/>
      <c r="X123" s="456"/>
      <c r="Y123" s="156"/>
      <c r="Z123" s="893"/>
      <c r="AA123" s="598"/>
      <c r="AB123" s="894"/>
      <c r="AC123" s="157"/>
      <c r="AD123" s="159"/>
      <c r="AE123" s="158"/>
      <c r="AF123" s="20"/>
      <c r="AG123" s="20"/>
      <c r="AH123" s="76">
        <f t="shared" ref="AH123:AN123" si="328">AO123*$D123</f>
        <v>0</v>
      </c>
      <c r="AI123" s="76">
        <f t="shared" si="328"/>
        <v>0</v>
      </c>
      <c r="AJ123" s="76">
        <f t="shared" si="328"/>
        <v>0</v>
      </c>
      <c r="AK123" s="76">
        <f t="shared" si="328"/>
        <v>0</v>
      </c>
      <c r="AL123" s="76">
        <f t="shared" si="328"/>
        <v>0</v>
      </c>
      <c r="AM123" s="76">
        <f t="shared" si="328"/>
        <v>0</v>
      </c>
      <c r="AN123" s="76">
        <f t="shared" si="328"/>
        <v>0</v>
      </c>
      <c r="AO123" s="154"/>
      <c r="AP123" s="154"/>
      <c r="AQ123" s="154">
        <v>10.0</v>
      </c>
      <c r="AR123" s="154"/>
      <c r="AS123" s="154"/>
      <c r="AT123" s="154"/>
      <c r="AU123" s="154"/>
      <c r="AV123" s="76">
        <f t="shared" ref="AV123:BH123" si="329">BI123*$D123</f>
        <v>0</v>
      </c>
      <c r="AW123" s="76">
        <f t="shared" si="329"/>
        <v>0</v>
      </c>
      <c r="AX123" s="76">
        <f t="shared" si="329"/>
        <v>0</v>
      </c>
      <c r="AY123" s="76">
        <f t="shared" si="329"/>
        <v>0</v>
      </c>
      <c r="AZ123" s="76">
        <f t="shared" si="329"/>
        <v>0</v>
      </c>
      <c r="BA123" s="76">
        <f t="shared" si="329"/>
        <v>0</v>
      </c>
      <c r="BB123" s="76">
        <f t="shared" si="329"/>
        <v>0</v>
      </c>
      <c r="BC123" s="76">
        <f t="shared" si="329"/>
        <v>0</v>
      </c>
      <c r="BD123" s="76">
        <f t="shared" si="329"/>
        <v>0</v>
      </c>
      <c r="BE123" s="76">
        <f t="shared" si="329"/>
        <v>0</v>
      </c>
      <c r="BF123" s="76">
        <f t="shared" si="329"/>
        <v>0</v>
      </c>
      <c r="BG123" s="76">
        <f t="shared" si="329"/>
        <v>0</v>
      </c>
      <c r="BH123" s="76">
        <f t="shared" si="329"/>
        <v>0</v>
      </c>
      <c r="BI123" s="154"/>
      <c r="BJ123" s="154">
        <v>10.0</v>
      </c>
      <c r="BK123" s="154"/>
      <c r="BL123" s="154"/>
      <c r="BM123" s="154"/>
      <c r="BN123" s="154"/>
      <c r="BO123" s="154"/>
      <c r="BP123" s="154"/>
      <c r="BQ123" s="154"/>
      <c r="BR123" s="154"/>
      <c r="BS123" s="154"/>
      <c r="BT123" s="326"/>
      <c r="BU123" s="154"/>
      <c r="BV123" s="144"/>
      <c r="BW123" s="76"/>
      <c r="BX123" s="76"/>
      <c r="BY123" s="167">
        <f t="shared" ref="BY123:BZ123" si="330">$D123*BW123</f>
        <v>0</v>
      </c>
      <c r="BZ123" s="167">
        <f t="shared" si="330"/>
        <v>0</v>
      </c>
      <c r="CA123" s="20"/>
      <c r="CB123" s="76">
        <v>1.589</v>
      </c>
      <c r="CC123" s="76">
        <f t="shared" si="272"/>
        <v>0</v>
      </c>
      <c r="CD123" s="76">
        <f t="shared" si="273"/>
        <v>0</v>
      </c>
    </row>
    <row r="124" ht="18.0" customHeight="1">
      <c r="A124" s="198" t="s">
        <v>3035</v>
      </c>
      <c r="B124" s="221" t="s">
        <v>857</v>
      </c>
      <c r="C124" s="147">
        <v>10.0</v>
      </c>
      <c r="D124" s="76">
        <f t="shared" si="265"/>
        <v>0</v>
      </c>
      <c r="E124" s="148">
        <v>90.0</v>
      </c>
      <c r="F124" s="76" t="str">
        <f t="shared" si="266"/>
        <v/>
      </c>
      <c r="G124" s="148">
        <f t="shared" si="267"/>
        <v>90</v>
      </c>
      <c r="H124" s="149">
        <f t="shared" si="268"/>
        <v>0</v>
      </c>
      <c r="I124" s="245"/>
      <c r="J124" s="448"/>
      <c r="K124" s="154"/>
      <c r="L124" s="449"/>
      <c r="M124" s="162"/>
      <c r="N124" s="450"/>
      <c r="O124" s="323"/>
      <c r="P124" s="451"/>
      <c r="Q124" s="452"/>
      <c r="R124" s="151"/>
      <c r="S124" s="453"/>
      <c r="T124" s="454"/>
      <c r="U124" s="324"/>
      <c r="V124" s="455"/>
      <c r="W124" s="187"/>
      <c r="X124" s="456"/>
      <c r="Y124" s="156"/>
      <c r="Z124" s="893"/>
      <c r="AA124" s="598"/>
      <c r="AB124" s="894"/>
      <c r="AC124" s="157"/>
      <c r="AD124" s="159"/>
      <c r="AE124" s="158"/>
      <c r="AF124" s="20"/>
      <c r="AG124" s="20"/>
      <c r="AH124" s="76">
        <f t="shared" ref="AH124:AN124" si="331">AO124*$D124</f>
        <v>0</v>
      </c>
      <c r="AI124" s="76">
        <f t="shared" si="331"/>
        <v>0</v>
      </c>
      <c r="AJ124" s="76">
        <f t="shared" si="331"/>
        <v>0</v>
      </c>
      <c r="AK124" s="76">
        <f t="shared" si="331"/>
        <v>0</v>
      </c>
      <c r="AL124" s="76">
        <f t="shared" si="331"/>
        <v>0</v>
      </c>
      <c r="AM124" s="76">
        <f t="shared" si="331"/>
        <v>0</v>
      </c>
      <c r="AN124" s="76">
        <f t="shared" si="331"/>
        <v>0</v>
      </c>
      <c r="AO124" s="154"/>
      <c r="AP124" s="154"/>
      <c r="AQ124" s="154">
        <v>10.0</v>
      </c>
      <c r="AR124" s="154"/>
      <c r="AS124" s="154"/>
      <c r="AT124" s="154"/>
      <c r="AU124" s="154"/>
      <c r="AV124" s="76">
        <f t="shared" ref="AV124:BH124" si="332">BI124*$D124</f>
        <v>0</v>
      </c>
      <c r="AW124" s="76">
        <f t="shared" si="332"/>
        <v>0</v>
      </c>
      <c r="AX124" s="76">
        <f t="shared" si="332"/>
        <v>0</v>
      </c>
      <c r="AY124" s="76">
        <f t="shared" si="332"/>
        <v>0</v>
      </c>
      <c r="AZ124" s="76">
        <f t="shared" si="332"/>
        <v>0</v>
      </c>
      <c r="BA124" s="76">
        <f t="shared" si="332"/>
        <v>0</v>
      </c>
      <c r="BB124" s="76">
        <f t="shared" si="332"/>
        <v>0</v>
      </c>
      <c r="BC124" s="76">
        <f t="shared" si="332"/>
        <v>0</v>
      </c>
      <c r="BD124" s="76">
        <f t="shared" si="332"/>
        <v>0</v>
      </c>
      <c r="BE124" s="76">
        <f t="shared" si="332"/>
        <v>0</v>
      </c>
      <c r="BF124" s="76">
        <f t="shared" si="332"/>
        <v>0</v>
      </c>
      <c r="BG124" s="76">
        <f t="shared" si="332"/>
        <v>0</v>
      </c>
      <c r="BH124" s="76">
        <f t="shared" si="332"/>
        <v>0</v>
      </c>
      <c r="BI124" s="154"/>
      <c r="BJ124" s="154">
        <v>10.0</v>
      </c>
      <c r="BK124" s="154"/>
      <c r="BL124" s="154"/>
      <c r="BM124" s="154"/>
      <c r="BN124" s="154"/>
      <c r="BO124" s="154"/>
      <c r="BP124" s="154"/>
      <c r="BQ124" s="154"/>
      <c r="BR124" s="154"/>
      <c r="BS124" s="154"/>
      <c r="BT124" s="326"/>
      <c r="BU124" s="154"/>
      <c r="BV124" s="144"/>
      <c r="BW124" s="76"/>
      <c r="BX124" s="76"/>
      <c r="BY124" s="167">
        <f t="shared" ref="BY124:BZ124" si="333">$D124*BW124</f>
        <v>0</v>
      </c>
      <c r="BZ124" s="167">
        <f t="shared" si="333"/>
        <v>0</v>
      </c>
      <c r="CA124" s="20"/>
      <c r="CB124" s="76">
        <v>2.274</v>
      </c>
      <c r="CC124" s="76">
        <f t="shared" si="272"/>
        <v>0</v>
      </c>
      <c r="CD124" s="76">
        <f t="shared" si="273"/>
        <v>0</v>
      </c>
    </row>
    <row r="125" ht="18.0" customHeight="1">
      <c r="A125" s="198" t="s">
        <v>3036</v>
      </c>
      <c r="B125" s="221" t="s">
        <v>859</v>
      </c>
      <c r="C125" s="147">
        <v>10.0</v>
      </c>
      <c r="D125" s="76">
        <f t="shared" si="265"/>
        <v>0</v>
      </c>
      <c r="E125" s="148">
        <v>90.0</v>
      </c>
      <c r="F125" s="76" t="str">
        <f t="shared" si="266"/>
        <v/>
      </c>
      <c r="G125" s="148">
        <f t="shared" si="267"/>
        <v>90</v>
      </c>
      <c r="H125" s="149">
        <f t="shared" si="268"/>
        <v>0</v>
      </c>
      <c r="I125" s="245"/>
      <c r="J125" s="448"/>
      <c r="K125" s="154"/>
      <c r="L125" s="449"/>
      <c r="M125" s="162"/>
      <c r="N125" s="450"/>
      <c r="O125" s="323"/>
      <c r="P125" s="451"/>
      <c r="Q125" s="452"/>
      <c r="R125" s="151"/>
      <c r="S125" s="453"/>
      <c r="T125" s="454"/>
      <c r="U125" s="324"/>
      <c r="V125" s="455"/>
      <c r="W125" s="187"/>
      <c r="X125" s="456"/>
      <c r="Y125" s="156"/>
      <c r="Z125" s="893"/>
      <c r="AA125" s="598"/>
      <c r="AB125" s="894"/>
      <c r="AC125" s="157"/>
      <c r="AD125" s="159"/>
      <c r="AE125" s="158"/>
      <c r="AF125" s="20"/>
      <c r="AG125" s="20"/>
      <c r="AH125" s="76">
        <f t="shared" ref="AH125:AN125" si="334">AO125*$D125</f>
        <v>0</v>
      </c>
      <c r="AI125" s="76">
        <f t="shared" si="334"/>
        <v>0</v>
      </c>
      <c r="AJ125" s="76">
        <f t="shared" si="334"/>
        <v>0</v>
      </c>
      <c r="AK125" s="76">
        <f t="shared" si="334"/>
        <v>0</v>
      </c>
      <c r="AL125" s="76">
        <f t="shared" si="334"/>
        <v>0</v>
      </c>
      <c r="AM125" s="76">
        <f t="shared" si="334"/>
        <v>0</v>
      </c>
      <c r="AN125" s="76">
        <f t="shared" si="334"/>
        <v>0</v>
      </c>
      <c r="AO125" s="154"/>
      <c r="AP125" s="154"/>
      <c r="AQ125" s="154">
        <v>10.0</v>
      </c>
      <c r="AR125" s="154"/>
      <c r="AS125" s="154"/>
      <c r="AT125" s="154"/>
      <c r="AU125" s="154"/>
      <c r="AV125" s="76">
        <f t="shared" ref="AV125:BH125" si="335">BI125*$D125</f>
        <v>0</v>
      </c>
      <c r="AW125" s="76">
        <f t="shared" si="335"/>
        <v>0</v>
      </c>
      <c r="AX125" s="76">
        <f t="shared" si="335"/>
        <v>0</v>
      </c>
      <c r="AY125" s="76">
        <f t="shared" si="335"/>
        <v>0</v>
      </c>
      <c r="AZ125" s="76">
        <f t="shared" si="335"/>
        <v>0</v>
      </c>
      <c r="BA125" s="76">
        <f t="shared" si="335"/>
        <v>0</v>
      </c>
      <c r="BB125" s="76">
        <f t="shared" si="335"/>
        <v>0</v>
      </c>
      <c r="BC125" s="76">
        <f t="shared" si="335"/>
        <v>0</v>
      </c>
      <c r="BD125" s="76">
        <f t="shared" si="335"/>
        <v>0</v>
      </c>
      <c r="BE125" s="76">
        <f t="shared" si="335"/>
        <v>0</v>
      </c>
      <c r="BF125" s="76">
        <f t="shared" si="335"/>
        <v>0</v>
      </c>
      <c r="BG125" s="76">
        <f t="shared" si="335"/>
        <v>0</v>
      </c>
      <c r="BH125" s="76">
        <f t="shared" si="335"/>
        <v>0</v>
      </c>
      <c r="BI125" s="154"/>
      <c r="BJ125" s="154">
        <v>10.0</v>
      </c>
      <c r="BK125" s="154"/>
      <c r="BL125" s="154"/>
      <c r="BM125" s="154"/>
      <c r="BN125" s="154"/>
      <c r="BO125" s="154"/>
      <c r="BP125" s="154"/>
      <c r="BQ125" s="154"/>
      <c r="BR125" s="154"/>
      <c r="BS125" s="154"/>
      <c r="BT125" s="326"/>
      <c r="BU125" s="154"/>
      <c r="BV125" s="144"/>
      <c r="BW125" s="76"/>
      <c r="BX125" s="76"/>
      <c r="BY125" s="167">
        <f t="shared" ref="BY125:BZ125" si="336">$D125*BW125</f>
        <v>0</v>
      </c>
      <c r="BZ125" s="167">
        <f t="shared" si="336"/>
        <v>0</v>
      </c>
      <c r="CA125" s="20"/>
      <c r="CB125" s="76">
        <v>2.291</v>
      </c>
      <c r="CC125" s="76">
        <f t="shared" si="272"/>
        <v>0</v>
      </c>
      <c r="CD125" s="76">
        <f t="shared" si="273"/>
        <v>0</v>
      </c>
    </row>
    <row r="126" ht="18.0" customHeight="1">
      <c r="A126" s="198" t="s">
        <v>3037</v>
      </c>
      <c r="B126" s="221" t="s">
        <v>861</v>
      </c>
      <c r="C126" s="147">
        <v>10.0</v>
      </c>
      <c r="D126" s="76">
        <f t="shared" si="265"/>
        <v>0</v>
      </c>
      <c r="E126" s="148">
        <v>90.0</v>
      </c>
      <c r="F126" s="76" t="str">
        <f t="shared" si="266"/>
        <v/>
      </c>
      <c r="G126" s="148">
        <f t="shared" si="267"/>
        <v>90</v>
      </c>
      <c r="H126" s="149">
        <f t="shared" si="268"/>
        <v>0</v>
      </c>
      <c r="I126" s="245"/>
      <c r="J126" s="448"/>
      <c r="K126" s="154"/>
      <c r="L126" s="449"/>
      <c r="M126" s="162"/>
      <c r="N126" s="450"/>
      <c r="O126" s="323"/>
      <c r="P126" s="451"/>
      <c r="Q126" s="452"/>
      <c r="R126" s="151"/>
      <c r="S126" s="453"/>
      <c r="T126" s="454"/>
      <c r="U126" s="324"/>
      <c r="V126" s="455"/>
      <c r="W126" s="187"/>
      <c r="X126" s="456"/>
      <c r="Y126" s="156"/>
      <c r="Z126" s="893"/>
      <c r="AA126" s="598"/>
      <c r="AB126" s="894"/>
      <c r="AC126" s="157"/>
      <c r="AD126" s="159"/>
      <c r="AE126" s="158"/>
      <c r="AF126" s="20"/>
      <c r="AG126" s="20"/>
      <c r="AH126" s="76">
        <f t="shared" ref="AH126:AN126" si="337">AO126*$D126</f>
        <v>0</v>
      </c>
      <c r="AI126" s="76">
        <f t="shared" si="337"/>
        <v>0</v>
      </c>
      <c r="AJ126" s="76">
        <f t="shared" si="337"/>
        <v>0</v>
      </c>
      <c r="AK126" s="76">
        <f t="shared" si="337"/>
        <v>0</v>
      </c>
      <c r="AL126" s="76">
        <f t="shared" si="337"/>
        <v>0</v>
      </c>
      <c r="AM126" s="76">
        <f t="shared" si="337"/>
        <v>0</v>
      </c>
      <c r="AN126" s="76">
        <f t="shared" si="337"/>
        <v>0</v>
      </c>
      <c r="AO126" s="154"/>
      <c r="AP126" s="154"/>
      <c r="AQ126" s="154">
        <v>10.0</v>
      </c>
      <c r="AR126" s="154"/>
      <c r="AS126" s="154"/>
      <c r="AT126" s="154"/>
      <c r="AU126" s="154"/>
      <c r="AV126" s="76">
        <f t="shared" ref="AV126:BH126" si="338">BI126*$D126</f>
        <v>0</v>
      </c>
      <c r="AW126" s="76">
        <f t="shared" si="338"/>
        <v>0</v>
      </c>
      <c r="AX126" s="76">
        <f t="shared" si="338"/>
        <v>0</v>
      </c>
      <c r="AY126" s="76">
        <f t="shared" si="338"/>
        <v>0</v>
      </c>
      <c r="AZ126" s="76">
        <f t="shared" si="338"/>
        <v>0</v>
      </c>
      <c r="BA126" s="76">
        <f t="shared" si="338"/>
        <v>0</v>
      </c>
      <c r="BB126" s="76">
        <f t="shared" si="338"/>
        <v>0</v>
      </c>
      <c r="BC126" s="76">
        <f t="shared" si="338"/>
        <v>0</v>
      </c>
      <c r="BD126" s="76">
        <f t="shared" si="338"/>
        <v>0</v>
      </c>
      <c r="BE126" s="76">
        <f t="shared" si="338"/>
        <v>0</v>
      </c>
      <c r="BF126" s="76">
        <f t="shared" si="338"/>
        <v>0</v>
      </c>
      <c r="BG126" s="76">
        <f t="shared" si="338"/>
        <v>0</v>
      </c>
      <c r="BH126" s="76">
        <f t="shared" si="338"/>
        <v>0</v>
      </c>
      <c r="BI126" s="154"/>
      <c r="BJ126" s="154">
        <v>10.0</v>
      </c>
      <c r="BK126" s="154"/>
      <c r="BL126" s="154"/>
      <c r="BM126" s="154"/>
      <c r="BN126" s="154"/>
      <c r="BO126" s="154"/>
      <c r="BP126" s="154"/>
      <c r="BQ126" s="154"/>
      <c r="BR126" s="154"/>
      <c r="BS126" s="154"/>
      <c r="BT126" s="326"/>
      <c r="BU126" s="154"/>
      <c r="BV126" s="144"/>
      <c r="BW126" s="76"/>
      <c r="BX126" s="76"/>
      <c r="BY126" s="167">
        <f t="shared" ref="BY126:BZ126" si="339">$D126*BW126</f>
        <v>0</v>
      </c>
      <c r="BZ126" s="167">
        <f t="shared" si="339"/>
        <v>0</v>
      </c>
      <c r="CA126" s="20"/>
      <c r="CB126" s="76">
        <v>1.004</v>
      </c>
      <c r="CC126" s="76">
        <f t="shared" si="272"/>
        <v>0</v>
      </c>
      <c r="CD126" s="76">
        <f t="shared" si="273"/>
        <v>0</v>
      </c>
    </row>
    <row r="127" ht="18.0" customHeight="1">
      <c r="A127" s="198" t="s">
        <v>3038</v>
      </c>
      <c r="B127" s="221" t="s">
        <v>863</v>
      </c>
      <c r="C127" s="147">
        <v>10.0</v>
      </c>
      <c r="D127" s="76">
        <f t="shared" si="265"/>
        <v>0</v>
      </c>
      <c r="E127" s="148">
        <v>90.0</v>
      </c>
      <c r="F127" s="76" t="str">
        <f t="shared" si="266"/>
        <v/>
      </c>
      <c r="G127" s="148">
        <f t="shared" si="267"/>
        <v>90</v>
      </c>
      <c r="H127" s="149">
        <f t="shared" si="268"/>
        <v>0</v>
      </c>
      <c r="I127" s="245"/>
      <c r="J127" s="448"/>
      <c r="K127" s="154"/>
      <c r="L127" s="449"/>
      <c r="M127" s="162"/>
      <c r="N127" s="450"/>
      <c r="O127" s="323"/>
      <c r="P127" s="451"/>
      <c r="Q127" s="452"/>
      <c r="R127" s="151"/>
      <c r="S127" s="453"/>
      <c r="T127" s="454"/>
      <c r="U127" s="324"/>
      <c r="V127" s="455"/>
      <c r="W127" s="187"/>
      <c r="X127" s="456"/>
      <c r="Y127" s="156"/>
      <c r="Z127" s="893"/>
      <c r="AA127" s="598"/>
      <c r="AB127" s="894"/>
      <c r="AC127" s="157"/>
      <c r="AD127" s="159"/>
      <c r="AE127" s="158"/>
      <c r="AF127" s="20"/>
      <c r="AG127" s="20"/>
      <c r="AH127" s="76">
        <f t="shared" ref="AH127:AN127" si="340">AO127*$D127</f>
        <v>0</v>
      </c>
      <c r="AI127" s="76">
        <f t="shared" si="340"/>
        <v>0</v>
      </c>
      <c r="AJ127" s="76">
        <f t="shared" si="340"/>
        <v>0</v>
      </c>
      <c r="AK127" s="76">
        <f t="shared" si="340"/>
        <v>0</v>
      </c>
      <c r="AL127" s="76">
        <f t="shared" si="340"/>
        <v>0</v>
      </c>
      <c r="AM127" s="76">
        <f t="shared" si="340"/>
        <v>0</v>
      </c>
      <c r="AN127" s="76">
        <f t="shared" si="340"/>
        <v>0</v>
      </c>
      <c r="AO127" s="154"/>
      <c r="AP127" s="154"/>
      <c r="AQ127" s="154">
        <v>10.0</v>
      </c>
      <c r="AR127" s="154"/>
      <c r="AS127" s="154"/>
      <c r="AT127" s="154"/>
      <c r="AU127" s="154"/>
      <c r="AV127" s="76">
        <f t="shared" ref="AV127:BH127" si="341">BI127*$D127</f>
        <v>0</v>
      </c>
      <c r="AW127" s="76">
        <f t="shared" si="341"/>
        <v>0</v>
      </c>
      <c r="AX127" s="76">
        <f t="shared" si="341"/>
        <v>0</v>
      </c>
      <c r="AY127" s="76">
        <f t="shared" si="341"/>
        <v>0</v>
      </c>
      <c r="AZ127" s="76">
        <f t="shared" si="341"/>
        <v>0</v>
      </c>
      <c r="BA127" s="76">
        <f t="shared" si="341"/>
        <v>0</v>
      </c>
      <c r="BB127" s="76">
        <f t="shared" si="341"/>
        <v>0</v>
      </c>
      <c r="BC127" s="76">
        <f t="shared" si="341"/>
        <v>0</v>
      </c>
      <c r="BD127" s="76">
        <f t="shared" si="341"/>
        <v>0</v>
      </c>
      <c r="BE127" s="76">
        <f t="shared" si="341"/>
        <v>0</v>
      </c>
      <c r="BF127" s="76">
        <f t="shared" si="341"/>
        <v>0</v>
      </c>
      <c r="BG127" s="76">
        <f t="shared" si="341"/>
        <v>0</v>
      </c>
      <c r="BH127" s="76">
        <f t="shared" si="341"/>
        <v>0</v>
      </c>
      <c r="BI127" s="154"/>
      <c r="BJ127" s="154">
        <v>10.0</v>
      </c>
      <c r="BK127" s="154"/>
      <c r="BL127" s="154"/>
      <c r="BM127" s="154"/>
      <c r="BN127" s="154"/>
      <c r="BO127" s="154"/>
      <c r="BP127" s="154"/>
      <c r="BQ127" s="154"/>
      <c r="BR127" s="154"/>
      <c r="BS127" s="154"/>
      <c r="BT127" s="326"/>
      <c r="BU127" s="154"/>
      <c r="BV127" s="144"/>
      <c r="BW127" s="76"/>
      <c r="BX127" s="76"/>
      <c r="BY127" s="167">
        <f t="shared" ref="BY127:BZ127" si="342">$D127*BW127</f>
        <v>0</v>
      </c>
      <c r="BZ127" s="167">
        <f t="shared" si="342"/>
        <v>0</v>
      </c>
      <c r="CA127" s="20"/>
      <c r="CB127" s="76">
        <v>1.069</v>
      </c>
      <c r="CC127" s="76">
        <f t="shared" si="272"/>
        <v>0</v>
      </c>
      <c r="CD127" s="76">
        <f t="shared" si="273"/>
        <v>0</v>
      </c>
    </row>
    <row r="128" ht="18.0" customHeight="1">
      <c r="A128" s="198" t="s">
        <v>3039</v>
      </c>
      <c r="B128" s="221" t="s">
        <v>782</v>
      </c>
      <c r="C128" s="147">
        <v>10.0</v>
      </c>
      <c r="D128" s="76">
        <f t="shared" si="265"/>
        <v>0</v>
      </c>
      <c r="E128" s="148">
        <v>175.0</v>
      </c>
      <c r="F128" s="76" t="str">
        <f t="shared" si="266"/>
        <v/>
      </c>
      <c r="G128" s="148">
        <f t="shared" si="267"/>
        <v>175</v>
      </c>
      <c r="H128" s="149">
        <f t="shared" si="268"/>
        <v>0</v>
      </c>
      <c r="I128" s="245"/>
      <c r="J128" s="448"/>
      <c r="K128" s="154"/>
      <c r="L128" s="449"/>
      <c r="M128" s="162"/>
      <c r="N128" s="450"/>
      <c r="O128" s="323"/>
      <c r="P128" s="451"/>
      <c r="Q128" s="452"/>
      <c r="R128" s="151"/>
      <c r="S128" s="453"/>
      <c r="T128" s="454"/>
      <c r="U128" s="324"/>
      <c r="V128" s="455"/>
      <c r="W128" s="187"/>
      <c r="X128" s="456"/>
      <c r="Y128" s="156"/>
      <c r="Z128" s="893"/>
      <c r="AA128" s="598"/>
      <c r="AB128" s="894"/>
      <c r="AC128" s="157"/>
      <c r="AD128" s="159"/>
      <c r="AE128" s="158"/>
      <c r="AF128" s="20"/>
      <c r="AG128" s="20"/>
      <c r="AH128" s="76">
        <f t="shared" ref="AH128:AN128" si="343">AO128*$D128</f>
        <v>0</v>
      </c>
      <c r="AI128" s="76">
        <f t="shared" si="343"/>
        <v>0</v>
      </c>
      <c r="AJ128" s="76">
        <f t="shared" si="343"/>
        <v>0</v>
      </c>
      <c r="AK128" s="76">
        <f t="shared" si="343"/>
        <v>0</v>
      </c>
      <c r="AL128" s="76">
        <f t="shared" si="343"/>
        <v>0</v>
      </c>
      <c r="AM128" s="76">
        <f t="shared" si="343"/>
        <v>0</v>
      </c>
      <c r="AN128" s="76">
        <f t="shared" si="343"/>
        <v>0</v>
      </c>
      <c r="AO128" s="154"/>
      <c r="AP128" s="154"/>
      <c r="AQ128" s="154"/>
      <c r="AR128" s="154">
        <v>10.0</v>
      </c>
      <c r="AS128" s="154"/>
      <c r="AT128" s="154"/>
      <c r="AU128" s="154"/>
      <c r="AV128" s="76">
        <f t="shared" ref="AV128:BH128" si="344">BI128*$D128</f>
        <v>0</v>
      </c>
      <c r="AW128" s="76">
        <f t="shared" si="344"/>
        <v>0</v>
      </c>
      <c r="AX128" s="76">
        <f t="shared" si="344"/>
        <v>0</v>
      </c>
      <c r="AY128" s="76">
        <f t="shared" si="344"/>
        <v>0</v>
      </c>
      <c r="AZ128" s="76">
        <f t="shared" si="344"/>
        <v>0</v>
      </c>
      <c r="BA128" s="76">
        <f t="shared" si="344"/>
        <v>0</v>
      </c>
      <c r="BB128" s="76">
        <f t="shared" si="344"/>
        <v>0</v>
      </c>
      <c r="BC128" s="76">
        <f t="shared" si="344"/>
        <v>0</v>
      </c>
      <c r="BD128" s="76">
        <f t="shared" si="344"/>
        <v>0</v>
      </c>
      <c r="BE128" s="76">
        <f t="shared" si="344"/>
        <v>0</v>
      </c>
      <c r="BF128" s="76">
        <f t="shared" si="344"/>
        <v>0</v>
      </c>
      <c r="BG128" s="76">
        <f t="shared" si="344"/>
        <v>0</v>
      </c>
      <c r="BH128" s="76">
        <f t="shared" si="344"/>
        <v>0</v>
      </c>
      <c r="BI128" s="154"/>
      <c r="BJ128" s="154"/>
      <c r="BK128" s="154">
        <v>1.0</v>
      </c>
      <c r="BL128" s="154">
        <v>9.0</v>
      </c>
      <c r="BM128" s="154"/>
      <c r="BN128" s="154"/>
      <c r="BO128" s="154"/>
      <c r="BP128" s="154"/>
      <c r="BQ128" s="154"/>
      <c r="BR128" s="154"/>
      <c r="BS128" s="154"/>
      <c r="BT128" s="326"/>
      <c r="BU128" s="154"/>
      <c r="BV128" s="144"/>
      <c r="BW128" s="76"/>
      <c r="BX128" s="76"/>
      <c r="BY128" s="167">
        <f t="shared" ref="BY128:BZ128" si="345">$D128*BW128</f>
        <v>0</v>
      </c>
      <c r="BZ128" s="167">
        <f t="shared" si="345"/>
        <v>0</v>
      </c>
      <c r="CA128" s="20"/>
      <c r="CB128" s="76">
        <v>4.51</v>
      </c>
      <c r="CC128" s="76">
        <f t="shared" si="272"/>
        <v>0</v>
      </c>
      <c r="CD128" s="76">
        <f t="shared" si="273"/>
        <v>0</v>
      </c>
    </row>
    <row r="129" ht="18.0" customHeight="1">
      <c r="A129" s="198" t="s">
        <v>3040</v>
      </c>
      <c r="B129" s="221" t="s">
        <v>784</v>
      </c>
      <c r="C129" s="147">
        <v>5.0</v>
      </c>
      <c r="D129" s="76">
        <f t="shared" si="265"/>
        <v>0</v>
      </c>
      <c r="E129" s="148">
        <v>150.0</v>
      </c>
      <c r="F129" s="76" t="str">
        <f t="shared" si="266"/>
        <v/>
      </c>
      <c r="G129" s="148">
        <f t="shared" si="267"/>
        <v>150</v>
      </c>
      <c r="H129" s="149">
        <f t="shared" si="268"/>
        <v>0</v>
      </c>
      <c r="I129" s="245"/>
      <c r="J129" s="448"/>
      <c r="K129" s="154"/>
      <c r="L129" s="449"/>
      <c r="M129" s="162"/>
      <c r="N129" s="450"/>
      <c r="O129" s="323"/>
      <c r="P129" s="451"/>
      <c r="Q129" s="452"/>
      <c r="R129" s="151"/>
      <c r="S129" s="453"/>
      <c r="T129" s="454"/>
      <c r="U129" s="324"/>
      <c r="V129" s="455"/>
      <c r="W129" s="187"/>
      <c r="X129" s="456"/>
      <c r="Y129" s="156"/>
      <c r="Z129" s="893"/>
      <c r="AA129" s="598"/>
      <c r="AB129" s="894"/>
      <c r="AC129" s="157"/>
      <c r="AD129" s="159"/>
      <c r="AE129" s="158"/>
      <c r="AF129" s="20"/>
      <c r="AG129" s="20"/>
      <c r="AH129" s="76">
        <f t="shared" ref="AH129:AN129" si="346">AO129*$D129</f>
        <v>0</v>
      </c>
      <c r="AI129" s="76">
        <f t="shared" si="346"/>
        <v>0</v>
      </c>
      <c r="AJ129" s="76">
        <f t="shared" si="346"/>
        <v>0</v>
      </c>
      <c r="AK129" s="76">
        <f t="shared" si="346"/>
        <v>0</v>
      </c>
      <c r="AL129" s="76">
        <f t="shared" si="346"/>
        <v>0</v>
      </c>
      <c r="AM129" s="76">
        <f t="shared" si="346"/>
        <v>0</v>
      </c>
      <c r="AN129" s="76">
        <f t="shared" si="346"/>
        <v>0</v>
      </c>
      <c r="AO129" s="154"/>
      <c r="AP129" s="154"/>
      <c r="AQ129" s="154"/>
      <c r="AR129" s="154"/>
      <c r="AS129" s="154">
        <v>5.0</v>
      </c>
      <c r="AT129" s="154"/>
      <c r="AU129" s="154"/>
      <c r="AV129" s="76">
        <f t="shared" ref="AV129:BH129" si="347">BI129*$D129</f>
        <v>0</v>
      </c>
      <c r="AW129" s="76">
        <f t="shared" si="347"/>
        <v>0</v>
      </c>
      <c r="AX129" s="76">
        <f t="shared" si="347"/>
        <v>0</v>
      </c>
      <c r="AY129" s="76">
        <f t="shared" si="347"/>
        <v>0</v>
      </c>
      <c r="AZ129" s="76">
        <f t="shared" si="347"/>
        <v>0</v>
      </c>
      <c r="BA129" s="76">
        <f t="shared" si="347"/>
        <v>0</v>
      </c>
      <c r="BB129" s="76">
        <f t="shared" si="347"/>
        <v>0</v>
      </c>
      <c r="BC129" s="76">
        <f t="shared" si="347"/>
        <v>0</v>
      </c>
      <c r="BD129" s="76">
        <f t="shared" si="347"/>
        <v>0</v>
      </c>
      <c r="BE129" s="76">
        <f t="shared" si="347"/>
        <v>0</v>
      </c>
      <c r="BF129" s="76">
        <f t="shared" si="347"/>
        <v>0</v>
      </c>
      <c r="BG129" s="76">
        <f t="shared" si="347"/>
        <v>0</v>
      </c>
      <c r="BH129" s="76">
        <f t="shared" si="347"/>
        <v>0</v>
      </c>
      <c r="BI129" s="154"/>
      <c r="BJ129" s="154"/>
      <c r="BK129" s="154"/>
      <c r="BL129" s="154"/>
      <c r="BM129" s="154">
        <v>2.0</v>
      </c>
      <c r="BN129" s="154">
        <v>3.0</v>
      </c>
      <c r="BO129" s="154"/>
      <c r="BP129" s="154"/>
      <c r="BQ129" s="154"/>
      <c r="BR129" s="154"/>
      <c r="BS129" s="154"/>
      <c r="BT129" s="326"/>
      <c r="BU129" s="154"/>
      <c r="BV129" s="144"/>
      <c r="BW129" s="76"/>
      <c r="BX129" s="76"/>
      <c r="BY129" s="167">
        <f t="shared" ref="BY129:BZ129" si="348">$D129*BW129</f>
        <v>0</v>
      </c>
      <c r="BZ129" s="167">
        <f t="shared" si="348"/>
        <v>0</v>
      </c>
      <c r="CA129" s="20"/>
      <c r="CB129" s="76">
        <v>4.19</v>
      </c>
      <c r="CC129" s="76">
        <f t="shared" si="272"/>
        <v>0</v>
      </c>
      <c r="CD129" s="76">
        <f t="shared" si="273"/>
        <v>0</v>
      </c>
    </row>
    <row r="130" ht="18.0" customHeight="1">
      <c r="A130" s="198" t="s">
        <v>3041</v>
      </c>
      <c r="B130" s="221" t="s">
        <v>786</v>
      </c>
      <c r="C130" s="147">
        <v>5.0</v>
      </c>
      <c r="D130" s="76">
        <f t="shared" si="265"/>
        <v>0</v>
      </c>
      <c r="E130" s="148">
        <v>170.0</v>
      </c>
      <c r="F130" s="76" t="str">
        <f t="shared" si="266"/>
        <v/>
      </c>
      <c r="G130" s="148">
        <f t="shared" si="267"/>
        <v>170</v>
      </c>
      <c r="H130" s="149">
        <f t="shared" si="268"/>
        <v>0</v>
      </c>
      <c r="I130" s="245"/>
      <c r="J130" s="448"/>
      <c r="K130" s="154"/>
      <c r="L130" s="449"/>
      <c r="M130" s="162"/>
      <c r="N130" s="450"/>
      <c r="O130" s="323"/>
      <c r="P130" s="451"/>
      <c r="Q130" s="452"/>
      <c r="R130" s="151"/>
      <c r="S130" s="453"/>
      <c r="T130" s="454"/>
      <c r="U130" s="324"/>
      <c r="V130" s="455"/>
      <c r="W130" s="187"/>
      <c r="X130" s="456"/>
      <c r="Y130" s="156"/>
      <c r="Z130" s="893"/>
      <c r="AA130" s="598"/>
      <c r="AB130" s="894"/>
      <c r="AC130" s="157"/>
      <c r="AD130" s="159"/>
      <c r="AE130" s="158"/>
      <c r="AF130" s="20"/>
      <c r="AG130" s="20"/>
      <c r="AH130" s="76">
        <f t="shared" ref="AH130:AN130" si="349">AO130*$D130</f>
        <v>0</v>
      </c>
      <c r="AI130" s="76">
        <f t="shared" si="349"/>
        <v>0</v>
      </c>
      <c r="AJ130" s="76">
        <f t="shared" si="349"/>
        <v>0</v>
      </c>
      <c r="AK130" s="76">
        <f t="shared" si="349"/>
        <v>0</v>
      </c>
      <c r="AL130" s="76">
        <f t="shared" si="349"/>
        <v>0</v>
      </c>
      <c r="AM130" s="76">
        <f t="shared" si="349"/>
        <v>0</v>
      </c>
      <c r="AN130" s="76">
        <f t="shared" si="349"/>
        <v>0</v>
      </c>
      <c r="AO130" s="154"/>
      <c r="AP130" s="154"/>
      <c r="AQ130" s="154"/>
      <c r="AR130" s="154"/>
      <c r="AS130" s="154">
        <v>5.0</v>
      </c>
      <c r="AT130" s="154"/>
      <c r="AU130" s="154"/>
      <c r="AV130" s="76">
        <f t="shared" ref="AV130:BH130" si="350">BI130*$D130</f>
        <v>0</v>
      </c>
      <c r="AW130" s="76">
        <f t="shared" si="350"/>
        <v>0</v>
      </c>
      <c r="AX130" s="76">
        <f t="shared" si="350"/>
        <v>0</v>
      </c>
      <c r="AY130" s="76">
        <f t="shared" si="350"/>
        <v>0</v>
      </c>
      <c r="AZ130" s="76">
        <f t="shared" si="350"/>
        <v>0</v>
      </c>
      <c r="BA130" s="76">
        <f t="shared" si="350"/>
        <v>0</v>
      </c>
      <c r="BB130" s="76">
        <f t="shared" si="350"/>
        <v>0</v>
      </c>
      <c r="BC130" s="76">
        <f t="shared" si="350"/>
        <v>0</v>
      </c>
      <c r="BD130" s="76">
        <f t="shared" si="350"/>
        <v>0</v>
      </c>
      <c r="BE130" s="76">
        <f t="shared" si="350"/>
        <v>0</v>
      </c>
      <c r="BF130" s="76">
        <f t="shared" si="350"/>
        <v>0</v>
      </c>
      <c r="BG130" s="76">
        <f t="shared" si="350"/>
        <v>0</v>
      </c>
      <c r="BH130" s="76">
        <f t="shared" si="350"/>
        <v>0</v>
      </c>
      <c r="BI130" s="154"/>
      <c r="BJ130" s="154"/>
      <c r="BK130" s="154"/>
      <c r="BL130" s="154"/>
      <c r="BM130" s="154">
        <v>2.0</v>
      </c>
      <c r="BN130" s="154">
        <v>3.0</v>
      </c>
      <c r="BO130" s="154"/>
      <c r="BP130" s="154"/>
      <c r="BQ130" s="154"/>
      <c r="BR130" s="154"/>
      <c r="BS130" s="154"/>
      <c r="BT130" s="326"/>
      <c r="BU130" s="154"/>
      <c r="BV130" s="144"/>
      <c r="BW130" s="76"/>
      <c r="BX130" s="76"/>
      <c r="BY130" s="167">
        <f t="shared" ref="BY130:BZ130" si="351">$D130*BW130</f>
        <v>0</v>
      </c>
      <c r="BZ130" s="167">
        <f t="shared" si="351"/>
        <v>0</v>
      </c>
      <c r="CA130" s="20"/>
      <c r="CB130" s="76">
        <v>4.82</v>
      </c>
      <c r="CC130" s="76">
        <f t="shared" si="272"/>
        <v>0</v>
      </c>
      <c r="CD130" s="76">
        <f t="shared" si="273"/>
        <v>0</v>
      </c>
    </row>
    <row r="131" ht="18.0" customHeight="1">
      <c r="A131" s="198" t="s">
        <v>3042</v>
      </c>
      <c r="B131" s="221" t="s">
        <v>872</v>
      </c>
      <c r="C131" s="147">
        <v>5.0</v>
      </c>
      <c r="D131" s="335">
        <f t="shared" si="265"/>
        <v>0</v>
      </c>
      <c r="E131" s="148">
        <v>150.0</v>
      </c>
      <c r="F131" s="147" t="str">
        <f t="shared" si="266"/>
        <v/>
      </c>
      <c r="G131" s="148">
        <f t="shared" si="267"/>
        <v>150</v>
      </c>
      <c r="H131" s="149">
        <f t="shared" si="268"/>
        <v>0</v>
      </c>
      <c r="I131" s="245"/>
      <c r="J131" s="448"/>
      <c r="K131" s="154"/>
      <c r="L131" s="449"/>
      <c r="M131" s="162"/>
      <c r="N131" s="450"/>
      <c r="O131" s="323"/>
      <c r="P131" s="451"/>
      <c r="Q131" s="452"/>
      <c r="R131" s="151"/>
      <c r="S131" s="453"/>
      <c r="T131" s="454"/>
      <c r="U131" s="324"/>
      <c r="V131" s="455"/>
      <c r="W131" s="187"/>
      <c r="X131" s="456"/>
      <c r="Y131" s="156"/>
      <c r="Z131" s="893"/>
      <c r="AA131" s="598"/>
      <c r="AB131" s="894"/>
      <c r="AC131" s="157"/>
      <c r="AD131" s="159"/>
      <c r="AE131" s="158"/>
      <c r="AF131" s="20"/>
      <c r="AG131" s="20"/>
      <c r="AH131" s="76">
        <f t="shared" ref="AH131:AN131" si="352">AO131*$D131</f>
        <v>0</v>
      </c>
      <c r="AI131" s="76">
        <f t="shared" si="352"/>
        <v>0</v>
      </c>
      <c r="AJ131" s="76">
        <f t="shared" si="352"/>
        <v>0</v>
      </c>
      <c r="AK131" s="76">
        <f t="shared" si="352"/>
        <v>0</v>
      </c>
      <c r="AL131" s="76">
        <f t="shared" si="352"/>
        <v>0</v>
      </c>
      <c r="AM131" s="76">
        <f t="shared" si="352"/>
        <v>0</v>
      </c>
      <c r="AN131" s="76">
        <f t="shared" si="352"/>
        <v>0</v>
      </c>
      <c r="AO131" s="154"/>
      <c r="AP131" s="154"/>
      <c r="AQ131" s="154"/>
      <c r="AR131" s="154">
        <v>5.0</v>
      </c>
      <c r="AS131" s="154"/>
      <c r="AT131" s="154"/>
      <c r="AU131" s="154"/>
      <c r="AV131" s="76">
        <f t="shared" ref="AV131:BH131" si="353">BI131*$D131</f>
        <v>0</v>
      </c>
      <c r="AW131" s="76">
        <f t="shared" si="353"/>
        <v>0</v>
      </c>
      <c r="AX131" s="76">
        <f t="shared" si="353"/>
        <v>0</v>
      </c>
      <c r="AY131" s="76">
        <f t="shared" si="353"/>
        <v>0</v>
      </c>
      <c r="AZ131" s="76">
        <f t="shared" si="353"/>
        <v>0</v>
      </c>
      <c r="BA131" s="76">
        <f t="shared" si="353"/>
        <v>0</v>
      </c>
      <c r="BB131" s="76">
        <f t="shared" si="353"/>
        <v>0</v>
      </c>
      <c r="BC131" s="76">
        <f t="shared" si="353"/>
        <v>0</v>
      </c>
      <c r="BD131" s="76">
        <f t="shared" si="353"/>
        <v>0</v>
      </c>
      <c r="BE131" s="76">
        <f t="shared" si="353"/>
        <v>0</v>
      </c>
      <c r="BF131" s="76">
        <f t="shared" si="353"/>
        <v>0</v>
      </c>
      <c r="BG131" s="76">
        <f t="shared" si="353"/>
        <v>0</v>
      </c>
      <c r="BH131" s="76">
        <f t="shared" si="353"/>
        <v>0</v>
      </c>
      <c r="BI131" s="154"/>
      <c r="BJ131" s="154"/>
      <c r="BK131" s="154">
        <v>5.0</v>
      </c>
      <c r="BL131" s="154"/>
      <c r="BM131" s="154"/>
      <c r="BN131" s="154"/>
      <c r="BO131" s="154"/>
      <c r="BP131" s="154"/>
      <c r="BQ131" s="154"/>
      <c r="BR131" s="154"/>
      <c r="BS131" s="154"/>
      <c r="BT131" s="326"/>
      <c r="BU131" s="154"/>
      <c r="BV131" s="144"/>
      <c r="BW131" s="76"/>
      <c r="BX131" s="76"/>
      <c r="BY131" s="167">
        <f t="shared" ref="BY131:BZ131" si="354">$D131*BW131</f>
        <v>0</v>
      </c>
      <c r="BZ131" s="167">
        <f t="shared" si="354"/>
        <v>0</v>
      </c>
      <c r="CA131" s="20"/>
      <c r="CB131" s="76"/>
      <c r="CC131" s="76">
        <f t="shared" si="272"/>
        <v>0</v>
      </c>
      <c r="CD131" s="76">
        <f t="shared" si="273"/>
        <v>0</v>
      </c>
    </row>
    <row r="132" ht="18.0" customHeight="1">
      <c r="A132" s="198" t="s">
        <v>3043</v>
      </c>
      <c r="B132" s="221" t="s">
        <v>874</v>
      </c>
      <c r="C132" s="147">
        <v>5.0</v>
      </c>
      <c r="D132" s="335">
        <f t="shared" si="265"/>
        <v>0</v>
      </c>
      <c r="E132" s="148">
        <v>145.0</v>
      </c>
      <c r="F132" s="147" t="str">
        <f t="shared" si="266"/>
        <v/>
      </c>
      <c r="G132" s="148">
        <f t="shared" si="267"/>
        <v>145</v>
      </c>
      <c r="H132" s="149">
        <f t="shared" si="268"/>
        <v>0</v>
      </c>
      <c r="I132" s="245"/>
      <c r="J132" s="448"/>
      <c r="K132" s="154"/>
      <c r="L132" s="449"/>
      <c r="M132" s="162"/>
      <c r="N132" s="450"/>
      <c r="O132" s="323"/>
      <c r="P132" s="451"/>
      <c r="Q132" s="452"/>
      <c r="R132" s="151"/>
      <c r="S132" s="453"/>
      <c r="T132" s="454"/>
      <c r="U132" s="324"/>
      <c r="V132" s="455"/>
      <c r="W132" s="187"/>
      <c r="X132" s="456"/>
      <c r="Y132" s="156"/>
      <c r="Z132" s="893"/>
      <c r="AA132" s="598"/>
      <c r="AB132" s="894"/>
      <c r="AC132" s="157"/>
      <c r="AD132" s="159"/>
      <c r="AE132" s="158"/>
      <c r="AF132" s="20"/>
      <c r="AG132" s="20"/>
      <c r="AH132" s="76">
        <f t="shared" ref="AH132:AN132" si="355">AO132*$D132</f>
        <v>0</v>
      </c>
      <c r="AI132" s="76">
        <f t="shared" si="355"/>
        <v>0</v>
      </c>
      <c r="AJ132" s="76">
        <f t="shared" si="355"/>
        <v>0</v>
      </c>
      <c r="AK132" s="76">
        <f t="shared" si="355"/>
        <v>0</v>
      </c>
      <c r="AL132" s="76">
        <f t="shared" si="355"/>
        <v>0</v>
      </c>
      <c r="AM132" s="76">
        <f t="shared" si="355"/>
        <v>0</v>
      </c>
      <c r="AN132" s="76">
        <f t="shared" si="355"/>
        <v>0</v>
      </c>
      <c r="AO132" s="154"/>
      <c r="AP132" s="154"/>
      <c r="AQ132" s="154"/>
      <c r="AR132" s="154"/>
      <c r="AS132" s="154">
        <v>5.0</v>
      </c>
      <c r="AT132" s="154"/>
      <c r="AU132" s="154"/>
      <c r="AV132" s="76">
        <f t="shared" ref="AV132:BH132" si="356">BI132*$D132</f>
        <v>0</v>
      </c>
      <c r="AW132" s="76">
        <f t="shared" si="356"/>
        <v>0</v>
      </c>
      <c r="AX132" s="76">
        <f t="shared" si="356"/>
        <v>0</v>
      </c>
      <c r="AY132" s="76">
        <f t="shared" si="356"/>
        <v>0</v>
      </c>
      <c r="AZ132" s="76">
        <f t="shared" si="356"/>
        <v>0</v>
      </c>
      <c r="BA132" s="76">
        <f t="shared" si="356"/>
        <v>0</v>
      </c>
      <c r="BB132" s="76">
        <f t="shared" si="356"/>
        <v>0</v>
      </c>
      <c r="BC132" s="76">
        <f t="shared" si="356"/>
        <v>0</v>
      </c>
      <c r="BD132" s="76">
        <f t="shared" si="356"/>
        <v>0</v>
      </c>
      <c r="BE132" s="76">
        <f t="shared" si="356"/>
        <v>0</v>
      </c>
      <c r="BF132" s="76">
        <f t="shared" si="356"/>
        <v>0</v>
      </c>
      <c r="BG132" s="76">
        <f t="shared" si="356"/>
        <v>0</v>
      </c>
      <c r="BH132" s="76">
        <f t="shared" si="356"/>
        <v>0</v>
      </c>
      <c r="BI132" s="154"/>
      <c r="BJ132" s="154"/>
      <c r="BK132" s="154"/>
      <c r="BL132" s="154">
        <v>1.0</v>
      </c>
      <c r="BM132" s="154">
        <v>4.0</v>
      </c>
      <c r="BN132" s="154"/>
      <c r="BO132" s="154"/>
      <c r="BP132" s="154"/>
      <c r="BQ132" s="154"/>
      <c r="BR132" s="154"/>
      <c r="BS132" s="154"/>
      <c r="BT132" s="326"/>
      <c r="BU132" s="154"/>
      <c r="BV132" s="144"/>
      <c r="BW132" s="76"/>
      <c r="BX132" s="76"/>
      <c r="BY132" s="167">
        <f t="shared" ref="BY132:BZ132" si="357">$D132*BW132</f>
        <v>0</v>
      </c>
      <c r="BZ132" s="167">
        <f t="shared" si="357"/>
        <v>0</v>
      </c>
      <c r="CA132" s="20"/>
      <c r="CB132" s="76"/>
      <c r="CC132" s="76">
        <f t="shared" si="272"/>
        <v>0</v>
      </c>
      <c r="CD132" s="76">
        <f t="shared" si="273"/>
        <v>0</v>
      </c>
    </row>
    <row r="133" ht="18.0" customHeight="1">
      <c r="A133" s="198" t="s">
        <v>3044</v>
      </c>
      <c r="B133" s="221" t="s">
        <v>876</v>
      </c>
      <c r="C133" s="147">
        <v>5.0</v>
      </c>
      <c r="D133" s="335">
        <f t="shared" si="265"/>
        <v>0</v>
      </c>
      <c r="E133" s="148">
        <v>235.0</v>
      </c>
      <c r="F133" s="147" t="str">
        <f t="shared" si="266"/>
        <v/>
      </c>
      <c r="G133" s="148">
        <f t="shared" si="267"/>
        <v>235</v>
      </c>
      <c r="H133" s="149">
        <f t="shared" si="268"/>
        <v>0</v>
      </c>
      <c r="I133" s="245"/>
      <c r="J133" s="448"/>
      <c r="K133" s="154"/>
      <c r="L133" s="449"/>
      <c r="M133" s="162"/>
      <c r="N133" s="450"/>
      <c r="O133" s="323"/>
      <c r="P133" s="451"/>
      <c r="Q133" s="452"/>
      <c r="R133" s="151"/>
      <c r="S133" s="453"/>
      <c r="T133" s="454"/>
      <c r="U133" s="324"/>
      <c r="V133" s="455"/>
      <c r="W133" s="187"/>
      <c r="X133" s="456"/>
      <c r="Y133" s="156"/>
      <c r="Z133" s="893"/>
      <c r="AA133" s="598"/>
      <c r="AB133" s="894"/>
      <c r="AC133" s="157"/>
      <c r="AD133" s="159"/>
      <c r="AE133" s="158"/>
      <c r="AF133" s="20"/>
      <c r="AG133" s="20"/>
      <c r="AH133" s="76">
        <f t="shared" ref="AH133:AN133" si="358">AO133*$D133</f>
        <v>0</v>
      </c>
      <c r="AI133" s="76">
        <f t="shared" si="358"/>
        <v>0</v>
      </c>
      <c r="AJ133" s="76">
        <f t="shared" si="358"/>
        <v>0</v>
      </c>
      <c r="AK133" s="76">
        <f t="shared" si="358"/>
        <v>0</v>
      </c>
      <c r="AL133" s="76">
        <f t="shared" si="358"/>
        <v>0</v>
      </c>
      <c r="AM133" s="76">
        <f t="shared" si="358"/>
        <v>0</v>
      </c>
      <c r="AN133" s="76">
        <f t="shared" si="358"/>
        <v>0</v>
      </c>
      <c r="AO133" s="154"/>
      <c r="AP133" s="154"/>
      <c r="AQ133" s="154"/>
      <c r="AR133" s="154"/>
      <c r="AS133" s="154">
        <v>5.0</v>
      </c>
      <c r="AT133" s="154"/>
      <c r="AU133" s="154"/>
      <c r="AV133" s="76">
        <f t="shared" ref="AV133:BH133" si="359">BI133*$D133</f>
        <v>0</v>
      </c>
      <c r="AW133" s="76">
        <f t="shared" si="359"/>
        <v>0</v>
      </c>
      <c r="AX133" s="76">
        <f t="shared" si="359"/>
        <v>0</v>
      </c>
      <c r="AY133" s="76">
        <f t="shared" si="359"/>
        <v>0</v>
      </c>
      <c r="AZ133" s="76">
        <f t="shared" si="359"/>
        <v>0</v>
      </c>
      <c r="BA133" s="76">
        <f t="shared" si="359"/>
        <v>0</v>
      </c>
      <c r="BB133" s="76">
        <f t="shared" si="359"/>
        <v>0</v>
      </c>
      <c r="BC133" s="76">
        <f t="shared" si="359"/>
        <v>0</v>
      </c>
      <c r="BD133" s="76">
        <f t="shared" si="359"/>
        <v>0</v>
      </c>
      <c r="BE133" s="76">
        <f t="shared" si="359"/>
        <v>0</v>
      </c>
      <c r="BF133" s="76">
        <f t="shared" si="359"/>
        <v>0</v>
      </c>
      <c r="BG133" s="76">
        <f t="shared" si="359"/>
        <v>0</v>
      </c>
      <c r="BH133" s="76">
        <f t="shared" si="359"/>
        <v>0</v>
      </c>
      <c r="BI133" s="154"/>
      <c r="BJ133" s="154"/>
      <c r="BK133" s="154"/>
      <c r="BL133" s="154">
        <v>4.0</v>
      </c>
      <c r="BM133" s="154">
        <v>1.0</v>
      </c>
      <c r="BN133" s="154"/>
      <c r="BO133" s="154"/>
      <c r="BP133" s="154"/>
      <c r="BQ133" s="154"/>
      <c r="BR133" s="154"/>
      <c r="BS133" s="154"/>
      <c r="BT133" s="326"/>
      <c r="BU133" s="154"/>
      <c r="BV133" s="144"/>
      <c r="BW133" s="76"/>
      <c r="BX133" s="76"/>
      <c r="BY133" s="167">
        <f t="shared" ref="BY133:BZ133" si="360">$D133*BW133</f>
        <v>0</v>
      </c>
      <c r="BZ133" s="167">
        <f t="shared" si="360"/>
        <v>0</v>
      </c>
      <c r="CA133" s="20"/>
      <c r="CB133" s="76"/>
      <c r="CC133" s="76">
        <f t="shared" si="272"/>
        <v>0</v>
      </c>
      <c r="CD133" s="76">
        <f t="shared" si="273"/>
        <v>0</v>
      </c>
    </row>
    <row r="134" ht="18.0" customHeight="1">
      <c r="A134" s="198" t="s">
        <v>3045</v>
      </c>
      <c r="B134" s="221" t="s">
        <v>880</v>
      </c>
      <c r="C134" s="147">
        <v>5.0</v>
      </c>
      <c r="D134" s="76">
        <f t="shared" si="265"/>
        <v>0</v>
      </c>
      <c r="E134" s="148">
        <v>150.0</v>
      </c>
      <c r="F134" s="76" t="str">
        <f t="shared" si="266"/>
        <v/>
      </c>
      <c r="G134" s="148">
        <f t="shared" si="267"/>
        <v>150</v>
      </c>
      <c r="H134" s="149">
        <f t="shared" si="268"/>
        <v>0</v>
      </c>
      <c r="I134" s="245"/>
      <c r="J134" s="448"/>
      <c r="K134" s="154"/>
      <c r="L134" s="449"/>
      <c r="M134" s="162"/>
      <c r="N134" s="450"/>
      <c r="O134" s="323"/>
      <c r="P134" s="451"/>
      <c r="Q134" s="452"/>
      <c r="R134" s="151"/>
      <c r="S134" s="453"/>
      <c r="T134" s="454"/>
      <c r="U134" s="324"/>
      <c r="V134" s="455"/>
      <c r="W134" s="187"/>
      <c r="X134" s="456"/>
      <c r="Y134" s="156"/>
      <c r="Z134" s="893"/>
      <c r="AA134" s="598"/>
      <c r="AB134" s="894"/>
      <c r="AC134" s="157"/>
      <c r="AD134" s="159"/>
      <c r="AE134" s="158"/>
      <c r="AF134" s="20"/>
      <c r="AG134" s="20"/>
      <c r="AH134" s="76">
        <f t="shared" ref="AH134:AN134" si="361">AO134*$D134</f>
        <v>0</v>
      </c>
      <c r="AI134" s="76">
        <f t="shared" si="361"/>
        <v>0</v>
      </c>
      <c r="AJ134" s="76">
        <f t="shared" si="361"/>
        <v>0</v>
      </c>
      <c r="AK134" s="76">
        <f t="shared" si="361"/>
        <v>0</v>
      </c>
      <c r="AL134" s="76">
        <f t="shared" si="361"/>
        <v>0</v>
      </c>
      <c r="AM134" s="76">
        <f t="shared" si="361"/>
        <v>0</v>
      </c>
      <c r="AN134" s="76">
        <f t="shared" si="361"/>
        <v>0</v>
      </c>
      <c r="AO134" s="154"/>
      <c r="AP134" s="154"/>
      <c r="AQ134" s="154"/>
      <c r="AR134" s="154"/>
      <c r="AS134" s="154">
        <v>5.0</v>
      </c>
      <c r="AT134" s="154"/>
      <c r="AU134" s="154"/>
      <c r="AV134" s="76">
        <f t="shared" ref="AV134:BH134" si="362">BI134*$D134</f>
        <v>0</v>
      </c>
      <c r="AW134" s="76">
        <f t="shared" si="362"/>
        <v>0</v>
      </c>
      <c r="AX134" s="76">
        <f t="shared" si="362"/>
        <v>0</v>
      </c>
      <c r="AY134" s="76">
        <f t="shared" si="362"/>
        <v>0</v>
      </c>
      <c r="AZ134" s="76">
        <f t="shared" si="362"/>
        <v>0</v>
      </c>
      <c r="BA134" s="76">
        <f t="shared" si="362"/>
        <v>0</v>
      </c>
      <c r="BB134" s="76">
        <f t="shared" si="362"/>
        <v>0</v>
      </c>
      <c r="BC134" s="76">
        <f t="shared" si="362"/>
        <v>0</v>
      </c>
      <c r="BD134" s="76">
        <f t="shared" si="362"/>
        <v>0</v>
      </c>
      <c r="BE134" s="76">
        <f t="shared" si="362"/>
        <v>0</v>
      </c>
      <c r="BF134" s="76">
        <f t="shared" si="362"/>
        <v>0</v>
      </c>
      <c r="BG134" s="76">
        <f t="shared" si="362"/>
        <v>0</v>
      </c>
      <c r="BH134" s="76">
        <f t="shared" si="362"/>
        <v>0</v>
      </c>
      <c r="BI134" s="154"/>
      <c r="BJ134" s="154"/>
      <c r="BK134" s="154">
        <v>5.0</v>
      </c>
      <c r="BL134" s="154"/>
      <c r="BM134" s="154"/>
      <c r="BN134" s="154"/>
      <c r="BO134" s="154"/>
      <c r="BP134" s="154"/>
      <c r="BQ134" s="154"/>
      <c r="BR134" s="154"/>
      <c r="BS134" s="154"/>
      <c r="BT134" s="326"/>
      <c r="BU134" s="154"/>
      <c r="BV134" s="144"/>
      <c r="BW134" s="76"/>
      <c r="BX134" s="76"/>
      <c r="BY134" s="167">
        <f t="shared" ref="BY134:BZ134" si="363">$D134*BW134</f>
        <v>0</v>
      </c>
      <c r="BZ134" s="167">
        <f t="shared" si="363"/>
        <v>0</v>
      </c>
      <c r="CA134" s="20"/>
      <c r="CB134" s="76">
        <v>4.04</v>
      </c>
      <c r="CC134" s="76">
        <f t="shared" si="272"/>
        <v>0</v>
      </c>
      <c r="CD134" s="76">
        <f t="shared" si="273"/>
        <v>0</v>
      </c>
    </row>
    <row r="135" ht="18.0" customHeight="1">
      <c r="A135" s="198" t="s">
        <v>3046</v>
      </c>
      <c r="B135" s="221" t="s">
        <v>882</v>
      </c>
      <c r="C135" s="147">
        <v>5.0</v>
      </c>
      <c r="D135" s="76">
        <f t="shared" si="265"/>
        <v>0</v>
      </c>
      <c r="E135" s="148">
        <v>150.0</v>
      </c>
      <c r="F135" s="76" t="str">
        <f t="shared" si="266"/>
        <v/>
      </c>
      <c r="G135" s="148">
        <f t="shared" si="267"/>
        <v>150</v>
      </c>
      <c r="H135" s="149">
        <f t="shared" si="268"/>
        <v>0</v>
      </c>
      <c r="I135" s="245"/>
      <c r="J135" s="448"/>
      <c r="K135" s="154"/>
      <c r="L135" s="449"/>
      <c r="M135" s="162"/>
      <c r="N135" s="450"/>
      <c r="O135" s="323"/>
      <c r="P135" s="451"/>
      <c r="Q135" s="452"/>
      <c r="R135" s="151"/>
      <c r="S135" s="453"/>
      <c r="T135" s="454"/>
      <c r="U135" s="324"/>
      <c r="V135" s="455"/>
      <c r="W135" s="187"/>
      <c r="X135" s="456"/>
      <c r="Y135" s="156"/>
      <c r="Z135" s="893"/>
      <c r="AA135" s="598"/>
      <c r="AB135" s="894"/>
      <c r="AC135" s="157"/>
      <c r="AD135" s="159"/>
      <c r="AE135" s="158"/>
      <c r="AF135" s="20"/>
      <c r="AG135" s="20"/>
      <c r="AH135" s="76">
        <f t="shared" ref="AH135:AN135" si="364">AO135*$D135</f>
        <v>0</v>
      </c>
      <c r="AI135" s="76">
        <f t="shared" si="364"/>
        <v>0</v>
      </c>
      <c r="AJ135" s="76">
        <f t="shared" si="364"/>
        <v>0</v>
      </c>
      <c r="AK135" s="76">
        <f t="shared" si="364"/>
        <v>0</v>
      </c>
      <c r="AL135" s="76">
        <f t="shared" si="364"/>
        <v>0</v>
      </c>
      <c r="AM135" s="76">
        <f t="shared" si="364"/>
        <v>0</v>
      </c>
      <c r="AN135" s="76">
        <f t="shared" si="364"/>
        <v>0</v>
      </c>
      <c r="AO135" s="154"/>
      <c r="AP135" s="154"/>
      <c r="AQ135" s="154"/>
      <c r="AR135" s="154"/>
      <c r="AS135" s="154">
        <v>5.0</v>
      </c>
      <c r="AT135" s="154"/>
      <c r="AU135" s="154"/>
      <c r="AV135" s="76">
        <f t="shared" ref="AV135:BH135" si="365">BI135*$D135</f>
        <v>0</v>
      </c>
      <c r="AW135" s="76">
        <f t="shared" si="365"/>
        <v>0</v>
      </c>
      <c r="AX135" s="76">
        <f t="shared" si="365"/>
        <v>0</v>
      </c>
      <c r="AY135" s="76">
        <f t="shared" si="365"/>
        <v>0</v>
      </c>
      <c r="AZ135" s="76">
        <f t="shared" si="365"/>
        <v>0</v>
      </c>
      <c r="BA135" s="76">
        <f t="shared" si="365"/>
        <v>0</v>
      </c>
      <c r="BB135" s="76">
        <f t="shared" si="365"/>
        <v>0</v>
      </c>
      <c r="BC135" s="76">
        <f t="shared" si="365"/>
        <v>0</v>
      </c>
      <c r="BD135" s="76">
        <f t="shared" si="365"/>
        <v>0</v>
      </c>
      <c r="BE135" s="76">
        <f t="shared" si="365"/>
        <v>0</v>
      </c>
      <c r="BF135" s="76">
        <f t="shared" si="365"/>
        <v>0</v>
      </c>
      <c r="BG135" s="76">
        <f t="shared" si="365"/>
        <v>0</v>
      </c>
      <c r="BH135" s="76">
        <f t="shared" si="365"/>
        <v>0</v>
      </c>
      <c r="BI135" s="154"/>
      <c r="BJ135" s="154"/>
      <c r="BK135" s="154">
        <v>5.0</v>
      </c>
      <c r="BL135" s="154"/>
      <c r="BM135" s="154"/>
      <c r="BN135" s="154"/>
      <c r="BO135" s="154"/>
      <c r="BP135" s="154"/>
      <c r="BQ135" s="154"/>
      <c r="BR135" s="154"/>
      <c r="BS135" s="154"/>
      <c r="BT135" s="326"/>
      <c r="BU135" s="154"/>
      <c r="BV135" s="144"/>
      <c r="BW135" s="76"/>
      <c r="BX135" s="76"/>
      <c r="BY135" s="167">
        <f t="shared" ref="BY135:BZ135" si="366">$D135*BW135</f>
        <v>0</v>
      </c>
      <c r="BZ135" s="167">
        <f t="shared" si="366"/>
        <v>0</v>
      </c>
      <c r="CA135" s="20"/>
      <c r="CB135" s="76">
        <v>4.23</v>
      </c>
      <c r="CC135" s="76">
        <f t="shared" si="272"/>
        <v>0</v>
      </c>
      <c r="CD135" s="76">
        <f t="shared" si="273"/>
        <v>0</v>
      </c>
    </row>
    <row r="136" ht="18.0" customHeight="1">
      <c r="A136" s="198" t="s">
        <v>3047</v>
      </c>
      <c r="B136" s="221" t="s">
        <v>884</v>
      </c>
      <c r="C136" s="147">
        <v>5.0</v>
      </c>
      <c r="D136" s="76">
        <f t="shared" si="265"/>
        <v>0</v>
      </c>
      <c r="E136" s="148">
        <v>210.0</v>
      </c>
      <c r="F136" s="76" t="str">
        <f t="shared" si="266"/>
        <v/>
      </c>
      <c r="G136" s="148">
        <f t="shared" si="267"/>
        <v>210</v>
      </c>
      <c r="H136" s="149">
        <f t="shared" si="268"/>
        <v>0</v>
      </c>
      <c r="I136" s="245"/>
      <c r="J136" s="448"/>
      <c r="K136" s="154"/>
      <c r="L136" s="449"/>
      <c r="M136" s="162"/>
      <c r="N136" s="450"/>
      <c r="O136" s="323"/>
      <c r="P136" s="451"/>
      <c r="Q136" s="452"/>
      <c r="R136" s="151"/>
      <c r="S136" s="453"/>
      <c r="T136" s="454"/>
      <c r="U136" s="324"/>
      <c r="V136" s="455"/>
      <c r="W136" s="187"/>
      <c r="X136" s="456"/>
      <c r="Y136" s="156"/>
      <c r="Z136" s="893"/>
      <c r="AA136" s="598"/>
      <c r="AB136" s="894"/>
      <c r="AC136" s="157"/>
      <c r="AD136" s="159"/>
      <c r="AE136" s="158"/>
      <c r="AF136" s="20"/>
      <c r="AG136" s="20"/>
      <c r="AH136" s="76">
        <f t="shared" ref="AH136:AN136" si="367">AO136*$D136</f>
        <v>0</v>
      </c>
      <c r="AI136" s="76">
        <f t="shared" si="367"/>
        <v>0</v>
      </c>
      <c r="AJ136" s="76">
        <f t="shared" si="367"/>
        <v>0</v>
      </c>
      <c r="AK136" s="76">
        <f t="shared" si="367"/>
        <v>0</v>
      </c>
      <c r="AL136" s="76">
        <f t="shared" si="367"/>
        <v>0</v>
      </c>
      <c r="AM136" s="76">
        <f t="shared" si="367"/>
        <v>0</v>
      </c>
      <c r="AN136" s="76">
        <f t="shared" si="367"/>
        <v>0</v>
      </c>
      <c r="AO136" s="154"/>
      <c r="AP136" s="154"/>
      <c r="AQ136" s="154"/>
      <c r="AR136" s="154"/>
      <c r="AS136" s="154"/>
      <c r="AT136" s="154">
        <v>5.0</v>
      </c>
      <c r="AU136" s="154"/>
      <c r="AV136" s="76">
        <f t="shared" ref="AV136:BH136" si="368">BI136*$D136</f>
        <v>0</v>
      </c>
      <c r="AW136" s="76">
        <f t="shared" si="368"/>
        <v>0</v>
      </c>
      <c r="AX136" s="76">
        <f t="shared" si="368"/>
        <v>0</v>
      </c>
      <c r="AY136" s="76">
        <f t="shared" si="368"/>
        <v>0</v>
      </c>
      <c r="AZ136" s="76">
        <f t="shared" si="368"/>
        <v>0</v>
      </c>
      <c r="BA136" s="76">
        <f t="shared" si="368"/>
        <v>0</v>
      </c>
      <c r="BB136" s="76">
        <f t="shared" si="368"/>
        <v>0</v>
      </c>
      <c r="BC136" s="76">
        <f t="shared" si="368"/>
        <v>0</v>
      </c>
      <c r="BD136" s="76">
        <f t="shared" si="368"/>
        <v>0</v>
      </c>
      <c r="BE136" s="76">
        <f t="shared" si="368"/>
        <v>0</v>
      </c>
      <c r="BF136" s="76">
        <f t="shared" si="368"/>
        <v>0</v>
      </c>
      <c r="BG136" s="76">
        <f t="shared" si="368"/>
        <v>0</v>
      </c>
      <c r="BH136" s="76">
        <f t="shared" si="368"/>
        <v>0</v>
      </c>
      <c r="BI136" s="154"/>
      <c r="BJ136" s="154"/>
      <c r="BK136" s="154">
        <v>5.0</v>
      </c>
      <c r="BL136" s="154"/>
      <c r="BM136" s="154"/>
      <c r="BN136" s="154"/>
      <c r="BO136" s="154"/>
      <c r="BP136" s="154"/>
      <c r="BQ136" s="154"/>
      <c r="BR136" s="154"/>
      <c r="BS136" s="154"/>
      <c r="BT136" s="326"/>
      <c r="BU136" s="154"/>
      <c r="BV136" s="144"/>
      <c r="BW136" s="76"/>
      <c r="BX136" s="76"/>
      <c r="BY136" s="167">
        <f t="shared" ref="BY136:BZ136" si="369">$D136*BW136</f>
        <v>0</v>
      </c>
      <c r="BZ136" s="167">
        <f t="shared" si="369"/>
        <v>0</v>
      </c>
      <c r="CA136" s="20"/>
      <c r="CB136" s="76">
        <v>6.06</v>
      </c>
      <c r="CC136" s="76">
        <f t="shared" si="272"/>
        <v>0</v>
      </c>
      <c r="CD136" s="76">
        <f t="shared" si="273"/>
        <v>0</v>
      </c>
    </row>
    <row r="137" ht="18.0" customHeight="1">
      <c r="A137" s="198" t="s">
        <v>3048</v>
      </c>
      <c r="B137" s="221" t="s">
        <v>886</v>
      </c>
      <c r="C137" s="147">
        <v>5.0</v>
      </c>
      <c r="D137" s="76">
        <f t="shared" si="265"/>
        <v>0</v>
      </c>
      <c r="E137" s="148">
        <v>205.0</v>
      </c>
      <c r="F137" s="76" t="str">
        <f t="shared" si="266"/>
        <v/>
      </c>
      <c r="G137" s="148">
        <f t="shared" si="267"/>
        <v>205</v>
      </c>
      <c r="H137" s="149">
        <f t="shared" si="268"/>
        <v>0</v>
      </c>
      <c r="I137" s="245"/>
      <c r="J137" s="448"/>
      <c r="K137" s="154"/>
      <c r="L137" s="449"/>
      <c r="M137" s="162"/>
      <c r="N137" s="450"/>
      <c r="O137" s="323"/>
      <c r="P137" s="451"/>
      <c r="Q137" s="452"/>
      <c r="R137" s="151"/>
      <c r="S137" s="453"/>
      <c r="T137" s="454"/>
      <c r="U137" s="324"/>
      <c r="V137" s="455"/>
      <c r="W137" s="187"/>
      <c r="X137" s="456"/>
      <c r="Y137" s="156"/>
      <c r="Z137" s="893"/>
      <c r="AA137" s="598"/>
      <c r="AB137" s="894"/>
      <c r="AC137" s="157"/>
      <c r="AD137" s="159"/>
      <c r="AE137" s="158"/>
      <c r="AF137" s="20"/>
      <c r="AG137" s="20"/>
      <c r="AH137" s="76">
        <f t="shared" ref="AH137:AN137" si="370">AO137*$D137</f>
        <v>0</v>
      </c>
      <c r="AI137" s="76">
        <f t="shared" si="370"/>
        <v>0</v>
      </c>
      <c r="AJ137" s="76">
        <f t="shared" si="370"/>
        <v>0</v>
      </c>
      <c r="AK137" s="76">
        <f t="shared" si="370"/>
        <v>0</v>
      </c>
      <c r="AL137" s="76">
        <f t="shared" si="370"/>
        <v>0</v>
      </c>
      <c r="AM137" s="76">
        <f t="shared" si="370"/>
        <v>0</v>
      </c>
      <c r="AN137" s="76">
        <f t="shared" si="370"/>
        <v>0</v>
      </c>
      <c r="AO137" s="154"/>
      <c r="AP137" s="154"/>
      <c r="AQ137" s="154"/>
      <c r="AR137" s="154"/>
      <c r="AS137" s="154"/>
      <c r="AT137" s="154">
        <v>5.0</v>
      </c>
      <c r="AU137" s="154"/>
      <c r="AV137" s="76">
        <f t="shared" ref="AV137:BH137" si="371">BI137*$D137</f>
        <v>0</v>
      </c>
      <c r="AW137" s="76">
        <f t="shared" si="371"/>
        <v>0</v>
      </c>
      <c r="AX137" s="76">
        <f t="shared" si="371"/>
        <v>0</v>
      </c>
      <c r="AY137" s="76">
        <f t="shared" si="371"/>
        <v>0</v>
      </c>
      <c r="AZ137" s="76">
        <f t="shared" si="371"/>
        <v>0</v>
      </c>
      <c r="BA137" s="76">
        <f t="shared" si="371"/>
        <v>0</v>
      </c>
      <c r="BB137" s="76">
        <f t="shared" si="371"/>
        <v>0</v>
      </c>
      <c r="BC137" s="76">
        <f t="shared" si="371"/>
        <v>0</v>
      </c>
      <c r="BD137" s="76">
        <f t="shared" si="371"/>
        <v>0</v>
      </c>
      <c r="BE137" s="76">
        <f t="shared" si="371"/>
        <v>0</v>
      </c>
      <c r="BF137" s="76">
        <f t="shared" si="371"/>
        <v>0</v>
      </c>
      <c r="BG137" s="76">
        <f t="shared" si="371"/>
        <v>0</v>
      </c>
      <c r="BH137" s="76">
        <f t="shared" si="371"/>
        <v>0</v>
      </c>
      <c r="BI137" s="154"/>
      <c r="BJ137" s="154"/>
      <c r="BK137" s="154">
        <v>5.0</v>
      </c>
      <c r="BL137" s="154"/>
      <c r="BM137" s="154"/>
      <c r="BN137" s="154"/>
      <c r="BO137" s="154"/>
      <c r="BP137" s="154"/>
      <c r="BQ137" s="154"/>
      <c r="BR137" s="154"/>
      <c r="BS137" s="154"/>
      <c r="BT137" s="326"/>
      <c r="BU137" s="154"/>
      <c r="BV137" s="144"/>
      <c r="BW137" s="76"/>
      <c r="BX137" s="76"/>
      <c r="BY137" s="167">
        <f t="shared" ref="BY137:BZ137" si="372">$D137*BW137</f>
        <v>0</v>
      </c>
      <c r="BZ137" s="167">
        <f t="shared" si="372"/>
        <v>0</v>
      </c>
      <c r="CA137" s="20"/>
      <c r="CB137" s="76">
        <v>5.89</v>
      </c>
      <c r="CC137" s="76">
        <f t="shared" si="272"/>
        <v>0</v>
      </c>
      <c r="CD137" s="76">
        <f t="shared" si="273"/>
        <v>0</v>
      </c>
    </row>
    <row r="138" ht="18.0" customHeight="1">
      <c r="A138" s="198" t="s">
        <v>3049</v>
      </c>
      <c r="B138" s="221" t="s">
        <v>790</v>
      </c>
      <c r="C138" s="147">
        <v>5.0</v>
      </c>
      <c r="D138" s="76">
        <f t="shared" si="265"/>
        <v>0</v>
      </c>
      <c r="E138" s="148">
        <v>140.0</v>
      </c>
      <c r="F138" s="76" t="str">
        <f t="shared" si="266"/>
        <v/>
      </c>
      <c r="G138" s="148">
        <f t="shared" si="267"/>
        <v>140</v>
      </c>
      <c r="H138" s="149">
        <f t="shared" si="268"/>
        <v>0</v>
      </c>
      <c r="I138" s="245"/>
      <c r="J138" s="448"/>
      <c r="K138" s="154"/>
      <c r="L138" s="449"/>
      <c r="M138" s="162"/>
      <c r="N138" s="450"/>
      <c r="O138" s="323"/>
      <c r="P138" s="451"/>
      <c r="Q138" s="452"/>
      <c r="R138" s="151"/>
      <c r="S138" s="453"/>
      <c r="T138" s="454"/>
      <c r="U138" s="324"/>
      <c r="V138" s="455"/>
      <c r="W138" s="187"/>
      <c r="X138" s="456"/>
      <c r="Y138" s="156"/>
      <c r="Z138" s="893"/>
      <c r="AA138" s="598"/>
      <c r="AB138" s="894"/>
      <c r="AC138" s="157"/>
      <c r="AD138" s="159"/>
      <c r="AE138" s="158"/>
      <c r="AF138" s="20"/>
      <c r="AG138" s="20"/>
      <c r="AH138" s="76">
        <f t="shared" ref="AH138:AN138" si="373">AO138*$D138</f>
        <v>0</v>
      </c>
      <c r="AI138" s="76">
        <f t="shared" si="373"/>
        <v>0</v>
      </c>
      <c r="AJ138" s="76">
        <f t="shared" si="373"/>
        <v>0</v>
      </c>
      <c r="AK138" s="76">
        <f t="shared" si="373"/>
        <v>0</v>
      </c>
      <c r="AL138" s="76">
        <f t="shared" si="373"/>
        <v>0</v>
      </c>
      <c r="AM138" s="76">
        <f t="shared" si="373"/>
        <v>0</v>
      </c>
      <c r="AN138" s="76">
        <f t="shared" si="373"/>
        <v>0</v>
      </c>
      <c r="AO138" s="154"/>
      <c r="AP138" s="154"/>
      <c r="AQ138" s="154"/>
      <c r="AR138" s="154"/>
      <c r="AS138" s="154">
        <v>5.0</v>
      </c>
      <c r="AT138" s="154"/>
      <c r="AU138" s="154"/>
      <c r="AV138" s="76">
        <f t="shared" ref="AV138:BH138" si="374">BI138*$D138</f>
        <v>0</v>
      </c>
      <c r="AW138" s="76">
        <f t="shared" si="374"/>
        <v>0</v>
      </c>
      <c r="AX138" s="76">
        <f t="shared" si="374"/>
        <v>0</v>
      </c>
      <c r="AY138" s="76">
        <f t="shared" si="374"/>
        <v>0</v>
      </c>
      <c r="AZ138" s="76">
        <f t="shared" si="374"/>
        <v>0</v>
      </c>
      <c r="BA138" s="76">
        <f t="shared" si="374"/>
        <v>0</v>
      </c>
      <c r="BB138" s="76">
        <f t="shared" si="374"/>
        <v>0</v>
      </c>
      <c r="BC138" s="76">
        <f t="shared" si="374"/>
        <v>0</v>
      </c>
      <c r="BD138" s="76">
        <f t="shared" si="374"/>
        <v>0</v>
      </c>
      <c r="BE138" s="76">
        <f t="shared" si="374"/>
        <v>0</v>
      </c>
      <c r="BF138" s="76">
        <f t="shared" si="374"/>
        <v>0</v>
      </c>
      <c r="BG138" s="76">
        <f t="shared" si="374"/>
        <v>0</v>
      </c>
      <c r="BH138" s="76">
        <f t="shared" si="374"/>
        <v>0</v>
      </c>
      <c r="BI138" s="154"/>
      <c r="BJ138" s="154"/>
      <c r="BK138" s="154">
        <v>5.0</v>
      </c>
      <c r="BL138" s="154"/>
      <c r="BM138" s="154"/>
      <c r="BN138" s="154"/>
      <c r="BO138" s="154"/>
      <c r="BP138" s="154"/>
      <c r="BQ138" s="154"/>
      <c r="BR138" s="154"/>
      <c r="BS138" s="154"/>
      <c r="BT138" s="326"/>
      <c r="BU138" s="154"/>
      <c r="BV138" s="144"/>
      <c r="BW138" s="76"/>
      <c r="BX138" s="76"/>
      <c r="BY138" s="167">
        <f t="shared" ref="BY138:BZ138" si="375">$D138*BW138</f>
        <v>0</v>
      </c>
      <c r="BZ138" s="167">
        <f t="shared" si="375"/>
        <v>0</v>
      </c>
      <c r="CA138" s="20"/>
      <c r="CB138" s="76">
        <v>3.59</v>
      </c>
      <c r="CC138" s="76">
        <f t="shared" si="272"/>
        <v>0</v>
      </c>
      <c r="CD138" s="76">
        <f t="shared" si="273"/>
        <v>0</v>
      </c>
    </row>
    <row r="139" ht="18.0" customHeight="1">
      <c r="A139" s="908" t="s">
        <v>3050</v>
      </c>
      <c r="B139" s="221" t="s">
        <v>792</v>
      </c>
      <c r="C139" s="147">
        <v>5.0</v>
      </c>
      <c r="D139" s="76">
        <f t="shared" si="265"/>
        <v>0</v>
      </c>
      <c r="E139" s="148">
        <v>130.0</v>
      </c>
      <c r="F139" s="76" t="str">
        <f t="shared" si="266"/>
        <v/>
      </c>
      <c r="G139" s="148">
        <f t="shared" si="267"/>
        <v>130</v>
      </c>
      <c r="H139" s="149">
        <f t="shared" si="268"/>
        <v>0</v>
      </c>
      <c r="I139" s="245"/>
      <c r="J139" s="448"/>
      <c r="K139" s="154"/>
      <c r="L139" s="449"/>
      <c r="M139" s="162"/>
      <c r="N139" s="450"/>
      <c r="O139" s="323"/>
      <c r="P139" s="451"/>
      <c r="Q139" s="452"/>
      <c r="R139" s="151"/>
      <c r="S139" s="453"/>
      <c r="T139" s="454"/>
      <c r="U139" s="324"/>
      <c r="V139" s="455"/>
      <c r="W139" s="187"/>
      <c r="X139" s="456"/>
      <c r="Y139" s="156"/>
      <c r="Z139" s="895"/>
      <c r="AA139" s="896"/>
      <c r="AB139" s="897"/>
      <c r="AC139" s="157"/>
      <c r="AD139" s="159"/>
      <c r="AE139" s="158"/>
      <c r="AF139" s="20"/>
      <c r="AG139" s="20"/>
      <c r="AH139" s="76">
        <f t="shared" ref="AH139:AN139" si="376">AO139*$D139</f>
        <v>0</v>
      </c>
      <c r="AI139" s="76">
        <f t="shared" si="376"/>
        <v>0</v>
      </c>
      <c r="AJ139" s="76">
        <f t="shared" si="376"/>
        <v>0</v>
      </c>
      <c r="AK139" s="76">
        <f t="shared" si="376"/>
        <v>0</v>
      </c>
      <c r="AL139" s="76">
        <f t="shared" si="376"/>
        <v>0</v>
      </c>
      <c r="AM139" s="76">
        <f t="shared" si="376"/>
        <v>0</v>
      </c>
      <c r="AN139" s="76">
        <f t="shared" si="376"/>
        <v>0</v>
      </c>
      <c r="AO139" s="154"/>
      <c r="AP139" s="154"/>
      <c r="AQ139" s="154"/>
      <c r="AR139" s="154"/>
      <c r="AS139" s="154">
        <v>5.0</v>
      </c>
      <c r="AT139" s="154"/>
      <c r="AU139" s="154"/>
      <c r="AV139" s="76">
        <f t="shared" ref="AV139:BH139" si="377">BI139*$D139</f>
        <v>0</v>
      </c>
      <c r="AW139" s="76">
        <f t="shared" si="377"/>
        <v>0</v>
      </c>
      <c r="AX139" s="76">
        <f t="shared" si="377"/>
        <v>0</v>
      </c>
      <c r="AY139" s="76">
        <f t="shared" si="377"/>
        <v>0</v>
      </c>
      <c r="AZ139" s="76">
        <f t="shared" si="377"/>
        <v>0</v>
      </c>
      <c r="BA139" s="76">
        <f t="shared" si="377"/>
        <v>0</v>
      </c>
      <c r="BB139" s="76">
        <f t="shared" si="377"/>
        <v>0</v>
      </c>
      <c r="BC139" s="76">
        <f t="shared" si="377"/>
        <v>0</v>
      </c>
      <c r="BD139" s="76">
        <f t="shared" si="377"/>
        <v>0</v>
      </c>
      <c r="BE139" s="76">
        <f t="shared" si="377"/>
        <v>0</v>
      </c>
      <c r="BF139" s="76">
        <f t="shared" si="377"/>
        <v>0</v>
      </c>
      <c r="BG139" s="76">
        <f t="shared" si="377"/>
        <v>0</v>
      </c>
      <c r="BH139" s="76">
        <f t="shared" si="377"/>
        <v>0</v>
      </c>
      <c r="BI139" s="154"/>
      <c r="BJ139" s="154"/>
      <c r="BK139" s="154">
        <v>5.0</v>
      </c>
      <c r="BL139" s="154"/>
      <c r="BM139" s="154"/>
      <c r="BN139" s="154"/>
      <c r="BO139" s="154"/>
      <c r="BP139" s="154"/>
      <c r="BQ139" s="154"/>
      <c r="BR139" s="154"/>
      <c r="BS139" s="154"/>
      <c r="BT139" s="326"/>
      <c r="BU139" s="154"/>
      <c r="BV139" s="144"/>
      <c r="BW139" s="76"/>
      <c r="BX139" s="76"/>
      <c r="BY139" s="167">
        <f t="shared" ref="BY139:BZ139" si="378">$D139*BW139</f>
        <v>0</v>
      </c>
      <c r="BZ139" s="167">
        <f t="shared" si="378"/>
        <v>0</v>
      </c>
      <c r="CA139" s="20"/>
      <c r="CB139" s="76">
        <v>3.16</v>
      </c>
      <c r="CC139" s="76">
        <f t="shared" si="272"/>
        <v>0</v>
      </c>
      <c r="CD139" s="76">
        <f t="shared" si="273"/>
        <v>0</v>
      </c>
    </row>
    <row r="140" ht="39.75" customHeight="1">
      <c r="A140" s="888" t="s">
        <v>52</v>
      </c>
      <c r="B140" s="909" t="s">
        <v>3051</v>
      </c>
      <c r="C140" s="203"/>
      <c r="D140" s="204"/>
      <c r="E140" s="222"/>
      <c r="F140" s="6"/>
      <c r="G140" s="222"/>
      <c r="H140" s="204"/>
      <c r="I140" s="204"/>
      <c r="J140" s="204"/>
      <c r="K140" s="204"/>
      <c r="L140" s="204"/>
      <c r="M140" s="204"/>
      <c r="N140" s="204"/>
      <c r="O140" s="204"/>
      <c r="P140" s="204"/>
      <c r="Q140" s="236"/>
      <c r="R140" s="204"/>
      <c r="S140" s="204"/>
      <c r="T140" s="204"/>
      <c r="U140" s="204"/>
      <c r="V140" s="204"/>
      <c r="W140" s="204"/>
      <c r="X140" s="204"/>
      <c r="Y140" s="204"/>
      <c r="Z140" s="204"/>
      <c r="AA140" s="204"/>
      <c r="AB140" s="20"/>
      <c r="AC140" s="20"/>
      <c r="AD140" s="20"/>
      <c r="AE140" s="20"/>
      <c r="AF140" s="20"/>
      <c r="AG140" s="20"/>
      <c r="AH140" s="237" t="s">
        <v>24</v>
      </c>
      <c r="AI140" s="237" t="s">
        <v>25</v>
      </c>
      <c r="AJ140" s="237" t="s">
        <v>26</v>
      </c>
      <c r="AK140" s="237" t="s">
        <v>27</v>
      </c>
      <c r="AL140" s="237" t="s">
        <v>28</v>
      </c>
      <c r="AM140" s="237" t="s">
        <v>29</v>
      </c>
      <c r="AN140" s="237" t="s">
        <v>30</v>
      </c>
      <c r="AO140" s="227" t="s">
        <v>24</v>
      </c>
      <c r="AP140" s="227" t="s">
        <v>25</v>
      </c>
      <c r="AQ140" s="227" t="s">
        <v>26</v>
      </c>
      <c r="AR140" s="227" t="s">
        <v>27</v>
      </c>
      <c r="AS140" s="227" t="s">
        <v>28</v>
      </c>
      <c r="AT140" s="227" t="s">
        <v>29</v>
      </c>
      <c r="AU140" s="227" t="s">
        <v>30</v>
      </c>
      <c r="AV140" s="237" t="s">
        <v>39</v>
      </c>
      <c r="AW140" s="237" t="s">
        <v>40</v>
      </c>
      <c r="AX140" s="237" t="s">
        <v>41</v>
      </c>
      <c r="AY140" s="237" t="s">
        <v>42</v>
      </c>
      <c r="AZ140" s="237" t="s">
        <v>43</v>
      </c>
      <c r="BA140" s="237" t="s">
        <v>44</v>
      </c>
      <c r="BB140" s="237" t="s">
        <v>45</v>
      </c>
      <c r="BC140" s="237" t="s">
        <v>46</v>
      </c>
      <c r="BD140" s="237" t="s">
        <v>47</v>
      </c>
      <c r="BE140" s="237" t="s">
        <v>48</v>
      </c>
      <c r="BF140" s="237" t="s">
        <v>49</v>
      </c>
      <c r="BG140" s="237" t="s">
        <v>50</v>
      </c>
      <c r="BH140" s="237" t="s">
        <v>51</v>
      </c>
      <c r="BI140" s="227" t="s">
        <v>39</v>
      </c>
      <c r="BJ140" s="227" t="s">
        <v>40</v>
      </c>
      <c r="BK140" s="227" t="s">
        <v>41</v>
      </c>
      <c r="BL140" s="227" t="s">
        <v>42</v>
      </c>
      <c r="BM140" s="227" t="s">
        <v>43</v>
      </c>
      <c r="BN140" s="227" t="s">
        <v>44</v>
      </c>
      <c r="BO140" s="227" t="s">
        <v>45</v>
      </c>
      <c r="BP140" s="227" t="s">
        <v>46</v>
      </c>
      <c r="BQ140" s="227" t="s">
        <v>47</v>
      </c>
      <c r="BR140" s="227" t="s">
        <v>48</v>
      </c>
      <c r="BS140" s="227" t="s">
        <v>49</v>
      </c>
      <c r="BT140" s="228" t="s">
        <v>50</v>
      </c>
      <c r="BU140" s="227" t="s">
        <v>51</v>
      </c>
      <c r="BV140" s="144"/>
      <c r="BW140" s="143" t="s">
        <v>78</v>
      </c>
      <c r="BX140" s="143" t="s">
        <v>79</v>
      </c>
      <c r="BY140" s="143" t="s">
        <v>80</v>
      </c>
      <c r="BZ140" s="143" t="s">
        <v>81</v>
      </c>
      <c r="CA140" s="20"/>
      <c r="CB140" s="219" t="s">
        <v>82</v>
      </c>
      <c r="CC140" s="219" t="s">
        <v>83</v>
      </c>
      <c r="CD140" s="219" t="s">
        <v>84</v>
      </c>
    </row>
    <row r="141" ht="18.0" customHeight="1">
      <c r="A141" s="898" t="s">
        <v>3052</v>
      </c>
      <c r="B141" s="221" t="s">
        <v>750</v>
      </c>
      <c r="C141" s="147">
        <v>10.0</v>
      </c>
      <c r="D141" s="76">
        <f t="shared" ref="D141:D147" si="382">SUM(I141:AE141)</f>
        <v>0</v>
      </c>
      <c r="E141" s="148">
        <v>80.0</v>
      </c>
      <c r="F141" s="76" t="str">
        <f t="shared" ref="F141:F147" si="383">$E$5</f>
        <v/>
      </c>
      <c r="G141" s="148">
        <f t="shared" ref="G141:G147" si="384">E141*((100-F141)/100)</f>
        <v>80</v>
      </c>
      <c r="H141" s="149">
        <f t="shared" ref="H141:H147" si="385">D141*G141</f>
        <v>0</v>
      </c>
      <c r="I141" s="245"/>
      <c r="J141" s="448"/>
      <c r="K141" s="154"/>
      <c r="L141" s="449"/>
      <c r="M141" s="162"/>
      <c r="N141" s="450"/>
      <c r="O141" s="323"/>
      <c r="P141" s="451"/>
      <c r="Q141" s="452"/>
      <c r="R141" s="151"/>
      <c r="S141" s="453"/>
      <c r="T141" s="454"/>
      <c r="U141" s="324"/>
      <c r="V141" s="455"/>
      <c r="W141" s="187"/>
      <c r="X141" s="456"/>
      <c r="Y141" s="899"/>
      <c r="Z141" s="890"/>
      <c r="AA141" s="891"/>
      <c r="AB141" s="892"/>
      <c r="AC141" s="900"/>
      <c r="AD141" s="159"/>
      <c r="AE141" s="158"/>
      <c r="AF141" s="20"/>
      <c r="AG141" s="20"/>
      <c r="AH141" s="76">
        <f t="shared" ref="AH141:AN141" si="379">AO141*$D141</f>
        <v>0</v>
      </c>
      <c r="AI141" s="76">
        <f t="shared" si="379"/>
        <v>0</v>
      </c>
      <c r="AJ141" s="76">
        <f t="shared" si="379"/>
        <v>0</v>
      </c>
      <c r="AK141" s="76">
        <f t="shared" si="379"/>
        <v>0</v>
      </c>
      <c r="AL141" s="76">
        <f t="shared" si="379"/>
        <v>0</v>
      </c>
      <c r="AM141" s="76">
        <f t="shared" si="379"/>
        <v>0</v>
      </c>
      <c r="AN141" s="76">
        <f t="shared" si="379"/>
        <v>0</v>
      </c>
      <c r="AO141" s="154"/>
      <c r="AP141" s="154">
        <v>10.0</v>
      </c>
      <c r="AQ141" s="154"/>
      <c r="AR141" s="154"/>
      <c r="AS141" s="154"/>
      <c r="AT141" s="154"/>
      <c r="AU141" s="154"/>
      <c r="AV141" s="76">
        <f t="shared" ref="AV141:BH141" si="380">BI141*$D141</f>
        <v>0</v>
      </c>
      <c r="AW141" s="76">
        <f t="shared" si="380"/>
        <v>0</v>
      </c>
      <c r="AX141" s="76">
        <f t="shared" si="380"/>
        <v>0</v>
      </c>
      <c r="AY141" s="76">
        <f t="shared" si="380"/>
        <v>0</v>
      </c>
      <c r="AZ141" s="76">
        <f t="shared" si="380"/>
        <v>0</v>
      </c>
      <c r="BA141" s="76">
        <f t="shared" si="380"/>
        <v>0</v>
      </c>
      <c r="BB141" s="76">
        <f t="shared" si="380"/>
        <v>0</v>
      </c>
      <c r="BC141" s="76">
        <f t="shared" si="380"/>
        <v>0</v>
      </c>
      <c r="BD141" s="76">
        <f t="shared" si="380"/>
        <v>0</v>
      </c>
      <c r="BE141" s="76">
        <f t="shared" si="380"/>
        <v>0</v>
      </c>
      <c r="BF141" s="76">
        <f t="shared" si="380"/>
        <v>0</v>
      </c>
      <c r="BG141" s="76">
        <f t="shared" si="380"/>
        <v>0</v>
      </c>
      <c r="BH141" s="76">
        <f t="shared" si="380"/>
        <v>0</v>
      </c>
      <c r="BI141" s="154"/>
      <c r="BJ141" s="154">
        <v>10.0</v>
      </c>
      <c r="BK141" s="154"/>
      <c r="BL141" s="154"/>
      <c r="BM141" s="154"/>
      <c r="BN141" s="154"/>
      <c r="BO141" s="154"/>
      <c r="BP141" s="154"/>
      <c r="BQ141" s="154"/>
      <c r="BR141" s="154"/>
      <c r="BS141" s="154"/>
      <c r="BT141" s="326"/>
      <c r="BU141" s="154"/>
      <c r="BV141" s="144"/>
      <c r="BW141" s="76"/>
      <c r="BX141" s="76"/>
      <c r="BY141" s="167">
        <f t="shared" ref="BY141:BZ141" si="381">$D141*BW141</f>
        <v>0</v>
      </c>
      <c r="BZ141" s="167">
        <f t="shared" si="381"/>
        <v>0</v>
      </c>
      <c r="CA141" s="20"/>
      <c r="CB141" s="76">
        <v>1.2</v>
      </c>
      <c r="CC141" s="76">
        <f t="shared" ref="CC141:CC147" si="389">D141</f>
        <v>0</v>
      </c>
      <c r="CD141" s="76">
        <f t="shared" ref="CD141:CD147" si="390">CB141*CC141</f>
        <v>0</v>
      </c>
    </row>
    <row r="142" ht="18.0" customHeight="1">
      <c r="A142" s="198" t="s">
        <v>3053</v>
      </c>
      <c r="B142" s="221" t="s">
        <v>892</v>
      </c>
      <c r="C142" s="147">
        <v>5.0</v>
      </c>
      <c r="D142" s="76">
        <f t="shared" si="382"/>
        <v>0</v>
      </c>
      <c r="E142" s="148">
        <v>130.0</v>
      </c>
      <c r="F142" s="76" t="str">
        <f t="shared" si="383"/>
        <v/>
      </c>
      <c r="G142" s="148">
        <f t="shared" si="384"/>
        <v>130</v>
      </c>
      <c r="H142" s="149">
        <f t="shared" si="385"/>
        <v>0</v>
      </c>
      <c r="I142" s="245"/>
      <c r="J142" s="448"/>
      <c r="K142" s="154"/>
      <c r="L142" s="449"/>
      <c r="M142" s="162"/>
      <c r="N142" s="450"/>
      <c r="O142" s="323"/>
      <c r="P142" s="451"/>
      <c r="Q142" s="452"/>
      <c r="R142" s="151"/>
      <c r="S142" s="453"/>
      <c r="T142" s="454"/>
      <c r="U142" s="324"/>
      <c r="V142" s="455"/>
      <c r="W142" s="187"/>
      <c r="X142" s="456"/>
      <c r="Y142" s="899"/>
      <c r="Z142" s="893"/>
      <c r="AA142" s="598"/>
      <c r="AB142" s="894"/>
      <c r="AC142" s="900"/>
      <c r="AD142" s="159"/>
      <c r="AE142" s="158"/>
      <c r="AF142" s="20"/>
      <c r="AG142" s="20"/>
      <c r="AH142" s="76">
        <f t="shared" ref="AH142:AN142" si="386">AO142*$D142</f>
        <v>0</v>
      </c>
      <c r="AI142" s="76">
        <f t="shared" si="386"/>
        <v>0</v>
      </c>
      <c r="AJ142" s="76">
        <f t="shared" si="386"/>
        <v>0</v>
      </c>
      <c r="AK142" s="76">
        <f t="shared" si="386"/>
        <v>0</v>
      </c>
      <c r="AL142" s="76">
        <f t="shared" si="386"/>
        <v>0</v>
      </c>
      <c r="AM142" s="76">
        <f t="shared" si="386"/>
        <v>0</v>
      </c>
      <c r="AN142" s="76">
        <f t="shared" si="386"/>
        <v>0</v>
      </c>
      <c r="AO142" s="154"/>
      <c r="AP142" s="154"/>
      <c r="AQ142" s="154"/>
      <c r="AR142" s="154">
        <v>5.0</v>
      </c>
      <c r="AS142" s="154"/>
      <c r="AT142" s="154"/>
      <c r="AU142" s="154"/>
      <c r="AV142" s="76">
        <f t="shared" ref="AV142:BH142" si="387">BI142*$D142</f>
        <v>0</v>
      </c>
      <c r="AW142" s="76">
        <f t="shared" si="387"/>
        <v>0</v>
      </c>
      <c r="AX142" s="76">
        <f t="shared" si="387"/>
        <v>0</v>
      </c>
      <c r="AY142" s="76">
        <f t="shared" si="387"/>
        <v>0</v>
      </c>
      <c r="AZ142" s="76">
        <f t="shared" si="387"/>
        <v>0</v>
      </c>
      <c r="BA142" s="76">
        <f t="shared" si="387"/>
        <v>0</v>
      </c>
      <c r="BB142" s="76">
        <f t="shared" si="387"/>
        <v>0</v>
      </c>
      <c r="BC142" s="76">
        <f t="shared" si="387"/>
        <v>0</v>
      </c>
      <c r="BD142" s="76">
        <f t="shared" si="387"/>
        <v>0</v>
      </c>
      <c r="BE142" s="76">
        <f t="shared" si="387"/>
        <v>0</v>
      </c>
      <c r="BF142" s="76">
        <f t="shared" si="387"/>
        <v>0</v>
      </c>
      <c r="BG142" s="76">
        <f t="shared" si="387"/>
        <v>0</v>
      </c>
      <c r="BH142" s="76">
        <f t="shared" si="387"/>
        <v>0</v>
      </c>
      <c r="BI142" s="154"/>
      <c r="BJ142" s="154"/>
      <c r="BK142" s="154">
        <v>1.0</v>
      </c>
      <c r="BL142" s="154">
        <v>1.0</v>
      </c>
      <c r="BM142" s="154">
        <v>3.0</v>
      </c>
      <c r="BN142" s="154"/>
      <c r="BO142" s="154"/>
      <c r="BP142" s="154"/>
      <c r="BQ142" s="154"/>
      <c r="BR142" s="154"/>
      <c r="BS142" s="154"/>
      <c r="BT142" s="326"/>
      <c r="BU142" s="154"/>
      <c r="BV142" s="144"/>
      <c r="BW142" s="76"/>
      <c r="BX142" s="76"/>
      <c r="BY142" s="167">
        <f t="shared" ref="BY142:BZ142" si="388">$D142*BW142</f>
        <v>0</v>
      </c>
      <c r="BZ142" s="167">
        <f t="shared" si="388"/>
        <v>0</v>
      </c>
      <c r="CA142" s="20"/>
      <c r="CB142" s="76">
        <v>4.65</v>
      </c>
      <c r="CC142" s="76">
        <f t="shared" si="389"/>
        <v>0</v>
      </c>
      <c r="CD142" s="76">
        <f t="shared" si="390"/>
        <v>0</v>
      </c>
    </row>
    <row r="143" ht="18.0" customHeight="1">
      <c r="A143" s="198" t="s">
        <v>3054</v>
      </c>
      <c r="B143" s="221" t="s">
        <v>894</v>
      </c>
      <c r="C143" s="147">
        <v>10.0</v>
      </c>
      <c r="D143" s="76">
        <f t="shared" si="382"/>
        <v>0</v>
      </c>
      <c r="E143" s="148">
        <v>160.0</v>
      </c>
      <c r="F143" s="76" t="str">
        <f t="shared" si="383"/>
        <v/>
      </c>
      <c r="G143" s="148">
        <f t="shared" si="384"/>
        <v>160</v>
      </c>
      <c r="H143" s="149">
        <f t="shared" si="385"/>
        <v>0</v>
      </c>
      <c r="I143" s="245"/>
      <c r="J143" s="448"/>
      <c r="K143" s="154"/>
      <c r="L143" s="449"/>
      <c r="M143" s="162"/>
      <c r="N143" s="450"/>
      <c r="O143" s="323"/>
      <c r="P143" s="451"/>
      <c r="Q143" s="452"/>
      <c r="R143" s="151"/>
      <c r="S143" s="453"/>
      <c r="T143" s="454"/>
      <c r="U143" s="324"/>
      <c r="V143" s="455"/>
      <c r="W143" s="187"/>
      <c r="X143" s="456"/>
      <c r="Y143" s="899"/>
      <c r="Z143" s="893"/>
      <c r="AA143" s="598"/>
      <c r="AB143" s="894"/>
      <c r="AC143" s="900"/>
      <c r="AD143" s="159"/>
      <c r="AE143" s="158"/>
      <c r="AF143" s="20"/>
      <c r="AG143" s="20"/>
      <c r="AH143" s="76">
        <f t="shared" ref="AH143:AN143" si="391">AO143*$D143</f>
        <v>0</v>
      </c>
      <c r="AI143" s="76">
        <f t="shared" si="391"/>
        <v>0</v>
      </c>
      <c r="AJ143" s="76">
        <f t="shared" si="391"/>
        <v>0</v>
      </c>
      <c r="AK143" s="76">
        <f t="shared" si="391"/>
        <v>0</v>
      </c>
      <c r="AL143" s="76">
        <f t="shared" si="391"/>
        <v>0</v>
      </c>
      <c r="AM143" s="76">
        <f t="shared" si="391"/>
        <v>0</v>
      </c>
      <c r="AN143" s="76">
        <f t="shared" si="391"/>
        <v>0</v>
      </c>
      <c r="AO143" s="154"/>
      <c r="AP143" s="154"/>
      <c r="AQ143" s="154"/>
      <c r="AR143" s="154">
        <v>10.0</v>
      </c>
      <c r="AS143" s="154"/>
      <c r="AT143" s="154"/>
      <c r="AU143" s="154"/>
      <c r="AV143" s="76">
        <f t="shared" ref="AV143:BH143" si="392">BI143*$D143</f>
        <v>0</v>
      </c>
      <c r="AW143" s="76">
        <f t="shared" si="392"/>
        <v>0</v>
      </c>
      <c r="AX143" s="76">
        <f t="shared" si="392"/>
        <v>0</v>
      </c>
      <c r="AY143" s="76">
        <f t="shared" si="392"/>
        <v>0</v>
      </c>
      <c r="AZ143" s="76">
        <f t="shared" si="392"/>
        <v>0</v>
      </c>
      <c r="BA143" s="76">
        <f t="shared" si="392"/>
        <v>0</v>
      </c>
      <c r="BB143" s="76">
        <f t="shared" si="392"/>
        <v>0</v>
      </c>
      <c r="BC143" s="76">
        <f t="shared" si="392"/>
        <v>0</v>
      </c>
      <c r="BD143" s="76">
        <f t="shared" si="392"/>
        <v>0</v>
      </c>
      <c r="BE143" s="76">
        <f t="shared" si="392"/>
        <v>0</v>
      </c>
      <c r="BF143" s="76">
        <f t="shared" si="392"/>
        <v>0</v>
      </c>
      <c r="BG143" s="76">
        <f t="shared" si="392"/>
        <v>0</v>
      </c>
      <c r="BH143" s="76">
        <f t="shared" si="392"/>
        <v>0</v>
      </c>
      <c r="BI143" s="154"/>
      <c r="BJ143" s="154"/>
      <c r="BK143" s="154">
        <v>4.0</v>
      </c>
      <c r="BL143" s="154">
        <v>6.0</v>
      </c>
      <c r="BM143" s="154"/>
      <c r="BN143" s="154"/>
      <c r="BO143" s="154"/>
      <c r="BP143" s="154"/>
      <c r="BQ143" s="154"/>
      <c r="BR143" s="154"/>
      <c r="BS143" s="154"/>
      <c r="BT143" s="326"/>
      <c r="BU143" s="154"/>
      <c r="BV143" s="144"/>
      <c r="BW143" s="76"/>
      <c r="BX143" s="76"/>
      <c r="BY143" s="167">
        <f t="shared" ref="BY143:BZ143" si="393">$D143*BW143</f>
        <v>0</v>
      </c>
      <c r="BZ143" s="167">
        <f t="shared" si="393"/>
        <v>0</v>
      </c>
      <c r="CA143" s="20"/>
      <c r="CB143" s="76">
        <v>3.33</v>
      </c>
      <c r="CC143" s="76">
        <f t="shared" si="389"/>
        <v>0</v>
      </c>
      <c r="CD143" s="76">
        <f t="shared" si="390"/>
        <v>0</v>
      </c>
    </row>
    <row r="144" ht="18.0" customHeight="1">
      <c r="A144" s="198" t="s">
        <v>3055</v>
      </c>
      <c r="B144" s="221" t="s">
        <v>896</v>
      </c>
      <c r="C144" s="147">
        <v>5.0</v>
      </c>
      <c r="D144" s="76">
        <f t="shared" si="382"/>
        <v>0</v>
      </c>
      <c r="E144" s="148">
        <v>230.0</v>
      </c>
      <c r="F144" s="76" t="str">
        <f t="shared" si="383"/>
        <v/>
      </c>
      <c r="G144" s="148">
        <f t="shared" si="384"/>
        <v>230</v>
      </c>
      <c r="H144" s="149">
        <f t="shared" si="385"/>
        <v>0</v>
      </c>
      <c r="I144" s="245"/>
      <c r="J144" s="448"/>
      <c r="K144" s="154"/>
      <c r="L144" s="449"/>
      <c r="M144" s="162"/>
      <c r="N144" s="450"/>
      <c r="O144" s="323"/>
      <c r="P144" s="451"/>
      <c r="Q144" s="452"/>
      <c r="R144" s="151"/>
      <c r="S144" s="453"/>
      <c r="T144" s="454"/>
      <c r="U144" s="324"/>
      <c r="V144" s="455"/>
      <c r="W144" s="187"/>
      <c r="X144" s="456"/>
      <c r="Y144" s="899"/>
      <c r="Z144" s="893"/>
      <c r="AA144" s="598"/>
      <c r="AB144" s="894"/>
      <c r="AC144" s="900"/>
      <c r="AD144" s="159"/>
      <c r="AE144" s="158"/>
      <c r="AF144" s="20"/>
      <c r="AG144" s="20"/>
      <c r="AH144" s="76">
        <f t="shared" ref="AH144:AN144" si="394">AO144*$D144</f>
        <v>0</v>
      </c>
      <c r="AI144" s="76">
        <f t="shared" si="394"/>
        <v>0</v>
      </c>
      <c r="AJ144" s="76">
        <f t="shared" si="394"/>
        <v>0</v>
      </c>
      <c r="AK144" s="76">
        <f t="shared" si="394"/>
        <v>0</v>
      </c>
      <c r="AL144" s="76">
        <f t="shared" si="394"/>
        <v>0</v>
      </c>
      <c r="AM144" s="76">
        <f t="shared" si="394"/>
        <v>0</v>
      </c>
      <c r="AN144" s="76">
        <f t="shared" si="394"/>
        <v>0</v>
      </c>
      <c r="AO144" s="154"/>
      <c r="AP144" s="154"/>
      <c r="AQ144" s="154"/>
      <c r="AR144" s="154"/>
      <c r="AS144" s="154">
        <v>5.0</v>
      </c>
      <c r="AT144" s="154"/>
      <c r="AU144" s="154"/>
      <c r="AV144" s="76">
        <f t="shared" ref="AV144:BH144" si="395">BI144*$D144</f>
        <v>0</v>
      </c>
      <c r="AW144" s="76">
        <f t="shared" si="395"/>
        <v>0</v>
      </c>
      <c r="AX144" s="76">
        <f t="shared" si="395"/>
        <v>0</v>
      </c>
      <c r="AY144" s="76">
        <f t="shared" si="395"/>
        <v>0</v>
      </c>
      <c r="AZ144" s="76">
        <f t="shared" si="395"/>
        <v>0</v>
      </c>
      <c r="BA144" s="76">
        <f t="shared" si="395"/>
        <v>0</v>
      </c>
      <c r="BB144" s="76">
        <f t="shared" si="395"/>
        <v>0</v>
      </c>
      <c r="BC144" s="76">
        <f t="shared" si="395"/>
        <v>0</v>
      </c>
      <c r="BD144" s="76">
        <f t="shared" si="395"/>
        <v>0</v>
      </c>
      <c r="BE144" s="76">
        <f t="shared" si="395"/>
        <v>0</v>
      </c>
      <c r="BF144" s="76">
        <f t="shared" si="395"/>
        <v>0</v>
      </c>
      <c r="BG144" s="76">
        <f t="shared" si="395"/>
        <v>0</v>
      </c>
      <c r="BH144" s="76">
        <f t="shared" si="395"/>
        <v>0</v>
      </c>
      <c r="BI144" s="154"/>
      <c r="BJ144" s="154"/>
      <c r="BK144" s="154"/>
      <c r="BL144" s="154">
        <v>3.0</v>
      </c>
      <c r="BM144" s="154">
        <v>2.0</v>
      </c>
      <c r="BN144" s="154"/>
      <c r="BO144" s="154"/>
      <c r="BP144" s="154"/>
      <c r="BQ144" s="154"/>
      <c r="BR144" s="154"/>
      <c r="BS144" s="154"/>
      <c r="BT144" s="326"/>
      <c r="BU144" s="154"/>
      <c r="BV144" s="144"/>
      <c r="BW144" s="76"/>
      <c r="BX144" s="76"/>
      <c r="BY144" s="167">
        <f t="shared" ref="BY144:BZ144" si="396">$D144*BW144</f>
        <v>0</v>
      </c>
      <c r="BZ144" s="167">
        <f t="shared" si="396"/>
        <v>0</v>
      </c>
      <c r="CA144" s="20"/>
      <c r="CB144" s="76">
        <v>5.22</v>
      </c>
      <c r="CC144" s="76">
        <f t="shared" si="389"/>
        <v>0</v>
      </c>
      <c r="CD144" s="76">
        <f t="shared" si="390"/>
        <v>0</v>
      </c>
    </row>
    <row r="145" ht="18.0" customHeight="1">
      <c r="A145" s="198" t="s">
        <v>3056</v>
      </c>
      <c r="B145" s="221" t="s">
        <v>898</v>
      </c>
      <c r="C145" s="147">
        <v>5.0</v>
      </c>
      <c r="D145" s="76">
        <f t="shared" si="382"/>
        <v>0</v>
      </c>
      <c r="E145" s="148">
        <v>140.0</v>
      </c>
      <c r="F145" s="76" t="str">
        <f t="shared" si="383"/>
        <v/>
      </c>
      <c r="G145" s="148">
        <f t="shared" si="384"/>
        <v>140</v>
      </c>
      <c r="H145" s="149">
        <f t="shared" si="385"/>
        <v>0</v>
      </c>
      <c r="I145" s="245"/>
      <c r="J145" s="448"/>
      <c r="K145" s="154"/>
      <c r="L145" s="449"/>
      <c r="M145" s="162"/>
      <c r="N145" s="450"/>
      <c r="O145" s="323"/>
      <c r="P145" s="451"/>
      <c r="Q145" s="452"/>
      <c r="R145" s="151"/>
      <c r="S145" s="453"/>
      <c r="T145" s="454"/>
      <c r="U145" s="324"/>
      <c r="V145" s="455"/>
      <c r="W145" s="187"/>
      <c r="X145" s="456"/>
      <c r="Y145" s="899"/>
      <c r="Z145" s="893"/>
      <c r="AA145" s="598"/>
      <c r="AB145" s="894"/>
      <c r="AC145" s="900"/>
      <c r="AD145" s="159"/>
      <c r="AE145" s="158"/>
      <c r="AF145" s="20"/>
      <c r="AG145" s="20"/>
      <c r="AH145" s="76">
        <f t="shared" ref="AH145:AN145" si="397">AO145*$D145</f>
        <v>0</v>
      </c>
      <c r="AI145" s="76">
        <f t="shared" si="397"/>
        <v>0</v>
      </c>
      <c r="AJ145" s="76">
        <f t="shared" si="397"/>
        <v>0</v>
      </c>
      <c r="AK145" s="76">
        <f t="shared" si="397"/>
        <v>0</v>
      </c>
      <c r="AL145" s="76">
        <f t="shared" si="397"/>
        <v>0</v>
      </c>
      <c r="AM145" s="76">
        <f t="shared" si="397"/>
        <v>0</v>
      </c>
      <c r="AN145" s="76">
        <f t="shared" si="397"/>
        <v>0</v>
      </c>
      <c r="AO145" s="154"/>
      <c r="AP145" s="154"/>
      <c r="AQ145" s="154"/>
      <c r="AR145" s="154"/>
      <c r="AS145" s="154">
        <v>5.0</v>
      </c>
      <c r="AT145" s="154"/>
      <c r="AU145" s="154"/>
      <c r="AV145" s="76">
        <f t="shared" ref="AV145:BH145" si="398">BI145*$D145</f>
        <v>0</v>
      </c>
      <c r="AW145" s="76">
        <f t="shared" si="398"/>
        <v>0</v>
      </c>
      <c r="AX145" s="76">
        <f t="shared" si="398"/>
        <v>0</v>
      </c>
      <c r="AY145" s="76">
        <f t="shared" si="398"/>
        <v>0</v>
      </c>
      <c r="AZ145" s="76">
        <f t="shared" si="398"/>
        <v>0</v>
      </c>
      <c r="BA145" s="76">
        <f t="shared" si="398"/>
        <v>0</v>
      </c>
      <c r="BB145" s="76">
        <f t="shared" si="398"/>
        <v>0</v>
      </c>
      <c r="BC145" s="76">
        <f t="shared" si="398"/>
        <v>0</v>
      </c>
      <c r="BD145" s="76">
        <f t="shared" si="398"/>
        <v>0</v>
      </c>
      <c r="BE145" s="76">
        <f t="shared" si="398"/>
        <v>0</v>
      </c>
      <c r="BF145" s="76">
        <f t="shared" si="398"/>
        <v>0</v>
      </c>
      <c r="BG145" s="76">
        <f t="shared" si="398"/>
        <v>0</v>
      </c>
      <c r="BH145" s="76">
        <f t="shared" si="398"/>
        <v>0</v>
      </c>
      <c r="BI145" s="154"/>
      <c r="BJ145" s="154"/>
      <c r="BK145" s="154"/>
      <c r="BL145" s="154"/>
      <c r="BM145" s="154">
        <v>5.0</v>
      </c>
      <c r="BN145" s="154"/>
      <c r="BO145" s="154"/>
      <c r="BP145" s="154"/>
      <c r="BQ145" s="154"/>
      <c r="BR145" s="154"/>
      <c r="BS145" s="154"/>
      <c r="BT145" s="326"/>
      <c r="BU145" s="154"/>
      <c r="BV145" s="144"/>
      <c r="BW145" s="76"/>
      <c r="BX145" s="76"/>
      <c r="BY145" s="167">
        <f t="shared" ref="BY145:BZ145" si="399">$D145*BW145</f>
        <v>0</v>
      </c>
      <c r="BZ145" s="167">
        <f t="shared" si="399"/>
        <v>0</v>
      </c>
      <c r="CA145" s="20"/>
      <c r="CB145" s="76">
        <v>5.53</v>
      </c>
      <c r="CC145" s="76">
        <f t="shared" si="389"/>
        <v>0</v>
      </c>
      <c r="CD145" s="76">
        <f t="shared" si="390"/>
        <v>0</v>
      </c>
    </row>
    <row r="146" ht="18.0" customHeight="1">
      <c r="A146" s="198" t="s">
        <v>3057</v>
      </c>
      <c r="B146" s="221" t="s">
        <v>900</v>
      </c>
      <c r="C146" s="147">
        <v>5.0</v>
      </c>
      <c r="D146" s="76">
        <f t="shared" si="382"/>
        <v>0</v>
      </c>
      <c r="E146" s="148">
        <v>300.0</v>
      </c>
      <c r="F146" s="76" t="str">
        <f t="shared" si="383"/>
        <v/>
      </c>
      <c r="G146" s="148">
        <f t="shared" si="384"/>
        <v>300</v>
      </c>
      <c r="H146" s="149">
        <f t="shared" si="385"/>
        <v>0</v>
      </c>
      <c r="I146" s="245"/>
      <c r="J146" s="448"/>
      <c r="K146" s="154"/>
      <c r="L146" s="449"/>
      <c r="M146" s="162"/>
      <c r="N146" s="450"/>
      <c r="O146" s="323"/>
      <c r="P146" s="451"/>
      <c r="Q146" s="452"/>
      <c r="R146" s="151"/>
      <c r="S146" s="453"/>
      <c r="T146" s="454"/>
      <c r="U146" s="324"/>
      <c r="V146" s="455"/>
      <c r="W146" s="187"/>
      <c r="X146" s="456"/>
      <c r="Y146" s="899"/>
      <c r="Z146" s="893"/>
      <c r="AA146" s="598"/>
      <c r="AB146" s="894"/>
      <c r="AC146" s="900"/>
      <c r="AD146" s="159"/>
      <c r="AE146" s="158"/>
      <c r="AF146" s="20"/>
      <c r="AG146" s="20"/>
      <c r="AH146" s="76">
        <f t="shared" ref="AH146:AN146" si="400">AO146*$D146</f>
        <v>0</v>
      </c>
      <c r="AI146" s="76">
        <f t="shared" si="400"/>
        <v>0</v>
      </c>
      <c r="AJ146" s="76">
        <f t="shared" si="400"/>
        <v>0</v>
      </c>
      <c r="AK146" s="76">
        <f t="shared" si="400"/>
        <v>0</v>
      </c>
      <c r="AL146" s="76">
        <f t="shared" si="400"/>
        <v>0</v>
      </c>
      <c r="AM146" s="76">
        <f t="shared" si="400"/>
        <v>0</v>
      </c>
      <c r="AN146" s="76">
        <f t="shared" si="400"/>
        <v>0</v>
      </c>
      <c r="AO146" s="154"/>
      <c r="AP146" s="154"/>
      <c r="AQ146" s="154"/>
      <c r="AR146" s="154"/>
      <c r="AS146" s="154"/>
      <c r="AT146" s="154">
        <v>5.0</v>
      </c>
      <c r="AU146" s="154"/>
      <c r="AV146" s="76">
        <f t="shared" ref="AV146:BH146" si="401">BI146*$D146</f>
        <v>0</v>
      </c>
      <c r="AW146" s="76">
        <f t="shared" si="401"/>
        <v>0</v>
      </c>
      <c r="AX146" s="76">
        <f t="shared" si="401"/>
        <v>0</v>
      </c>
      <c r="AY146" s="76">
        <f t="shared" si="401"/>
        <v>0</v>
      </c>
      <c r="AZ146" s="76">
        <f t="shared" si="401"/>
        <v>0</v>
      </c>
      <c r="BA146" s="76">
        <f t="shared" si="401"/>
        <v>0</v>
      </c>
      <c r="BB146" s="76">
        <f t="shared" si="401"/>
        <v>0</v>
      </c>
      <c r="BC146" s="76">
        <f t="shared" si="401"/>
        <v>0</v>
      </c>
      <c r="BD146" s="76">
        <f t="shared" si="401"/>
        <v>0</v>
      </c>
      <c r="BE146" s="76">
        <f t="shared" si="401"/>
        <v>0</v>
      </c>
      <c r="BF146" s="76">
        <f t="shared" si="401"/>
        <v>0</v>
      </c>
      <c r="BG146" s="76">
        <f t="shared" si="401"/>
        <v>0</v>
      </c>
      <c r="BH146" s="76">
        <f t="shared" si="401"/>
        <v>0</v>
      </c>
      <c r="BI146" s="154"/>
      <c r="BJ146" s="154"/>
      <c r="BK146" s="154"/>
      <c r="BL146" s="154"/>
      <c r="BM146" s="154"/>
      <c r="BN146" s="154"/>
      <c r="BO146" s="154"/>
      <c r="BP146" s="154">
        <v>1.0</v>
      </c>
      <c r="BQ146" s="154"/>
      <c r="BR146" s="154">
        <v>3.0</v>
      </c>
      <c r="BS146" s="154">
        <v>1.0</v>
      </c>
      <c r="BT146" s="326"/>
      <c r="BU146" s="154"/>
      <c r="BV146" s="144"/>
      <c r="BW146" s="76"/>
      <c r="BX146" s="76"/>
      <c r="BY146" s="167">
        <f t="shared" ref="BY146:BZ146" si="402">$D146*BW146</f>
        <v>0</v>
      </c>
      <c r="BZ146" s="167">
        <f t="shared" si="402"/>
        <v>0</v>
      </c>
      <c r="CA146" s="20"/>
      <c r="CB146" s="76">
        <v>7.16</v>
      </c>
      <c r="CC146" s="76">
        <f t="shared" si="389"/>
        <v>0</v>
      </c>
      <c r="CD146" s="76">
        <f t="shared" si="390"/>
        <v>0</v>
      </c>
    </row>
    <row r="147" ht="18.0" customHeight="1">
      <c r="A147" s="198" t="s">
        <v>3058</v>
      </c>
      <c r="B147" s="221" t="s">
        <v>902</v>
      </c>
      <c r="C147" s="147">
        <v>5.0</v>
      </c>
      <c r="D147" s="76">
        <f t="shared" si="382"/>
        <v>0</v>
      </c>
      <c r="E147" s="148">
        <v>400.0</v>
      </c>
      <c r="F147" s="76" t="str">
        <f t="shared" si="383"/>
        <v/>
      </c>
      <c r="G147" s="148">
        <f t="shared" si="384"/>
        <v>400</v>
      </c>
      <c r="H147" s="149">
        <f t="shared" si="385"/>
        <v>0</v>
      </c>
      <c r="I147" s="245"/>
      <c r="J147" s="448"/>
      <c r="K147" s="154"/>
      <c r="L147" s="449"/>
      <c r="M147" s="162"/>
      <c r="N147" s="450"/>
      <c r="O147" s="323"/>
      <c r="P147" s="451"/>
      <c r="Q147" s="452"/>
      <c r="R147" s="151"/>
      <c r="S147" s="453"/>
      <c r="T147" s="454"/>
      <c r="U147" s="324"/>
      <c r="V147" s="455"/>
      <c r="W147" s="187"/>
      <c r="X147" s="456"/>
      <c r="Y147" s="899"/>
      <c r="Z147" s="893"/>
      <c r="AA147" s="598"/>
      <c r="AB147" s="894"/>
      <c r="AC147" s="900"/>
      <c r="AD147" s="159"/>
      <c r="AE147" s="158"/>
      <c r="AF147" s="20"/>
      <c r="AG147" s="20"/>
      <c r="AH147" s="76">
        <f t="shared" ref="AH147:AN147" si="403">AO147*$D147</f>
        <v>0</v>
      </c>
      <c r="AI147" s="76">
        <f t="shared" si="403"/>
        <v>0</v>
      </c>
      <c r="AJ147" s="76">
        <f t="shared" si="403"/>
        <v>0</v>
      </c>
      <c r="AK147" s="76">
        <f t="shared" si="403"/>
        <v>0</v>
      </c>
      <c r="AL147" s="76">
        <f t="shared" si="403"/>
        <v>0</v>
      </c>
      <c r="AM147" s="76">
        <f t="shared" si="403"/>
        <v>0</v>
      </c>
      <c r="AN147" s="76">
        <f t="shared" si="403"/>
        <v>0</v>
      </c>
      <c r="AO147" s="154"/>
      <c r="AP147" s="154"/>
      <c r="AQ147" s="154"/>
      <c r="AR147" s="154"/>
      <c r="AS147" s="154"/>
      <c r="AT147" s="154"/>
      <c r="AU147" s="154">
        <v>5.0</v>
      </c>
      <c r="AV147" s="76">
        <f t="shared" ref="AV147:BH147" si="404">BI147*$D147</f>
        <v>0</v>
      </c>
      <c r="AW147" s="76">
        <f t="shared" si="404"/>
        <v>0</v>
      </c>
      <c r="AX147" s="76">
        <f t="shared" si="404"/>
        <v>0</v>
      </c>
      <c r="AY147" s="76">
        <f t="shared" si="404"/>
        <v>0</v>
      </c>
      <c r="AZ147" s="76">
        <f t="shared" si="404"/>
        <v>0</v>
      </c>
      <c r="BA147" s="76">
        <f t="shared" si="404"/>
        <v>0</v>
      </c>
      <c r="BB147" s="76">
        <f t="shared" si="404"/>
        <v>0</v>
      </c>
      <c r="BC147" s="76">
        <f t="shared" si="404"/>
        <v>0</v>
      </c>
      <c r="BD147" s="76">
        <f t="shared" si="404"/>
        <v>0</v>
      </c>
      <c r="BE147" s="76">
        <f t="shared" si="404"/>
        <v>0</v>
      </c>
      <c r="BF147" s="76">
        <f t="shared" si="404"/>
        <v>0</v>
      </c>
      <c r="BG147" s="76">
        <f t="shared" si="404"/>
        <v>0</v>
      </c>
      <c r="BH147" s="76">
        <f t="shared" si="404"/>
        <v>0</v>
      </c>
      <c r="BI147" s="154"/>
      <c r="BJ147" s="154"/>
      <c r="BK147" s="154"/>
      <c r="BL147" s="154"/>
      <c r="BM147" s="154"/>
      <c r="BN147" s="154"/>
      <c r="BO147" s="154"/>
      <c r="BP147" s="154">
        <v>1.0</v>
      </c>
      <c r="BQ147" s="154"/>
      <c r="BR147" s="154">
        <v>3.0</v>
      </c>
      <c r="BS147" s="154">
        <v>1.0</v>
      </c>
      <c r="BT147" s="326"/>
      <c r="BU147" s="154"/>
      <c r="BV147" s="144"/>
      <c r="BW147" s="76"/>
      <c r="BX147" s="76"/>
      <c r="BY147" s="910">
        <f t="shared" ref="BY147:BZ147" si="405">$D147*BW147</f>
        <v>0</v>
      </c>
      <c r="BZ147" s="910">
        <f t="shared" si="405"/>
        <v>0</v>
      </c>
      <c r="CA147" s="20"/>
      <c r="CB147" s="76">
        <v>10.55</v>
      </c>
      <c r="CC147" s="76">
        <f t="shared" si="389"/>
        <v>0</v>
      </c>
      <c r="CD147" s="76">
        <f t="shared" si="390"/>
        <v>0</v>
      </c>
    </row>
    <row r="148" ht="15.75" customHeight="1">
      <c r="A148" s="901"/>
      <c r="B148" s="271"/>
      <c r="C148" s="204"/>
      <c r="D148" s="204"/>
      <c r="E148" s="213"/>
      <c r="F148" s="204"/>
      <c r="G148" s="213"/>
      <c r="H148" s="148">
        <f>SUM(H103:H147)</f>
        <v>0</v>
      </c>
      <c r="I148" s="227">
        <f t="shared" ref="I148:J148" si="406">SUM(I103:I139,I141:I147)</f>
        <v>0</v>
      </c>
      <c r="J148" s="227">
        <f t="shared" si="406"/>
        <v>0</v>
      </c>
      <c r="K148" s="227"/>
      <c r="L148" s="227"/>
      <c r="M148" s="227">
        <f>SUM(M103:M139,M141:M147)</f>
        <v>0</v>
      </c>
      <c r="N148" s="227"/>
      <c r="O148" s="227">
        <f>SUM(N103:N139,N141:N147)</f>
        <v>0</v>
      </c>
      <c r="P148" s="227"/>
      <c r="Q148" s="227"/>
      <c r="R148" s="227">
        <f>SUM(R103:R139,R141:R147)</f>
        <v>0</v>
      </c>
      <c r="S148" s="227"/>
      <c r="T148" s="227"/>
      <c r="U148" s="227">
        <f>SUM(U103:U139,U141:U147)</f>
        <v>0</v>
      </c>
      <c r="V148" s="227"/>
      <c r="W148" s="227">
        <f>SUM(W103:W139,W141:W147)</f>
        <v>0</v>
      </c>
      <c r="X148" s="227"/>
      <c r="Y148" s="228">
        <f>SUM(Y103:Y139,Y141:Y147)</f>
        <v>0</v>
      </c>
      <c r="Z148" s="895"/>
      <c r="AA148" s="896"/>
      <c r="AB148" s="897"/>
      <c r="AC148" s="270">
        <f t="shared" ref="AC148:AE148" si="407">SUM(AC103:AC139,AC141:AC147)</f>
        <v>0</v>
      </c>
      <c r="AD148" s="227">
        <f t="shared" si="407"/>
        <v>0</v>
      </c>
      <c r="AE148" s="227">
        <f t="shared" si="407"/>
        <v>0</v>
      </c>
      <c r="AF148" s="20"/>
      <c r="AG148" s="20"/>
      <c r="AH148" s="227">
        <f t="shared" ref="AH148:AN148" si="408">SUM(AH103:AH147)</f>
        <v>0</v>
      </c>
      <c r="AI148" s="227">
        <f t="shared" si="408"/>
        <v>0</v>
      </c>
      <c r="AJ148" s="227">
        <f t="shared" si="408"/>
        <v>0</v>
      </c>
      <c r="AK148" s="227">
        <f t="shared" si="408"/>
        <v>0</v>
      </c>
      <c r="AL148" s="227">
        <f t="shared" si="408"/>
        <v>0</v>
      </c>
      <c r="AM148" s="227">
        <f t="shared" si="408"/>
        <v>0</v>
      </c>
      <c r="AN148" s="227">
        <f t="shared" si="408"/>
        <v>0</v>
      </c>
      <c r="AO148" s="274"/>
      <c r="AP148" s="65"/>
      <c r="AQ148" s="54"/>
      <c r="AR148" s="274"/>
      <c r="AS148" s="65"/>
      <c r="AT148" s="54"/>
      <c r="AU148" s="20"/>
      <c r="AV148" s="227">
        <f t="shared" ref="AV148:BH148" si="409">SUM(AV103:AV147)</f>
        <v>0</v>
      </c>
      <c r="AW148" s="227">
        <f t="shared" si="409"/>
        <v>0</v>
      </c>
      <c r="AX148" s="227">
        <f t="shared" si="409"/>
        <v>0</v>
      </c>
      <c r="AY148" s="227">
        <f t="shared" si="409"/>
        <v>0</v>
      </c>
      <c r="AZ148" s="227">
        <f t="shared" si="409"/>
        <v>0</v>
      </c>
      <c r="BA148" s="227">
        <f t="shared" si="409"/>
        <v>0</v>
      </c>
      <c r="BB148" s="227">
        <f t="shared" si="409"/>
        <v>0</v>
      </c>
      <c r="BC148" s="227">
        <f t="shared" si="409"/>
        <v>0</v>
      </c>
      <c r="BD148" s="227">
        <f t="shared" si="409"/>
        <v>0</v>
      </c>
      <c r="BE148" s="227">
        <f t="shared" si="409"/>
        <v>0</v>
      </c>
      <c r="BF148" s="227">
        <f t="shared" si="409"/>
        <v>0</v>
      </c>
      <c r="BG148" s="227">
        <f t="shared" si="409"/>
        <v>0</v>
      </c>
      <c r="BH148" s="227">
        <f t="shared" si="409"/>
        <v>0</v>
      </c>
      <c r="BI148" s="274"/>
      <c r="BJ148" s="65"/>
      <c r="BK148" s="54"/>
      <c r="BL148" s="20"/>
      <c r="BM148" s="274"/>
      <c r="BN148" s="65"/>
      <c r="BO148" s="54"/>
      <c r="BP148" s="20"/>
      <c r="BQ148" s="274"/>
      <c r="BR148" s="65"/>
      <c r="BS148" s="274"/>
      <c r="BT148" s="65"/>
      <c r="BU148" s="54"/>
      <c r="BV148" s="144"/>
      <c r="BW148" s="190"/>
      <c r="BX148" s="190"/>
      <c r="BY148" s="164">
        <f t="shared" ref="BY148:BZ148" si="410">SUM(BY103:BY147)</f>
        <v>0</v>
      </c>
      <c r="BZ148" s="164">
        <f t="shared" si="410"/>
        <v>0</v>
      </c>
      <c r="CA148" s="190"/>
      <c r="CB148" s="190"/>
      <c r="CC148" s="190"/>
      <c r="CD148" s="164">
        <f>SUM(CD103:CD147)</f>
        <v>0</v>
      </c>
    </row>
    <row r="149" ht="39.75" customHeight="1">
      <c r="A149" s="136" t="s">
        <v>52</v>
      </c>
      <c r="B149" s="339" t="s">
        <v>3059</v>
      </c>
      <c r="C149" s="203"/>
      <c r="D149" s="204"/>
      <c r="E149" s="222"/>
      <c r="F149" s="6"/>
      <c r="G149" s="222"/>
      <c r="H149" s="204"/>
      <c r="I149" s="204"/>
      <c r="J149" s="204"/>
      <c r="K149" s="204"/>
      <c r="L149" s="204"/>
      <c r="M149" s="204"/>
      <c r="N149" s="272"/>
      <c r="O149" s="204"/>
      <c r="P149" s="204"/>
      <c r="Q149" s="236"/>
      <c r="R149" s="204"/>
      <c r="S149" s="204"/>
      <c r="T149" s="204"/>
      <c r="U149" s="204"/>
      <c r="V149" s="204"/>
      <c r="W149" s="204"/>
      <c r="X149" s="204"/>
      <c r="Y149" s="204"/>
      <c r="Z149" s="204"/>
      <c r="AA149" s="204"/>
      <c r="AB149" s="20"/>
      <c r="AC149" s="20"/>
      <c r="AD149" s="20"/>
      <c r="AE149" s="20"/>
      <c r="AF149" s="20"/>
      <c r="AG149" s="20"/>
      <c r="AH149" s="237" t="s">
        <v>24</v>
      </c>
      <c r="AI149" s="237" t="s">
        <v>25</v>
      </c>
      <c r="AJ149" s="237" t="s">
        <v>26</v>
      </c>
      <c r="AK149" s="237" t="s">
        <v>27</v>
      </c>
      <c r="AL149" s="237" t="s">
        <v>28</v>
      </c>
      <c r="AM149" s="237" t="s">
        <v>29</v>
      </c>
      <c r="AN149" s="237" t="s">
        <v>30</v>
      </c>
      <c r="AO149" s="227" t="s">
        <v>24</v>
      </c>
      <c r="AP149" s="227" t="s">
        <v>25</v>
      </c>
      <c r="AQ149" s="227" t="s">
        <v>26</v>
      </c>
      <c r="AR149" s="227" t="s">
        <v>27</v>
      </c>
      <c r="AS149" s="227" t="s">
        <v>28</v>
      </c>
      <c r="AT149" s="227" t="s">
        <v>29</v>
      </c>
      <c r="AU149" s="227" t="s">
        <v>30</v>
      </c>
      <c r="AV149" s="237" t="s">
        <v>39</v>
      </c>
      <c r="AW149" s="237" t="s">
        <v>40</v>
      </c>
      <c r="AX149" s="237" t="s">
        <v>41</v>
      </c>
      <c r="AY149" s="237" t="s">
        <v>42</v>
      </c>
      <c r="AZ149" s="237" t="s">
        <v>43</v>
      </c>
      <c r="BA149" s="237" t="s">
        <v>44</v>
      </c>
      <c r="BB149" s="237" t="s">
        <v>45</v>
      </c>
      <c r="BC149" s="237" t="s">
        <v>46</v>
      </c>
      <c r="BD149" s="237" t="s">
        <v>47</v>
      </c>
      <c r="BE149" s="237" t="s">
        <v>48</v>
      </c>
      <c r="BF149" s="237" t="s">
        <v>49</v>
      </c>
      <c r="BG149" s="237" t="s">
        <v>50</v>
      </c>
      <c r="BH149" s="237" t="s">
        <v>51</v>
      </c>
      <c r="BI149" s="227" t="s">
        <v>39</v>
      </c>
      <c r="BJ149" s="227" t="s">
        <v>40</v>
      </c>
      <c r="BK149" s="227" t="s">
        <v>41</v>
      </c>
      <c r="BL149" s="227" t="s">
        <v>42</v>
      </c>
      <c r="BM149" s="227" t="s">
        <v>43</v>
      </c>
      <c r="BN149" s="227" t="s">
        <v>44</v>
      </c>
      <c r="BO149" s="227" t="s">
        <v>45</v>
      </c>
      <c r="BP149" s="227" t="s">
        <v>46</v>
      </c>
      <c r="BQ149" s="227" t="s">
        <v>47</v>
      </c>
      <c r="BR149" s="227" t="s">
        <v>48</v>
      </c>
      <c r="BS149" s="227" t="s">
        <v>49</v>
      </c>
      <c r="BT149" s="228" t="s">
        <v>50</v>
      </c>
      <c r="BU149" s="227" t="s">
        <v>51</v>
      </c>
      <c r="BV149" s="144"/>
      <c r="BW149" s="143" t="s">
        <v>78</v>
      </c>
      <c r="BX149" s="911" t="s">
        <v>79</v>
      </c>
      <c r="BY149" s="912" t="s">
        <v>80</v>
      </c>
      <c r="BZ149" s="913" t="s">
        <v>81</v>
      </c>
      <c r="CA149" s="20"/>
      <c r="CB149" s="219" t="s">
        <v>82</v>
      </c>
      <c r="CC149" s="219" t="s">
        <v>83</v>
      </c>
      <c r="CD149" s="219" t="s">
        <v>84</v>
      </c>
    </row>
    <row r="150" ht="18.0" customHeight="1">
      <c r="A150" s="198" t="s">
        <v>816</v>
      </c>
      <c r="B150" s="221" t="s">
        <v>817</v>
      </c>
      <c r="C150" s="147">
        <v>10.0</v>
      </c>
      <c r="D150" s="76">
        <f t="shared" ref="D150:D186" si="414">SUM(I150:AE150)</f>
        <v>0</v>
      </c>
      <c r="E150" s="148">
        <v>60.0</v>
      </c>
      <c r="F150" s="76" t="str">
        <f t="shared" ref="F150:F186" si="415">$E$5</f>
        <v/>
      </c>
      <c r="G150" s="148">
        <f t="shared" ref="G150:G186" si="416">E150*((100-F150)/100)</f>
        <v>60</v>
      </c>
      <c r="H150" s="149">
        <f t="shared" ref="H150:H186" si="417">D150*G150</f>
        <v>0</v>
      </c>
      <c r="I150" s="245"/>
      <c r="J150" s="448"/>
      <c r="K150" s="154"/>
      <c r="L150" s="449"/>
      <c r="M150" s="162"/>
      <c r="N150" s="450"/>
      <c r="O150" s="323"/>
      <c r="P150" s="451"/>
      <c r="Q150" s="452"/>
      <c r="R150" s="151"/>
      <c r="S150" s="453"/>
      <c r="T150" s="454"/>
      <c r="U150" s="324"/>
      <c r="V150" s="455"/>
      <c r="W150" s="187"/>
      <c r="X150" s="456"/>
      <c r="Y150" s="156"/>
      <c r="Z150" s="186"/>
      <c r="AA150" s="457"/>
      <c r="AB150" s="160"/>
      <c r="AC150" s="157"/>
      <c r="AD150" s="159"/>
      <c r="AE150" s="158"/>
      <c r="AF150" s="20"/>
      <c r="AG150" s="20"/>
      <c r="AH150" s="76">
        <f t="shared" ref="AH150:AN150" si="411">AO150*$D150</f>
        <v>0</v>
      </c>
      <c r="AI150" s="76">
        <f t="shared" si="411"/>
        <v>0</v>
      </c>
      <c r="AJ150" s="76">
        <f t="shared" si="411"/>
        <v>0</v>
      </c>
      <c r="AK150" s="76">
        <f t="shared" si="411"/>
        <v>0</v>
      </c>
      <c r="AL150" s="76">
        <f t="shared" si="411"/>
        <v>0</v>
      </c>
      <c r="AM150" s="76">
        <f t="shared" si="411"/>
        <v>0</v>
      </c>
      <c r="AN150" s="76">
        <f t="shared" si="411"/>
        <v>0</v>
      </c>
      <c r="AO150" s="154"/>
      <c r="AP150" s="154"/>
      <c r="AQ150" s="154">
        <v>10.0</v>
      </c>
      <c r="AR150" s="154"/>
      <c r="AS150" s="154"/>
      <c r="AT150" s="154"/>
      <c r="AU150" s="154"/>
      <c r="AV150" s="76">
        <f t="shared" ref="AV150:BH150" si="412">BI150*$D150</f>
        <v>0</v>
      </c>
      <c r="AW150" s="76">
        <f t="shared" si="412"/>
        <v>0</v>
      </c>
      <c r="AX150" s="76">
        <f t="shared" si="412"/>
        <v>0</v>
      </c>
      <c r="AY150" s="76">
        <f t="shared" si="412"/>
        <v>0</v>
      </c>
      <c r="AZ150" s="76">
        <f t="shared" si="412"/>
        <v>0</v>
      </c>
      <c r="BA150" s="76">
        <f t="shared" si="412"/>
        <v>0</v>
      </c>
      <c r="BB150" s="76">
        <f t="shared" si="412"/>
        <v>0</v>
      </c>
      <c r="BC150" s="76">
        <f t="shared" si="412"/>
        <v>0</v>
      </c>
      <c r="BD150" s="76">
        <f t="shared" si="412"/>
        <v>0</v>
      </c>
      <c r="BE150" s="76">
        <f t="shared" si="412"/>
        <v>0</v>
      </c>
      <c r="BF150" s="76">
        <f t="shared" si="412"/>
        <v>0</v>
      </c>
      <c r="BG150" s="76">
        <f t="shared" si="412"/>
        <v>0</v>
      </c>
      <c r="BH150" s="76">
        <f t="shared" si="412"/>
        <v>0</v>
      </c>
      <c r="BI150" s="154"/>
      <c r="BJ150" s="154"/>
      <c r="BK150" s="154">
        <v>10.0</v>
      </c>
      <c r="BL150" s="154"/>
      <c r="BM150" s="154"/>
      <c r="BN150" s="154"/>
      <c r="BO150" s="154"/>
      <c r="BP150" s="154"/>
      <c r="BQ150" s="154"/>
      <c r="BR150" s="154"/>
      <c r="BS150" s="154"/>
      <c r="BT150" s="326"/>
      <c r="BU150" s="154"/>
      <c r="BV150" s="144"/>
      <c r="BW150" s="76"/>
      <c r="BX150" s="76"/>
      <c r="BY150" s="167">
        <f t="shared" ref="BY150:BZ150" si="413">$D150*BW150</f>
        <v>0</v>
      </c>
      <c r="BZ150" s="167">
        <f t="shared" si="413"/>
        <v>0</v>
      </c>
      <c r="CA150" s="20"/>
      <c r="CB150" s="76">
        <v>1.96</v>
      </c>
      <c r="CC150" s="76">
        <f t="shared" ref="CC150:CC186" si="421">D150</f>
        <v>0</v>
      </c>
      <c r="CD150" s="76">
        <f t="shared" ref="CD150:CD186" si="422">CB150*CC150</f>
        <v>0</v>
      </c>
    </row>
    <row r="151" ht="18.0" customHeight="1">
      <c r="A151" s="198" t="s">
        <v>818</v>
      </c>
      <c r="B151" s="221" t="s">
        <v>819</v>
      </c>
      <c r="C151" s="147">
        <v>10.0</v>
      </c>
      <c r="D151" s="76">
        <f t="shared" si="414"/>
        <v>0</v>
      </c>
      <c r="E151" s="148">
        <v>90.0</v>
      </c>
      <c r="F151" s="76" t="str">
        <f t="shared" si="415"/>
        <v/>
      </c>
      <c r="G151" s="148">
        <f t="shared" si="416"/>
        <v>90</v>
      </c>
      <c r="H151" s="149">
        <f t="shared" si="417"/>
        <v>0</v>
      </c>
      <c r="I151" s="245"/>
      <c r="J151" s="448"/>
      <c r="K151" s="154"/>
      <c r="L151" s="449"/>
      <c r="M151" s="162"/>
      <c r="N151" s="450"/>
      <c r="O151" s="323"/>
      <c r="P151" s="451"/>
      <c r="Q151" s="452"/>
      <c r="R151" s="151"/>
      <c r="S151" s="453"/>
      <c r="T151" s="454"/>
      <c r="U151" s="324"/>
      <c r="V151" s="455"/>
      <c r="W151" s="187"/>
      <c r="X151" s="456"/>
      <c r="Y151" s="156"/>
      <c r="Z151" s="186"/>
      <c r="AA151" s="457"/>
      <c r="AB151" s="160"/>
      <c r="AC151" s="157"/>
      <c r="AD151" s="159"/>
      <c r="AE151" s="158"/>
      <c r="AF151" s="20"/>
      <c r="AG151" s="20"/>
      <c r="AH151" s="76">
        <f t="shared" ref="AH151:AN151" si="418">AO151*$D151</f>
        <v>0</v>
      </c>
      <c r="AI151" s="76">
        <f t="shared" si="418"/>
        <v>0</v>
      </c>
      <c r="AJ151" s="76">
        <f t="shared" si="418"/>
        <v>0</v>
      </c>
      <c r="AK151" s="76">
        <f t="shared" si="418"/>
        <v>0</v>
      </c>
      <c r="AL151" s="76">
        <f t="shared" si="418"/>
        <v>0</v>
      </c>
      <c r="AM151" s="76">
        <f t="shared" si="418"/>
        <v>0</v>
      </c>
      <c r="AN151" s="76">
        <f t="shared" si="418"/>
        <v>0</v>
      </c>
      <c r="AO151" s="154"/>
      <c r="AP151" s="154"/>
      <c r="AQ151" s="154">
        <v>10.0</v>
      </c>
      <c r="AR151" s="154"/>
      <c r="AS151" s="154"/>
      <c r="AT151" s="154"/>
      <c r="AU151" s="154"/>
      <c r="AV151" s="76">
        <f t="shared" ref="AV151:BH151" si="419">BI151*$D151</f>
        <v>0</v>
      </c>
      <c r="AW151" s="76">
        <f t="shared" si="419"/>
        <v>0</v>
      </c>
      <c r="AX151" s="76">
        <f t="shared" si="419"/>
        <v>0</v>
      </c>
      <c r="AY151" s="76">
        <f t="shared" si="419"/>
        <v>0</v>
      </c>
      <c r="AZ151" s="76">
        <f t="shared" si="419"/>
        <v>0</v>
      </c>
      <c r="BA151" s="76">
        <f t="shared" si="419"/>
        <v>0</v>
      </c>
      <c r="BB151" s="76">
        <f t="shared" si="419"/>
        <v>0</v>
      </c>
      <c r="BC151" s="76">
        <f t="shared" si="419"/>
        <v>0</v>
      </c>
      <c r="BD151" s="76">
        <f t="shared" si="419"/>
        <v>0</v>
      </c>
      <c r="BE151" s="76">
        <f t="shared" si="419"/>
        <v>0</v>
      </c>
      <c r="BF151" s="76">
        <f t="shared" si="419"/>
        <v>0</v>
      </c>
      <c r="BG151" s="76">
        <f t="shared" si="419"/>
        <v>0</v>
      </c>
      <c r="BH151" s="76">
        <f t="shared" si="419"/>
        <v>0</v>
      </c>
      <c r="BI151" s="154"/>
      <c r="BJ151" s="154">
        <v>1.0</v>
      </c>
      <c r="BK151" s="154">
        <v>9.0</v>
      </c>
      <c r="BL151" s="154"/>
      <c r="BM151" s="154"/>
      <c r="BN151" s="154"/>
      <c r="BO151" s="154"/>
      <c r="BP151" s="154"/>
      <c r="BQ151" s="154"/>
      <c r="BR151" s="154"/>
      <c r="BS151" s="154"/>
      <c r="BT151" s="326"/>
      <c r="BU151" s="154"/>
      <c r="BV151" s="144"/>
      <c r="BW151" s="76"/>
      <c r="BX151" s="76"/>
      <c r="BY151" s="167">
        <f t="shared" ref="BY151:BZ151" si="420">$D151*BW151</f>
        <v>0</v>
      </c>
      <c r="BZ151" s="167">
        <f t="shared" si="420"/>
        <v>0</v>
      </c>
      <c r="CA151" s="20"/>
      <c r="CB151" s="76">
        <v>3.31</v>
      </c>
      <c r="CC151" s="76">
        <f t="shared" si="421"/>
        <v>0</v>
      </c>
      <c r="CD151" s="76">
        <f t="shared" si="422"/>
        <v>0</v>
      </c>
    </row>
    <row r="152" ht="18.0" customHeight="1">
      <c r="A152" s="198" t="s">
        <v>820</v>
      </c>
      <c r="B152" s="221" t="s">
        <v>821</v>
      </c>
      <c r="C152" s="147">
        <v>10.0</v>
      </c>
      <c r="D152" s="76">
        <f t="shared" si="414"/>
        <v>0</v>
      </c>
      <c r="E152" s="148">
        <v>50.0</v>
      </c>
      <c r="F152" s="76" t="str">
        <f t="shared" si="415"/>
        <v/>
      </c>
      <c r="G152" s="148">
        <f t="shared" si="416"/>
        <v>50</v>
      </c>
      <c r="H152" s="149">
        <f t="shared" si="417"/>
        <v>0</v>
      </c>
      <c r="I152" s="245"/>
      <c r="J152" s="448"/>
      <c r="K152" s="154"/>
      <c r="L152" s="449"/>
      <c r="M152" s="162"/>
      <c r="N152" s="450"/>
      <c r="O152" s="323"/>
      <c r="P152" s="451"/>
      <c r="Q152" s="452"/>
      <c r="R152" s="151"/>
      <c r="S152" s="453"/>
      <c r="T152" s="454"/>
      <c r="U152" s="324"/>
      <c r="V152" s="455"/>
      <c r="W152" s="187"/>
      <c r="X152" s="456"/>
      <c r="Y152" s="156"/>
      <c r="Z152" s="186"/>
      <c r="AA152" s="457"/>
      <c r="AB152" s="160"/>
      <c r="AC152" s="157"/>
      <c r="AD152" s="159"/>
      <c r="AE152" s="158"/>
      <c r="AF152" s="20"/>
      <c r="AG152" s="20"/>
      <c r="AH152" s="76">
        <f t="shared" ref="AH152:AN152" si="423">AO152*$D152</f>
        <v>0</v>
      </c>
      <c r="AI152" s="76">
        <f t="shared" si="423"/>
        <v>0</v>
      </c>
      <c r="AJ152" s="76">
        <f t="shared" si="423"/>
        <v>0</v>
      </c>
      <c r="AK152" s="76">
        <f t="shared" si="423"/>
        <v>0</v>
      </c>
      <c r="AL152" s="76">
        <f t="shared" si="423"/>
        <v>0</v>
      </c>
      <c r="AM152" s="76">
        <f t="shared" si="423"/>
        <v>0</v>
      </c>
      <c r="AN152" s="76">
        <f t="shared" si="423"/>
        <v>0</v>
      </c>
      <c r="AO152" s="154"/>
      <c r="AP152" s="154"/>
      <c r="AQ152" s="154">
        <v>10.0</v>
      </c>
      <c r="AR152" s="154"/>
      <c r="AS152" s="154"/>
      <c r="AT152" s="154"/>
      <c r="AU152" s="154"/>
      <c r="AV152" s="76">
        <f t="shared" ref="AV152:BH152" si="424">BI152*$D152</f>
        <v>0</v>
      </c>
      <c r="AW152" s="76">
        <f t="shared" si="424"/>
        <v>0</v>
      </c>
      <c r="AX152" s="76">
        <f t="shared" si="424"/>
        <v>0</v>
      </c>
      <c r="AY152" s="76">
        <f t="shared" si="424"/>
        <v>0</v>
      </c>
      <c r="AZ152" s="76">
        <f t="shared" si="424"/>
        <v>0</v>
      </c>
      <c r="BA152" s="76">
        <f t="shared" si="424"/>
        <v>0</v>
      </c>
      <c r="BB152" s="76">
        <f t="shared" si="424"/>
        <v>0</v>
      </c>
      <c r="BC152" s="76">
        <f t="shared" si="424"/>
        <v>0</v>
      </c>
      <c r="BD152" s="76">
        <f t="shared" si="424"/>
        <v>0</v>
      </c>
      <c r="BE152" s="76">
        <f t="shared" si="424"/>
        <v>0</v>
      </c>
      <c r="BF152" s="76">
        <f t="shared" si="424"/>
        <v>0</v>
      </c>
      <c r="BG152" s="76">
        <f t="shared" si="424"/>
        <v>0</v>
      </c>
      <c r="BH152" s="76">
        <f t="shared" si="424"/>
        <v>0</v>
      </c>
      <c r="BI152" s="154"/>
      <c r="BJ152" s="154">
        <v>10.0</v>
      </c>
      <c r="BK152" s="154"/>
      <c r="BL152" s="154"/>
      <c r="BM152" s="154"/>
      <c r="BN152" s="154"/>
      <c r="BO152" s="154"/>
      <c r="BP152" s="154"/>
      <c r="BQ152" s="154"/>
      <c r="BR152" s="154"/>
      <c r="BS152" s="154"/>
      <c r="BT152" s="326"/>
      <c r="BU152" s="154"/>
      <c r="BV152" s="144"/>
      <c r="BW152" s="76"/>
      <c r="BX152" s="76"/>
      <c r="BY152" s="167">
        <f t="shared" ref="BY152:BZ152" si="425">$D152*BW152</f>
        <v>0</v>
      </c>
      <c r="BZ152" s="167">
        <f t="shared" si="425"/>
        <v>0</v>
      </c>
      <c r="CA152" s="20"/>
      <c r="CB152" s="76">
        <v>1.4</v>
      </c>
      <c r="CC152" s="76">
        <f t="shared" si="421"/>
        <v>0</v>
      </c>
      <c r="CD152" s="76">
        <f t="shared" si="422"/>
        <v>0</v>
      </c>
    </row>
    <row r="153" ht="18.0" customHeight="1">
      <c r="A153" s="198" t="s">
        <v>822</v>
      </c>
      <c r="B153" s="221" t="s">
        <v>182</v>
      </c>
      <c r="C153" s="147">
        <v>10.0</v>
      </c>
      <c r="D153" s="76">
        <f t="shared" si="414"/>
        <v>0</v>
      </c>
      <c r="E153" s="148">
        <v>115.0</v>
      </c>
      <c r="F153" s="76" t="str">
        <f t="shared" si="415"/>
        <v/>
      </c>
      <c r="G153" s="148">
        <f t="shared" si="416"/>
        <v>115</v>
      </c>
      <c r="H153" s="149">
        <f t="shared" si="417"/>
        <v>0</v>
      </c>
      <c r="I153" s="245"/>
      <c r="J153" s="448"/>
      <c r="K153" s="154"/>
      <c r="L153" s="449"/>
      <c r="M153" s="162"/>
      <c r="N153" s="450"/>
      <c r="O153" s="323"/>
      <c r="P153" s="451"/>
      <c r="Q153" s="452"/>
      <c r="R153" s="151"/>
      <c r="S153" s="453"/>
      <c r="T153" s="454"/>
      <c r="U153" s="324"/>
      <c r="V153" s="455"/>
      <c r="W153" s="187"/>
      <c r="X153" s="456"/>
      <c r="Y153" s="156"/>
      <c r="Z153" s="186"/>
      <c r="AA153" s="457"/>
      <c r="AB153" s="160"/>
      <c r="AC153" s="157"/>
      <c r="AD153" s="159"/>
      <c r="AE153" s="158"/>
      <c r="AF153" s="20"/>
      <c r="AG153" s="20"/>
      <c r="AH153" s="76">
        <f t="shared" ref="AH153:AN153" si="426">AO153*$D153</f>
        <v>0</v>
      </c>
      <c r="AI153" s="76">
        <f t="shared" si="426"/>
        <v>0</v>
      </c>
      <c r="AJ153" s="76">
        <f t="shared" si="426"/>
        <v>0</v>
      </c>
      <c r="AK153" s="76">
        <f t="shared" si="426"/>
        <v>0</v>
      </c>
      <c r="AL153" s="76">
        <f t="shared" si="426"/>
        <v>0</v>
      </c>
      <c r="AM153" s="76">
        <f t="shared" si="426"/>
        <v>0</v>
      </c>
      <c r="AN153" s="76">
        <f t="shared" si="426"/>
        <v>0</v>
      </c>
      <c r="AO153" s="154"/>
      <c r="AP153" s="154"/>
      <c r="AQ153" s="154"/>
      <c r="AR153" s="154"/>
      <c r="AS153" s="154">
        <v>5.0</v>
      </c>
      <c r="AT153" s="154"/>
      <c r="AU153" s="154"/>
      <c r="AV153" s="76">
        <f t="shared" ref="AV153:BH153" si="427">BI153*$D153</f>
        <v>0</v>
      </c>
      <c r="AW153" s="76">
        <f t="shared" si="427"/>
        <v>0</v>
      </c>
      <c r="AX153" s="76">
        <f t="shared" si="427"/>
        <v>0</v>
      </c>
      <c r="AY153" s="76">
        <f t="shared" si="427"/>
        <v>0</v>
      </c>
      <c r="AZ153" s="76">
        <f t="shared" si="427"/>
        <v>0</v>
      </c>
      <c r="BA153" s="76">
        <f t="shared" si="427"/>
        <v>0</v>
      </c>
      <c r="BB153" s="76">
        <f t="shared" si="427"/>
        <v>0</v>
      </c>
      <c r="BC153" s="76">
        <f t="shared" si="427"/>
        <v>0</v>
      </c>
      <c r="BD153" s="76">
        <f t="shared" si="427"/>
        <v>0</v>
      </c>
      <c r="BE153" s="76">
        <f t="shared" si="427"/>
        <v>0</v>
      </c>
      <c r="BF153" s="76">
        <f t="shared" si="427"/>
        <v>0</v>
      </c>
      <c r="BG153" s="76">
        <f t="shared" si="427"/>
        <v>0</v>
      </c>
      <c r="BH153" s="76">
        <f t="shared" si="427"/>
        <v>0</v>
      </c>
      <c r="BI153" s="154"/>
      <c r="BJ153" s="154">
        <v>9.0</v>
      </c>
      <c r="BK153" s="154">
        <v>1.0</v>
      </c>
      <c r="BL153" s="154"/>
      <c r="BM153" s="154"/>
      <c r="BN153" s="154"/>
      <c r="BO153" s="154"/>
      <c r="BP153" s="154"/>
      <c r="BQ153" s="154"/>
      <c r="BR153" s="154"/>
      <c r="BS153" s="154"/>
      <c r="BT153" s="326"/>
      <c r="BU153" s="154"/>
      <c r="BV153" s="144"/>
      <c r="BW153" s="76"/>
      <c r="BX153" s="76"/>
      <c r="BY153" s="167">
        <f t="shared" ref="BY153:BZ153" si="428">$D153*BW153</f>
        <v>0</v>
      </c>
      <c r="BZ153" s="167">
        <f t="shared" si="428"/>
        <v>0</v>
      </c>
      <c r="CA153" s="20"/>
      <c r="CB153" s="76">
        <v>4.56</v>
      </c>
      <c r="CC153" s="76">
        <f t="shared" si="421"/>
        <v>0</v>
      </c>
      <c r="CD153" s="76">
        <f t="shared" si="422"/>
        <v>0</v>
      </c>
    </row>
    <row r="154" ht="18.0" customHeight="1">
      <c r="A154" s="198" t="s">
        <v>823</v>
      </c>
      <c r="B154" s="221" t="s">
        <v>750</v>
      </c>
      <c r="C154" s="147">
        <v>20.0</v>
      </c>
      <c r="D154" s="76">
        <f t="shared" si="414"/>
        <v>0</v>
      </c>
      <c r="E154" s="148">
        <v>80.0</v>
      </c>
      <c r="F154" s="76" t="str">
        <f t="shared" si="415"/>
        <v/>
      </c>
      <c r="G154" s="148">
        <f t="shared" si="416"/>
        <v>80</v>
      </c>
      <c r="H154" s="149">
        <f t="shared" si="417"/>
        <v>0</v>
      </c>
      <c r="I154" s="245"/>
      <c r="J154" s="448"/>
      <c r="K154" s="154"/>
      <c r="L154" s="449"/>
      <c r="M154" s="162"/>
      <c r="N154" s="450"/>
      <c r="O154" s="323"/>
      <c r="P154" s="451"/>
      <c r="Q154" s="452"/>
      <c r="R154" s="151"/>
      <c r="S154" s="453"/>
      <c r="T154" s="454"/>
      <c r="U154" s="324"/>
      <c r="V154" s="455"/>
      <c r="W154" s="187"/>
      <c r="X154" s="456"/>
      <c r="Y154" s="156"/>
      <c r="Z154" s="186"/>
      <c r="AA154" s="457"/>
      <c r="AB154" s="160"/>
      <c r="AC154" s="157"/>
      <c r="AD154" s="159"/>
      <c r="AE154" s="158"/>
      <c r="AF154" s="20"/>
      <c r="AG154" s="20"/>
      <c r="AH154" s="76">
        <f t="shared" ref="AH154:AN154" si="429">AO154*$D154</f>
        <v>0</v>
      </c>
      <c r="AI154" s="76">
        <f t="shared" si="429"/>
        <v>0</v>
      </c>
      <c r="AJ154" s="76">
        <f t="shared" si="429"/>
        <v>0</v>
      </c>
      <c r="AK154" s="76">
        <f t="shared" si="429"/>
        <v>0</v>
      </c>
      <c r="AL154" s="76">
        <f t="shared" si="429"/>
        <v>0</v>
      </c>
      <c r="AM154" s="76">
        <f t="shared" si="429"/>
        <v>0</v>
      </c>
      <c r="AN154" s="76">
        <f t="shared" si="429"/>
        <v>0</v>
      </c>
      <c r="AO154" s="154"/>
      <c r="AP154" s="154">
        <v>20.0</v>
      </c>
      <c r="AQ154" s="154"/>
      <c r="AR154" s="154"/>
      <c r="AS154" s="154"/>
      <c r="AT154" s="154"/>
      <c r="AU154" s="154"/>
      <c r="AV154" s="76">
        <f t="shared" ref="AV154:BH154" si="430">BI154*$D154</f>
        <v>0</v>
      </c>
      <c r="AW154" s="76">
        <f t="shared" si="430"/>
        <v>0</v>
      </c>
      <c r="AX154" s="76">
        <f t="shared" si="430"/>
        <v>0</v>
      </c>
      <c r="AY154" s="76">
        <f t="shared" si="430"/>
        <v>0</v>
      </c>
      <c r="AZ154" s="76">
        <f t="shared" si="430"/>
        <v>0</v>
      </c>
      <c r="BA154" s="76">
        <f t="shared" si="430"/>
        <v>0</v>
      </c>
      <c r="BB154" s="76">
        <f t="shared" si="430"/>
        <v>0</v>
      </c>
      <c r="BC154" s="76">
        <f t="shared" si="430"/>
        <v>0</v>
      </c>
      <c r="BD154" s="76">
        <f t="shared" si="430"/>
        <v>0</v>
      </c>
      <c r="BE154" s="76">
        <f t="shared" si="430"/>
        <v>0</v>
      </c>
      <c r="BF154" s="76">
        <f t="shared" si="430"/>
        <v>0</v>
      </c>
      <c r="BG154" s="76">
        <f t="shared" si="430"/>
        <v>0</v>
      </c>
      <c r="BH154" s="76">
        <f t="shared" si="430"/>
        <v>0</v>
      </c>
      <c r="BI154" s="154"/>
      <c r="BJ154" s="154">
        <v>20.0</v>
      </c>
      <c r="BK154" s="154"/>
      <c r="BL154" s="154"/>
      <c r="BM154" s="154"/>
      <c r="BN154" s="154"/>
      <c r="BO154" s="154"/>
      <c r="BP154" s="154"/>
      <c r="BQ154" s="154"/>
      <c r="BR154" s="154"/>
      <c r="BS154" s="154"/>
      <c r="BT154" s="326"/>
      <c r="BU154" s="154"/>
      <c r="BV154" s="144"/>
      <c r="BW154" s="76"/>
      <c r="BX154" s="76"/>
      <c r="BY154" s="167">
        <f t="shared" ref="BY154:BZ154" si="431">$D154*BW154</f>
        <v>0</v>
      </c>
      <c r="BZ154" s="167">
        <f t="shared" si="431"/>
        <v>0</v>
      </c>
      <c r="CA154" s="20"/>
      <c r="CB154" s="76">
        <v>1.35</v>
      </c>
      <c r="CC154" s="76">
        <f t="shared" si="421"/>
        <v>0</v>
      </c>
      <c r="CD154" s="76">
        <f t="shared" si="422"/>
        <v>0</v>
      </c>
    </row>
    <row r="155" ht="18.0" customHeight="1">
      <c r="A155" s="198" t="s">
        <v>824</v>
      </c>
      <c r="B155" s="221" t="s">
        <v>752</v>
      </c>
      <c r="C155" s="147">
        <v>20.0</v>
      </c>
      <c r="D155" s="76">
        <f t="shared" si="414"/>
        <v>0</v>
      </c>
      <c r="E155" s="148">
        <v>90.0</v>
      </c>
      <c r="F155" s="76" t="str">
        <f t="shared" si="415"/>
        <v/>
      </c>
      <c r="G155" s="148">
        <f t="shared" si="416"/>
        <v>90</v>
      </c>
      <c r="H155" s="149">
        <f t="shared" si="417"/>
        <v>0</v>
      </c>
      <c r="I155" s="245"/>
      <c r="J155" s="448"/>
      <c r="K155" s="154"/>
      <c r="L155" s="449"/>
      <c r="M155" s="162"/>
      <c r="N155" s="450"/>
      <c r="O155" s="323"/>
      <c r="P155" s="451"/>
      <c r="Q155" s="452"/>
      <c r="R155" s="151"/>
      <c r="S155" s="453"/>
      <c r="T155" s="454"/>
      <c r="U155" s="324"/>
      <c r="V155" s="455"/>
      <c r="W155" s="187"/>
      <c r="X155" s="456"/>
      <c r="Y155" s="156"/>
      <c r="Z155" s="186"/>
      <c r="AA155" s="457"/>
      <c r="AB155" s="160"/>
      <c r="AC155" s="157"/>
      <c r="AD155" s="159"/>
      <c r="AE155" s="158"/>
      <c r="AF155" s="20"/>
      <c r="AG155" s="20"/>
      <c r="AH155" s="76">
        <f t="shared" ref="AH155:AN155" si="432">AO155*$D155</f>
        <v>0</v>
      </c>
      <c r="AI155" s="76">
        <f t="shared" si="432"/>
        <v>0</v>
      </c>
      <c r="AJ155" s="76">
        <f t="shared" si="432"/>
        <v>0</v>
      </c>
      <c r="AK155" s="76">
        <f t="shared" si="432"/>
        <v>0</v>
      </c>
      <c r="AL155" s="76">
        <f t="shared" si="432"/>
        <v>0</v>
      </c>
      <c r="AM155" s="76">
        <f t="shared" si="432"/>
        <v>0</v>
      </c>
      <c r="AN155" s="76">
        <f t="shared" si="432"/>
        <v>0</v>
      </c>
      <c r="AO155" s="154"/>
      <c r="AP155" s="154">
        <v>20.0</v>
      </c>
      <c r="AQ155" s="154"/>
      <c r="AR155" s="154"/>
      <c r="AS155" s="154"/>
      <c r="AT155" s="154"/>
      <c r="AU155" s="154"/>
      <c r="AV155" s="76">
        <f t="shared" ref="AV155:BH155" si="433">BI155*$D155</f>
        <v>0</v>
      </c>
      <c r="AW155" s="76">
        <f t="shared" si="433"/>
        <v>0</v>
      </c>
      <c r="AX155" s="76">
        <f t="shared" si="433"/>
        <v>0</v>
      </c>
      <c r="AY155" s="76">
        <f t="shared" si="433"/>
        <v>0</v>
      </c>
      <c r="AZ155" s="76">
        <f t="shared" si="433"/>
        <v>0</v>
      </c>
      <c r="BA155" s="76">
        <f t="shared" si="433"/>
        <v>0</v>
      </c>
      <c r="BB155" s="76">
        <f t="shared" si="433"/>
        <v>0</v>
      </c>
      <c r="BC155" s="76">
        <f t="shared" si="433"/>
        <v>0</v>
      </c>
      <c r="BD155" s="76">
        <f t="shared" si="433"/>
        <v>0</v>
      </c>
      <c r="BE155" s="76">
        <f t="shared" si="433"/>
        <v>0</v>
      </c>
      <c r="BF155" s="76">
        <f t="shared" si="433"/>
        <v>0</v>
      </c>
      <c r="BG155" s="76">
        <f t="shared" si="433"/>
        <v>0</v>
      </c>
      <c r="BH155" s="76">
        <f t="shared" si="433"/>
        <v>0</v>
      </c>
      <c r="BI155" s="154"/>
      <c r="BJ155" s="154">
        <v>20.0</v>
      </c>
      <c r="BK155" s="154"/>
      <c r="BL155" s="154"/>
      <c r="BM155" s="154"/>
      <c r="BN155" s="154"/>
      <c r="BO155" s="154"/>
      <c r="BP155" s="154"/>
      <c r="BQ155" s="154"/>
      <c r="BR155" s="154"/>
      <c r="BS155" s="154"/>
      <c r="BT155" s="326"/>
      <c r="BU155" s="154"/>
      <c r="BV155" s="144"/>
      <c r="BW155" s="76"/>
      <c r="BX155" s="76"/>
      <c r="BY155" s="167">
        <f t="shared" ref="BY155:BZ155" si="434">$D155*BW155</f>
        <v>0</v>
      </c>
      <c r="BZ155" s="167">
        <f t="shared" si="434"/>
        <v>0</v>
      </c>
      <c r="CA155" s="20"/>
      <c r="CB155" s="76">
        <v>2.13</v>
      </c>
      <c r="CC155" s="76">
        <f t="shared" si="421"/>
        <v>0</v>
      </c>
      <c r="CD155" s="76">
        <f t="shared" si="422"/>
        <v>0</v>
      </c>
    </row>
    <row r="156" ht="18.0" customHeight="1">
      <c r="A156" s="198" t="s">
        <v>825</v>
      </c>
      <c r="B156" s="221" t="s">
        <v>826</v>
      </c>
      <c r="C156" s="147">
        <v>10.0</v>
      </c>
      <c r="D156" s="76">
        <f t="shared" si="414"/>
        <v>0</v>
      </c>
      <c r="E156" s="148">
        <v>170.0</v>
      </c>
      <c r="F156" s="76" t="str">
        <f t="shared" si="415"/>
        <v/>
      </c>
      <c r="G156" s="148">
        <f t="shared" si="416"/>
        <v>170</v>
      </c>
      <c r="H156" s="149">
        <f t="shared" si="417"/>
        <v>0</v>
      </c>
      <c r="I156" s="245"/>
      <c r="J156" s="448"/>
      <c r="K156" s="154"/>
      <c r="L156" s="449"/>
      <c r="M156" s="162"/>
      <c r="N156" s="450"/>
      <c r="O156" s="323"/>
      <c r="P156" s="451"/>
      <c r="Q156" s="452"/>
      <c r="R156" s="151"/>
      <c r="S156" s="453"/>
      <c r="T156" s="454"/>
      <c r="U156" s="324"/>
      <c r="V156" s="455"/>
      <c r="W156" s="187"/>
      <c r="X156" s="456"/>
      <c r="Y156" s="156"/>
      <c r="Z156" s="186"/>
      <c r="AA156" s="457"/>
      <c r="AB156" s="160"/>
      <c r="AC156" s="157"/>
      <c r="AD156" s="159"/>
      <c r="AE156" s="158"/>
      <c r="AF156" s="20"/>
      <c r="AG156" s="20"/>
      <c r="AH156" s="76">
        <f t="shared" ref="AH156:AN156" si="435">AO156*$D156</f>
        <v>0</v>
      </c>
      <c r="AI156" s="76">
        <f t="shared" si="435"/>
        <v>0</v>
      </c>
      <c r="AJ156" s="76">
        <f t="shared" si="435"/>
        <v>0</v>
      </c>
      <c r="AK156" s="76">
        <f t="shared" si="435"/>
        <v>0</v>
      </c>
      <c r="AL156" s="76">
        <f t="shared" si="435"/>
        <v>0</v>
      </c>
      <c r="AM156" s="76">
        <f t="shared" si="435"/>
        <v>0</v>
      </c>
      <c r="AN156" s="76">
        <f t="shared" si="435"/>
        <v>0</v>
      </c>
      <c r="AO156" s="154"/>
      <c r="AP156" s="154"/>
      <c r="AQ156" s="154"/>
      <c r="AR156" s="154"/>
      <c r="AS156" s="154">
        <v>10.0</v>
      </c>
      <c r="AT156" s="154"/>
      <c r="AU156" s="154"/>
      <c r="AV156" s="76">
        <f t="shared" ref="AV156:BH156" si="436">BI156*$D156</f>
        <v>0</v>
      </c>
      <c r="AW156" s="76">
        <f t="shared" si="436"/>
        <v>0</v>
      </c>
      <c r="AX156" s="76">
        <f t="shared" si="436"/>
        <v>0</v>
      </c>
      <c r="AY156" s="76">
        <f t="shared" si="436"/>
        <v>0</v>
      </c>
      <c r="AZ156" s="76">
        <f t="shared" si="436"/>
        <v>0</v>
      </c>
      <c r="BA156" s="76">
        <f t="shared" si="436"/>
        <v>0</v>
      </c>
      <c r="BB156" s="76">
        <f t="shared" si="436"/>
        <v>0</v>
      </c>
      <c r="BC156" s="76">
        <f t="shared" si="436"/>
        <v>0</v>
      </c>
      <c r="BD156" s="76">
        <f t="shared" si="436"/>
        <v>0</v>
      </c>
      <c r="BE156" s="76">
        <f t="shared" si="436"/>
        <v>0</v>
      </c>
      <c r="BF156" s="76">
        <f t="shared" si="436"/>
        <v>0</v>
      </c>
      <c r="BG156" s="76">
        <f t="shared" si="436"/>
        <v>0</v>
      </c>
      <c r="BH156" s="76">
        <f t="shared" si="436"/>
        <v>0</v>
      </c>
      <c r="BI156" s="154"/>
      <c r="BJ156" s="154"/>
      <c r="BK156" s="154"/>
      <c r="BL156" s="154"/>
      <c r="BM156" s="154"/>
      <c r="BN156" s="154">
        <v>2.0</v>
      </c>
      <c r="BO156" s="154">
        <v>6.0</v>
      </c>
      <c r="BP156" s="154">
        <v>2.0</v>
      </c>
      <c r="BQ156" s="154"/>
      <c r="BR156" s="154"/>
      <c r="BS156" s="154"/>
      <c r="BT156" s="326"/>
      <c r="BU156" s="154"/>
      <c r="BV156" s="144"/>
      <c r="BW156" s="76"/>
      <c r="BX156" s="76"/>
      <c r="BY156" s="167">
        <f t="shared" ref="BY156:BZ156" si="437">$D156*BW156</f>
        <v>0</v>
      </c>
      <c r="BZ156" s="167">
        <f t="shared" si="437"/>
        <v>0</v>
      </c>
      <c r="CA156" s="20"/>
      <c r="CB156" s="76">
        <v>2.281</v>
      </c>
      <c r="CC156" s="76">
        <f t="shared" si="421"/>
        <v>0</v>
      </c>
      <c r="CD156" s="76">
        <f t="shared" si="422"/>
        <v>0</v>
      </c>
    </row>
    <row r="157" ht="18.0" customHeight="1">
      <c r="A157" s="198" t="s">
        <v>827</v>
      </c>
      <c r="B157" s="221" t="s">
        <v>828</v>
      </c>
      <c r="C157" s="147">
        <v>10.0</v>
      </c>
      <c r="D157" s="76">
        <f t="shared" si="414"/>
        <v>0</v>
      </c>
      <c r="E157" s="148">
        <v>170.0</v>
      </c>
      <c r="F157" s="76" t="str">
        <f t="shared" si="415"/>
        <v/>
      </c>
      <c r="G157" s="148">
        <f t="shared" si="416"/>
        <v>170</v>
      </c>
      <c r="H157" s="149">
        <f t="shared" si="417"/>
        <v>0</v>
      </c>
      <c r="I157" s="245"/>
      <c r="J157" s="448"/>
      <c r="K157" s="154"/>
      <c r="L157" s="449"/>
      <c r="M157" s="162"/>
      <c r="N157" s="450"/>
      <c r="O157" s="323"/>
      <c r="P157" s="451"/>
      <c r="Q157" s="452"/>
      <c r="R157" s="151"/>
      <c r="S157" s="453"/>
      <c r="T157" s="454"/>
      <c r="U157" s="324"/>
      <c r="V157" s="455"/>
      <c r="W157" s="187"/>
      <c r="X157" s="456"/>
      <c r="Y157" s="156"/>
      <c r="Z157" s="186"/>
      <c r="AA157" s="457"/>
      <c r="AB157" s="160"/>
      <c r="AC157" s="157"/>
      <c r="AD157" s="159"/>
      <c r="AE157" s="158"/>
      <c r="AF157" s="20"/>
      <c r="AG157" s="20"/>
      <c r="AH157" s="76">
        <f t="shared" ref="AH157:AN157" si="438">AO157*$D157</f>
        <v>0</v>
      </c>
      <c r="AI157" s="76">
        <f t="shared" si="438"/>
        <v>0</v>
      </c>
      <c r="AJ157" s="76">
        <f t="shared" si="438"/>
        <v>0</v>
      </c>
      <c r="AK157" s="76">
        <f t="shared" si="438"/>
        <v>0</v>
      </c>
      <c r="AL157" s="76">
        <f t="shared" si="438"/>
        <v>0</v>
      </c>
      <c r="AM157" s="76">
        <f t="shared" si="438"/>
        <v>0</v>
      </c>
      <c r="AN157" s="76">
        <f t="shared" si="438"/>
        <v>0</v>
      </c>
      <c r="AO157" s="154"/>
      <c r="AP157" s="154"/>
      <c r="AQ157" s="154"/>
      <c r="AR157" s="154"/>
      <c r="AS157" s="154">
        <v>10.0</v>
      </c>
      <c r="AT157" s="154"/>
      <c r="AU157" s="154"/>
      <c r="AV157" s="76">
        <f t="shared" ref="AV157:BH157" si="439">BI157*$D157</f>
        <v>0</v>
      </c>
      <c r="AW157" s="76">
        <f t="shared" si="439"/>
        <v>0</v>
      </c>
      <c r="AX157" s="76">
        <f t="shared" si="439"/>
        <v>0</v>
      </c>
      <c r="AY157" s="76">
        <f t="shared" si="439"/>
        <v>0</v>
      </c>
      <c r="AZ157" s="76">
        <f t="shared" si="439"/>
        <v>0</v>
      </c>
      <c r="BA157" s="76">
        <f t="shared" si="439"/>
        <v>0</v>
      </c>
      <c r="BB157" s="76">
        <f t="shared" si="439"/>
        <v>0</v>
      </c>
      <c r="BC157" s="76">
        <f t="shared" si="439"/>
        <v>0</v>
      </c>
      <c r="BD157" s="76">
        <f t="shared" si="439"/>
        <v>0</v>
      </c>
      <c r="BE157" s="76">
        <f t="shared" si="439"/>
        <v>0</v>
      </c>
      <c r="BF157" s="76">
        <f t="shared" si="439"/>
        <v>0</v>
      </c>
      <c r="BG157" s="76">
        <f t="shared" si="439"/>
        <v>0</v>
      </c>
      <c r="BH157" s="76">
        <f t="shared" si="439"/>
        <v>0</v>
      </c>
      <c r="BI157" s="154"/>
      <c r="BJ157" s="154"/>
      <c r="BK157" s="154"/>
      <c r="BL157" s="154"/>
      <c r="BM157" s="154"/>
      <c r="BN157" s="154">
        <v>1.0</v>
      </c>
      <c r="BO157" s="154">
        <v>5.0</v>
      </c>
      <c r="BP157" s="154">
        <v>4.0</v>
      </c>
      <c r="BQ157" s="154"/>
      <c r="BR157" s="154"/>
      <c r="BS157" s="154"/>
      <c r="BT157" s="326"/>
      <c r="BU157" s="154"/>
      <c r="BV157" s="144"/>
      <c r="BW157" s="76"/>
      <c r="BX157" s="76"/>
      <c r="BY157" s="167">
        <f t="shared" ref="BY157:BZ157" si="440">$D157*BW157</f>
        <v>0</v>
      </c>
      <c r="BZ157" s="167">
        <f t="shared" si="440"/>
        <v>0</v>
      </c>
      <c r="CA157" s="20"/>
      <c r="CB157" s="76">
        <v>2.281</v>
      </c>
      <c r="CC157" s="76">
        <f t="shared" si="421"/>
        <v>0</v>
      </c>
      <c r="CD157" s="76">
        <f t="shared" si="422"/>
        <v>0</v>
      </c>
    </row>
    <row r="158" ht="18.0" customHeight="1">
      <c r="A158" s="198" t="s">
        <v>829</v>
      </c>
      <c r="B158" s="221" t="s">
        <v>778</v>
      </c>
      <c r="C158" s="147">
        <v>10.0</v>
      </c>
      <c r="D158" s="76">
        <f t="shared" si="414"/>
        <v>0</v>
      </c>
      <c r="E158" s="148">
        <v>100.0</v>
      </c>
      <c r="F158" s="76" t="str">
        <f t="shared" si="415"/>
        <v/>
      </c>
      <c r="G158" s="148">
        <f t="shared" si="416"/>
        <v>100</v>
      </c>
      <c r="H158" s="149">
        <f t="shared" si="417"/>
        <v>0</v>
      </c>
      <c r="I158" s="245"/>
      <c r="J158" s="448"/>
      <c r="K158" s="154"/>
      <c r="L158" s="449"/>
      <c r="M158" s="162"/>
      <c r="N158" s="450"/>
      <c r="O158" s="323"/>
      <c r="P158" s="451"/>
      <c r="Q158" s="452"/>
      <c r="R158" s="151"/>
      <c r="S158" s="453"/>
      <c r="T158" s="454"/>
      <c r="U158" s="324"/>
      <c r="V158" s="455"/>
      <c r="W158" s="187"/>
      <c r="X158" s="456"/>
      <c r="Y158" s="156"/>
      <c r="Z158" s="186"/>
      <c r="AA158" s="457"/>
      <c r="AB158" s="160"/>
      <c r="AC158" s="157"/>
      <c r="AD158" s="159"/>
      <c r="AE158" s="158"/>
      <c r="AF158" s="20"/>
      <c r="AG158" s="20"/>
      <c r="AH158" s="76">
        <f t="shared" ref="AH158:AN158" si="441">AO158*$D158</f>
        <v>0</v>
      </c>
      <c r="AI158" s="76">
        <f t="shared" si="441"/>
        <v>0</v>
      </c>
      <c r="AJ158" s="76">
        <f t="shared" si="441"/>
        <v>0</v>
      </c>
      <c r="AK158" s="76">
        <f t="shared" si="441"/>
        <v>0</v>
      </c>
      <c r="AL158" s="76">
        <f t="shared" si="441"/>
        <v>0</v>
      </c>
      <c r="AM158" s="76">
        <f t="shared" si="441"/>
        <v>0</v>
      </c>
      <c r="AN158" s="76">
        <f t="shared" si="441"/>
        <v>0</v>
      </c>
      <c r="AO158" s="154"/>
      <c r="AP158" s="154"/>
      <c r="AQ158" s="154">
        <v>10.0</v>
      </c>
      <c r="AR158" s="154"/>
      <c r="AS158" s="154"/>
      <c r="AT158" s="154"/>
      <c r="AU158" s="154"/>
      <c r="AV158" s="76">
        <f t="shared" ref="AV158:BH158" si="442">BI158*$D158</f>
        <v>0</v>
      </c>
      <c r="AW158" s="76">
        <f t="shared" si="442"/>
        <v>0</v>
      </c>
      <c r="AX158" s="76">
        <f t="shared" si="442"/>
        <v>0</v>
      </c>
      <c r="AY158" s="76">
        <f t="shared" si="442"/>
        <v>0</v>
      </c>
      <c r="AZ158" s="76">
        <f t="shared" si="442"/>
        <v>0</v>
      </c>
      <c r="BA158" s="76">
        <f t="shared" si="442"/>
        <v>0</v>
      </c>
      <c r="BB158" s="76">
        <f t="shared" si="442"/>
        <v>0</v>
      </c>
      <c r="BC158" s="76">
        <f t="shared" si="442"/>
        <v>0</v>
      </c>
      <c r="BD158" s="76">
        <f t="shared" si="442"/>
        <v>0</v>
      </c>
      <c r="BE158" s="76">
        <f t="shared" si="442"/>
        <v>0</v>
      </c>
      <c r="BF158" s="76">
        <f t="shared" si="442"/>
        <v>0</v>
      </c>
      <c r="BG158" s="76">
        <f t="shared" si="442"/>
        <v>0</v>
      </c>
      <c r="BH158" s="76">
        <f t="shared" si="442"/>
        <v>0</v>
      </c>
      <c r="BI158" s="154"/>
      <c r="BJ158" s="154">
        <v>2.0</v>
      </c>
      <c r="BK158" s="154">
        <v>8.0</v>
      </c>
      <c r="BL158" s="154"/>
      <c r="BM158" s="154"/>
      <c r="BN158" s="154"/>
      <c r="BO158" s="154"/>
      <c r="BP158" s="154"/>
      <c r="BQ158" s="154"/>
      <c r="BR158" s="154"/>
      <c r="BS158" s="154"/>
      <c r="BT158" s="326"/>
      <c r="BU158" s="154"/>
      <c r="BV158" s="144"/>
      <c r="BW158" s="76"/>
      <c r="BX158" s="76"/>
      <c r="BY158" s="167">
        <f t="shared" ref="BY158:BZ158" si="443">$D158*BW158</f>
        <v>0</v>
      </c>
      <c r="BZ158" s="167">
        <f t="shared" si="443"/>
        <v>0</v>
      </c>
      <c r="CA158" s="20"/>
      <c r="CB158" s="76">
        <v>3.75</v>
      </c>
      <c r="CC158" s="76">
        <f t="shared" si="421"/>
        <v>0</v>
      </c>
      <c r="CD158" s="76">
        <f t="shared" si="422"/>
        <v>0</v>
      </c>
    </row>
    <row r="159" ht="18.0" customHeight="1">
      <c r="A159" s="198" t="s">
        <v>830</v>
      </c>
      <c r="B159" s="221" t="s">
        <v>831</v>
      </c>
      <c r="C159" s="147">
        <v>10.0</v>
      </c>
      <c r="D159" s="76">
        <f t="shared" si="414"/>
        <v>0</v>
      </c>
      <c r="E159" s="148">
        <v>80.0</v>
      </c>
      <c r="F159" s="76" t="str">
        <f t="shared" si="415"/>
        <v/>
      </c>
      <c r="G159" s="148">
        <f t="shared" si="416"/>
        <v>80</v>
      </c>
      <c r="H159" s="149">
        <f t="shared" si="417"/>
        <v>0</v>
      </c>
      <c r="I159" s="245"/>
      <c r="J159" s="448"/>
      <c r="K159" s="154"/>
      <c r="L159" s="449"/>
      <c r="M159" s="162"/>
      <c r="N159" s="450"/>
      <c r="O159" s="323"/>
      <c r="P159" s="451"/>
      <c r="Q159" s="452"/>
      <c r="R159" s="151"/>
      <c r="S159" s="453"/>
      <c r="T159" s="454"/>
      <c r="U159" s="324"/>
      <c r="V159" s="455"/>
      <c r="W159" s="187"/>
      <c r="X159" s="456"/>
      <c r="Y159" s="156"/>
      <c r="Z159" s="186"/>
      <c r="AA159" s="457"/>
      <c r="AB159" s="160"/>
      <c r="AC159" s="157"/>
      <c r="AD159" s="159"/>
      <c r="AE159" s="158"/>
      <c r="AF159" s="20"/>
      <c r="AG159" s="20"/>
      <c r="AH159" s="76">
        <f t="shared" ref="AH159:AN159" si="444">AO159*$D159</f>
        <v>0</v>
      </c>
      <c r="AI159" s="76">
        <f t="shared" si="444"/>
        <v>0</v>
      </c>
      <c r="AJ159" s="76">
        <f t="shared" si="444"/>
        <v>0</v>
      </c>
      <c r="AK159" s="76">
        <f t="shared" si="444"/>
        <v>0</v>
      </c>
      <c r="AL159" s="76">
        <f t="shared" si="444"/>
        <v>0</v>
      </c>
      <c r="AM159" s="76">
        <f t="shared" si="444"/>
        <v>0</v>
      </c>
      <c r="AN159" s="76">
        <f t="shared" si="444"/>
        <v>0</v>
      </c>
      <c r="AO159" s="154"/>
      <c r="AP159" s="154"/>
      <c r="AQ159" s="154"/>
      <c r="AR159" s="154">
        <v>10.0</v>
      </c>
      <c r="AS159" s="154"/>
      <c r="AT159" s="154"/>
      <c r="AU159" s="154"/>
      <c r="AV159" s="76">
        <f t="shared" ref="AV159:BH159" si="445">BI159*$D159</f>
        <v>0</v>
      </c>
      <c r="AW159" s="76">
        <f t="shared" si="445"/>
        <v>0</v>
      </c>
      <c r="AX159" s="76">
        <f t="shared" si="445"/>
        <v>0</v>
      </c>
      <c r="AY159" s="76">
        <f t="shared" si="445"/>
        <v>0</v>
      </c>
      <c r="AZ159" s="76">
        <f t="shared" si="445"/>
        <v>0</v>
      </c>
      <c r="BA159" s="76">
        <f t="shared" si="445"/>
        <v>0</v>
      </c>
      <c r="BB159" s="76">
        <f t="shared" si="445"/>
        <v>0</v>
      </c>
      <c r="BC159" s="76">
        <f t="shared" si="445"/>
        <v>0</v>
      </c>
      <c r="BD159" s="76">
        <f t="shared" si="445"/>
        <v>0</v>
      </c>
      <c r="BE159" s="76">
        <f t="shared" si="445"/>
        <v>0</v>
      </c>
      <c r="BF159" s="76">
        <f t="shared" si="445"/>
        <v>0</v>
      </c>
      <c r="BG159" s="76">
        <f t="shared" si="445"/>
        <v>0</v>
      </c>
      <c r="BH159" s="76">
        <f t="shared" si="445"/>
        <v>0</v>
      </c>
      <c r="BI159" s="154"/>
      <c r="BJ159" s="154">
        <v>10.0</v>
      </c>
      <c r="BK159" s="154"/>
      <c r="BL159" s="154"/>
      <c r="BM159" s="154"/>
      <c r="BN159" s="154"/>
      <c r="BO159" s="154"/>
      <c r="BP159" s="154"/>
      <c r="BQ159" s="154"/>
      <c r="BR159" s="154"/>
      <c r="BS159" s="154"/>
      <c r="BT159" s="326"/>
      <c r="BU159" s="154"/>
      <c r="BV159" s="144"/>
      <c r="BW159" s="76"/>
      <c r="BX159" s="76"/>
      <c r="BY159" s="167">
        <f t="shared" ref="BY159:BZ159" si="446">$D159*BW159</f>
        <v>0</v>
      </c>
      <c r="BZ159" s="167">
        <f t="shared" si="446"/>
        <v>0</v>
      </c>
      <c r="CA159" s="20"/>
      <c r="CB159" s="76">
        <v>3.31</v>
      </c>
      <c r="CC159" s="76">
        <f t="shared" si="421"/>
        <v>0</v>
      </c>
      <c r="CD159" s="76">
        <f t="shared" si="422"/>
        <v>0</v>
      </c>
    </row>
    <row r="160" ht="18.0" customHeight="1">
      <c r="A160" s="198" t="s">
        <v>832</v>
      </c>
      <c r="B160" s="221" t="s">
        <v>833</v>
      </c>
      <c r="C160" s="147">
        <v>10.0</v>
      </c>
      <c r="D160" s="76">
        <f t="shared" si="414"/>
        <v>0</v>
      </c>
      <c r="E160" s="148">
        <v>80.0</v>
      </c>
      <c r="F160" s="76" t="str">
        <f t="shared" si="415"/>
        <v/>
      </c>
      <c r="G160" s="148">
        <f t="shared" si="416"/>
        <v>80</v>
      </c>
      <c r="H160" s="149">
        <f t="shared" si="417"/>
        <v>0</v>
      </c>
      <c r="I160" s="245"/>
      <c r="J160" s="448"/>
      <c r="K160" s="154"/>
      <c r="L160" s="449"/>
      <c r="M160" s="162"/>
      <c r="N160" s="450"/>
      <c r="O160" s="323"/>
      <c r="P160" s="451"/>
      <c r="Q160" s="452"/>
      <c r="R160" s="151"/>
      <c r="S160" s="453"/>
      <c r="T160" s="454"/>
      <c r="U160" s="324"/>
      <c r="V160" s="455"/>
      <c r="W160" s="187"/>
      <c r="X160" s="456"/>
      <c r="Y160" s="156"/>
      <c r="Z160" s="186"/>
      <c r="AA160" s="457"/>
      <c r="AB160" s="160"/>
      <c r="AC160" s="157"/>
      <c r="AD160" s="159"/>
      <c r="AE160" s="158"/>
      <c r="AF160" s="20"/>
      <c r="AG160" s="20"/>
      <c r="AH160" s="76">
        <f t="shared" ref="AH160:AN160" si="447">AO160*$D160</f>
        <v>0</v>
      </c>
      <c r="AI160" s="76">
        <f t="shared" si="447"/>
        <v>0</v>
      </c>
      <c r="AJ160" s="76">
        <f t="shared" si="447"/>
        <v>0</v>
      </c>
      <c r="AK160" s="76">
        <f t="shared" si="447"/>
        <v>0</v>
      </c>
      <c r="AL160" s="76">
        <f t="shared" si="447"/>
        <v>0</v>
      </c>
      <c r="AM160" s="76">
        <f t="shared" si="447"/>
        <v>0</v>
      </c>
      <c r="AN160" s="76">
        <f t="shared" si="447"/>
        <v>0</v>
      </c>
      <c r="AO160" s="154"/>
      <c r="AP160" s="154"/>
      <c r="AQ160" s="154"/>
      <c r="AR160" s="154">
        <v>10.0</v>
      </c>
      <c r="AS160" s="154"/>
      <c r="AT160" s="154"/>
      <c r="AU160" s="154"/>
      <c r="AV160" s="76">
        <f t="shared" ref="AV160:BH160" si="448">BI160*$D160</f>
        <v>0</v>
      </c>
      <c r="AW160" s="76">
        <f t="shared" si="448"/>
        <v>0</v>
      </c>
      <c r="AX160" s="76">
        <f t="shared" si="448"/>
        <v>0</v>
      </c>
      <c r="AY160" s="76">
        <f t="shared" si="448"/>
        <v>0</v>
      </c>
      <c r="AZ160" s="76">
        <f t="shared" si="448"/>
        <v>0</v>
      </c>
      <c r="BA160" s="76">
        <f t="shared" si="448"/>
        <v>0</v>
      </c>
      <c r="BB160" s="76">
        <f t="shared" si="448"/>
        <v>0</v>
      </c>
      <c r="BC160" s="76">
        <f t="shared" si="448"/>
        <v>0</v>
      </c>
      <c r="BD160" s="76">
        <f t="shared" si="448"/>
        <v>0</v>
      </c>
      <c r="BE160" s="76">
        <f t="shared" si="448"/>
        <v>0</v>
      </c>
      <c r="BF160" s="76">
        <f t="shared" si="448"/>
        <v>0</v>
      </c>
      <c r="BG160" s="76">
        <f t="shared" si="448"/>
        <v>0</v>
      </c>
      <c r="BH160" s="76">
        <f t="shared" si="448"/>
        <v>0</v>
      </c>
      <c r="BI160" s="154"/>
      <c r="BJ160" s="154">
        <v>10.0</v>
      </c>
      <c r="BK160" s="154"/>
      <c r="BL160" s="154"/>
      <c r="BM160" s="154"/>
      <c r="BN160" s="154"/>
      <c r="BO160" s="154"/>
      <c r="BP160" s="154"/>
      <c r="BQ160" s="154"/>
      <c r="BR160" s="154"/>
      <c r="BS160" s="154"/>
      <c r="BT160" s="326"/>
      <c r="BU160" s="154"/>
      <c r="BV160" s="144"/>
      <c r="BW160" s="76"/>
      <c r="BX160" s="76"/>
      <c r="BY160" s="167">
        <f t="shared" ref="BY160:BZ160" si="449">$D160*BW160</f>
        <v>0</v>
      </c>
      <c r="BZ160" s="167">
        <f t="shared" si="449"/>
        <v>0</v>
      </c>
      <c r="CA160" s="20"/>
      <c r="CB160" s="76">
        <v>3.33</v>
      </c>
      <c r="CC160" s="76">
        <f t="shared" si="421"/>
        <v>0</v>
      </c>
      <c r="CD160" s="76">
        <f t="shared" si="422"/>
        <v>0</v>
      </c>
    </row>
    <row r="161" ht="18.0" customHeight="1">
      <c r="A161" s="198" t="s">
        <v>834</v>
      </c>
      <c r="B161" s="221" t="s">
        <v>835</v>
      </c>
      <c r="C161" s="147">
        <v>10.0</v>
      </c>
      <c r="D161" s="76">
        <f t="shared" si="414"/>
        <v>0</v>
      </c>
      <c r="E161" s="148">
        <v>80.0</v>
      </c>
      <c r="F161" s="76" t="str">
        <f t="shared" si="415"/>
        <v/>
      </c>
      <c r="G161" s="148">
        <f t="shared" si="416"/>
        <v>80</v>
      </c>
      <c r="H161" s="149">
        <f t="shared" si="417"/>
        <v>0</v>
      </c>
      <c r="I161" s="245"/>
      <c r="J161" s="448"/>
      <c r="K161" s="154"/>
      <c r="L161" s="449"/>
      <c r="M161" s="162"/>
      <c r="N161" s="450"/>
      <c r="O161" s="323"/>
      <c r="P161" s="451"/>
      <c r="Q161" s="452"/>
      <c r="R161" s="151"/>
      <c r="S161" s="453"/>
      <c r="T161" s="454"/>
      <c r="U161" s="324"/>
      <c r="V161" s="455"/>
      <c r="W161" s="187"/>
      <c r="X161" s="456"/>
      <c r="Y161" s="156"/>
      <c r="Z161" s="186"/>
      <c r="AA161" s="457"/>
      <c r="AB161" s="160"/>
      <c r="AC161" s="157"/>
      <c r="AD161" s="159"/>
      <c r="AE161" s="158"/>
      <c r="AF161" s="20"/>
      <c r="AG161" s="20"/>
      <c r="AH161" s="76">
        <f t="shared" ref="AH161:AN161" si="450">AO161*$D161</f>
        <v>0</v>
      </c>
      <c r="AI161" s="76">
        <f t="shared" si="450"/>
        <v>0</v>
      </c>
      <c r="AJ161" s="76">
        <f t="shared" si="450"/>
        <v>0</v>
      </c>
      <c r="AK161" s="76">
        <f t="shared" si="450"/>
        <v>0</v>
      </c>
      <c r="AL161" s="76">
        <f t="shared" si="450"/>
        <v>0</v>
      </c>
      <c r="AM161" s="76">
        <f t="shared" si="450"/>
        <v>0</v>
      </c>
      <c r="AN161" s="76">
        <f t="shared" si="450"/>
        <v>0</v>
      </c>
      <c r="AO161" s="154"/>
      <c r="AP161" s="154"/>
      <c r="AQ161" s="154"/>
      <c r="AR161" s="154">
        <v>10.0</v>
      </c>
      <c r="AS161" s="154"/>
      <c r="AT161" s="154"/>
      <c r="AU161" s="154"/>
      <c r="AV161" s="76">
        <f t="shared" ref="AV161:BH161" si="451">BI161*$D161</f>
        <v>0</v>
      </c>
      <c r="AW161" s="76">
        <f t="shared" si="451"/>
        <v>0</v>
      </c>
      <c r="AX161" s="76">
        <f t="shared" si="451"/>
        <v>0</v>
      </c>
      <c r="AY161" s="76">
        <f t="shared" si="451"/>
        <v>0</v>
      </c>
      <c r="AZ161" s="76">
        <f t="shared" si="451"/>
        <v>0</v>
      </c>
      <c r="BA161" s="76">
        <f t="shared" si="451"/>
        <v>0</v>
      </c>
      <c r="BB161" s="76">
        <f t="shared" si="451"/>
        <v>0</v>
      </c>
      <c r="BC161" s="76">
        <f t="shared" si="451"/>
        <v>0</v>
      </c>
      <c r="BD161" s="76">
        <f t="shared" si="451"/>
        <v>0</v>
      </c>
      <c r="BE161" s="76">
        <f t="shared" si="451"/>
        <v>0</v>
      </c>
      <c r="BF161" s="76">
        <f t="shared" si="451"/>
        <v>0</v>
      </c>
      <c r="BG161" s="76">
        <f t="shared" si="451"/>
        <v>0</v>
      </c>
      <c r="BH161" s="76">
        <f t="shared" si="451"/>
        <v>0</v>
      </c>
      <c r="BI161" s="154"/>
      <c r="BJ161" s="154">
        <v>10.0</v>
      </c>
      <c r="BK161" s="154"/>
      <c r="BL161" s="154"/>
      <c r="BM161" s="154"/>
      <c r="BN161" s="154"/>
      <c r="BO161" s="154"/>
      <c r="BP161" s="154"/>
      <c r="BQ161" s="154"/>
      <c r="BR161" s="154"/>
      <c r="BS161" s="154"/>
      <c r="BT161" s="326"/>
      <c r="BU161" s="154"/>
      <c r="BV161" s="144"/>
      <c r="BW161" s="76"/>
      <c r="BX161" s="76"/>
      <c r="BY161" s="167">
        <f t="shared" ref="BY161:BZ161" si="452">$D161*BW161</f>
        <v>0</v>
      </c>
      <c r="BZ161" s="167">
        <f t="shared" si="452"/>
        <v>0</v>
      </c>
      <c r="CA161" s="20"/>
      <c r="CB161" s="76">
        <v>2.68</v>
      </c>
      <c r="CC161" s="76">
        <f t="shared" si="421"/>
        <v>0</v>
      </c>
      <c r="CD161" s="76">
        <f t="shared" si="422"/>
        <v>0</v>
      </c>
    </row>
    <row r="162" ht="18.0" customHeight="1">
      <c r="A162" s="198" t="s">
        <v>836</v>
      </c>
      <c r="B162" s="221" t="s">
        <v>837</v>
      </c>
      <c r="C162" s="147">
        <v>5.0</v>
      </c>
      <c r="D162" s="76">
        <f t="shared" si="414"/>
        <v>0</v>
      </c>
      <c r="E162" s="148">
        <v>60.0</v>
      </c>
      <c r="F162" s="76" t="str">
        <f t="shared" si="415"/>
        <v/>
      </c>
      <c r="G162" s="148">
        <f t="shared" si="416"/>
        <v>60</v>
      </c>
      <c r="H162" s="149">
        <f t="shared" si="417"/>
        <v>0</v>
      </c>
      <c r="I162" s="245"/>
      <c r="J162" s="448"/>
      <c r="K162" s="154"/>
      <c r="L162" s="449"/>
      <c r="M162" s="162"/>
      <c r="N162" s="450"/>
      <c r="O162" s="323"/>
      <c r="P162" s="451"/>
      <c r="Q162" s="452"/>
      <c r="R162" s="151"/>
      <c r="S162" s="453"/>
      <c r="T162" s="454"/>
      <c r="U162" s="324"/>
      <c r="V162" s="455"/>
      <c r="W162" s="187"/>
      <c r="X162" s="456"/>
      <c r="Y162" s="156"/>
      <c r="Z162" s="186"/>
      <c r="AA162" s="457"/>
      <c r="AB162" s="160"/>
      <c r="AC162" s="157"/>
      <c r="AD162" s="159"/>
      <c r="AE162" s="158"/>
      <c r="AF162" s="20"/>
      <c r="AG162" s="20"/>
      <c r="AH162" s="76">
        <f t="shared" ref="AH162:AN162" si="453">AO162*$D162</f>
        <v>0</v>
      </c>
      <c r="AI162" s="76">
        <f t="shared" si="453"/>
        <v>0</v>
      </c>
      <c r="AJ162" s="76">
        <f t="shared" si="453"/>
        <v>0</v>
      </c>
      <c r="AK162" s="76">
        <f t="shared" si="453"/>
        <v>0</v>
      </c>
      <c r="AL162" s="76">
        <f t="shared" si="453"/>
        <v>0</v>
      </c>
      <c r="AM162" s="76">
        <f t="shared" si="453"/>
        <v>0</v>
      </c>
      <c r="AN162" s="76">
        <f t="shared" si="453"/>
        <v>0</v>
      </c>
      <c r="AO162" s="154"/>
      <c r="AP162" s="154"/>
      <c r="AQ162" s="154"/>
      <c r="AR162" s="154"/>
      <c r="AS162" s="154">
        <v>5.0</v>
      </c>
      <c r="AT162" s="154"/>
      <c r="AU162" s="154"/>
      <c r="AV162" s="76">
        <f t="shared" ref="AV162:BH162" si="454">BI162*$D162</f>
        <v>0</v>
      </c>
      <c r="AW162" s="76">
        <f t="shared" si="454"/>
        <v>0</v>
      </c>
      <c r="AX162" s="76">
        <f t="shared" si="454"/>
        <v>0</v>
      </c>
      <c r="AY162" s="76">
        <f t="shared" si="454"/>
        <v>0</v>
      </c>
      <c r="AZ162" s="76">
        <f t="shared" si="454"/>
        <v>0</v>
      </c>
      <c r="BA162" s="76">
        <f t="shared" si="454"/>
        <v>0</v>
      </c>
      <c r="BB162" s="76">
        <f t="shared" si="454"/>
        <v>0</v>
      </c>
      <c r="BC162" s="76">
        <f t="shared" si="454"/>
        <v>0</v>
      </c>
      <c r="BD162" s="76">
        <f t="shared" si="454"/>
        <v>0</v>
      </c>
      <c r="BE162" s="76">
        <f t="shared" si="454"/>
        <v>0</v>
      </c>
      <c r="BF162" s="76">
        <f t="shared" si="454"/>
        <v>0</v>
      </c>
      <c r="BG162" s="76">
        <f t="shared" si="454"/>
        <v>0</v>
      </c>
      <c r="BH162" s="76">
        <f t="shared" si="454"/>
        <v>0</v>
      </c>
      <c r="BI162" s="154"/>
      <c r="BJ162" s="154">
        <v>1.0</v>
      </c>
      <c r="BK162" s="154">
        <v>4.0</v>
      </c>
      <c r="BL162" s="154"/>
      <c r="BM162" s="154"/>
      <c r="BN162" s="154"/>
      <c r="BO162" s="154"/>
      <c r="BP162" s="154"/>
      <c r="BQ162" s="154"/>
      <c r="BR162" s="154"/>
      <c r="BS162" s="154"/>
      <c r="BT162" s="326"/>
      <c r="BU162" s="154"/>
      <c r="BV162" s="144"/>
      <c r="BW162" s="76"/>
      <c r="BX162" s="76"/>
      <c r="BY162" s="167">
        <f t="shared" ref="BY162:BZ162" si="455">$D162*BW162</f>
        <v>0</v>
      </c>
      <c r="BZ162" s="167">
        <f t="shared" si="455"/>
        <v>0</v>
      </c>
      <c r="CA162" s="20"/>
      <c r="CB162" s="76">
        <v>2.63</v>
      </c>
      <c r="CC162" s="76">
        <f t="shared" si="421"/>
        <v>0</v>
      </c>
      <c r="CD162" s="76">
        <f t="shared" si="422"/>
        <v>0</v>
      </c>
    </row>
    <row r="163" ht="18.0" customHeight="1">
      <c r="A163" s="198" t="s">
        <v>838</v>
      </c>
      <c r="B163" s="221" t="s">
        <v>839</v>
      </c>
      <c r="C163" s="147">
        <v>5.0</v>
      </c>
      <c r="D163" s="76">
        <f t="shared" si="414"/>
        <v>0</v>
      </c>
      <c r="E163" s="148">
        <v>65.0</v>
      </c>
      <c r="F163" s="76" t="str">
        <f t="shared" si="415"/>
        <v/>
      </c>
      <c r="G163" s="148">
        <f t="shared" si="416"/>
        <v>65</v>
      </c>
      <c r="H163" s="149">
        <f t="shared" si="417"/>
        <v>0</v>
      </c>
      <c r="I163" s="245"/>
      <c r="J163" s="448"/>
      <c r="K163" s="154"/>
      <c r="L163" s="449"/>
      <c r="M163" s="162"/>
      <c r="N163" s="450"/>
      <c r="O163" s="323"/>
      <c r="P163" s="451"/>
      <c r="Q163" s="452"/>
      <c r="R163" s="151"/>
      <c r="S163" s="453"/>
      <c r="T163" s="454"/>
      <c r="U163" s="324"/>
      <c r="V163" s="455"/>
      <c r="W163" s="187"/>
      <c r="X163" s="456"/>
      <c r="Y163" s="156"/>
      <c r="Z163" s="186"/>
      <c r="AA163" s="457"/>
      <c r="AB163" s="160"/>
      <c r="AC163" s="157"/>
      <c r="AD163" s="159"/>
      <c r="AE163" s="158"/>
      <c r="AF163" s="20"/>
      <c r="AG163" s="20"/>
      <c r="AH163" s="76">
        <f t="shared" ref="AH163:AN163" si="456">AO163*$D163</f>
        <v>0</v>
      </c>
      <c r="AI163" s="76">
        <f t="shared" si="456"/>
        <v>0</v>
      </c>
      <c r="AJ163" s="76">
        <f t="shared" si="456"/>
        <v>0</v>
      </c>
      <c r="AK163" s="76">
        <f t="shared" si="456"/>
        <v>0</v>
      </c>
      <c r="AL163" s="76">
        <f t="shared" si="456"/>
        <v>0</v>
      </c>
      <c r="AM163" s="76">
        <f t="shared" si="456"/>
        <v>0</v>
      </c>
      <c r="AN163" s="76">
        <f t="shared" si="456"/>
        <v>0</v>
      </c>
      <c r="AO163" s="154"/>
      <c r="AP163" s="154"/>
      <c r="AQ163" s="154"/>
      <c r="AR163" s="154"/>
      <c r="AS163" s="154">
        <v>5.0</v>
      </c>
      <c r="AT163" s="154"/>
      <c r="AU163" s="154"/>
      <c r="AV163" s="76">
        <f t="shared" ref="AV163:BH163" si="457">BI163*$D163</f>
        <v>0</v>
      </c>
      <c r="AW163" s="76">
        <f t="shared" si="457"/>
        <v>0</v>
      </c>
      <c r="AX163" s="76">
        <f t="shared" si="457"/>
        <v>0</v>
      </c>
      <c r="AY163" s="76">
        <f t="shared" si="457"/>
        <v>0</v>
      </c>
      <c r="AZ163" s="76">
        <f t="shared" si="457"/>
        <v>0</v>
      </c>
      <c r="BA163" s="76">
        <f t="shared" si="457"/>
        <v>0</v>
      </c>
      <c r="BB163" s="76">
        <f t="shared" si="457"/>
        <v>0</v>
      </c>
      <c r="BC163" s="76">
        <f t="shared" si="457"/>
        <v>0</v>
      </c>
      <c r="BD163" s="76">
        <f t="shared" si="457"/>
        <v>0</v>
      </c>
      <c r="BE163" s="76">
        <f t="shared" si="457"/>
        <v>0</v>
      </c>
      <c r="BF163" s="76">
        <f t="shared" si="457"/>
        <v>0</v>
      </c>
      <c r="BG163" s="76">
        <f t="shared" si="457"/>
        <v>0</v>
      </c>
      <c r="BH163" s="76">
        <f t="shared" si="457"/>
        <v>0</v>
      </c>
      <c r="BI163" s="154"/>
      <c r="BJ163" s="154"/>
      <c r="BK163" s="154">
        <v>5.0</v>
      </c>
      <c r="BL163" s="154"/>
      <c r="BM163" s="154"/>
      <c r="BN163" s="154"/>
      <c r="BO163" s="154"/>
      <c r="BP163" s="154"/>
      <c r="BQ163" s="154"/>
      <c r="BR163" s="154"/>
      <c r="BS163" s="154"/>
      <c r="BT163" s="326"/>
      <c r="BU163" s="154"/>
      <c r="BV163" s="144"/>
      <c r="BW163" s="76"/>
      <c r="BX163" s="76"/>
      <c r="BY163" s="167">
        <f t="shared" ref="BY163:BZ163" si="458">$D163*BW163</f>
        <v>0</v>
      </c>
      <c r="BZ163" s="167">
        <f t="shared" si="458"/>
        <v>0</v>
      </c>
      <c r="CA163" s="20"/>
      <c r="CB163" s="76">
        <v>2.69</v>
      </c>
      <c r="CC163" s="76">
        <f t="shared" si="421"/>
        <v>0</v>
      </c>
      <c r="CD163" s="76">
        <f t="shared" si="422"/>
        <v>0</v>
      </c>
    </row>
    <row r="164" ht="18.0" customHeight="1">
      <c r="A164" s="198" t="s">
        <v>840</v>
      </c>
      <c r="B164" s="221" t="s">
        <v>841</v>
      </c>
      <c r="C164" s="147">
        <v>5.0</v>
      </c>
      <c r="D164" s="76">
        <f t="shared" si="414"/>
        <v>0</v>
      </c>
      <c r="E164" s="148">
        <v>120.0</v>
      </c>
      <c r="F164" s="76" t="str">
        <f t="shared" si="415"/>
        <v/>
      </c>
      <c r="G164" s="148">
        <f t="shared" si="416"/>
        <v>120</v>
      </c>
      <c r="H164" s="149">
        <f t="shared" si="417"/>
        <v>0</v>
      </c>
      <c r="I164" s="245"/>
      <c r="J164" s="448"/>
      <c r="K164" s="154"/>
      <c r="L164" s="449"/>
      <c r="M164" s="162"/>
      <c r="N164" s="450"/>
      <c r="O164" s="323"/>
      <c r="P164" s="451"/>
      <c r="Q164" s="452"/>
      <c r="R164" s="151"/>
      <c r="S164" s="453"/>
      <c r="T164" s="454"/>
      <c r="U164" s="324"/>
      <c r="V164" s="455"/>
      <c r="W164" s="187"/>
      <c r="X164" s="456"/>
      <c r="Y164" s="156"/>
      <c r="Z164" s="186"/>
      <c r="AA164" s="457"/>
      <c r="AB164" s="160"/>
      <c r="AC164" s="157"/>
      <c r="AD164" s="159"/>
      <c r="AE164" s="158"/>
      <c r="AF164" s="20"/>
      <c r="AG164" s="20"/>
      <c r="AH164" s="76">
        <f t="shared" ref="AH164:AN164" si="459">AO164*$D164</f>
        <v>0</v>
      </c>
      <c r="AI164" s="76">
        <f t="shared" si="459"/>
        <v>0</v>
      </c>
      <c r="AJ164" s="76">
        <f t="shared" si="459"/>
        <v>0</v>
      </c>
      <c r="AK164" s="76">
        <f t="shared" si="459"/>
        <v>0</v>
      </c>
      <c r="AL164" s="76">
        <f t="shared" si="459"/>
        <v>0</v>
      </c>
      <c r="AM164" s="76">
        <f t="shared" si="459"/>
        <v>0</v>
      </c>
      <c r="AN164" s="76">
        <f t="shared" si="459"/>
        <v>0</v>
      </c>
      <c r="AO164" s="154"/>
      <c r="AP164" s="154"/>
      <c r="AQ164" s="154"/>
      <c r="AR164" s="154"/>
      <c r="AS164" s="154">
        <v>5.0</v>
      </c>
      <c r="AT164" s="154"/>
      <c r="AU164" s="154"/>
      <c r="AV164" s="76">
        <f t="shared" ref="AV164:BH164" si="460">BI164*$D164</f>
        <v>0</v>
      </c>
      <c r="AW164" s="76">
        <f t="shared" si="460"/>
        <v>0</v>
      </c>
      <c r="AX164" s="76">
        <f t="shared" si="460"/>
        <v>0</v>
      </c>
      <c r="AY164" s="76">
        <f t="shared" si="460"/>
        <v>0</v>
      </c>
      <c r="AZ164" s="76">
        <f t="shared" si="460"/>
        <v>0</v>
      </c>
      <c r="BA164" s="76">
        <f t="shared" si="460"/>
        <v>0</v>
      </c>
      <c r="BB164" s="76">
        <f t="shared" si="460"/>
        <v>0</v>
      </c>
      <c r="BC164" s="76">
        <f t="shared" si="460"/>
        <v>0</v>
      </c>
      <c r="BD164" s="76">
        <f t="shared" si="460"/>
        <v>0</v>
      </c>
      <c r="BE164" s="76">
        <f t="shared" si="460"/>
        <v>0</v>
      </c>
      <c r="BF164" s="76">
        <f t="shared" si="460"/>
        <v>0</v>
      </c>
      <c r="BG164" s="76">
        <f t="shared" si="460"/>
        <v>0</v>
      </c>
      <c r="BH164" s="76">
        <f t="shared" si="460"/>
        <v>0</v>
      </c>
      <c r="BI164" s="154"/>
      <c r="BJ164" s="154"/>
      <c r="BK164" s="154">
        <v>3.0</v>
      </c>
      <c r="BL164" s="154">
        <v>2.0</v>
      </c>
      <c r="BM164" s="154"/>
      <c r="BN164" s="154"/>
      <c r="BO164" s="154"/>
      <c r="BP164" s="154"/>
      <c r="BQ164" s="154"/>
      <c r="BR164" s="154"/>
      <c r="BS164" s="154"/>
      <c r="BT164" s="326"/>
      <c r="BU164" s="154"/>
      <c r="BV164" s="144"/>
      <c r="BW164" s="76"/>
      <c r="BX164" s="76"/>
      <c r="BY164" s="167">
        <f t="shared" ref="BY164:BZ164" si="461">$D164*BW164</f>
        <v>0</v>
      </c>
      <c r="BZ164" s="167">
        <f t="shared" si="461"/>
        <v>0</v>
      </c>
      <c r="CA164" s="20"/>
      <c r="CB164" s="76">
        <v>5.9</v>
      </c>
      <c r="CC164" s="76">
        <f t="shared" si="421"/>
        <v>0</v>
      </c>
      <c r="CD164" s="76">
        <f t="shared" si="422"/>
        <v>0</v>
      </c>
    </row>
    <row r="165" ht="18.0" customHeight="1">
      <c r="A165" s="198" t="s">
        <v>842</v>
      </c>
      <c r="B165" s="221" t="s">
        <v>843</v>
      </c>
      <c r="C165" s="147">
        <v>5.0</v>
      </c>
      <c r="D165" s="76">
        <f t="shared" si="414"/>
        <v>0</v>
      </c>
      <c r="E165" s="148">
        <v>115.0</v>
      </c>
      <c r="F165" s="76" t="str">
        <f t="shared" si="415"/>
        <v/>
      </c>
      <c r="G165" s="148">
        <f t="shared" si="416"/>
        <v>115</v>
      </c>
      <c r="H165" s="149">
        <f t="shared" si="417"/>
        <v>0</v>
      </c>
      <c r="I165" s="245"/>
      <c r="J165" s="448"/>
      <c r="K165" s="154"/>
      <c r="L165" s="449"/>
      <c r="M165" s="162"/>
      <c r="N165" s="450"/>
      <c r="O165" s="323"/>
      <c r="P165" s="451"/>
      <c r="Q165" s="452"/>
      <c r="R165" s="151"/>
      <c r="S165" s="453"/>
      <c r="T165" s="454"/>
      <c r="U165" s="324"/>
      <c r="V165" s="455"/>
      <c r="W165" s="187"/>
      <c r="X165" s="456"/>
      <c r="Y165" s="156"/>
      <c r="Z165" s="186"/>
      <c r="AA165" s="457"/>
      <c r="AB165" s="160"/>
      <c r="AC165" s="157"/>
      <c r="AD165" s="159"/>
      <c r="AE165" s="158"/>
      <c r="AF165" s="20"/>
      <c r="AG165" s="20"/>
      <c r="AH165" s="76">
        <f t="shared" ref="AH165:AN165" si="462">AO165*$D165</f>
        <v>0</v>
      </c>
      <c r="AI165" s="76">
        <f t="shared" si="462"/>
        <v>0</v>
      </c>
      <c r="AJ165" s="76">
        <f t="shared" si="462"/>
        <v>0</v>
      </c>
      <c r="AK165" s="76">
        <f t="shared" si="462"/>
        <v>0</v>
      </c>
      <c r="AL165" s="76">
        <f t="shared" si="462"/>
        <v>0</v>
      </c>
      <c r="AM165" s="76">
        <f t="shared" si="462"/>
        <v>0</v>
      </c>
      <c r="AN165" s="76">
        <f t="shared" si="462"/>
        <v>0</v>
      </c>
      <c r="AO165" s="154"/>
      <c r="AP165" s="154"/>
      <c r="AQ165" s="154"/>
      <c r="AR165" s="154"/>
      <c r="AS165" s="154">
        <v>5.0</v>
      </c>
      <c r="AT165" s="154"/>
      <c r="AU165" s="154"/>
      <c r="AV165" s="76">
        <f t="shared" ref="AV165:BH165" si="463">BI165*$D165</f>
        <v>0</v>
      </c>
      <c r="AW165" s="76">
        <f t="shared" si="463"/>
        <v>0</v>
      </c>
      <c r="AX165" s="76">
        <f t="shared" si="463"/>
        <v>0</v>
      </c>
      <c r="AY165" s="76">
        <f t="shared" si="463"/>
        <v>0</v>
      </c>
      <c r="AZ165" s="76">
        <f t="shared" si="463"/>
        <v>0</v>
      </c>
      <c r="BA165" s="76">
        <f t="shared" si="463"/>
        <v>0</v>
      </c>
      <c r="BB165" s="76">
        <f t="shared" si="463"/>
        <v>0</v>
      </c>
      <c r="BC165" s="76">
        <f t="shared" si="463"/>
        <v>0</v>
      </c>
      <c r="BD165" s="76">
        <f t="shared" si="463"/>
        <v>0</v>
      </c>
      <c r="BE165" s="76">
        <f t="shared" si="463"/>
        <v>0</v>
      </c>
      <c r="BF165" s="76">
        <f t="shared" si="463"/>
        <v>0</v>
      </c>
      <c r="BG165" s="76">
        <f t="shared" si="463"/>
        <v>0</v>
      </c>
      <c r="BH165" s="76">
        <f t="shared" si="463"/>
        <v>0</v>
      </c>
      <c r="BI165" s="154"/>
      <c r="BJ165" s="154"/>
      <c r="BK165" s="154">
        <v>3.0</v>
      </c>
      <c r="BL165" s="154">
        <v>2.0</v>
      </c>
      <c r="BM165" s="154"/>
      <c r="BN165" s="154"/>
      <c r="BO165" s="154"/>
      <c r="BP165" s="154"/>
      <c r="BQ165" s="154"/>
      <c r="BR165" s="154"/>
      <c r="BS165" s="154"/>
      <c r="BT165" s="326"/>
      <c r="BU165" s="154"/>
      <c r="BV165" s="144"/>
      <c r="BW165" s="76"/>
      <c r="BX165" s="76"/>
      <c r="BY165" s="167">
        <f t="shared" ref="BY165:BZ165" si="464">$D165*BW165</f>
        <v>0</v>
      </c>
      <c r="BZ165" s="167">
        <f t="shared" si="464"/>
        <v>0</v>
      </c>
      <c r="CA165" s="20"/>
      <c r="CB165" s="76">
        <v>5.3</v>
      </c>
      <c r="CC165" s="76">
        <f t="shared" si="421"/>
        <v>0</v>
      </c>
      <c r="CD165" s="76">
        <f t="shared" si="422"/>
        <v>0</v>
      </c>
    </row>
    <row r="166" ht="18.0" customHeight="1">
      <c r="A166" s="198" t="s">
        <v>844</v>
      </c>
      <c r="B166" s="221" t="s">
        <v>845</v>
      </c>
      <c r="C166" s="147">
        <v>5.0</v>
      </c>
      <c r="D166" s="76">
        <f t="shared" si="414"/>
        <v>0</v>
      </c>
      <c r="E166" s="148">
        <v>130.0</v>
      </c>
      <c r="F166" s="76" t="str">
        <f t="shared" si="415"/>
        <v/>
      </c>
      <c r="G166" s="148">
        <f t="shared" si="416"/>
        <v>130</v>
      </c>
      <c r="H166" s="149">
        <f t="shared" si="417"/>
        <v>0</v>
      </c>
      <c r="I166" s="245"/>
      <c r="J166" s="448"/>
      <c r="K166" s="154"/>
      <c r="L166" s="449"/>
      <c r="M166" s="162"/>
      <c r="N166" s="450"/>
      <c r="O166" s="323"/>
      <c r="P166" s="451"/>
      <c r="Q166" s="452"/>
      <c r="R166" s="151"/>
      <c r="S166" s="453"/>
      <c r="T166" s="454"/>
      <c r="U166" s="324"/>
      <c r="V166" s="455"/>
      <c r="W166" s="187"/>
      <c r="X166" s="456"/>
      <c r="Y166" s="156"/>
      <c r="Z166" s="186"/>
      <c r="AA166" s="457"/>
      <c r="AB166" s="160"/>
      <c r="AC166" s="157"/>
      <c r="AD166" s="159"/>
      <c r="AE166" s="158"/>
      <c r="AF166" s="20"/>
      <c r="AG166" s="20"/>
      <c r="AH166" s="76">
        <f t="shared" ref="AH166:AN166" si="465">AO166*$D166</f>
        <v>0</v>
      </c>
      <c r="AI166" s="76">
        <f t="shared" si="465"/>
        <v>0</v>
      </c>
      <c r="AJ166" s="76">
        <f t="shared" si="465"/>
        <v>0</v>
      </c>
      <c r="AK166" s="76">
        <f t="shared" si="465"/>
        <v>0</v>
      </c>
      <c r="AL166" s="76">
        <f t="shared" si="465"/>
        <v>0</v>
      </c>
      <c r="AM166" s="76">
        <f t="shared" si="465"/>
        <v>0</v>
      </c>
      <c r="AN166" s="76">
        <f t="shared" si="465"/>
        <v>0</v>
      </c>
      <c r="AO166" s="154"/>
      <c r="AP166" s="154"/>
      <c r="AQ166" s="154"/>
      <c r="AR166" s="154"/>
      <c r="AS166" s="154">
        <v>5.0</v>
      </c>
      <c r="AT166" s="154"/>
      <c r="AU166" s="154"/>
      <c r="AV166" s="76">
        <f t="shared" ref="AV166:BH166" si="466">BI166*$D166</f>
        <v>0</v>
      </c>
      <c r="AW166" s="76">
        <f t="shared" si="466"/>
        <v>0</v>
      </c>
      <c r="AX166" s="76">
        <f t="shared" si="466"/>
        <v>0</v>
      </c>
      <c r="AY166" s="76">
        <f t="shared" si="466"/>
        <v>0</v>
      </c>
      <c r="AZ166" s="76">
        <f t="shared" si="466"/>
        <v>0</v>
      </c>
      <c r="BA166" s="76">
        <f t="shared" si="466"/>
        <v>0</v>
      </c>
      <c r="BB166" s="76">
        <f t="shared" si="466"/>
        <v>0</v>
      </c>
      <c r="BC166" s="76">
        <f t="shared" si="466"/>
        <v>0</v>
      </c>
      <c r="BD166" s="76">
        <f t="shared" si="466"/>
        <v>0</v>
      </c>
      <c r="BE166" s="76">
        <f t="shared" si="466"/>
        <v>0</v>
      </c>
      <c r="BF166" s="76">
        <f t="shared" si="466"/>
        <v>0</v>
      </c>
      <c r="BG166" s="76">
        <f t="shared" si="466"/>
        <v>0</v>
      </c>
      <c r="BH166" s="76">
        <f t="shared" si="466"/>
        <v>0</v>
      </c>
      <c r="BI166" s="154"/>
      <c r="BJ166" s="154">
        <v>1.0</v>
      </c>
      <c r="BK166" s="154">
        <v>4.0</v>
      </c>
      <c r="BL166" s="154"/>
      <c r="BM166" s="154"/>
      <c r="BN166" s="154"/>
      <c r="BO166" s="154"/>
      <c r="BP166" s="154"/>
      <c r="BQ166" s="154"/>
      <c r="BR166" s="154"/>
      <c r="BS166" s="154"/>
      <c r="BT166" s="326"/>
      <c r="BU166" s="154"/>
      <c r="BV166" s="144"/>
      <c r="BW166" s="76"/>
      <c r="BX166" s="76"/>
      <c r="BY166" s="167">
        <f t="shared" ref="BY166:BZ166" si="467">$D166*BW166</f>
        <v>0</v>
      </c>
      <c r="BZ166" s="167">
        <f t="shared" si="467"/>
        <v>0</v>
      </c>
      <c r="CA166" s="20"/>
      <c r="CB166" s="76">
        <v>5.88</v>
      </c>
      <c r="CC166" s="76">
        <f t="shared" si="421"/>
        <v>0</v>
      </c>
      <c r="CD166" s="76">
        <f t="shared" si="422"/>
        <v>0</v>
      </c>
    </row>
    <row r="167" ht="18.0" customHeight="1">
      <c r="A167" s="198" t="s">
        <v>848</v>
      </c>
      <c r="B167" s="221" t="s">
        <v>849</v>
      </c>
      <c r="C167" s="147">
        <v>10.0</v>
      </c>
      <c r="D167" s="76">
        <f t="shared" si="414"/>
        <v>0</v>
      </c>
      <c r="E167" s="148">
        <v>50.0</v>
      </c>
      <c r="F167" s="76" t="str">
        <f t="shared" si="415"/>
        <v/>
      </c>
      <c r="G167" s="148">
        <f t="shared" si="416"/>
        <v>50</v>
      </c>
      <c r="H167" s="149">
        <f t="shared" si="417"/>
        <v>0</v>
      </c>
      <c r="I167" s="245"/>
      <c r="J167" s="448"/>
      <c r="K167" s="154"/>
      <c r="L167" s="449"/>
      <c r="M167" s="162"/>
      <c r="N167" s="450"/>
      <c r="O167" s="323"/>
      <c r="P167" s="451"/>
      <c r="Q167" s="452"/>
      <c r="R167" s="151"/>
      <c r="S167" s="453"/>
      <c r="T167" s="454"/>
      <c r="U167" s="324"/>
      <c r="V167" s="455"/>
      <c r="W167" s="187"/>
      <c r="X167" s="456"/>
      <c r="Y167" s="156"/>
      <c r="Z167" s="186"/>
      <c r="AA167" s="457"/>
      <c r="AB167" s="160"/>
      <c r="AC167" s="157"/>
      <c r="AD167" s="159"/>
      <c r="AE167" s="158"/>
      <c r="AF167" s="20"/>
      <c r="AG167" s="20"/>
      <c r="AH167" s="76">
        <f t="shared" ref="AH167:AN167" si="468">AO167*$D167</f>
        <v>0</v>
      </c>
      <c r="AI167" s="76">
        <f t="shared" si="468"/>
        <v>0</v>
      </c>
      <c r="AJ167" s="76">
        <f t="shared" si="468"/>
        <v>0</v>
      </c>
      <c r="AK167" s="76">
        <f t="shared" si="468"/>
        <v>0</v>
      </c>
      <c r="AL167" s="76">
        <f t="shared" si="468"/>
        <v>0</v>
      </c>
      <c r="AM167" s="76">
        <f t="shared" si="468"/>
        <v>0</v>
      </c>
      <c r="AN167" s="76">
        <f t="shared" si="468"/>
        <v>0</v>
      </c>
      <c r="AO167" s="154"/>
      <c r="AP167" s="154"/>
      <c r="AQ167" s="154">
        <v>10.0</v>
      </c>
      <c r="AR167" s="154"/>
      <c r="AS167" s="154"/>
      <c r="AT167" s="154"/>
      <c r="AU167" s="154"/>
      <c r="AV167" s="76">
        <f t="shared" ref="AV167:BH167" si="469">BI167*$D167</f>
        <v>0</v>
      </c>
      <c r="AW167" s="76">
        <f t="shared" si="469"/>
        <v>0</v>
      </c>
      <c r="AX167" s="76">
        <f t="shared" si="469"/>
        <v>0</v>
      </c>
      <c r="AY167" s="76">
        <f t="shared" si="469"/>
        <v>0</v>
      </c>
      <c r="AZ167" s="76">
        <f t="shared" si="469"/>
        <v>0</v>
      </c>
      <c r="BA167" s="76">
        <f t="shared" si="469"/>
        <v>0</v>
      </c>
      <c r="BB167" s="76">
        <f t="shared" si="469"/>
        <v>0</v>
      </c>
      <c r="BC167" s="76">
        <f t="shared" si="469"/>
        <v>0</v>
      </c>
      <c r="BD167" s="76">
        <f t="shared" si="469"/>
        <v>0</v>
      </c>
      <c r="BE167" s="76">
        <f t="shared" si="469"/>
        <v>0</v>
      </c>
      <c r="BF167" s="76">
        <f t="shared" si="469"/>
        <v>0</v>
      </c>
      <c r="BG167" s="76">
        <f t="shared" si="469"/>
        <v>0</v>
      </c>
      <c r="BH167" s="76">
        <f t="shared" si="469"/>
        <v>0</v>
      </c>
      <c r="BI167" s="154"/>
      <c r="BJ167" s="154">
        <v>10.0</v>
      </c>
      <c r="BK167" s="154"/>
      <c r="BL167" s="154"/>
      <c r="BM167" s="154"/>
      <c r="BN167" s="154"/>
      <c r="BO167" s="154"/>
      <c r="BP167" s="154"/>
      <c r="BQ167" s="154"/>
      <c r="BR167" s="154"/>
      <c r="BS167" s="154"/>
      <c r="BT167" s="326"/>
      <c r="BU167" s="154"/>
      <c r="BV167" s="144"/>
      <c r="BW167" s="76"/>
      <c r="BX167" s="76"/>
      <c r="BY167" s="167">
        <f t="shared" ref="BY167:BZ167" si="470">$D167*BW167</f>
        <v>0</v>
      </c>
      <c r="BZ167" s="167">
        <f t="shared" si="470"/>
        <v>0</v>
      </c>
      <c r="CA167" s="20"/>
      <c r="CB167" s="76">
        <v>2.281</v>
      </c>
      <c r="CC167" s="76">
        <f t="shared" si="421"/>
        <v>0</v>
      </c>
      <c r="CD167" s="76">
        <f t="shared" si="422"/>
        <v>0</v>
      </c>
    </row>
    <row r="168" ht="18.0" customHeight="1">
      <c r="A168" s="198" t="s">
        <v>850</v>
      </c>
      <c r="B168" s="221" t="s">
        <v>851</v>
      </c>
      <c r="C168" s="147">
        <v>10.0</v>
      </c>
      <c r="D168" s="76">
        <f t="shared" si="414"/>
        <v>0</v>
      </c>
      <c r="E168" s="148">
        <v>50.0</v>
      </c>
      <c r="F168" s="76" t="str">
        <f t="shared" si="415"/>
        <v/>
      </c>
      <c r="G168" s="148">
        <f t="shared" si="416"/>
        <v>50</v>
      </c>
      <c r="H168" s="149">
        <f t="shared" si="417"/>
        <v>0</v>
      </c>
      <c r="I168" s="245"/>
      <c r="J168" s="448"/>
      <c r="K168" s="154"/>
      <c r="L168" s="449"/>
      <c r="M168" s="162"/>
      <c r="N168" s="450"/>
      <c r="O168" s="323"/>
      <c r="P168" s="451"/>
      <c r="Q168" s="452"/>
      <c r="R168" s="151"/>
      <c r="S168" s="453"/>
      <c r="T168" s="454"/>
      <c r="U168" s="324"/>
      <c r="V168" s="455"/>
      <c r="W168" s="187"/>
      <c r="X168" s="456"/>
      <c r="Y168" s="156"/>
      <c r="Z168" s="186"/>
      <c r="AA168" s="457"/>
      <c r="AB168" s="160"/>
      <c r="AC168" s="157"/>
      <c r="AD168" s="159"/>
      <c r="AE168" s="158"/>
      <c r="AF168" s="20"/>
      <c r="AG168" s="20"/>
      <c r="AH168" s="76">
        <f t="shared" ref="AH168:AN168" si="471">AO168*$D168</f>
        <v>0</v>
      </c>
      <c r="AI168" s="76">
        <f t="shared" si="471"/>
        <v>0</v>
      </c>
      <c r="AJ168" s="76">
        <f t="shared" si="471"/>
        <v>0</v>
      </c>
      <c r="AK168" s="76">
        <f t="shared" si="471"/>
        <v>0</v>
      </c>
      <c r="AL168" s="76">
        <f t="shared" si="471"/>
        <v>0</v>
      </c>
      <c r="AM168" s="76">
        <f t="shared" si="471"/>
        <v>0</v>
      </c>
      <c r="AN168" s="76">
        <f t="shared" si="471"/>
        <v>0</v>
      </c>
      <c r="AO168" s="154"/>
      <c r="AP168" s="154"/>
      <c r="AQ168" s="154">
        <v>10.0</v>
      </c>
      <c r="AR168" s="154"/>
      <c r="AS168" s="154"/>
      <c r="AT168" s="154"/>
      <c r="AU168" s="154"/>
      <c r="AV168" s="76">
        <f t="shared" ref="AV168:BH168" si="472">BI168*$D168</f>
        <v>0</v>
      </c>
      <c r="AW168" s="76">
        <f t="shared" si="472"/>
        <v>0</v>
      </c>
      <c r="AX168" s="76">
        <f t="shared" si="472"/>
        <v>0</v>
      </c>
      <c r="AY168" s="76">
        <f t="shared" si="472"/>
        <v>0</v>
      </c>
      <c r="AZ168" s="76">
        <f t="shared" si="472"/>
        <v>0</v>
      </c>
      <c r="BA168" s="76">
        <f t="shared" si="472"/>
        <v>0</v>
      </c>
      <c r="BB168" s="76">
        <f t="shared" si="472"/>
        <v>0</v>
      </c>
      <c r="BC168" s="76">
        <f t="shared" si="472"/>
        <v>0</v>
      </c>
      <c r="BD168" s="76">
        <f t="shared" si="472"/>
        <v>0</v>
      </c>
      <c r="BE168" s="76">
        <f t="shared" si="472"/>
        <v>0</v>
      </c>
      <c r="BF168" s="76">
        <f t="shared" si="472"/>
        <v>0</v>
      </c>
      <c r="BG168" s="76">
        <f t="shared" si="472"/>
        <v>0</v>
      </c>
      <c r="BH168" s="76">
        <f t="shared" si="472"/>
        <v>0</v>
      </c>
      <c r="BI168" s="154"/>
      <c r="BJ168" s="154">
        <v>10.0</v>
      </c>
      <c r="BK168" s="154"/>
      <c r="BL168" s="154"/>
      <c r="BM168" s="154"/>
      <c r="BN168" s="154"/>
      <c r="BO168" s="154"/>
      <c r="BP168" s="154"/>
      <c r="BQ168" s="154"/>
      <c r="BR168" s="154"/>
      <c r="BS168" s="154"/>
      <c r="BT168" s="326"/>
      <c r="BU168" s="154"/>
      <c r="BV168" s="144"/>
      <c r="BW168" s="76"/>
      <c r="BX168" s="76"/>
      <c r="BY168" s="167">
        <f t="shared" ref="BY168:BZ168" si="473">$D168*BW168</f>
        <v>0</v>
      </c>
      <c r="BZ168" s="167">
        <f t="shared" si="473"/>
        <v>0</v>
      </c>
      <c r="CA168" s="20"/>
      <c r="CB168" s="76">
        <v>2.18</v>
      </c>
      <c r="CC168" s="76">
        <f t="shared" si="421"/>
        <v>0</v>
      </c>
      <c r="CD168" s="76">
        <f t="shared" si="422"/>
        <v>0</v>
      </c>
    </row>
    <row r="169" ht="18.0" customHeight="1">
      <c r="A169" s="198" t="s">
        <v>852</v>
      </c>
      <c r="B169" s="221" t="s">
        <v>853</v>
      </c>
      <c r="C169" s="147">
        <v>10.0</v>
      </c>
      <c r="D169" s="76">
        <f t="shared" si="414"/>
        <v>0</v>
      </c>
      <c r="E169" s="148">
        <v>50.0</v>
      </c>
      <c r="F169" s="76" t="str">
        <f t="shared" si="415"/>
        <v/>
      </c>
      <c r="G169" s="148">
        <f t="shared" si="416"/>
        <v>50</v>
      </c>
      <c r="H169" s="149">
        <f t="shared" si="417"/>
        <v>0</v>
      </c>
      <c r="I169" s="245"/>
      <c r="J169" s="448"/>
      <c r="K169" s="154"/>
      <c r="L169" s="449"/>
      <c r="M169" s="162"/>
      <c r="N169" s="450"/>
      <c r="O169" s="323"/>
      <c r="P169" s="451"/>
      <c r="Q169" s="452"/>
      <c r="R169" s="151"/>
      <c r="S169" s="453"/>
      <c r="T169" s="454"/>
      <c r="U169" s="324"/>
      <c r="V169" s="455"/>
      <c r="W169" s="187"/>
      <c r="X169" s="456"/>
      <c r="Y169" s="156"/>
      <c r="Z169" s="186"/>
      <c r="AA169" s="457"/>
      <c r="AB169" s="160"/>
      <c r="AC169" s="157"/>
      <c r="AD169" s="159"/>
      <c r="AE169" s="158"/>
      <c r="AF169" s="20"/>
      <c r="AG169" s="20"/>
      <c r="AH169" s="76">
        <f t="shared" ref="AH169:AN169" si="474">AO169*$D169</f>
        <v>0</v>
      </c>
      <c r="AI169" s="76">
        <f t="shared" si="474"/>
        <v>0</v>
      </c>
      <c r="AJ169" s="76">
        <f t="shared" si="474"/>
        <v>0</v>
      </c>
      <c r="AK169" s="76">
        <f t="shared" si="474"/>
        <v>0</v>
      </c>
      <c r="AL169" s="76">
        <f t="shared" si="474"/>
        <v>0</v>
      </c>
      <c r="AM169" s="76">
        <f t="shared" si="474"/>
        <v>0</v>
      </c>
      <c r="AN169" s="76">
        <f t="shared" si="474"/>
        <v>0</v>
      </c>
      <c r="AO169" s="154"/>
      <c r="AP169" s="154"/>
      <c r="AQ169" s="154">
        <v>10.0</v>
      </c>
      <c r="AR169" s="154"/>
      <c r="AS169" s="154"/>
      <c r="AT169" s="154"/>
      <c r="AU169" s="154"/>
      <c r="AV169" s="76">
        <f t="shared" ref="AV169:BH169" si="475">BI169*$D169</f>
        <v>0</v>
      </c>
      <c r="AW169" s="76">
        <f t="shared" si="475"/>
        <v>0</v>
      </c>
      <c r="AX169" s="76">
        <f t="shared" si="475"/>
        <v>0</v>
      </c>
      <c r="AY169" s="76">
        <f t="shared" si="475"/>
        <v>0</v>
      </c>
      <c r="AZ169" s="76">
        <f t="shared" si="475"/>
        <v>0</v>
      </c>
      <c r="BA169" s="76">
        <f t="shared" si="475"/>
        <v>0</v>
      </c>
      <c r="BB169" s="76">
        <f t="shared" si="475"/>
        <v>0</v>
      </c>
      <c r="BC169" s="76">
        <f t="shared" si="475"/>
        <v>0</v>
      </c>
      <c r="BD169" s="76">
        <f t="shared" si="475"/>
        <v>0</v>
      </c>
      <c r="BE169" s="76">
        <f t="shared" si="475"/>
        <v>0</v>
      </c>
      <c r="BF169" s="76">
        <f t="shared" si="475"/>
        <v>0</v>
      </c>
      <c r="BG169" s="76">
        <f t="shared" si="475"/>
        <v>0</v>
      </c>
      <c r="BH169" s="76">
        <f t="shared" si="475"/>
        <v>0</v>
      </c>
      <c r="BI169" s="154"/>
      <c r="BJ169" s="154">
        <v>10.0</v>
      </c>
      <c r="BK169" s="154"/>
      <c r="BL169" s="154"/>
      <c r="BM169" s="154"/>
      <c r="BN169" s="154"/>
      <c r="BO169" s="154"/>
      <c r="BP169" s="154"/>
      <c r="BQ169" s="154"/>
      <c r="BR169" s="154"/>
      <c r="BS169" s="154"/>
      <c r="BT169" s="326"/>
      <c r="BU169" s="154"/>
      <c r="BV169" s="144"/>
      <c r="BW169" s="76"/>
      <c r="BX169" s="76"/>
      <c r="BY169" s="167">
        <f t="shared" ref="BY169:BZ169" si="476">$D169*BW169</f>
        <v>0</v>
      </c>
      <c r="BZ169" s="167">
        <f t="shared" si="476"/>
        <v>0</v>
      </c>
      <c r="CA169" s="20"/>
      <c r="CB169" s="76">
        <v>1.693</v>
      </c>
      <c r="CC169" s="76">
        <f t="shared" si="421"/>
        <v>0</v>
      </c>
      <c r="CD169" s="76">
        <f t="shared" si="422"/>
        <v>0</v>
      </c>
    </row>
    <row r="170" ht="18.0" customHeight="1">
      <c r="A170" s="198" t="s">
        <v>854</v>
      </c>
      <c r="B170" s="221" t="s">
        <v>855</v>
      </c>
      <c r="C170" s="147">
        <v>10.0</v>
      </c>
      <c r="D170" s="76">
        <f t="shared" si="414"/>
        <v>0</v>
      </c>
      <c r="E170" s="148">
        <v>50.0</v>
      </c>
      <c r="F170" s="76" t="str">
        <f t="shared" si="415"/>
        <v/>
      </c>
      <c r="G170" s="148">
        <f t="shared" si="416"/>
        <v>50</v>
      </c>
      <c r="H170" s="149">
        <f t="shared" si="417"/>
        <v>0</v>
      </c>
      <c r="I170" s="245"/>
      <c r="J170" s="448"/>
      <c r="K170" s="154"/>
      <c r="L170" s="449"/>
      <c r="M170" s="162"/>
      <c r="N170" s="450"/>
      <c r="O170" s="323"/>
      <c r="P170" s="451"/>
      <c r="Q170" s="452"/>
      <c r="R170" s="151"/>
      <c r="S170" s="453"/>
      <c r="T170" s="454"/>
      <c r="U170" s="324"/>
      <c r="V170" s="455"/>
      <c r="W170" s="187"/>
      <c r="X170" s="456"/>
      <c r="Y170" s="156"/>
      <c r="Z170" s="186"/>
      <c r="AA170" s="457"/>
      <c r="AB170" s="160"/>
      <c r="AC170" s="157"/>
      <c r="AD170" s="159"/>
      <c r="AE170" s="158"/>
      <c r="AF170" s="20"/>
      <c r="AG170" s="20"/>
      <c r="AH170" s="76">
        <f t="shared" ref="AH170:AN170" si="477">AO170*$D170</f>
        <v>0</v>
      </c>
      <c r="AI170" s="76">
        <f t="shared" si="477"/>
        <v>0</v>
      </c>
      <c r="AJ170" s="76">
        <f t="shared" si="477"/>
        <v>0</v>
      </c>
      <c r="AK170" s="76">
        <f t="shared" si="477"/>
        <v>0</v>
      </c>
      <c r="AL170" s="76">
        <f t="shared" si="477"/>
        <v>0</v>
      </c>
      <c r="AM170" s="76">
        <f t="shared" si="477"/>
        <v>0</v>
      </c>
      <c r="AN170" s="76">
        <f t="shared" si="477"/>
        <v>0</v>
      </c>
      <c r="AO170" s="154"/>
      <c r="AP170" s="154"/>
      <c r="AQ170" s="154">
        <v>10.0</v>
      </c>
      <c r="AR170" s="154"/>
      <c r="AS170" s="154"/>
      <c r="AT170" s="154"/>
      <c r="AU170" s="154"/>
      <c r="AV170" s="76">
        <f t="shared" ref="AV170:BH170" si="478">BI170*$D170</f>
        <v>0</v>
      </c>
      <c r="AW170" s="76">
        <f t="shared" si="478"/>
        <v>0</v>
      </c>
      <c r="AX170" s="76">
        <f t="shared" si="478"/>
        <v>0</v>
      </c>
      <c r="AY170" s="76">
        <f t="shared" si="478"/>
        <v>0</v>
      </c>
      <c r="AZ170" s="76">
        <f t="shared" si="478"/>
        <v>0</v>
      </c>
      <c r="BA170" s="76">
        <f t="shared" si="478"/>
        <v>0</v>
      </c>
      <c r="BB170" s="76">
        <f t="shared" si="478"/>
        <v>0</v>
      </c>
      <c r="BC170" s="76">
        <f t="shared" si="478"/>
        <v>0</v>
      </c>
      <c r="BD170" s="76">
        <f t="shared" si="478"/>
        <v>0</v>
      </c>
      <c r="BE170" s="76">
        <f t="shared" si="478"/>
        <v>0</v>
      </c>
      <c r="BF170" s="76">
        <f t="shared" si="478"/>
        <v>0</v>
      </c>
      <c r="BG170" s="76">
        <f t="shared" si="478"/>
        <v>0</v>
      </c>
      <c r="BH170" s="76">
        <f t="shared" si="478"/>
        <v>0</v>
      </c>
      <c r="BI170" s="154"/>
      <c r="BJ170" s="154">
        <v>10.0</v>
      </c>
      <c r="BK170" s="154"/>
      <c r="BL170" s="154"/>
      <c r="BM170" s="154"/>
      <c r="BN170" s="154"/>
      <c r="BO170" s="154"/>
      <c r="BP170" s="154"/>
      <c r="BQ170" s="154"/>
      <c r="BR170" s="154"/>
      <c r="BS170" s="154"/>
      <c r="BT170" s="326"/>
      <c r="BU170" s="154"/>
      <c r="BV170" s="144"/>
      <c r="BW170" s="76"/>
      <c r="BX170" s="76"/>
      <c r="BY170" s="167">
        <f t="shared" ref="BY170:BZ170" si="479">$D170*BW170</f>
        <v>0</v>
      </c>
      <c r="BZ170" s="167">
        <f t="shared" si="479"/>
        <v>0</v>
      </c>
      <c r="CA170" s="20"/>
      <c r="CB170" s="76">
        <v>1.589</v>
      </c>
      <c r="CC170" s="76">
        <f t="shared" si="421"/>
        <v>0</v>
      </c>
      <c r="CD170" s="76">
        <f t="shared" si="422"/>
        <v>0</v>
      </c>
    </row>
    <row r="171" ht="18.0" customHeight="1">
      <c r="A171" s="198" t="s">
        <v>856</v>
      </c>
      <c r="B171" s="221" t="s">
        <v>857</v>
      </c>
      <c r="C171" s="147">
        <v>10.0</v>
      </c>
      <c r="D171" s="76">
        <f t="shared" si="414"/>
        <v>0</v>
      </c>
      <c r="E171" s="148">
        <v>50.0</v>
      </c>
      <c r="F171" s="76" t="str">
        <f t="shared" si="415"/>
        <v/>
      </c>
      <c r="G171" s="148">
        <f t="shared" si="416"/>
        <v>50</v>
      </c>
      <c r="H171" s="149">
        <f t="shared" si="417"/>
        <v>0</v>
      </c>
      <c r="I171" s="245"/>
      <c r="J171" s="448"/>
      <c r="K171" s="154"/>
      <c r="L171" s="449"/>
      <c r="M171" s="162"/>
      <c r="N171" s="450"/>
      <c r="O171" s="323"/>
      <c r="P171" s="451"/>
      <c r="Q171" s="452"/>
      <c r="R171" s="151"/>
      <c r="S171" s="453"/>
      <c r="T171" s="454"/>
      <c r="U171" s="324"/>
      <c r="V171" s="455"/>
      <c r="W171" s="187"/>
      <c r="X171" s="456"/>
      <c r="Y171" s="156"/>
      <c r="Z171" s="186"/>
      <c r="AA171" s="457"/>
      <c r="AB171" s="160"/>
      <c r="AC171" s="157"/>
      <c r="AD171" s="159"/>
      <c r="AE171" s="158"/>
      <c r="AF171" s="20"/>
      <c r="AG171" s="20"/>
      <c r="AH171" s="76">
        <f t="shared" ref="AH171:AN171" si="480">AO171*$D171</f>
        <v>0</v>
      </c>
      <c r="AI171" s="76">
        <f t="shared" si="480"/>
        <v>0</v>
      </c>
      <c r="AJ171" s="76">
        <f t="shared" si="480"/>
        <v>0</v>
      </c>
      <c r="AK171" s="76">
        <f t="shared" si="480"/>
        <v>0</v>
      </c>
      <c r="AL171" s="76">
        <f t="shared" si="480"/>
        <v>0</v>
      </c>
      <c r="AM171" s="76">
        <f t="shared" si="480"/>
        <v>0</v>
      </c>
      <c r="AN171" s="76">
        <f t="shared" si="480"/>
        <v>0</v>
      </c>
      <c r="AO171" s="154"/>
      <c r="AP171" s="154"/>
      <c r="AQ171" s="154">
        <v>10.0</v>
      </c>
      <c r="AR171" s="154"/>
      <c r="AS171" s="154"/>
      <c r="AT171" s="154"/>
      <c r="AU171" s="154"/>
      <c r="AV171" s="76">
        <f t="shared" ref="AV171:BH171" si="481">BI171*$D171</f>
        <v>0</v>
      </c>
      <c r="AW171" s="76">
        <f t="shared" si="481"/>
        <v>0</v>
      </c>
      <c r="AX171" s="76">
        <f t="shared" si="481"/>
        <v>0</v>
      </c>
      <c r="AY171" s="76">
        <f t="shared" si="481"/>
        <v>0</v>
      </c>
      <c r="AZ171" s="76">
        <f t="shared" si="481"/>
        <v>0</v>
      </c>
      <c r="BA171" s="76">
        <f t="shared" si="481"/>
        <v>0</v>
      </c>
      <c r="BB171" s="76">
        <f t="shared" si="481"/>
        <v>0</v>
      </c>
      <c r="BC171" s="76">
        <f t="shared" si="481"/>
        <v>0</v>
      </c>
      <c r="BD171" s="76">
        <f t="shared" si="481"/>
        <v>0</v>
      </c>
      <c r="BE171" s="76">
        <f t="shared" si="481"/>
        <v>0</v>
      </c>
      <c r="BF171" s="76">
        <f t="shared" si="481"/>
        <v>0</v>
      </c>
      <c r="BG171" s="76">
        <f t="shared" si="481"/>
        <v>0</v>
      </c>
      <c r="BH171" s="76">
        <f t="shared" si="481"/>
        <v>0</v>
      </c>
      <c r="BI171" s="154"/>
      <c r="BJ171" s="154">
        <v>10.0</v>
      </c>
      <c r="BK171" s="154"/>
      <c r="BL171" s="154"/>
      <c r="BM171" s="154"/>
      <c r="BN171" s="154"/>
      <c r="BO171" s="154"/>
      <c r="BP171" s="154"/>
      <c r="BQ171" s="154"/>
      <c r="BR171" s="154"/>
      <c r="BS171" s="154"/>
      <c r="BT171" s="326"/>
      <c r="BU171" s="154"/>
      <c r="BV171" s="144"/>
      <c r="BW171" s="76"/>
      <c r="BX171" s="76"/>
      <c r="BY171" s="167">
        <f t="shared" ref="BY171:BZ171" si="482">$D171*BW171</f>
        <v>0</v>
      </c>
      <c r="BZ171" s="167">
        <f t="shared" si="482"/>
        <v>0</v>
      </c>
      <c r="CA171" s="20"/>
      <c r="CB171" s="76">
        <v>2.274</v>
      </c>
      <c r="CC171" s="76">
        <f t="shared" si="421"/>
        <v>0</v>
      </c>
      <c r="CD171" s="76">
        <f t="shared" si="422"/>
        <v>0</v>
      </c>
    </row>
    <row r="172" ht="18.0" customHeight="1">
      <c r="A172" s="198" t="s">
        <v>858</v>
      </c>
      <c r="B172" s="221" t="s">
        <v>859</v>
      </c>
      <c r="C172" s="147">
        <v>10.0</v>
      </c>
      <c r="D172" s="76">
        <f t="shared" si="414"/>
        <v>0</v>
      </c>
      <c r="E172" s="148">
        <v>50.0</v>
      </c>
      <c r="F172" s="76" t="str">
        <f t="shared" si="415"/>
        <v/>
      </c>
      <c r="G172" s="148">
        <f t="shared" si="416"/>
        <v>50</v>
      </c>
      <c r="H172" s="149">
        <f t="shared" si="417"/>
        <v>0</v>
      </c>
      <c r="I172" s="245"/>
      <c r="J172" s="448"/>
      <c r="K172" s="154"/>
      <c r="L172" s="449"/>
      <c r="M172" s="162"/>
      <c r="N172" s="450"/>
      <c r="O172" s="323"/>
      <c r="P172" s="451"/>
      <c r="Q172" s="452"/>
      <c r="R172" s="151"/>
      <c r="S172" s="453"/>
      <c r="T172" s="454"/>
      <c r="U172" s="324"/>
      <c r="V172" s="455"/>
      <c r="W172" s="187"/>
      <c r="X172" s="456"/>
      <c r="Y172" s="156"/>
      <c r="Z172" s="186"/>
      <c r="AA172" s="457"/>
      <c r="AB172" s="160"/>
      <c r="AC172" s="157"/>
      <c r="AD172" s="159"/>
      <c r="AE172" s="158"/>
      <c r="AF172" s="20"/>
      <c r="AG172" s="20"/>
      <c r="AH172" s="76">
        <f t="shared" ref="AH172:AN172" si="483">AO172*$D172</f>
        <v>0</v>
      </c>
      <c r="AI172" s="76">
        <f t="shared" si="483"/>
        <v>0</v>
      </c>
      <c r="AJ172" s="76">
        <f t="shared" si="483"/>
        <v>0</v>
      </c>
      <c r="AK172" s="76">
        <f t="shared" si="483"/>
        <v>0</v>
      </c>
      <c r="AL172" s="76">
        <f t="shared" si="483"/>
        <v>0</v>
      </c>
      <c r="AM172" s="76">
        <f t="shared" si="483"/>
        <v>0</v>
      </c>
      <c r="AN172" s="76">
        <f t="shared" si="483"/>
        <v>0</v>
      </c>
      <c r="AO172" s="154"/>
      <c r="AP172" s="154"/>
      <c r="AQ172" s="154">
        <v>10.0</v>
      </c>
      <c r="AR172" s="154"/>
      <c r="AS172" s="154"/>
      <c r="AT172" s="154"/>
      <c r="AU172" s="154"/>
      <c r="AV172" s="76">
        <f t="shared" ref="AV172:BH172" si="484">BI172*$D172</f>
        <v>0</v>
      </c>
      <c r="AW172" s="76">
        <f t="shared" si="484"/>
        <v>0</v>
      </c>
      <c r="AX172" s="76">
        <f t="shared" si="484"/>
        <v>0</v>
      </c>
      <c r="AY172" s="76">
        <f t="shared" si="484"/>
        <v>0</v>
      </c>
      <c r="AZ172" s="76">
        <f t="shared" si="484"/>
        <v>0</v>
      </c>
      <c r="BA172" s="76">
        <f t="shared" si="484"/>
        <v>0</v>
      </c>
      <c r="BB172" s="76">
        <f t="shared" si="484"/>
        <v>0</v>
      </c>
      <c r="BC172" s="76">
        <f t="shared" si="484"/>
        <v>0</v>
      </c>
      <c r="BD172" s="76">
        <f t="shared" si="484"/>
        <v>0</v>
      </c>
      <c r="BE172" s="76">
        <f t="shared" si="484"/>
        <v>0</v>
      </c>
      <c r="BF172" s="76">
        <f t="shared" si="484"/>
        <v>0</v>
      </c>
      <c r="BG172" s="76">
        <f t="shared" si="484"/>
        <v>0</v>
      </c>
      <c r="BH172" s="76">
        <f t="shared" si="484"/>
        <v>0</v>
      </c>
      <c r="BI172" s="154"/>
      <c r="BJ172" s="154">
        <v>10.0</v>
      </c>
      <c r="BK172" s="154"/>
      <c r="BL172" s="154"/>
      <c r="BM172" s="154"/>
      <c r="BN172" s="154"/>
      <c r="BO172" s="154"/>
      <c r="BP172" s="154"/>
      <c r="BQ172" s="154"/>
      <c r="BR172" s="154"/>
      <c r="BS172" s="154"/>
      <c r="BT172" s="326"/>
      <c r="BU172" s="154"/>
      <c r="BV172" s="144"/>
      <c r="BW172" s="76"/>
      <c r="BX172" s="76"/>
      <c r="BY172" s="167">
        <f t="shared" ref="BY172:BZ172" si="485">$D172*BW172</f>
        <v>0</v>
      </c>
      <c r="BZ172" s="167">
        <f t="shared" si="485"/>
        <v>0</v>
      </c>
      <c r="CA172" s="20"/>
      <c r="CB172" s="76">
        <v>2.291</v>
      </c>
      <c r="CC172" s="76">
        <f t="shared" si="421"/>
        <v>0</v>
      </c>
      <c r="CD172" s="76">
        <f t="shared" si="422"/>
        <v>0</v>
      </c>
    </row>
    <row r="173" ht="18.0" customHeight="1">
      <c r="A173" s="198" t="s">
        <v>860</v>
      </c>
      <c r="B173" s="221" t="s">
        <v>861</v>
      </c>
      <c r="C173" s="147">
        <v>10.0</v>
      </c>
      <c r="D173" s="76">
        <f t="shared" si="414"/>
        <v>0</v>
      </c>
      <c r="E173" s="148">
        <v>50.0</v>
      </c>
      <c r="F173" s="76" t="str">
        <f t="shared" si="415"/>
        <v/>
      </c>
      <c r="G173" s="148">
        <f t="shared" si="416"/>
        <v>50</v>
      </c>
      <c r="H173" s="149">
        <f t="shared" si="417"/>
        <v>0</v>
      </c>
      <c r="I173" s="245"/>
      <c r="J173" s="448"/>
      <c r="K173" s="154"/>
      <c r="L173" s="449"/>
      <c r="M173" s="162"/>
      <c r="N173" s="450"/>
      <c r="O173" s="323"/>
      <c r="P173" s="451"/>
      <c r="Q173" s="452"/>
      <c r="R173" s="151"/>
      <c r="S173" s="453"/>
      <c r="T173" s="454"/>
      <c r="U173" s="324"/>
      <c r="V173" s="455"/>
      <c r="W173" s="187"/>
      <c r="X173" s="456"/>
      <c r="Y173" s="156"/>
      <c r="Z173" s="186"/>
      <c r="AA173" s="457"/>
      <c r="AB173" s="160"/>
      <c r="AC173" s="157"/>
      <c r="AD173" s="159"/>
      <c r="AE173" s="158"/>
      <c r="AF173" s="20"/>
      <c r="AG173" s="20"/>
      <c r="AH173" s="76">
        <f t="shared" ref="AH173:AN173" si="486">AO173*$D173</f>
        <v>0</v>
      </c>
      <c r="AI173" s="76">
        <f t="shared" si="486"/>
        <v>0</v>
      </c>
      <c r="AJ173" s="76">
        <f t="shared" si="486"/>
        <v>0</v>
      </c>
      <c r="AK173" s="76">
        <f t="shared" si="486"/>
        <v>0</v>
      </c>
      <c r="AL173" s="76">
        <f t="shared" si="486"/>
        <v>0</v>
      </c>
      <c r="AM173" s="76">
        <f t="shared" si="486"/>
        <v>0</v>
      </c>
      <c r="AN173" s="76">
        <f t="shared" si="486"/>
        <v>0</v>
      </c>
      <c r="AO173" s="154"/>
      <c r="AP173" s="154"/>
      <c r="AQ173" s="154">
        <v>10.0</v>
      </c>
      <c r="AR173" s="154"/>
      <c r="AS173" s="154"/>
      <c r="AT173" s="154"/>
      <c r="AU173" s="154"/>
      <c r="AV173" s="76">
        <f t="shared" ref="AV173:BH173" si="487">BI173*$D173</f>
        <v>0</v>
      </c>
      <c r="AW173" s="76">
        <f t="shared" si="487"/>
        <v>0</v>
      </c>
      <c r="AX173" s="76">
        <f t="shared" si="487"/>
        <v>0</v>
      </c>
      <c r="AY173" s="76">
        <f t="shared" si="487"/>
        <v>0</v>
      </c>
      <c r="AZ173" s="76">
        <f t="shared" si="487"/>
        <v>0</v>
      </c>
      <c r="BA173" s="76">
        <f t="shared" si="487"/>
        <v>0</v>
      </c>
      <c r="BB173" s="76">
        <f t="shared" si="487"/>
        <v>0</v>
      </c>
      <c r="BC173" s="76">
        <f t="shared" si="487"/>
        <v>0</v>
      </c>
      <c r="BD173" s="76">
        <f t="shared" si="487"/>
        <v>0</v>
      </c>
      <c r="BE173" s="76">
        <f t="shared" si="487"/>
        <v>0</v>
      </c>
      <c r="BF173" s="76">
        <f t="shared" si="487"/>
        <v>0</v>
      </c>
      <c r="BG173" s="76">
        <f t="shared" si="487"/>
        <v>0</v>
      </c>
      <c r="BH173" s="76">
        <f t="shared" si="487"/>
        <v>0</v>
      </c>
      <c r="BI173" s="154"/>
      <c r="BJ173" s="154">
        <v>10.0</v>
      </c>
      <c r="BK173" s="154"/>
      <c r="BL173" s="154"/>
      <c r="BM173" s="154"/>
      <c r="BN173" s="154"/>
      <c r="BO173" s="154"/>
      <c r="BP173" s="154"/>
      <c r="BQ173" s="154"/>
      <c r="BR173" s="154"/>
      <c r="BS173" s="154"/>
      <c r="BT173" s="326"/>
      <c r="BU173" s="154"/>
      <c r="BV173" s="144"/>
      <c r="BW173" s="76"/>
      <c r="BX173" s="76"/>
      <c r="BY173" s="167">
        <f t="shared" ref="BY173:BZ173" si="488">$D173*BW173</f>
        <v>0</v>
      </c>
      <c r="BZ173" s="167">
        <f t="shared" si="488"/>
        <v>0</v>
      </c>
      <c r="CA173" s="20"/>
      <c r="CB173" s="76">
        <v>1.004</v>
      </c>
      <c r="CC173" s="76">
        <f t="shared" si="421"/>
        <v>0</v>
      </c>
      <c r="CD173" s="76">
        <f t="shared" si="422"/>
        <v>0</v>
      </c>
    </row>
    <row r="174" ht="18.0" customHeight="1">
      <c r="A174" s="198" t="s">
        <v>862</v>
      </c>
      <c r="B174" s="221" t="s">
        <v>863</v>
      </c>
      <c r="C174" s="147">
        <v>10.0</v>
      </c>
      <c r="D174" s="76">
        <f t="shared" si="414"/>
        <v>0</v>
      </c>
      <c r="E174" s="148">
        <v>50.0</v>
      </c>
      <c r="F174" s="76" t="str">
        <f t="shared" si="415"/>
        <v/>
      </c>
      <c r="G174" s="148">
        <f t="shared" si="416"/>
        <v>50</v>
      </c>
      <c r="H174" s="149">
        <f t="shared" si="417"/>
        <v>0</v>
      </c>
      <c r="I174" s="245"/>
      <c r="J174" s="448"/>
      <c r="K174" s="154"/>
      <c r="L174" s="449"/>
      <c r="M174" s="162"/>
      <c r="N174" s="450"/>
      <c r="O174" s="323"/>
      <c r="P174" s="451"/>
      <c r="Q174" s="452"/>
      <c r="R174" s="151"/>
      <c r="S174" s="453"/>
      <c r="T174" s="454"/>
      <c r="U174" s="324"/>
      <c r="V174" s="455"/>
      <c r="W174" s="187"/>
      <c r="X174" s="456"/>
      <c r="Y174" s="156"/>
      <c r="Z174" s="186"/>
      <c r="AA174" s="457"/>
      <c r="AB174" s="160"/>
      <c r="AC174" s="157"/>
      <c r="AD174" s="159"/>
      <c r="AE174" s="158"/>
      <c r="AF174" s="20"/>
      <c r="AG174" s="20"/>
      <c r="AH174" s="76">
        <f t="shared" ref="AH174:AN174" si="489">AO174*$D174</f>
        <v>0</v>
      </c>
      <c r="AI174" s="76">
        <f t="shared" si="489"/>
        <v>0</v>
      </c>
      <c r="AJ174" s="76">
        <f t="shared" si="489"/>
        <v>0</v>
      </c>
      <c r="AK174" s="76">
        <f t="shared" si="489"/>
        <v>0</v>
      </c>
      <c r="AL174" s="76">
        <f t="shared" si="489"/>
        <v>0</v>
      </c>
      <c r="AM174" s="76">
        <f t="shared" si="489"/>
        <v>0</v>
      </c>
      <c r="AN174" s="76">
        <f t="shared" si="489"/>
        <v>0</v>
      </c>
      <c r="AO174" s="154"/>
      <c r="AP174" s="154"/>
      <c r="AQ174" s="154">
        <v>10.0</v>
      </c>
      <c r="AR174" s="154"/>
      <c r="AS174" s="154"/>
      <c r="AT174" s="154"/>
      <c r="AU174" s="154"/>
      <c r="AV174" s="76">
        <f t="shared" ref="AV174:BH174" si="490">BI174*$D174</f>
        <v>0</v>
      </c>
      <c r="AW174" s="76">
        <f t="shared" si="490"/>
        <v>0</v>
      </c>
      <c r="AX174" s="76">
        <f t="shared" si="490"/>
        <v>0</v>
      </c>
      <c r="AY174" s="76">
        <f t="shared" si="490"/>
        <v>0</v>
      </c>
      <c r="AZ174" s="76">
        <f t="shared" si="490"/>
        <v>0</v>
      </c>
      <c r="BA174" s="76">
        <f t="shared" si="490"/>
        <v>0</v>
      </c>
      <c r="BB174" s="76">
        <f t="shared" si="490"/>
        <v>0</v>
      </c>
      <c r="BC174" s="76">
        <f t="shared" si="490"/>
        <v>0</v>
      </c>
      <c r="BD174" s="76">
        <f t="shared" si="490"/>
        <v>0</v>
      </c>
      <c r="BE174" s="76">
        <f t="shared" si="490"/>
        <v>0</v>
      </c>
      <c r="BF174" s="76">
        <f t="shared" si="490"/>
        <v>0</v>
      </c>
      <c r="BG174" s="76">
        <f t="shared" si="490"/>
        <v>0</v>
      </c>
      <c r="BH174" s="76">
        <f t="shared" si="490"/>
        <v>0</v>
      </c>
      <c r="BI174" s="154"/>
      <c r="BJ174" s="154">
        <v>10.0</v>
      </c>
      <c r="BK174" s="154"/>
      <c r="BL174" s="154"/>
      <c r="BM174" s="154"/>
      <c r="BN174" s="154"/>
      <c r="BO174" s="154"/>
      <c r="BP174" s="154"/>
      <c r="BQ174" s="154"/>
      <c r="BR174" s="154"/>
      <c r="BS174" s="154"/>
      <c r="BT174" s="326"/>
      <c r="BU174" s="154"/>
      <c r="BV174" s="144"/>
      <c r="BW174" s="76"/>
      <c r="BX174" s="76"/>
      <c r="BY174" s="167">
        <f t="shared" ref="BY174:BZ174" si="491">$D174*BW174</f>
        <v>0</v>
      </c>
      <c r="BZ174" s="167">
        <f t="shared" si="491"/>
        <v>0</v>
      </c>
      <c r="CA174" s="20"/>
      <c r="CB174" s="76">
        <v>1.069</v>
      </c>
      <c r="CC174" s="76">
        <f t="shared" si="421"/>
        <v>0</v>
      </c>
      <c r="CD174" s="76">
        <f t="shared" si="422"/>
        <v>0</v>
      </c>
    </row>
    <row r="175" ht="18.0" customHeight="1">
      <c r="A175" s="198" t="s">
        <v>864</v>
      </c>
      <c r="B175" s="221" t="s">
        <v>782</v>
      </c>
      <c r="C175" s="147">
        <v>10.0</v>
      </c>
      <c r="D175" s="76">
        <f t="shared" si="414"/>
        <v>0</v>
      </c>
      <c r="E175" s="148">
        <v>95.0</v>
      </c>
      <c r="F175" s="76" t="str">
        <f t="shared" si="415"/>
        <v/>
      </c>
      <c r="G175" s="148">
        <f t="shared" si="416"/>
        <v>95</v>
      </c>
      <c r="H175" s="149">
        <f t="shared" si="417"/>
        <v>0</v>
      </c>
      <c r="I175" s="245"/>
      <c r="J175" s="448"/>
      <c r="K175" s="154"/>
      <c r="L175" s="449"/>
      <c r="M175" s="162"/>
      <c r="N175" s="450"/>
      <c r="O175" s="323"/>
      <c r="P175" s="451"/>
      <c r="Q175" s="452"/>
      <c r="R175" s="151"/>
      <c r="S175" s="453"/>
      <c r="T175" s="454"/>
      <c r="U175" s="324"/>
      <c r="V175" s="455"/>
      <c r="W175" s="187"/>
      <c r="X175" s="456"/>
      <c r="Y175" s="156"/>
      <c r="Z175" s="186"/>
      <c r="AA175" s="457"/>
      <c r="AB175" s="160"/>
      <c r="AC175" s="157"/>
      <c r="AD175" s="159"/>
      <c r="AE175" s="158"/>
      <c r="AF175" s="20"/>
      <c r="AG175" s="20"/>
      <c r="AH175" s="76">
        <f t="shared" ref="AH175:AN175" si="492">AO175*$D175</f>
        <v>0</v>
      </c>
      <c r="AI175" s="76">
        <f t="shared" si="492"/>
        <v>0</v>
      </c>
      <c r="AJ175" s="76">
        <f t="shared" si="492"/>
        <v>0</v>
      </c>
      <c r="AK175" s="76">
        <f t="shared" si="492"/>
        <v>0</v>
      </c>
      <c r="AL175" s="76">
        <f t="shared" si="492"/>
        <v>0</v>
      </c>
      <c r="AM175" s="76">
        <f t="shared" si="492"/>
        <v>0</v>
      </c>
      <c r="AN175" s="76">
        <f t="shared" si="492"/>
        <v>0</v>
      </c>
      <c r="AO175" s="154"/>
      <c r="AP175" s="154"/>
      <c r="AQ175" s="154"/>
      <c r="AR175" s="154">
        <v>10.0</v>
      </c>
      <c r="AS175" s="154"/>
      <c r="AT175" s="154"/>
      <c r="AU175" s="154"/>
      <c r="AV175" s="76">
        <f t="shared" ref="AV175:BH175" si="493">BI175*$D175</f>
        <v>0</v>
      </c>
      <c r="AW175" s="76">
        <f t="shared" si="493"/>
        <v>0</v>
      </c>
      <c r="AX175" s="76">
        <f t="shared" si="493"/>
        <v>0</v>
      </c>
      <c r="AY175" s="76">
        <f t="shared" si="493"/>
        <v>0</v>
      </c>
      <c r="AZ175" s="76">
        <f t="shared" si="493"/>
        <v>0</v>
      </c>
      <c r="BA175" s="76">
        <f t="shared" si="493"/>
        <v>0</v>
      </c>
      <c r="BB175" s="76">
        <f t="shared" si="493"/>
        <v>0</v>
      </c>
      <c r="BC175" s="76">
        <f t="shared" si="493"/>
        <v>0</v>
      </c>
      <c r="BD175" s="76">
        <f t="shared" si="493"/>
        <v>0</v>
      </c>
      <c r="BE175" s="76">
        <f t="shared" si="493"/>
        <v>0</v>
      </c>
      <c r="BF175" s="76">
        <f t="shared" si="493"/>
        <v>0</v>
      </c>
      <c r="BG175" s="76">
        <f t="shared" si="493"/>
        <v>0</v>
      </c>
      <c r="BH175" s="76">
        <f t="shared" si="493"/>
        <v>0</v>
      </c>
      <c r="BI175" s="154"/>
      <c r="BJ175" s="154"/>
      <c r="BK175" s="154">
        <v>1.0</v>
      </c>
      <c r="BL175" s="154">
        <v>9.0</v>
      </c>
      <c r="BM175" s="154"/>
      <c r="BN175" s="154"/>
      <c r="BO175" s="154"/>
      <c r="BP175" s="154"/>
      <c r="BQ175" s="154"/>
      <c r="BR175" s="154"/>
      <c r="BS175" s="154"/>
      <c r="BT175" s="326"/>
      <c r="BU175" s="154"/>
      <c r="BV175" s="144"/>
      <c r="BW175" s="76"/>
      <c r="BX175" s="76"/>
      <c r="BY175" s="167">
        <f t="shared" ref="BY175:BZ175" si="494">$D175*BW175</f>
        <v>0</v>
      </c>
      <c r="BZ175" s="167">
        <f t="shared" si="494"/>
        <v>0</v>
      </c>
      <c r="CA175" s="20"/>
      <c r="CB175" s="76">
        <v>4.51</v>
      </c>
      <c r="CC175" s="76">
        <f t="shared" si="421"/>
        <v>0</v>
      </c>
      <c r="CD175" s="76">
        <f t="shared" si="422"/>
        <v>0</v>
      </c>
    </row>
    <row r="176" ht="18.0" customHeight="1">
      <c r="A176" s="198" t="s">
        <v>865</v>
      </c>
      <c r="B176" s="221" t="s">
        <v>784</v>
      </c>
      <c r="C176" s="147">
        <v>5.0</v>
      </c>
      <c r="D176" s="76">
        <f t="shared" si="414"/>
        <v>0</v>
      </c>
      <c r="E176" s="148">
        <v>80.0</v>
      </c>
      <c r="F176" s="76" t="str">
        <f t="shared" si="415"/>
        <v/>
      </c>
      <c r="G176" s="148">
        <f t="shared" si="416"/>
        <v>80</v>
      </c>
      <c r="H176" s="149">
        <f t="shared" si="417"/>
        <v>0</v>
      </c>
      <c r="I176" s="245"/>
      <c r="J176" s="448"/>
      <c r="K176" s="154"/>
      <c r="L176" s="449"/>
      <c r="M176" s="162"/>
      <c r="N176" s="450"/>
      <c r="O176" s="323"/>
      <c r="P176" s="451"/>
      <c r="Q176" s="452"/>
      <c r="R176" s="151"/>
      <c r="S176" s="453"/>
      <c r="T176" s="454"/>
      <c r="U176" s="324"/>
      <c r="V176" s="455"/>
      <c r="W176" s="187"/>
      <c r="X176" s="456"/>
      <c r="Y176" s="156"/>
      <c r="Z176" s="186"/>
      <c r="AA176" s="457"/>
      <c r="AB176" s="160"/>
      <c r="AC176" s="157"/>
      <c r="AD176" s="159"/>
      <c r="AE176" s="158"/>
      <c r="AF176" s="20"/>
      <c r="AG176" s="20"/>
      <c r="AH176" s="76">
        <f t="shared" ref="AH176:AN176" si="495">AO176*$D176</f>
        <v>0</v>
      </c>
      <c r="AI176" s="76">
        <f t="shared" si="495"/>
        <v>0</v>
      </c>
      <c r="AJ176" s="76">
        <f t="shared" si="495"/>
        <v>0</v>
      </c>
      <c r="AK176" s="76">
        <f t="shared" si="495"/>
        <v>0</v>
      </c>
      <c r="AL176" s="76">
        <f t="shared" si="495"/>
        <v>0</v>
      </c>
      <c r="AM176" s="76">
        <f t="shared" si="495"/>
        <v>0</v>
      </c>
      <c r="AN176" s="76">
        <f t="shared" si="495"/>
        <v>0</v>
      </c>
      <c r="AO176" s="154"/>
      <c r="AP176" s="154"/>
      <c r="AQ176" s="154"/>
      <c r="AR176" s="154"/>
      <c r="AS176" s="154">
        <v>5.0</v>
      </c>
      <c r="AT176" s="154"/>
      <c r="AU176" s="154"/>
      <c r="AV176" s="76">
        <f t="shared" ref="AV176:BH176" si="496">BI176*$D176</f>
        <v>0</v>
      </c>
      <c r="AW176" s="76">
        <f t="shared" si="496"/>
        <v>0</v>
      </c>
      <c r="AX176" s="76">
        <f t="shared" si="496"/>
        <v>0</v>
      </c>
      <c r="AY176" s="76">
        <f t="shared" si="496"/>
        <v>0</v>
      </c>
      <c r="AZ176" s="76">
        <f t="shared" si="496"/>
        <v>0</v>
      </c>
      <c r="BA176" s="76">
        <f t="shared" si="496"/>
        <v>0</v>
      </c>
      <c r="BB176" s="76">
        <f t="shared" si="496"/>
        <v>0</v>
      </c>
      <c r="BC176" s="76">
        <f t="shared" si="496"/>
        <v>0</v>
      </c>
      <c r="BD176" s="76">
        <f t="shared" si="496"/>
        <v>0</v>
      </c>
      <c r="BE176" s="76">
        <f t="shared" si="496"/>
        <v>0</v>
      </c>
      <c r="BF176" s="76">
        <f t="shared" si="496"/>
        <v>0</v>
      </c>
      <c r="BG176" s="76">
        <f t="shared" si="496"/>
        <v>0</v>
      </c>
      <c r="BH176" s="76">
        <f t="shared" si="496"/>
        <v>0</v>
      </c>
      <c r="BI176" s="154"/>
      <c r="BJ176" s="154"/>
      <c r="BK176" s="154"/>
      <c r="BL176" s="154"/>
      <c r="BM176" s="154">
        <v>2.0</v>
      </c>
      <c r="BN176" s="154">
        <v>3.0</v>
      </c>
      <c r="BO176" s="154"/>
      <c r="BP176" s="154"/>
      <c r="BQ176" s="154"/>
      <c r="BR176" s="154"/>
      <c r="BS176" s="154"/>
      <c r="BT176" s="326"/>
      <c r="BU176" s="154"/>
      <c r="BV176" s="144"/>
      <c r="BW176" s="76"/>
      <c r="BX176" s="76"/>
      <c r="BY176" s="167">
        <f t="shared" ref="BY176:BZ176" si="497">$D176*BW176</f>
        <v>0</v>
      </c>
      <c r="BZ176" s="167">
        <f t="shared" si="497"/>
        <v>0</v>
      </c>
      <c r="CA176" s="20"/>
      <c r="CB176" s="76">
        <v>4.19</v>
      </c>
      <c r="CC176" s="76">
        <f t="shared" si="421"/>
        <v>0</v>
      </c>
      <c r="CD176" s="76">
        <f t="shared" si="422"/>
        <v>0</v>
      </c>
    </row>
    <row r="177" ht="18.0" customHeight="1">
      <c r="A177" s="198" t="s">
        <v>866</v>
      </c>
      <c r="B177" s="221" t="s">
        <v>786</v>
      </c>
      <c r="C177" s="147">
        <v>5.0</v>
      </c>
      <c r="D177" s="76">
        <f t="shared" si="414"/>
        <v>0</v>
      </c>
      <c r="E177" s="148">
        <v>90.0</v>
      </c>
      <c r="F177" s="76" t="str">
        <f t="shared" si="415"/>
        <v/>
      </c>
      <c r="G177" s="148">
        <f t="shared" si="416"/>
        <v>90</v>
      </c>
      <c r="H177" s="149">
        <f t="shared" si="417"/>
        <v>0</v>
      </c>
      <c r="I177" s="245"/>
      <c r="J177" s="448"/>
      <c r="K177" s="154"/>
      <c r="L177" s="449"/>
      <c r="M177" s="162"/>
      <c r="N177" s="450"/>
      <c r="O177" s="323"/>
      <c r="P177" s="451"/>
      <c r="Q177" s="452"/>
      <c r="R177" s="151"/>
      <c r="S177" s="453"/>
      <c r="T177" s="454"/>
      <c r="U177" s="324"/>
      <c r="V177" s="455"/>
      <c r="W177" s="187"/>
      <c r="X177" s="456"/>
      <c r="Y177" s="156"/>
      <c r="Z177" s="186"/>
      <c r="AA177" s="457"/>
      <c r="AB177" s="160"/>
      <c r="AC177" s="157"/>
      <c r="AD177" s="159"/>
      <c r="AE177" s="158"/>
      <c r="AF177" s="20"/>
      <c r="AG177" s="20"/>
      <c r="AH177" s="76">
        <f t="shared" ref="AH177:AN177" si="498">AO177*$D177</f>
        <v>0</v>
      </c>
      <c r="AI177" s="76">
        <f t="shared" si="498"/>
        <v>0</v>
      </c>
      <c r="AJ177" s="76">
        <f t="shared" si="498"/>
        <v>0</v>
      </c>
      <c r="AK177" s="76">
        <f t="shared" si="498"/>
        <v>0</v>
      </c>
      <c r="AL177" s="76">
        <f t="shared" si="498"/>
        <v>0</v>
      </c>
      <c r="AM177" s="76">
        <f t="shared" si="498"/>
        <v>0</v>
      </c>
      <c r="AN177" s="76">
        <f t="shared" si="498"/>
        <v>0</v>
      </c>
      <c r="AO177" s="154"/>
      <c r="AP177" s="154"/>
      <c r="AQ177" s="154"/>
      <c r="AR177" s="154"/>
      <c r="AS177" s="154">
        <v>5.0</v>
      </c>
      <c r="AT177" s="154"/>
      <c r="AU177" s="154"/>
      <c r="AV177" s="76">
        <f t="shared" ref="AV177:BH177" si="499">BI177*$D177</f>
        <v>0</v>
      </c>
      <c r="AW177" s="76">
        <f t="shared" si="499"/>
        <v>0</v>
      </c>
      <c r="AX177" s="76">
        <f t="shared" si="499"/>
        <v>0</v>
      </c>
      <c r="AY177" s="76">
        <f t="shared" si="499"/>
        <v>0</v>
      </c>
      <c r="AZ177" s="76">
        <f t="shared" si="499"/>
        <v>0</v>
      </c>
      <c r="BA177" s="76">
        <f t="shared" si="499"/>
        <v>0</v>
      </c>
      <c r="BB177" s="76">
        <f t="shared" si="499"/>
        <v>0</v>
      </c>
      <c r="BC177" s="76">
        <f t="shared" si="499"/>
        <v>0</v>
      </c>
      <c r="BD177" s="76">
        <f t="shared" si="499"/>
        <v>0</v>
      </c>
      <c r="BE177" s="76">
        <f t="shared" si="499"/>
        <v>0</v>
      </c>
      <c r="BF177" s="76">
        <f t="shared" si="499"/>
        <v>0</v>
      </c>
      <c r="BG177" s="76">
        <f t="shared" si="499"/>
        <v>0</v>
      </c>
      <c r="BH177" s="76">
        <f t="shared" si="499"/>
        <v>0</v>
      </c>
      <c r="BI177" s="154"/>
      <c r="BJ177" s="154"/>
      <c r="BK177" s="154"/>
      <c r="BL177" s="154"/>
      <c r="BM177" s="154">
        <v>2.0</v>
      </c>
      <c r="BN177" s="154">
        <v>3.0</v>
      </c>
      <c r="BO177" s="154"/>
      <c r="BP177" s="154"/>
      <c r="BQ177" s="154"/>
      <c r="BR177" s="154"/>
      <c r="BS177" s="154"/>
      <c r="BT177" s="326"/>
      <c r="BU177" s="154"/>
      <c r="BV177" s="144"/>
      <c r="BW177" s="76"/>
      <c r="BX177" s="76"/>
      <c r="BY177" s="167">
        <f t="shared" ref="BY177:BZ177" si="500">$D177*BW177</f>
        <v>0</v>
      </c>
      <c r="BZ177" s="167">
        <f t="shared" si="500"/>
        <v>0</v>
      </c>
      <c r="CA177" s="20"/>
      <c r="CB177" s="76">
        <v>4.82</v>
      </c>
      <c r="CC177" s="76">
        <f t="shared" si="421"/>
        <v>0</v>
      </c>
      <c r="CD177" s="76">
        <f t="shared" si="422"/>
        <v>0</v>
      </c>
    </row>
    <row r="178" ht="18.0" customHeight="1">
      <c r="A178" s="198" t="s">
        <v>871</v>
      </c>
      <c r="B178" s="221" t="s">
        <v>872</v>
      </c>
      <c r="C178" s="147">
        <v>5.0</v>
      </c>
      <c r="D178" s="76">
        <f t="shared" si="414"/>
        <v>0</v>
      </c>
      <c r="E178" s="148">
        <v>80.0</v>
      </c>
      <c r="F178" s="76" t="str">
        <f t="shared" si="415"/>
        <v/>
      </c>
      <c r="G178" s="148">
        <f t="shared" si="416"/>
        <v>80</v>
      </c>
      <c r="H178" s="149">
        <f t="shared" si="417"/>
        <v>0</v>
      </c>
      <c r="I178" s="245"/>
      <c r="J178" s="448"/>
      <c r="K178" s="154"/>
      <c r="L178" s="449"/>
      <c r="M178" s="162"/>
      <c r="N178" s="450"/>
      <c r="O178" s="323"/>
      <c r="P178" s="451"/>
      <c r="Q178" s="452"/>
      <c r="R178" s="151"/>
      <c r="S178" s="453"/>
      <c r="T178" s="454"/>
      <c r="U178" s="324"/>
      <c r="V178" s="455"/>
      <c r="W178" s="187"/>
      <c r="X178" s="456"/>
      <c r="Y178" s="156"/>
      <c r="Z178" s="186"/>
      <c r="AA178" s="457"/>
      <c r="AB178" s="160"/>
      <c r="AC178" s="157"/>
      <c r="AD178" s="159"/>
      <c r="AE178" s="158"/>
      <c r="AF178" s="20"/>
      <c r="AG178" s="20"/>
      <c r="AH178" s="76">
        <f t="shared" ref="AH178:AN178" si="501">AO178*$D178</f>
        <v>0</v>
      </c>
      <c r="AI178" s="76">
        <f t="shared" si="501"/>
        <v>0</v>
      </c>
      <c r="AJ178" s="76">
        <f t="shared" si="501"/>
        <v>0</v>
      </c>
      <c r="AK178" s="76">
        <f t="shared" si="501"/>
        <v>0</v>
      </c>
      <c r="AL178" s="76">
        <f t="shared" si="501"/>
        <v>0</v>
      </c>
      <c r="AM178" s="76">
        <f t="shared" si="501"/>
        <v>0</v>
      </c>
      <c r="AN178" s="76">
        <f t="shared" si="501"/>
        <v>0</v>
      </c>
      <c r="AO178" s="154"/>
      <c r="AP178" s="154"/>
      <c r="AQ178" s="154"/>
      <c r="AR178" s="154">
        <v>5.0</v>
      </c>
      <c r="AS178" s="154"/>
      <c r="AT178" s="154"/>
      <c r="AU178" s="154"/>
      <c r="AV178" s="76">
        <f t="shared" ref="AV178:BH178" si="502">BI178*$D178</f>
        <v>0</v>
      </c>
      <c r="AW178" s="76">
        <f t="shared" si="502"/>
        <v>0</v>
      </c>
      <c r="AX178" s="76">
        <f t="shared" si="502"/>
        <v>0</v>
      </c>
      <c r="AY178" s="76">
        <f t="shared" si="502"/>
        <v>0</v>
      </c>
      <c r="AZ178" s="76">
        <f t="shared" si="502"/>
        <v>0</v>
      </c>
      <c r="BA178" s="76">
        <f t="shared" si="502"/>
        <v>0</v>
      </c>
      <c r="BB178" s="76">
        <f t="shared" si="502"/>
        <v>0</v>
      </c>
      <c r="BC178" s="76">
        <f t="shared" si="502"/>
        <v>0</v>
      </c>
      <c r="BD178" s="76">
        <f t="shared" si="502"/>
        <v>0</v>
      </c>
      <c r="BE178" s="76">
        <f t="shared" si="502"/>
        <v>0</v>
      </c>
      <c r="BF178" s="76">
        <f t="shared" si="502"/>
        <v>0</v>
      </c>
      <c r="BG178" s="76">
        <f t="shared" si="502"/>
        <v>0</v>
      </c>
      <c r="BH178" s="76">
        <f t="shared" si="502"/>
        <v>0</v>
      </c>
      <c r="BI178" s="154"/>
      <c r="BJ178" s="154"/>
      <c r="BK178" s="154">
        <v>5.0</v>
      </c>
      <c r="BL178" s="154"/>
      <c r="BM178" s="154"/>
      <c r="BN178" s="154"/>
      <c r="BO178" s="154"/>
      <c r="BP178" s="154"/>
      <c r="BQ178" s="154"/>
      <c r="BR178" s="154"/>
      <c r="BS178" s="154"/>
      <c r="BT178" s="326"/>
      <c r="BU178" s="154"/>
      <c r="BV178" s="144"/>
      <c r="BW178" s="76"/>
      <c r="BX178" s="76"/>
      <c r="BY178" s="167">
        <f t="shared" ref="BY178:BZ178" si="503">$D178*BW178</f>
        <v>0</v>
      </c>
      <c r="BZ178" s="167">
        <f t="shared" si="503"/>
        <v>0</v>
      </c>
      <c r="CA178" s="20"/>
      <c r="CB178" s="76">
        <v>3.19</v>
      </c>
      <c r="CC178" s="76">
        <f t="shared" si="421"/>
        <v>0</v>
      </c>
      <c r="CD178" s="76">
        <f t="shared" si="422"/>
        <v>0</v>
      </c>
    </row>
    <row r="179" ht="18.0" customHeight="1">
      <c r="A179" s="198" t="s">
        <v>873</v>
      </c>
      <c r="B179" s="221" t="s">
        <v>874</v>
      </c>
      <c r="C179" s="147">
        <v>5.0</v>
      </c>
      <c r="D179" s="76">
        <f t="shared" si="414"/>
        <v>0</v>
      </c>
      <c r="E179" s="148">
        <v>90.0</v>
      </c>
      <c r="F179" s="76" t="str">
        <f t="shared" si="415"/>
        <v/>
      </c>
      <c r="G179" s="148">
        <f t="shared" si="416"/>
        <v>90</v>
      </c>
      <c r="H179" s="149">
        <f t="shared" si="417"/>
        <v>0</v>
      </c>
      <c r="I179" s="245"/>
      <c r="J179" s="448"/>
      <c r="K179" s="154"/>
      <c r="L179" s="449"/>
      <c r="M179" s="162"/>
      <c r="N179" s="450"/>
      <c r="O179" s="323"/>
      <c r="P179" s="451"/>
      <c r="Q179" s="452"/>
      <c r="R179" s="151"/>
      <c r="S179" s="453"/>
      <c r="T179" s="454"/>
      <c r="U179" s="324"/>
      <c r="V179" s="455"/>
      <c r="W179" s="187"/>
      <c r="X179" s="456"/>
      <c r="Y179" s="156"/>
      <c r="Z179" s="186"/>
      <c r="AA179" s="457"/>
      <c r="AB179" s="160"/>
      <c r="AC179" s="157"/>
      <c r="AD179" s="159"/>
      <c r="AE179" s="158"/>
      <c r="AF179" s="20"/>
      <c r="AG179" s="20"/>
      <c r="AH179" s="76">
        <f t="shared" ref="AH179:AN179" si="504">AO179*$D179</f>
        <v>0</v>
      </c>
      <c r="AI179" s="76">
        <f t="shared" si="504"/>
        <v>0</v>
      </c>
      <c r="AJ179" s="76">
        <f t="shared" si="504"/>
        <v>0</v>
      </c>
      <c r="AK179" s="76">
        <f t="shared" si="504"/>
        <v>0</v>
      </c>
      <c r="AL179" s="76">
        <f t="shared" si="504"/>
        <v>0</v>
      </c>
      <c r="AM179" s="76">
        <f t="shared" si="504"/>
        <v>0</v>
      </c>
      <c r="AN179" s="76">
        <f t="shared" si="504"/>
        <v>0</v>
      </c>
      <c r="AO179" s="154"/>
      <c r="AP179" s="154"/>
      <c r="AQ179" s="154"/>
      <c r="AR179" s="154"/>
      <c r="AS179" s="154">
        <v>5.0</v>
      </c>
      <c r="AT179" s="154"/>
      <c r="AU179" s="154"/>
      <c r="AV179" s="76">
        <f t="shared" ref="AV179:BH179" si="505">BI179*$D179</f>
        <v>0</v>
      </c>
      <c r="AW179" s="76">
        <f t="shared" si="505"/>
        <v>0</v>
      </c>
      <c r="AX179" s="76">
        <f t="shared" si="505"/>
        <v>0</v>
      </c>
      <c r="AY179" s="76">
        <f t="shared" si="505"/>
        <v>0</v>
      </c>
      <c r="AZ179" s="76">
        <f t="shared" si="505"/>
        <v>0</v>
      </c>
      <c r="BA179" s="76">
        <f t="shared" si="505"/>
        <v>0</v>
      </c>
      <c r="BB179" s="76">
        <f t="shared" si="505"/>
        <v>0</v>
      </c>
      <c r="BC179" s="76">
        <f t="shared" si="505"/>
        <v>0</v>
      </c>
      <c r="BD179" s="76">
        <f t="shared" si="505"/>
        <v>0</v>
      </c>
      <c r="BE179" s="76">
        <f t="shared" si="505"/>
        <v>0</v>
      </c>
      <c r="BF179" s="76">
        <f t="shared" si="505"/>
        <v>0</v>
      </c>
      <c r="BG179" s="76">
        <f t="shared" si="505"/>
        <v>0</v>
      </c>
      <c r="BH179" s="76">
        <f t="shared" si="505"/>
        <v>0</v>
      </c>
      <c r="BI179" s="154"/>
      <c r="BJ179" s="154"/>
      <c r="BK179" s="154"/>
      <c r="BL179" s="154">
        <v>1.0</v>
      </c>
      <c r="BM179" s="154">
        <v>4.0</v>
      </c>
      <c r="BN179" s="154"/>
      <c r="BO179" s="154"/>
      <c r="BP179" s="154"/>
      <c r="BQ179" s="154"/>
      <c r="BR179" s="154"/>
      <c r="BS179" s="154"/>
      <c r="BT179" s="326"/>
      <c r="BU179" s="154"/>
      <c r="BV179" s="144"/>
      <c r="BW179" s="76"/>
      <c r="BX179" s="76"/>
      <c r="BY179" s="167">
        <f t="shared" ref="BY179:BZ179" si="506">$D179*BW179</f>
        <v>0</v>
      </c>
      <c r="BZ179" s="167">
        <f t="shared" si="506"/>
        <v>0</v>
      </c>
      <c r="CA179" s="20"/>
      <c r="CB179" s="76">
        <v>3.82</v>
      </c>
      <c r="CC179" s="76">
        <f t="shared" si="421"/>
        <v>0</v>
      </c>
      <c r="CD179" s="76">
        <f t="shared" si="422"/>
        <v>0</v>
      </c>
    </row>
    <row r="180" ht="18.0" customHeight="1">
      <c r="A180" s="198" t="s">
        <v>875</v>
      </c>
      <c r="B180" s="221" t="s">
        <v>876</v>
      </c>
      <c r="C180" s="147">
        <v>5.0</v>
      </c>
      <c r="D180" s="76">
        <f t="shared" si="414"/>
        <v>0</v>
      </c>
      <c r="E180" s="148">
        <v>130.0</v>
      </c>
      <c r="F180" s="76" t="str">
        <f t="shared" si="415"/>
        <v/>
      </c>
      <c r="G180" s="148">
        <f t="shared" si="416"/>
        <v>130</v>
      </c>
      <c r="H180" s="149">
        <f t="shared" si="417"/>
        <v>0</v>
      </c>
      <c r="I180" s="245"/>
      <c r="J180" s="448"/>
      <c r="K180" s="154"/>
      <c r="L180" s="449"/>
      <c r="M180" s="162"/>
      <c r="N180" s="450"/>
      <c r="O180" s="323"/>
      <c r="P180" s="451"/>
      <c r="Q180" s="452"/>
      <c r="R180" s="151"/>
      <c r="S180" s="453"/>
      <c r="T180" s="454"/>
      <c r="U180" s="324"/>
      <c r="V180" s="455"/>
      <c r="W180" s="187"/>
      <c r="X180" s="456"/>
      <c r="Y180" s="156"/>
      <c r="Z180" s="186"/>
      <c r="AA180" s="457"/>
      <c r="AB180" s="160"/>
      <c r="AC180" s="157"/>
      <c r="AD180" s="159"/>
      <c r="AE180" s="158"/>
      <c r="AF180" s="20"/>
      <c r="AG180" s="20"/>
      <c r="AH180" s="76">
        <f t="shared" ref="AH180:AN180" si="507">AO180*$D180</f>
        <v>0</v>
      </c>
      <c r="AI180" s="76">
        <f t="shared" si="507"/>
        <v>0</v>
      </c>
      <c r="AJ180" s="76">
        <f t="shared" si="507"/>
        <v>0</v>
      </c>
      <c r="AK180" s="76">
        <f t="shared" si="507"/>
        <v>0</v>
      </c>
      <c r="AL180" s="76">
        <f t="shared" si="507"/>
        <v>0</v>
      </c>
      <c r="AM180" s="76">
        <f t="shared" si="507"/>
        <v>0</v>
      </c>
      <c r="AN180" s="76">
        <f t="shared" si="507"/>
        <v>0</v>
      </c>
      <c r="AO180" s="154"/>
      <c r="AP180" s="154"/>
      <c r="AQ180" s="154"/>
      <c r="AR180" s="154"/>
      <c r="AS180" s="154">
        <v>5.0</v>
      </c>
      <c r="AT180" s="154"/>
      <c r="AU180" s="154"/>
      <c r="AV180" s="76">
        <f t="shared" ref="AV180:BH180" si="508">BI180*$D180</f>
        <v>0</v>
      </c>
      <c r="AW180" s="76">
        <f t="shared" si="508"/>
        <v>0</v>
      </c>
      <c r="AX180" s="76">
        <f t="shared" si="508"/>
        <v>0</v>
      </c>
      <c r="AY180" s="76">
        <f t="shared" si="508"/>
        <v>0</v>
      </c>
      <c r="AZ180" s="76">
        <f t="shared" si="508"/>
        <v>0</v>
      </c>
      <c r="BA180" s="76">
        <f t="shared" si="508"/>
        <v>0</v>
      </c>
      <c r="BB180" s="76">
        <f t="shared" si="508"/>
        <v>0</v>
      </c>
      <c r="BC180" s="76">
        <f t="shared" si="508"/>
        <v>0</v>
      </c>
      <c r="BD180" s="76">
        <f t="shared" si="508"/>
        <v>0</v>
      </c>
      <c r="BE180" s="76">
        <f t="shared" si="508"/>
        <v>0</v>
      </c>
      <c r="BF180" s="76">
        <f t="shared" si="508"/>
        <v>0</v>
      </c>
      <c r="BG180" s="76">
        <f t="shared" si="508"/>
        <v>0</v>
      </c>
      <c r="BH180" s="76">
        <f t="shared" si="508"/>
        <v>0</v>
      </c>
      <c r="BI180" s="154"/>
      <c r="BJ180" s="154"/>
      <c r="BK180" s="154"/>
      <c r="BL180" s="154">
        <v>4.0</v>
      </c>
      <c r="BM180" s="154">
        <v>1.0</v>
      </c>
      <c r="BN180" s="154"/>
      <c r="BO180" s="154"/>
      <c r="BP180" s="154"/>
      <c r="BQ180" s="154"/>
      <c r="BR180" s="154"/>
      <c r="BS180" s="154"/>
      <c r="BT180" s="326"/>
      <c r="BU180" s="154"/>
      <c r="BV180" s="144"/>
      <c r="BW180" s="76"/>
      <c r="BX180" s="76"/>
      <c r="BY180" s="167">
        <f t="shared" ref="BY180:BZ180" si="509">$D180*BW180</f>
        <v>0</v>
      </c>
      <c r="BZ180" s="167">
        <f t="shared" si="509"/>
        <v>0</v>
      </c>
      <c r="CA180" s="20"/>
      <c r="CB180" s="76">
        <v>5.85</v>
      </c>
      <c r="CC180" s="76">
        <f t="shared" si="421"/>
        <v>0</v>
      </c>
      <c r="CD180" s="76">
        <f t="shared" si="422"/>
        <v>0</v>
      </c>
    </row>
    <row r="181" ht="18.0" customHeight="1">
      <c r="A181" s="198" t="s">
        <v>879</v>
      </c>
      <c r="B181" s="221" t="s">
        <v>880</v>
      </c>
      <c r="C181" s="147">
        <v>5.0</v>
      </c>
      <c r="D181" s="76">
        <f t="shared" si="414"/>
        <v>0</v>
      </c>
      <c r="E181" s="148">
        <v>90.0</v>
      </c>
      <c r="F181" s="76" t="str">
        <f t="shared" si="415"/>
        <v/>
      </c>
      <c r="G181" s="148">
        <f t="shared" si="416"/>
        <v>90</v>
      </c>
      <c r="H181" s="149">
        <f t="shared" si="417"/>
        <v>0</v>
      </c>
      <c r="I181" s="245"/>
      <c r="J181" s="448"/>
      <c r="K181" s="154"/>
      <c r="L181" s="449"/>
      <c r="M181" s="162"/>
      <c r="N181" s="450"/>
      <c r="O181" s="323"/>
      <c r="P181" s="451"/>
      <c r="Q181" s="452"/>
      <c r="R181" s="151"/>
      <c r="S181" s="453"/>
      <c r="T181" s="454"/>
      <c r="U181" s="324"/>
      <c r="V181" s="455"/>
      <c r="W181" s="187"/>
      <c r="X181" s="456"/>
      <c r="Y181" s="156"/>
      <c r="Z181" s="186"/>
      <c r="AA181" s="457"/>
      <c r="AB181" s="160"/>
      <c r="AC181" s="157"/>
      <c r="AD181" s="159"/>
      <c r="AE181" s="158"/>
      <c r="AF181" s="20"/>
      <c r="AG181" s="20"/>
      <c r="AH181" s="76">
        <f t="shared" ref="AH181:AN181" si="510">AO181*$D181</f>
        <v>0</v>
      </c>
      <c r="AI181" s="76">
        <f t="shared" si="510"/>
        <v>0</v>
      </c>
      <c r="AJ181" s="76">
        <f t="shared" si="510"/>
        <v>0</v>
      </c>
      <c r="AK181" s="76">
        <f t="shared" si="510"/>
        <v>0</v>
      </c>
      <c r="AL181" s="76">
        <f t="shared" si="510"/>
        <v>0</v>
      </c>
      <c r="AM181" s="76">
        <f t="shared" si="510"/>
        <v>0</v>
      </c>
      <c r="AN181" s="76">
        <f t="shared" si="510"/>
        <v>0</v>
      </c>
      <c r="AO181" s="154"/>
      <c r="AP181" s="154"/>
      <c r="AQ181" s="154"/>
      <c r="AR181" s="154"/>
      <c r="AS181" s="154">
        <v>5.0</v>
      </c>
      <c r="AT181" s="154"/>
      <c r="AU181" s="154"/>
      <c r="AV181" s="76">
        <f t="shared" ref="AV181:BH181" si="511">BI181*$D181</f>
        <v>0</v>
      </c>
      <c r="AW181" s="76">
        <f t="shared" si="511"/>
        <v>0</v>
      </c>
      <c r="AX181" s="76">
        <f t="shared" si="511"/>
        <v>0</v>
      </c>
      <c r="AY181" s="76">
        <f t="shared" si="511"/>
        <v>0</v>
      </c>
      <c r="AZ181" s="76">
        <f t="shared" si="511"/>
        <v>0</v>
      </c>
      <c r="BA181" s="76">
        <f t="shared" si="511"/>
        <v>0</v>
      </c>
      <c r="BB181" s="76">
        <f t="shared" si="511"/>
        <v>0</v>
      </c>
      <c r="BC181" s="76">
        <f t="shared" si="511"/>
        <v>0</v>
      </c>
      <c r="BD181" s="76">
        <f t="shared" si="511"/>
        <v>0</v>
      </c>
      <c r="BE181" s="76">
        <f t="shared" si="511"/>
        <v>0</v>
      </c>
      <c r="BF181" s="76">
        <f t="shared" si="511"/>
        <v>0</v>
      </c>
      <c r="BG181" s="76">
        <f t="shared" si="511"/>
        <v>0</v>
      </c>
      <c r="BH181" s="76">
        <f t="shared" si="511"/>
        <v>0</v>
      </c>
      <c r="BI181" s="154"/>
      <c r="BJ181" s="154"/>
      <c r="BK181" s="154">
        <v>5.0</v>
      </c>
      <c r="BL181" s="154"/>
      <c r="BM181" s="154"/>
      <c r="BN181" s="154"/>
      <c r="BO181" s="154"/>
      <c r="BP181" s="154"/>
      <c r="BQ181" s="154"/>
      <c r="BR181" s="154"/>
      <c r="BS181" s="154"/>
      <c r="BT181" s="326"/>
      <c r="BU181" s="154"/>
      <c r="BV181" s="144"/>
      <c r="BW181" s="76"/>
      <c r="BX181" s="76"/>
      <c r="BY181" s="167">
        <f t="shared" ref="BY181:BZ181" si="512">$D181*BW181</f>
        <v>0</v>
      </c>
      <c r="BZ181" s="167">
        <f t="shared" si="512"/>
        <v>0</v>
      </c>
      <c r="CA181" s="20"/>
      <c r="CB181" s="76">
        <v>4.04</v>
      </c>
      <c r="CC181" s="76">
        <f t="shared" si="421"/>
        <v>0</v>
      </c>
      <c r="CD181" s="76">
        <f t="shared" si="422"/>
        <v>0</v>
      </c>
    </row>
    <row r="182" ht="18.0" customHeight="1">
      <c r="A182" s="198" t="s">
        <v>881</v>
      </c>
      <c r="B182" s="221" t="s">
        <v>882</v>
      </c>
      <c r="C182" s="147">
        <v>5.0</v>
      </c>
      <c r="D182" s="76">
        <f t="shared" si="414"/>
        <v>0</v>
      </c>
      <c r="E182" s="148">
        <v>90.0</v>
      </c>
      <c r="F182" s="76" t="str">
        <f t="shared" si="415"/>
        <v/>
      </c>
      <c r="G182" s="148">
        <f t="shared" si="416"/>
        <v>90</v>
      </c>
      <c r="H182" s="149">
        <f t="shared" si="417"/>
        <v>0</v>
      </c>
      <c r="I182" s="245"/>
      <c r="J182" s="448"/>
      <c r="K182" s="154"/>
      <c r="L182" s="449"/>
      <c r="M182" s="162"/>
      <c r="N182" s="450"/>
      <c r="O182" s="323"/>
      <c r="P182" s="451"/>
      <c r="Q182" s="452"/>
      <c r="R182" s="151"/>
      <c r="S182" s="453"/>
      <c r="T182" s="454"/>
      <c r="U182" s="324"/>
      <c r="V182" s="455"/>
      <c r="W182" s="187"/>
      <c r="X182" s="456"/>
      <c r="Y182" s="156"/>
      <c r="Z182" s="186"/>
      <c r="AA182" s="457"/>
      <c r="AB182" s="160"/>
      <c r="AC182" s="157"/>
      <c r="AD182" s="159"/>
      <c r="AE182" s="158"/>
      <c r="AF182" s="20"/>
      <c r="AG182" s="20"/>
      <c r="AH182" s="76">
        <f t="shared" ref="AH182:AN182" si="513">AO182*$D182</f>
        <v>0</v>
      </c>
      <c r="AI182" s="76">
        <f t="shared" si="513"/>
        <v>0</v>
      </c>
      <c r="AJ182" s="76">
        <f t="shared" si="513"/>
        <v>0</v>
      </c>
      <c r="AK182" s="76">
        <f t="shared" si="513"/>
        <v>0</v>
      </c>
      <c r="AL182" s="76">
        <f t="shared" si="513"/>
        <v>0</v>
      </c>
      <c r="AM182" s="76">
        <f t="shared" si="513"/>
        <v>0</v>
      </c>
      <c r="AN182" s="76">
        <f t="shared" si="513"/>
        <v>0</v>
      </c>
      <c r="AO182" s="154"/>
      <c r="AP182" s="154"/>
      <c r="AQ182" s="154"/>
      <c r="AR182" s="154"/>
      <c r="AS182" s="154">
        <v>5.0</v>
      </c>
      <c r="AT182" s="154"/>
      <c r="AU182" s="154"/>
      <c r="AV182" s="76">
        <f t="shared" ref="AV182:BH182" si="514">BI182*$D182</f>
        <v>0</v>
      </c>
      <c r="AW182" s="76">
        <f t="shared" si="514"/>
        <v>0</v>
      </c>
      <c r="AX182" s="76">
        <f t="shared" si="514"/>
        <v>0</v>
      </c>
      <c r="AY182" s="76">
        <f t="shared" si="514"/>
        <v>0</v>
      </c>
      <c r="AZ182" s="76">
        <f t="shared" si="514"/>
        <v>0</v>
      </c>
      <c r="BA182" s="76">
        <f t="shared" si="514"/>
        <v>0</v>
      </c>
      <c r="BB182" s="76">
        <f t="shared" si="514"/>
        <v>0</v>
      </c>
      <c r="BC182" s="76">
        <f t="shared" si="514"/>
        <v>0</v>
      </c>
      <c r="BD182" s="76">
        <f t="shared" si="514"/>
        <v>0</v>
      </c>
      <c r="BE182" s="76">
        <f t="shared" si="514"/>
        <v>0</v>
      </c>
      <c r="BF182" s="76">
        <f t="shared" si="514"/>
        <v>0</v>
      </c>
      <c r="BG182" s="76">
        <f t="shared" si="514"/>
        <v>0</v>
      </c>
      <c r="BH182" s="76">
        <f t="shared" si="514"/>
        <v>0</v>
      </c>
      <c r="BI182" s="154"/>
      <c r="BJ182" s="154"/>
      <c r="BK182" s="154">
        <v>5.0</v>
      </c>
      <c r="BL182" s="154"/>
      <c r="BM182" s="154"/>
      <c r="BN182" s="154"/>
      <c r="BO182" s="154"/>
      <c r="BP182" s="154"/>
      <c r="BQ182" s="154"/>
      <c r="BR182" s="154"/>
      <c r="BS182" s="154"/>
      <c r="BT182" s="326"/>
      <c r="BU182" s="154"/>
      <c r="BV182" s="144"/>
      <c r="BW182" s="76"/>
      <c r="BX182" s="76"/>
      <c r="BY182" s="167">
        <f t="shared" ref="BY182:BZ182" si="515">$D182*BW182</f>
        <v>0</v>
      </c>
      <c r="BZ182" s="167">
        <f t="shared" si="515"/>
        <v>0</v>
      </c>
      <c r="CA182" s="20"/>
      <c r="CB182" s="76">
        <v>4.23</v>
      </c>
      <c r="CC182" s="76">
        <f t="shared" si="421"/>
        <v>0</v>
      </c>
      <c r="CD182" s="76">
        <f t="shared" si="422"/>
        <v>0</v>
      </c>
    </row>
    <row r="183" ht="18.0" customHeight="1">
      <c r="A183" s="198" t="s">
        <v>883</v>
      </c>
      <c r="B183" s="221" t="s">
        <v>884</v>
      </c>
      <c r="C183" s="147">
        <v>5.0</v>
      </c>
      <c r="D183" s="76">
        <f t="shared" si="414"/>
        <v>0</v>
      </c>
      <c r="E183" s="148">
        <v>130.0</v>
      </c>
      <c r="F183" s="76" t="str">
        <f t="shared" si="415"/>
        <v/>
      </c>
      <c r="G183" s="148">
        <f t="shared" si="416"/>
        <v>130</v>
      </c>
      <c r="H183" s="149">
        <f t="shared" si="417"/>
        <v>0</v>
      </c>
      <c r="I183" s="245"/>
      <c r="J183" s="448"/>
      <c r="K183" s="154"/>
      <c r="L183" s="449"/>
      <c r="M183" s="162"/>
      <c r="N183" s="450"/>
      <c r="O183" s="323"/>
      <c r="P183" s="451"/>
      <c r="Q183" s="452"/>
      <c r="R183" s="151"/>
      <c r="S183" s="453"/>
      <c r="T183" s="454"/>
      <c r="U183" s="324"/>
      <c r="V183" s="455"/>
      <c r="W183" s="187"/>
      <c r="X183" s="456"/>
      <c r="Y183" s="156"/>
      <c r="Z183" s="186"/>
      <c r="AA183" s="457"/>
      <c r="AB183" s="160"/>
      <c r="AC183" s="157"/>
      <c r="AD183" s="159"/>
      <c r="AE183" s="158"/>
      <c r="AF183" s="20"/>
      <c r="AG183" s="20"/>
      <c r="AH183" s="76">
        <f t="shared" ref="AH183:AN183" si="516">AO183*$D183</f>
        <v>0</v>
      </c>
      <c r="AI183" s="76">
        <f t="shared" si="516"/>
        <v>0</v>
      </c>
      <c r="AJ183" s="76">
        <f t="shared" si="516"/>
        <v>0</v>
      </c>
      <c r="AK183" s="76">
        <f t="shared" si="516"/>
        <v>0</v>
      </c>
      <c r="AL183" s="76">
        <f t="shared" si="516"/>
        <v>0</v>
      </c>
      <c r="AM183" s="76">
        <f t="shared" si="516"/>
        <v>0</v>
      </c>
      <c r="AN183" s="76">
        <f t="shared" si="516"/>
        <v>0</v>
      </c>
      <c r="AO183" s="154"/>
      <c r="AP183" s="154"/>
      <c r="AQ183" s="154"/>
      <c r="AR183" s="154"/>
      <c r="AS183" s="154"/>
      <c r="AT183" s="154">
        <v>5.0</v>
      </c>
      <c r="AU183" s="154"/>
      <c r="AV183" s="76">
        <f t="shared" ref="AV183:BH183" si="517">BI183*$D183</f>
        <v>0</v>
      </c>
      <c r="AW183" s="76">
        <f t="shared" si="517"/>
        <v>0</v>
      </c>
      <c r="AX183" s="76">
        <f t="shared" si="517"/>
        <v>0</v>
      </c>
      <c r="AY183" s="76">
        <f t="shared" si="517"/>
        <v>0</v>
      </c>
      <c r="AZ183" s="76">
        <f t="shared" si="517"/>
        <v>0</v>
      </c>
      <c r="BA183" s="76">
        <f t="shared" si="517"/>
        <v>0</v>
      </c>
      <c r="BB183" s="76">
        <f t="shared" si="517"/>
        <v>0</v>
      </c>
      <c r="BC183" s="76">
        <f t="shared" si="517"/>
        <v>0</v>
      </c>
      <c r="BD183" s="76">
        <f t="shared" si="517"/>
        <v>0</v>
      </c>
      <c r="BE183" s="76">
        <f t="shared" si="517"/>
        <v>0</v>
      </c>
      <c r="BF183" s="76">
        <f t="shared" si="517"/>
        <v>0</v>
      </c>
      <c r="BG183" s="76">
        <f t="shared" si="517"/>
        <v>0</v>
      </c>
      <c r="BH183" s="76">
        <f t="shared" si="517"/>
        <v>0</v>
      </c>
      <c r="BI183" s="154"/>
      <c r="BJ183" s="154"/>
      <c r="BK183" s="154">
        <v>5.0</v>
      </c>
      <c r="BL183" s="154"/>
      <c r="BM183" s="154"/>
      <c r="BN183" s="154"/>
      <c r="BO183" s="154"/>
      <c r="BP183" s="154"/>
      <c r="BQ183" s="154"/>
      <c r="BR183" s="154"/>
      <c r="BS183" s="154"/>
      <c r="BT183" s="326"/>
      <c r="BU183" s="154"/>
      <c r="BV183" s="144"/>
      <c r="BW183" s="76"/>
      <c r="BX183" s="76"/>
      <c r="BY183" s="167">
        <f t="shared" ref="BY183:BZ183" si="518">$D183*BW183</f>
        <v>0</v>
      </c>
      <c r="BZ183" s="167">
        <f t="shared" si="518"/>
        <v>0</v>
      </c>
      <c r="CA183" s="20"/>
      <c r="CB183" s="76">
        <v>6.06</v>
      </c>
      <c r="CC183" s="76">
        <f t="shared" si="421"/>
        <v>0</v>
      </c>
      <c r="CD183" s="76">
        <f t="shared" si="422"/>
        <v>0</v>
      </c>
    </row>
    <row r="184" ht="18.0" customHeight="1">
      <c r="A184" s="198" t="s">
        <v>885</v>
      </c>
      <c r="B184" s="221" t="s">
        <v>886</v>
      </c>
      <c r="C184" s="147">
        <v>5.0</v>
      </c>
      <c r="D184" s="76">
        <f t="shared" si="414"/>
        <v>0</v>
      </c>
      <c r="E184" s="148">
        <v>130.0</v>
      </c>
      <c r="F184" s="76" t="str">
        <f t="shared" si="415"/>
        <v/>
      </c>
      <c r="G184" s="148">
        <f t="shared" si="416"/>
        <v>130</v>
      </c>
      <c r="H184" s="149">
        <f t="shared" si="417"/>
        <v>0</v>
      </c>
      <c r="I184" s="245"/>
      <c r="J184" s="448"/>
      <c r="K184" s="154"/>
      <c r="L184" s="449"/>
      <c r="M184" s="162"/>
      <c r="N184" s="450"/>
      <c r="O184" s="323"/>
      <c r="P184" s="451"/>
      <c r="Q184" s="452"/>
      <c r="R184" s="151"/>
      <c r="S184" s="453"/>
      <c r="T184" s="454"/>
      <c r="U184" s="324"/>
      <c r="V184" s="455"/>
      <c r="W184" s="187"/>
      <c r="X184" s="456"/>
      <c r="Y184" s="156"/>
      <c r="Z184" s="186"/>
      <c r="AA184" s="457"/>
      <c r="AB184" s="160"/>
      <c r="AC184" s="157"/>
      <c r="AD184" s="159"/>
      <c r="AE184" s="158"/>
      <c r="AF184" s="20"/>
      <c r="AG184" s="20"/>
      <c r="AH184" s="76">
        <f t="shared" ref="AH184:AN184" si="519">AO184*$D184</f>
        <v>0</v>
      </c>
      <c r="AI184" s="76">
        <f t="shared" si="519"/>
        <v>0</v>
      </c>
      <c r="AJ184" s="76">
        <f t="shared" si="519"/>
        <v>0</v>
      </c>
      <c r="AK184" s="76">
        <f t="shared" si="519"/>
        <v>0</v>
      </c>
      <c r="AL184" s="76">
        <f t="shared" si="519"/>
        <v>0</v>
      </c>
      <c r="AM184" s="76">
        <f t="shared" si="519"/>
        <v>0</v>
      </c>
      <c r="AN184" s="76">
        <f t="shared" si="519"/>
        <v>0</v>
      </c>
      <c r="AO184" s="154"/>
      <c r="AP184" s="154"/>
      <c r="AQ184" s="154"/>
      <c r="AR184" s="154"/>
      <c r="AS184" s="154"/>
      <c r="AT184" s="154">
        <v>5.0</v>
      </c>
      <c r="AU184" s="154"/>
      <c r="AV184" s="76">
        <f t="shared" ref="AV184:BH184" si="520">BI184*$D184</f>
        <v>0</v>
      </c>
      <c r="AW184" s="76">
        <f t="shared" si="520"/>
        <v>0</v>
      </c>
      <c r="AX184" s="76">
        <f t="shared" si="520"/>
        <v>0</v>
      </c>
      <c r="AY184" s="76">
        <f t="shared" si="520"/>
        <v>0</v>
      </c>
      <c r="AZ184" s="76">
        <f t="shared" si="520"/>
        <v>0</v>
      </c>
      <c r="BA184" s="76">
        <f t="shared" si="520"/>
        <v>0</v>
      </c>
      <c r="BB184" s="76">
        <f t="shared" si="520"/>
        <v>0</v>
      </c>
      <c r="BC184" s="76">
        <f t="shared" si="520"/>
        <v>0</v>
      </c>
      <c r="BD184" s="76">
        <f t="shared" si="520"/>
        <v>0</v>
      </c>
      <c r="BE184" s="76">
        <f t="shared" si="520"/>
        <v>0</v>
      </c>
      <c r="BF184" s="76">
        <f t="shared" si="520"/>
        <v>0</v>
      </c>
      <c r="BG184" s="76">
        <f t="shared" si="520"/>
        <v>0</v>
      </c>
      <c r="BH184" s="76">
        <f t="shared" si="520"/>
        <v>0</v>
      </c>
      <c r="BI184" s="154"/>
      <c r="BJ184" s="154"/>
      <c r="BK184" s="154">
        <v>5.0</v>
      </c>
      <c r="BL184" s="154"/>
      <c r="BM184" s="154"/>
      <c r="BN184" s="154"/>
      <c r="BO184" s="154"/>
      <c r="BP184" s="154"/>
      <c r="BQ184" s="154"/>
      <c r="BR184" s="154"/>
      <c r="BS184" s="154"/>
      <c r="BT184" s="326"/>
      <c r="BU184" s="154"/>
      <c r="BV184" s="144"/>
      <c r="BW184" s="76"/>
      <c r="BX184" s="76"/>
      <c r="BY184" s="167">
        <f t="shared" ref="BY184:BZ184" si="521">$D184*BW184</f>
        <v>0</v>
      </c>
      <c r="BZ184" s="167">
        <f t="shared" si="521"/>
        <v>0</v>
      </c>
      <c r="CA184" s="20"/>
      <c r="CB184" s="76">
        <v>5.89</v>
      </c>
      <c r="CC184" s="76">
        <f t="shared" si="421"/>
        <v>0</v>
      </c>
      <c r="CD184" s="76">
        <f t="shared" si="422"/>
        <v>0</v>
      </c>
    </row>
    <row r="185" ht="18.0" customHeight="1">
      <c r="A185" s="198" t="s">
        <v>887</v>
      </c>
      <c r="B185" s="221" t="s">
        <v>790</v>
      </c>
      <c r="C185" s="147">
        <v>5.0</v>
      </c>
      <c r="D185" s="76">
        <f t="shared" si="414"/>
        <v>0</v>
      </c>
      <c r="E185" s="148">
        <v>80.0</v>
      </c>
      <c r="F185" s="76" t="str">
        <f t="shared" si="415"/>
        <v/>
      </c>
      <c r="G185" s="148">
        <f t="shared" si="416"/>
        <v>80</v>
      </c>
      <c r="H185" s="149">
        <f t="shared" si="417"/>
        <v>0</v>
      </c>
      <c r="I185" s="245"/>
      <c r="J185" s="448"/>
      <c r="K185" s="154"/>
      <c r="L185" s="449"/>
      <c r="M185" s="162"/>
      <c r="N185" s="450"/>
      <c r="O185" s="323"/>
      <c r="P185" s="451"/>
      <c r="Q185" s="452"/>
      <c r="R185" s="151"/>
      <c r="S185" s="453"/>
      <c r="T185" s="454"/>
      <c r="U185" s="324"/>
      <c r="V185" s="455"/>
      <c r="W185" s="187"/>
      <c r="X185" s="456"/>
      <c r="Y185" s="156"/>
      <c r="Z185" s="186"/>
      <c r="AA185" s="457"/>
      <c r="AB185" s="160"/>
      <c r="AC185" s="157"/>
      <c r="AD185" s="159"/>
      <c r="AE185" s="158"/>
      <c r="AF185" s="20"/>
      <c r="AG185" s="20"/>
      <c r="AH185" s="76">
        <f t="shared" ref="AH185:AN185" si="522">AO185*$D185</f>
        <v>0</v>
      </c>
      <c r="AI185" s="76">
        <f t="shared" si="522"/>
        <v>0</v>
      </c>
      <c r="AJ185" s="76">
        <f t="shared" si="522"/>
        <v>0</v>
      </c>
      <c r="AK185" s="76">
        <f t="shared" si="522"/>
        <v>0</v>
      </c>
      <c r="AL185" s="76">
        <f t="shared" si="522"/>
        <v>0</v>
      </c>
      <c r="AM185" s="76">
        <f t="shared" si="522"/>
        <v>0</v>
      </c>
      <c r="AN185" s="76">
        <f t="shared" si="522"/>
        <v>0</v>
      </c>
      <c r="AO185" s="154"/>
      <c r="AP185" s="154"/>
      <c r="AQ185" s="154"/>
      <c r="AR185" s="154"/>
      <c r="AS185" s="154">
        <v>5.0</v>
      </c>
      <c r="AT185" s="154"/>
      <c r="AU185" s="154"/>
      <c r="AV185" s="76">
        <f t="shared" ref="AV185:BH185" si="523">BI185*$D185</f>
        <v>0</v>
      </c>
      <c r="AW185" s="76">
        <f t="shared" si="523"/>
        <v>0</v>
      </c>
      <c r="AX185" s="76">
        <f t="shared" si="523"/>
        <v>0</v>
      </c>
      <c r="AY185" s="76">
        <f t="shared" si="523"/>
        <v>0</v>
      </c>
      <c r="AZ185" s="76">
        <f t="shared" si="523"/>
        <v>0</v>
      </c>
      <c r="BA185" s="76">
        <f t="shared" si="523"/>
        <v>0</v>
      </c>
      <c r="BB185" s="76">
        <f t="shared" si="523"/>
        <v>0</v>
      </c>
      <c r="BC185" s="76">
        <f t="shared" si="523"/>
        <v>0</v>
      </c>
      <c r="BD185" s="76">
        <f t="shared" si="523"/>
        <v>0</v>
      </c>
      <c r="BE185" s="76">
        <f t="shared" si="523"/>
        <v>0</v>
      </c>
      <c r="BF185" s="76">
        <f t="shared" si="523"/>
        <v>0</v>
      </c>
      <c r="BG185" s="76">
        <f t="shared" si="523"/>
        <v>0</v>
      </c>
      <c r="BH185" s="76">
        <f t="shared" si="523"/>
        <v>0</v>
      </c>
      <c r="BI185" s="154"/>
      <c r="BJ185" s="154"/>
      <c r="BK185" s="154">
        <v>5.0</v>
      </c>
      <c r="BL185" s="154"/>
      <c r="BM185" s="154"/>
      <c r="BN185" s="154"/>
      <c r="BO185" s="154"/>
      <c r="BP185" s="154"/>
      <c r="BQ185" s="154"/>
      <c r="BR185" s="154"/>
      <c r="BS185" s="154"/>
      <c r="BT185" s="326"/>
      <c r="BU185" s="154"/>
      <c r="BV185" s="144"/>
      <c r="BW185" s="76"/>
      <c r="BX185" s="76"/>
      <c r="BY185" s="167">
        <f t="shared" ref="BY185:BZ185" si="524">$D185*BW185</f>
        <v>0</v>
      </c>
      <c r="BZ185" s="167">
        <f t="shared" si="524"/>
        <v>0</v>
      </c>
      <c r="CA185" s="20"/>
      <c r="CB185" s="76">
        <v>3.59</v>
      </c>
      <c r="CC185" s="76">
        <f t="shared" si="421"/>
        <v>0</v>
      </c>
      <c r="CD185" s="76">
        <f t="shared" si="422"/>
        <v>0</v>
      </c>
    </row>
    <row r="186" ht="18.0" customHeight="1">
      <c r="A186" s="908" t="s">
        <v>888</v>
      </c>
      <c r="B186" s="221" t="s">
        <v>792</v>
      </c>
      <c r="C186" s="147">
        <v>5.0</v>
      </c>
      <c r="D186" s="76">
        <f t="shared" si="414"/>
        <v>0</v>
      </c>
      <c r="E186" s="148">
        <v>75.0</v>
      </c>
      <c r="F186" s="76" t="str">
        <f t="shared" si="415"/>
        <v/>
      </c>
      <c r="G186" s="148">
        <f t="shared" si="416"/>
        <v>75</v>
      </c>
      <c r="H186" s="149">
        <f t="shared" si="417"/>
        <v>0</v>
      </c>
      <c r="I186" s="245"/>
      <c r="J186" s="448"/>
      <c r="K186" s="154"/>
      <c r="L186" s="449"/>
      <c r="M186" s="162"/>
      <c r="N186" s="450"/>
      <c r="O186" s="323"/>
      <c r="P186" s="451"/>
      <c r="Q186" s="452"/>
      <c r="R186" s="151"/>
      <c r="S186" s="453"/>
      <c r="T186" s="454"/>
      <c r="U186" s="324"/>
      <c r="V186" s="455"/>
      <c r="W186" s="187"/>
      <c r="X186" s="456"/>
      <c r="Y186" s="156"/>
      <c r="Z186" s="186"/>
      <c r="AA186" s="457"/>
      <c r="AB186" s="160"/>
      <c r="AC186" s="157"/>
      <c r="AD186" s="159"/>
      <c r="AE186" s="158"/>
      <c r="AF186" s="20"/>
      <c r="AG186" s="20"/>
      <c r="AH186" s="76">
        <f t="shared" ref="AH186:AN186" si="525">AO186*$D186</f>
        <v>0</v>
      </c>
      <c r="AI186" s="76">
        <f t="shared" si="525"/>
        <v>0</v>
      </c>
      <c r="AJ186" s="76">
        <f t="shared" si="525"/>
        <v>0</v>
      </c>
      <c r="AK186" s="76">
        <f t="shared" si="525"/>
        <v>0</v>
      </c>
      <c r="AL186" s="76">
        <f t="shared" si="525"/>
        <v>0</v>
      </c>
      <c r="AM186" s="76">
        <f t="shared" si="525"/>
        <v>0</v>
      </c>
      <c r="AN186" s="76">
        <f t="shared" si="525"/>
        <v>0</v>
      </c>
      <c r="AO186" s="154"/>
      <c r="AP186" s="154"/>
      <c r="AQ186" s="154"/>
      <c r="AR186" s="154"/>
      <c r="AS186" s="154">
        <v>5.0</v>
      </c>
      <c r="AT186" s="154"/>
      <c r="AU186" s="154"/>
      <c r="AV186" s="76">
        <f t="shared" ref="AV186:BH186" si="526">BI186*$D186</f>
        <v>0</v>
      </c>
      <c r="AW186" s="76">
        <f t="shared" si="526"/>
        <v>0</v>
      </c>
      <c r="AX186" s="76">
        <f t="shared" si="526"/>
        <v>0</v>
      </c>
      <c r="AY186" s="76">
        <f t="shared" si="526"/>
        <v>0</v>
      </c>
      <c r="AZ186" s="76">
        <f t="shared" si="526"/>
        <v>0</v>
      </c>
      <c r="BA186" s="76">
        <f t="shared" si="526"/>
        <v>0</v>
      </c>
      <c r="BB186" s="76">
        <f t="shared" si="526"/>
        <v>0</v>
      </c>
      <c r="BC186" s="76">
        <f t="shared" si="526"/>
        <v>0</v>
      </c>
      <c r="BD186" s="76">
        <f t="shared" si="526"/>
        <v>0</v>
      </c>
      <c r="BE186" s="76">
        <f t="shared" si="526"/>
        <v>0</v>
      </c>
      <c r="BF186" s="76">
        <f t="shared" si="526"/>
        <v>0</v>
      </c>
      <c r="BG186" s="76">
        <f t="shared" si="526"/>
        <v>0</v>
      </c>
      <c r="BH186" s="76">
        <f t="shared" si="526"/>
        <v>0</v>
      </c>
      <c r="BI186" s="154"/>
      <c r="BJ186" s="154"/>
      <c r="BK186" s="154">
        <v>5.0</v>
      </c>
      <c r="BL186" s="154"/>
      <c r="BM186" s="154"/>
      <c r="BN186" s="154"/>
      <c r="BO186" s="154"/>
      <c r="BP186" s="154"/>
      <c r="BQ186" s="154"/>
      <c r="BR186" s="154"/>
      <c r="BS186" s="154"/>
      <c r="BT186" s="326"/>
      <c r="BU186" s="154"/>
      <c r="BV186" s="144"/>
      <c r="BW186" s="76"/>
      <c r="BX186" s="76"/>
      <c r="BY186" s="167">
        <f t="shared" ref="BY186:BZ186" si="527">$D186*BW186</f>
        <v>0</v>
      </c>
      <c r="BZ186" s="167">
        <f t="shared" si="527"/>
        <v>0</v>
      </c>
      <c r="CA186" s="20"/>
      <c r="CB186" s="76">
        <v>3.16</v>
      </c>
      <c r="CC186" s="76">
        <f t="shared" si="421"/>
        <v>0</v>
      </c>
      <c r="CD186" s="76">
        <f t="shared" si="422"/>
        <v>0</v>
      </c>
    </row>
    <row r="187" ht="39.75" customHeight="1">
      <c r="A187" s="888" t="s">
        <v>52</v>
      </c>
      <c r="B187" s="339" t="s">
        <v>3060</v>
      </c>
      <c r="C187" s="203"/>
      <c r="D187" s="204"/>
      <c r="E187" s="222"/>
      <c r="F187" s="6"/>
      <c r="G187" s="222"/>
      <c r="H187" s="204"/>
      <c r="I187" s="204"/>
      <c r="J187" s="204"/>
      <c r="K187" s="204"/>
      <c r="L187" s="204"/>
      <c r="M187" s="204"/>
      <c r="N187" s="272"/>
      <c r="O187" s="204"/>
      <c r="P187" s="204"/>
      <c r="Q187" s="236"/>
      <c r="R187" s="204"/>
      <c r="S187" s="204"/>
      <c r="T187" s="204"/>
      <c r="U187" s="204"/>
      <c r="V187" s="204"/>
      <c r="W187" s="204"/>
      <c r="X187" s="204"/>
      <c r="Y187" s="204"/>
      <c r="Z187" s="204"/>
      <c r="AA187" s="204"/>
      <c r="AB187" s="20"/>
      <c r="AC187" s="20"/>
      <c r="AD187" s="20"/>
      <c r="AE187" s="20"/>
      <c r="AF187" s="20"/>
      <c r="AG187" s="20"/>
      <c r="AH187" s="237" t="s">
        <v>24</v>
      </c>
      <c r="AI187" s="237" t="s">
        <v>25</v>
      </c>
      <c r="AJ187" s="237" t="s">
        <v>26</v>
      </c>
      <c r="AK187" s="237" t="s">
        <v>27</v>
      </c>
      <c r="AL187" s="237" t="s">
        <v>28</v>
      </c>
      <c r="AM187" s="237" t="s">
        <v>29</v>
      </c>
      <c r="AN187" s="237" t="s">
        <v>30</v>
      </c>
      <c r="AO187" s="227" t="s">
        <v>24</v>
      </c>
      <c r="AP187" s="227" t="s">
        <v>25</v>
      </c>
      <c r="AQ187" s="227" t="s">
        <v>26</v>
      </c>
      <c r="AR187" s="227" t="s">
        <v>27</v>
      </c>
      <c r="AS187" s="227" t="s">
        <v>28</v>
      </c>
      <c r="AT187" s="227" t="s">
        <v>29</v>
      </c>
      <c r="AU187" s="227" t="s">
        <v>30</v>
      </c>
      <c r="AV187" s="237" t="s">
        <v>39</v>
      </c>
      <c r="AW187" s="237" t="s">
        <v>40</v>
      </c>
      <c r="AX187" s="237" t="s">
        <v>41</v>
      </c>
      <c r="AY187" s="237" t="s">
        <v>42</v>
      </c>
      <c r="AZ187" s="237" t="s">
        <v>43</v>
      </c>
      <c r="BA187" s="237" t="s">
        <v>44</v>
      </c>
      <c r="BB187" s="237" t="s">
        <v>45</v>
      </c>
      <c r="BC187" s="237" t="s">
        <v>46</v>
      </c>
      <c r="BD187" s="237" t="s">
        <v>47</v>
      </c>
      <c r="BE187" s="237" t="s">
        <v>48</v>
      </c>
      <c r="BF187" s="237" t="s">
        <v>49</v>
      </c>
      <c r="BG187" s="237" t="s">
        <v>50</v>
      </c>
      <c r="BH187" s="237" t="s">
        <v>51</v>
      </c>
      <c r="BI187" s="227" t="s">
        <v>39</v>
      </c>
      <c r="BJ187" s="227" t="s">
        <v>40</v>
      </c>
      <c r="BK187" s="227" t="s">
        <v>41</v>
      </c>
      <c r="BL187" s="227" t="s">
        <v>42</v>
      </c>
      <c r="BM187" s="227" t="s">
        <v>43</v>
      </c>
      <c r="BN187" s="227" t="s">
        <v>44</v>
      </c>
      <c r="BO187" s="227" t="s">
        <v>45</v>
      </c>
      <c r="BP187" s="227" t="s">
        <v>46</v>
      </c>
      <c r="BQ187" s="227" t="s">
        <v>47</v>
      </c>
      <c r="BR187" s="227" t="s">
        <v>48</v>
      </c>
      <c r="BS187" s="227" t="s">
        <v>49</v>
      </c>
      <c r="BT187" s="228" t="s">
        <v>50</v>
      </c>
      <c r="BU187" s="227" t="s">
        <v>51</v>
      </c>
      <c r="BV187" s="144"/>
      <c r="BW187" s="143" t="s">
        <v>78</v>
      </c>
      <c r="BX187" s="143" t="s">
        <v>79</v>
      </c>
      <c r="BY187" s="143" t="s">
        <v>80</v>
      </c>
      <c r="BZ187" s="143" t="s">
        <v>81</v>
      </c>
      <c r="CA187" s="20"/>
      <c r="CB187" s="219" t="s">
        <v>82</v>
      </c>
      <c r="CC187" s="219" t="s">
        <v>83</v>
      </c>
      <c r="CD187" s="219" t="s">
        <v>84</v>
      </c>
    </row>
    <row r="188" ht="18.0" customHeight="1">
      <c r="A188" s="898" t="s">
        <v>890</v>
      </c>
      <c r="B188" s="221" t="s">
        <v>750</v>
      </c>
      <c r="C188" s="147">
        <v>10.0</v>
      </c>
      <c r="D188" s="76">
        <f t="shared" ref="D188:D194" si="531">SUM(I188:AE188)</f>
        <v>0</v>
      </c>
      <c r="E188" s="148">
        <v>40.0</v>
      </c>
      <c r="F188" s="76" t="str">
        <f t="shared" ref="F188:F194" si="532">$E$5</f>
        <v/>
      </c>
      <c r="G188" s="148">
        <f t="shared" ref="G188:G194" si="533">E188*((100-F188)/100)</f>
        <v>40</v>
      </c>
      <c r="H188" s="149">
        <f t="shared" ref="H188:H194" si="534">D188*G188</f>
        <v>0</v>
      </c>
      <c r="I188" s="245"/>
      <c r="J188" s="448"/>
      <c r="K188" s="154"/>
      <c r="L188" s="449"/>
      <c r="M188" s="162"/>
      <c r="N188" s="450"/>
      <c r="O188" s="323"/>
      <c r="P188" s="451"/>
      <c r="Q188" s="452"/>
      <c r="R188" s="151"/>
      <c r="S188" s="453"/>
      <c r="T188" s="454"/>
      <c r="U188" s="324"/>
      <c r="V188" s="455"/>
      <c r="W188" s="187"/>
      <c r="X188" s="456"/>
      <c r="Y188" s="156"/>
      <c r="Z188" s="186"/>
      <c r="AA188" s="457"/>
      <c r="AB188" s="160"/>
      <c r="AC188" s="157"/>
      <c r="AD188" s="159"/>
      <c r="AE188" s="158"/>
      <c r="AF188" s="20"/>
      <c r="AG188" s="20"/>
      <c r="AH188" s="76">
        <f t="shared" ref="AH188:AN188" si="528">AO188*$D188</f>
        <v>0</v>
      </c>
      <c r="AI188" s="76">
        <f t="shared" si="528"/>
        <v>0</v>
      </c>
      <c r="AJ188" s="76">
        <f t="shared" si="528"/>
        <v>0</v>
      </c>
      <c r="AK188" s="76">
        <f t="shared" si="528"/>
        <v>0</v>
      </c>
      <c r="AL188" s="76">
        <f t="shared" si="528"/>
        <v>0</v>
      </c>
      <c r="AM188" s="76">
        <f t="shared" si="528"/>
        <v>0</v>
      </c>
      <c r="AN188" s="76">
        <f t="shared" si="528"/>
        <v>0</v>
      </c>
      <c r="AO188" s="154"/>
      <c r="AP188" s="154">
        <v>10.0</v>
      </c>
      <c r="AQ188" s="154"/>
      <c r="AR188" s="154"/>
      <c r="AS188" s="154"/>
      <c r="AT188" s="154"/>
      <c r="AU188" s="154"/>
      <c r="AV188" s="76">
        <f t="shared" ref="AV188:BH188" si="529">BI188*$D188</f>
        <v>0</v>
      </c>
      <c r="AW188" s="76">
        <f t="shared" si="529"/>
        <v>0</v>
      </c>
      <c r="AX188" s="76">
        <f t="shared" si="529"/>
        <v>0</v>
      </c>
      <c r="AY188" s="76">
        <f t="shared" si="529"/>
        <v>0</v>
      </c>
      <c r="AZ188" s="76">
        <f t="shared" si="529"/>
        <v>0</v>
      </c>
      <c r="BA188" s="76">
        <f t="shared" si="529"/>
        <v>0</v>
      </c>
      <c r="BB188" s="76">
        <f t="shared" si="529"/>
        <v>0</v>
      </c>
      <c r="BC188" s="76">
        <f t="shared" si="529"/>
        <v>0</v>
      </c>
      <c r="BD188" s="76">
        <f t="shared" si="529"/>
        <v>0</v>
      </c>
      <c r="BE188" s="76">
        <f t="shared" si="529"/>
        <v>0</v>
      </c>
      <c r="BF188" s="76">
        <f t="shared" si="529"/>
        <v>0</v>
      </c>
      <c r="BG188" s="76">
        <f t="shared" si="529"/>
        <v>0</v>
      </c>
      <c r="BH188" s="76">
        <f t="shared" si="529"/>
        <v>0</v>
      </c>
      <c r="BI188" s="154"/>
      <c r="BJ188" s="154">
        <v>10.0</v>
      </c>
      <c r="BK188" s="154"/>
      <c r="BL188" s="154"/>
      <c r="BM188" s="154"/>
      <c r="BN188" s="154"/>
      <c r="BO188" s="154"/>
      <c r="BP188" s="154"/>
      <c r="BQ188" s="154"/>
      <c r="BR188" s="154"/>
      <c r="BS188" s="154"/>
      <c r="BT188" s="326"/>
      <c r="BU188" s="154"/>
      <c r="BV188" s="144"/>
      <c r="BW188" s="76"/>
      <c r="BX188" s="76"/>
      <c r="BY188" s="167">
        <f t="shared" ref="BY188:BZ188" si="530">$D188*BW188</f>
        <v>0</v>
      </c>
      <c r="BZ188" s="167">
        <f t="shared" si="530"/>
        <v>0</v>
      </c>
      <c r="CA188" s="20"/>
      <c r="CB188" s="76">
        <v>1.2</v>
      </c>
      <c r="CC188" s="76">
        <f t="shared" ref="CC188:CC194" si="538">D188</f>
        <v>0</v>
      </c>
      <c r="CD188" s="76">
        <f t="shared" ref="CD188:CD194" si="539">CB188*CC188</f>
        <v>0</v>
      </c>
    </row>
    <row r="189" ht="18.0" customHeight="1">
      <c r="A189" s="198" t="s">
        <v>891</v>
      </c>
      <c r="B189" s="221" t="s">
        <v>892</v>
      </c>
      <c r="C189" s="147">
        <v>5.0</v>
      </c>
      <c r="D189" s="76">
        <f t="shared" si="531"/>
        <v>0</v>
      </c>
      <c r="E189" s="148">
        <v>100.0</v>
      </c>
      <c r="F189" s="76" t="str">
        <f t="shared" si="532"/>
        <v/>
      </c>
      <c r="G189" s="148">
        <f t="shared" si="533"/>
        <v>100</v>
      </c>
      <c r="H189" s="149">
        <f t="shared" si="534"/>
        <v>0</v>
      </c>
      <c r="I189" s="245"/>
      <c r="J189" s="448"/>
      <c r="K189" s="154"/>
      <c r="L189" s="449"/>
      <c r="M189" s="162"/>
      <c r="N189" s="450"/>
      <c r="O189" s="323"/>
      <c r="P189" s="451"/>
      <c r="Q189" s="452"/>
      <c r="R189" s="151"/>
      <c r="S189" s="453"/>
      <c r="T189" s="454"/>
      <c r="U189" s="324"/>
      <c r="V189" s="455"/>
      <c r="W189" s="187"/>
      <c r="X189" s="456"/>
      <c r="Y189" s="156"/>
      <c r="Z189" s="186"/>
      <c r="AA189" s="457"/>
      <c r="AB189" s="160"/>
      <c r="AC189" s="157"/>
      <c r="AD189" s="159"/>
      <c r="AE189" s="158"/>
      <c r="AF189" s="20"/>
      <c r="AG189" s="20"/>
      <c r="AH189" s="76">
        <f t="shared" ref="AH189:AN189" si="535">AO189*$D189</f>
        <v>0</v>
      </c>
      <c r="AI189" s="76">
        <f t="shared" si="535"/>
        <v>0</v>
      </c>
      <c r="AJ189" s="76">
        <f t="shared" si="535"/>
        <v>0</v>
      </c>
      <c r="AK189" s="76">
        <f t="shared" si="535"/>
        <v>0</v>
      </c>
      <c r="AL189" s="76">
        <f t="shared" si="535"/>
        <v>0</v>
      </c>
      <c r="AM189" s="76">
        <f t="shared" si="535"/>
        <v>0</v>
      </c>
      <c r="AN189" s="76">
        <f t="shared" si="535"/>
        <v>0</v>
      </c>
      <c r="AO189" s="154"/>
      <c r="AP189" s="154"/>
      <c r="AQ189" s="154"/>
      <c r="AR189" s="154">
        <v>5.0</v>
      </c>
      <c r="AS189" s="154"/>
      <c r="AT189" s="154"/>
      <c r="AU189" s="154"/>
      <c r="AV189" s="76">
        <f t="shared" ref="AV189:BH189" si="536">BI189*$D189</f>
        <v>0</v>
      </c>
      <c r="AW189" s="76">
        <f t="shared" si="536"/>
        <v>0</v>
      </c>
      <c r="AX189" s="76">
        <f t="shared" si="536"/>
        <v>0</v>
      </c>
      <c r="AY189" s="76">
        <f t="shared" si="536"/>
        <v>0</v>
      </c>
      <c r="AZ189" s="76">
        <f t="shared" si="536"/>
        <v>0</v>
      </c>
      <c r="BA189" s="76">
        <f t="shared" si="536"/>
        <v>0</v>
      </c>
      <c r="BB189" s="76">
        <f t="shared" si="536"/>
        <v>0</v>
      </c>
      <c r="BC189" s="76">
        <f t="shared" si="536"/>
        <v>0</v>
      </c>
      <c r="BD189" s="76">
        <f t="shared" si="536"/>
        <v>0</v>
      </c>
      <c r="BE189" s="76">
        <f t="shared" si="536"/>
        <v>0</v>
      </c>
      <c r="BF189" s="76">
        <f t="shared" si="536"/>
        <v>0</v>
      </c>
      <c r="BG189" s="76">
        <f t="shared" si="536"/>
        <v>0</v>
      </c>
      <c r="BH189" s="76">
        <f t="shared" si="536"/>
        <v>0</v>
      </c>
      <c r="BI189" s="154"/>
      <c r="BJ189" s="154"/>
      <c r="BK189" s="154">
        <v>1.0</v>
      </c>
      <c r="BL189" s="154">
        <v>1.0</v>
      </c>
      <c r="BM189" s="154">
        <v>3.0</v>
      </c>
      <c r="BN189" s="154"/>
      <c r="BO189" s="154"/>
      <c r="BP189" s="154"/>
      <c r="BQ189" s="154"/>
      <c r="BR189" s="154"/>
      <c r="BS189" s="154"/>
      <c r="BT189" s="326"/>
      <c r="BU189" s="154"/>
      <c r="BV189" s="144"/>
      <c r="BW189" s="76"/>
      <c r="BX189" s="76"/>
      <c r="BY189" s="167">
        <f t="shared" ref="BY189:BZ189" si="537">$D189*BW189</f>
        <v>0</v>
      </c>
      <c r="BZ189" s="167">
        <f t="shared" si="537"/>
        <v>0</v>
      </c>
      <c r="CA189" s="20"/>
      <c r="CB189" s="76">
        <v>4.65</v>
      </c>
      <c r="CC189" s="76">
        <f t="shared" si="538"/>
        <v>0</v>
      </c>
      <c r="CD189" s="76">
        <f t="shared" si="539"/>
        <v>0</v>
      </c>
    </row>
    <row r="190" ht="18.0" customHeight="1">
      <c r="A190" s="198" t="s">
        <v>893</v>
      </c>
      <c r="B190" s="221" t="s">
        <v>894</v>
      </c>
      <c r="C190" s="147">
        <v>10.0</v>
      </c>
      <c r="D190" s="76">
        <f t="shared" si="531"/>
        <v>0</v>
      </c>
      <c r="E190" s="148">
        <v>90.0</v>
      </c>
      <c r="F190" s="76" t="str">
        <f t="shared" si="532"/>
        <v/>
      </c>
      <c r="G190" s="148">
        <f t="shared" si="533"/>
        <v>90</v>
      </c>
      <c r="H190" s="149">
        <f t="shared" si="534"/>
        <v>0</v>
      </c>
      <c r="I190" s="245"/>
      <c r="J190" s="448"/>
      <c r="K190" s="154"/>
      <c r="L190" s="449"/>
      <c r="M190" s="162"/>
      <c r="N190" s="450"/>
      <c r="O190" s="323"/>
      <c r="P190" s="451"/>
      <c r="Q190" s="452"/>
      <c r="R190" s="151"/>
      <c r="S190" s="453"/>
      <c r="T190" s="454"/>
      <c r="U190" s="324"/>
      <c r="V190" s="455"/>
      <c r="W190" s="187"/>
      <c r="X190" s="456"/>
      <c r="Y190" s="156"/>
      <c r="Z190" s="186"/>
      <c r="AA190" s="457"/>
      <c r="AB190" s="160"/>
      <c r="AC190" s="157"/>
      <c r="AD190" s="159"/>
      <c r="AE190" s="158"/>
      <c r="AF190" s="20"/>
      <c r="AG190" s="20"/>
      <c r="AH190" s="76">
        <f t="shared" ref="AH190:AN190" si="540">AO190*$D190</f>
        <v>0</v>
      </c>
      <c r="AI190" s="76">
        <f t="shared" si="540"/>
        <v>0</v>
      </c>
      <c r="AJ190" s="76">
        <f t="shared" si="540"/>
        <v>0</v>
      </c>
      <c r="AK190" s="76">
        <f t="shared" si="540"/>
        <v>0</v>
      </c>
      <c r="AL190" s="76">
        <f t="shared" si="540"/>
        <v>0</v>
      </c>
      <c r="AM190" s="76">
        <f t="shared" si="540"/>
        <v>0</v>
      </c>
      <c r="AN190" s="76">
        <f t="shared" si="540"/>
        <v>0</v>
      </c>
      <c r="AO190" s="154"/>
      <c r="AP190" s="154"/>
      <c r="AQ190" s="154"/>
      <c r="AR190" s="154">
        <v>10.0</v>
      </c>
      <c r="AS190" s="154"/>
      <c r="AT190" s="154"/>
      <c r="AU190" s="154"/>
      <c r="AV190" s="76">
        <f t="shared" ref="AV190:BH190" si="541">BI190*$D190</f>
        <v>0</v>
      </c>
      <c r="AW190" s="76">
        <f t="shared" si="541"/>
        <v>0</v>
      </c>
      <c r="AX190" s="76">
        <f t="shared" si="541"/>
        <v>0</v>
      </c>
      <c r="AY190" s="76">
        <f t="shared" si="541"/>
        <v>0</v>
      </c>
      <c r="AZ190" s="76">
        <f t="shared" si="541"/>
        <v>0</v>
      </c>
      <c r="BA190" s="76">
        <f t="shared" si="541"/>
        <v>0</v>
      </c>
      <c r="BB190" s="76">
        <f t="shared" si="541"/>
        <v>0</v>
      </c>
      <c r="BC190" s="76">
        <f t="shared" si="541"/>
        <v>0</v>
      </c>
      <c r="BD190" s="76">
        <f t="shared" si="541"/>
        <v>0</v>
      </c>
      <c r="BE190" s="76">
        <f t="shared" si="541"/>
        <v>0</v>
      </c>
      <c r="BF190" s="76">
        <f t="shared" si="541"/>
        <v>0</v>
      </c>
      <c r="BG190" s="76">
        <f t="shared" si="541"/>
        <v>0</v>
      </c>
      <c r="BH190" s="76">
        <f t="shared" si="541"/>
        <v>0</v>
      </c>
      <c r="BI190" s="154"/>
      <c r="BJ190" s="154"/>
      <c r="BK190" s="154">
        <v>4.0</v>
      </c>
      <c r="BL190" s="154">
        <v>6.0</v>
      </c>
      <c r="BM190" s="154"/>
      <c r="BN190" s="154"/>
      <c r="BO190" s="154"/>
      <c r="BP190" s="154"/>
      <c r="BQ190" s="154"/>
      <c r="BR190" s="154"/>
      <c r="BS190" s="154"/>
      <c r="BT190" s="326"/>
      <c r="BU190" s="154"/>
      <c r="BV190" s="144"/>
      <c r="BW190" s="76"/>
      <c r="BX190" s="76"/>
      <c r="BY190" s="167">
        <f t="shared" ref="BY190:BZ190" si="542">$D190*BW190</f>
        <v>0</v>
      </c>
      <c r="BZ190" s="167">
        <f t="shared" si="542"/>
        <v>0</v>
      </c>
      <c r="CA190" s="20"/>
      <c r="CB190" s="76">
        <v>3.33</v>
      </c>
      <c r="CC190" s="76">
        <f t="shared" si="538"/>
        <v>0</v>
      </c>
      <c r="CD190" s="76">
        <f t="shared" si="539"/>
        <v>0</v>
      </c>
    </row>
    <row r="191" ht="18.0" customHeight="1">
      <c r="A191" s="198" t="s">
        <v>3061</v>
      </c>
      <c r="B191" s="221" t="s">
        <v>896</v>
      </c>
      <c r="C191" s="147">
        <v>5.0</v>
      </c>
      <c r="D191" s="76">
        <f t="shared" si="531"/>
        <v>0</v>
      </c>
      <c r="E191" s="148">
        <v>110.0</v>
      </c>
      <c r="F191" s="76" t="str">
        <f t="shared" si="532"/>
        <v/>
      </c>
      <c r="G191" s="148">
        <f t="shared" si="533"/>
        <v>110</v>
      </c>
      <c r="H191" s="149">
        <f t="shared" si="534"/>
        <v>0</v>
      </c>
      <c r="I191" s="245"/>
      <c r="J191" s="448"/>
      <c r="K191" s="154"/>
      <c r="L191" s="449"/>
      <c r="M191" s="162"/>
      <c r="N191" s="450"/>
      <c r="O191" s="323"/>
      <c r="P191" s="451"/>
      <c r="Q191" s="452"/>
      <c r="R191" s="151"/>
      <c r="S191" s="453"/>
      <c r="T191" s="454"/>
      <c r="U191" s="324"/>
      <c r="V191" s="455"/>
      <c r="W191" s="187"/>
      <c r="X191" s="456"/>
      <c r="Y191" s="156"/>
      <c r="Z191" s="186"/>
      <c r="AA191" s="457"/>
      <c r="AB191" s="160"/>
      <c r="AC191" s="157"/>
      <c r="AD191" s="159"/>
      <c r="AE191" s="158"/>
      <c r="AF191" s="20"/>
      <c r="AG191" s="20"/>
      <c r="AH191" s="76">
        <f t="shared" ref="AH191:AN191" si="543">AO191*$D191</f>
        <v>0</v>
      </c>
      <c r="AI191" s="76">
        <f t="shared" si="543"/>
        <v>0</v>
      </c>
      <c r="AJ191" s="76">
        <f t="shared" si="543"/>
        <v>0</v>
      </c>
      <c r="AK191" s="76">
        <f t="shared" si="543"/>
        <v>0</v>
      </c>
      <c r="AL191" s="76">
        <f t="shared" si="543"/>
        <v>0</v>
      </c>
      <c r="AM191" s="76">
        <f t="shared" si="543"/>
        <v>0</v>
      </c>
      <c r="AN191" s="76">
        <f t="shared" si="543"/>
        <v>0</v>
      </c>
      <c r="AO191" s="154"/>
      <c r="AP191" s="154"/>
      <c r="AQ191" s="154"/>
      <c r="AR191" s="154"/>
      <c r="AS191" s="154">
        <v>5.0</v>
      </c>
      <c r="AT191" s="154"/>
      <c r="AU191" s="154"/>
      <c r="AV191" s="76">
        <f t="shared" ref="AV191:BH191" si="544">BI191*$D191</f>
        <v>0</v>
      </c>
      <c r="AW191" s="76">
        <f t="shared" si="544"/>
        <v>0</v>
      </c>
      <c r="AX191" s="76">
        <f t="shared" si="544"/>
        <v>0</v>
      </c>
      <c r="AY191" s="76">
        <f t="shared" si="544"/>
        <v>0</v>
      </c>
      <c r="AZ191" s="76">
        <f t="shared" si="544"/>
        <v>0</v>
      </c>
      <c r="BA191" s="76">
        <f t="shared" si="544"/>
        <v>0</v>
      </c>
      <c r="BB191" s="76">
        <f t="shared" si="544"/>
        <v>0</v>
      </c>
      <c r="BC191" s="76">
        <f t="shared" si="544"/>
        <v>0</v>
      </c>
      <c r="BD191" s="76">
        <f t="shared" si="544"/>
        <v>0</v>
      </c>
      <c r="BE191" s="76">
        <f t="shared" si="544"/>
        <v>0</v>
      </c>
      <c r="BF191" s="76">
        <f t="shared" si="544"/>
        <v>0</v>
      </c>
      <c r="BG191" s="76">
        <f t="shared" si="544"/>
        <v>0</v>
      </c>
      <c r="BH191" s="76">
        <f t="shared" si="544"/>
        <v>0</v>
      </c>
      <c r="BI191" s="154"/>
      <c r="BJ191" s="154"/>
      <c r="BK191" s="154"/>
      <c r="BL191" s="154">
        <v>3.0</v>
      </c>
      <c r="BM191" s="154">
        <v>2.0</v>
      </c>
      <c r="BN191" s="154"/>
      <c r="BO191" s="154"/>
      <c r="BP191" s="154"/>
      <c r="BQ191" s="154"/>
      <c r="BR191" s="154"/>
      <c r="BS191" s="154"/>
      <c r="BT191" s="326"/>
      <c r="BU191" s="154"/>
      <c r="BV191" s="144"/>
      <c r="BW191" s="76"/>
      <c r="BX191" s="76"/>
      <c r="BY191" s="167">
        <f t="shared" ref="BY191:BZ191" si="545">$D191*BW191</f>
        <v>0</v>
      </c>
      <c r="BZ191" s="167">
        <f t="shared" si="545"/>
        <v>0</v>
      </c>
      <c r="CA191" s="20"/>
      <c r="CB191" s="76">
        <v>5.22</v>
      </c>
      <c r="CC191" s="76">
        <f t="shared" si="538"/>
        <v>0</v>
      </c>
      <c r="CD191" s="76">
        <f t="shared" si="539"/>
        <v>0</v>
      </c>
    </row>
    <row r="192" ht="18.0" customHeight="1">
      <c r="A192" s="198" t="s">
        <v>897</v>
      </c>
      <c r="B192" s="221" t="s">
        <v>898</v>
      </c>
      <c r="C192" s="147">
        <v>5.0</v>
      </c>
      <c r="D192" s="76">
        <f t="shared" si="531"/>
        <v>0</v>
      </c>
      <c r="E192" s="148">
        <v>110.0</v>
      </c>
      <c r="F192" s="76" t="str">
        <f t="shared" si="532"/>
        <v/>
      </c>
      <c r="G192" s="148">
        <f t="shared" si="533"/>
        <v>110</v>
      </c>
      <c r="H192" s="149">
        <f t="shared" si="534"/>
        <v>0</v>
      </c>
      <c r="I192" s="245"/>
      <c r="J192" s="448"/>
      <c r="K192" s="154"/>
      <c r="L192" s="449"/>
      <c r="M192" s="162"/>
      <c r="N192" s="450"/>
      <c r="O192" s="323"/>
      <c r="P192" s="451"/>
      <c r="Q192" s="452"/>
      <c r="R192" s="151"/>
      <c r="S192" s="453"/>
      <c r="T192" s="454"/>
      <c r="U192" s="324"/>
      <c r="V192" s="455"/>
      <c r="W192" s="187"/>
      <c r="X192" s="456"/>
      <c r="Y192" s="156"/>
      <c r="Z192" s="186"/>
      <c r="AA192" s="457"/>
      <c r="AB192" s="160"/>
      <c r="AC192" s="157"/>
      <c r="AD192" s="159"/>
      <c r="AE192" s="158"/>
      <c r="AF192" s="20"/>
      <c r="AG192" s="20"/>
      <c r="AH192" s="76">
        <f t="shared" ref="AH192:AN192" si="546">AO192*$D192</f>
        <v>0</v>
      </c>
      <c r="AI192" s="76">
        <f t="shared" si="546"/>
        <v>0</v>
      </c>
      <c r="AJ192" s="76">
        <f t="shared" si="546"/>
        <v>0</v>
      </c>
      <c r="AK192" s="76">
        <f t="shared" si="546"/>
        <v>0</v>
      </c>
      <c r="AL192" s="76">
        <f t="shared" si="546"/>
        <v>0</v>
      </c>
      <c r="AM192" s="76">
        <f t="shared" si="546"/>
        <v>0</v>
      </c>
      <c r="AN192" s="76">
        <f t="shared" si="546"/>
        <v>0</v>
      </c>
      <c r="AO192" s="154"/>
      <c r="AP192" s="154"/>
      <c r="AQ192" s="154"/>
      <c r="AR192" s="154"/>
      <c r="AS192" s="154">
        <v>5.0</v>
      </c>
      <c r="AT192" s="154"/>
      <c r="AU192" s="154"/>
      <c r="AV192" s="76">
        <f t="shared" ref="AV192:BH192" si="547">BI192*$D192</f>
        <v>0</v>
      </c>
      <c r="AW192" s="76">
        <f t="shared" si="547"/>
        <v>0</v>
      </c>
      <c r="AX192" s="76">
        <f t="shared" si="547"/>
        <v>0</v>
      </c>
      <c r="AY192" s="76">
        <f t="shared" si="547"/>
        <v>0</v>
      </c>
      <c r="AZ192" s="76">
        <f t="shared" si="547"/>
        <v>0</v>
      </c>
      <c r="BA192" s="76">
        <f t="shared" si="547"/>
        <v>0</v>
      </c>
      <c r="BB192" s="76">
        <f t="shared" si="547"/>
        <v>0</v>
      </c>
      <c r="BC192" s="76">
        <f t="shared" si="547"/>
        <v>0</v>
      </c>
      <c r="BD192" s="76">
        <f t="shared" si="547"/>
        <v>0</v>
      </c>
      <c r="BE192" s="76">
        <f t="shared" si="547"/>
        <v>0</v>
      </c>
      <c r="BF192" s="76">
        <f t="shared" si="547"/>
        <v>0</v>
      </c>
      <c r="BG192" s="76">
        <f t="shared" si="547"/>
        <v>0</v>
      </c>
      <c r="BH192" s="76">
        <f t="shared" si="547"/>
        <v>0</v>
      </c>
      <c r="BI192" s="154"/>
      <c r="BJ192" s="154"/>
      <c r="BK192" s="154"/>
      <c r="BL192" s="154"/>
      <c r="BM192" s="154">
        <v>5.0</v>
      </c>
      <c r="BN192" s="154"/>
      <c r="BO192" s="154"/>
      <c r="BP192" s="154"/>
      <c r="BQ192" s="154"/>
      <c r="BR192" s="154"/>
      <c r="BS192" s="154"/>
      <c r="BT192" s="326"/>
      <c r="BU192" s="154"/>
      <c r="BV192" s="144"/>
      <c r="BW192" s="76"/>
      <c r="BX192" s="76"/>
      <c r="BY192" s="167">
        <f t="shared" ref="BY192:BZ192" si="548">$D192*BW192</f>
        <v>0</v>
      </c>
      <c r="BZ192" s="167">
        <f t="shared" si="548"/>
        <v>0</v>
      </c>
      <c r="CA192" s="20"/>
      <c r="CB192" s="76">
        <v>5.53</v>
      </c>
      <c r="CC192" s="76">
        <f t="shared" si="538"/>
        <v>0</v>
      </c>
      <c r="CD192" s="76">
        <f t="shared" si="539"/>
        <v>0</v>
      </c>
    </row>
    <row r="193" ht="18.0" customHeight="1">
      <c r="A193" s="198" t="s">
        <v>899</v>
      </c>
      <c r="B193" s="221" t="s">
        <v>900</v>
      </c>
      <c r="C193" s="147">
        <v>5.0</v>
      </c>
      <c r="D193" s="76">
        <f t="shared" si="531"/>
        <v>0</v>
      </c>
      <c r="E193" s="148">
        <v>160.0</v>
      </c>
      <c r="F193" s="76" t="str">
        <f t="shared" si="532"/>
        <v/>
      </c>
      <c r="G193" s="148">
        <f t="shared" si="533"/>
        <v>160</v>
      </c>
      <c r="H193" s="149">
        <f t="shared" si="534"/>
        <v>0</v>
      </c>
      <c r="I193" s="245"/>
      <c r="J193" s="448"/>
      <c r="K193" s="154"/>
      <c r="L193" s="449"/>
      <c r="M193" s="162"/>
      <c r="N193" s="450"/>
      <c r="O193" s="323"/>
      <c r="P193" s="451"/>
      <c r="Q193" s="452"/>
      <c r="R193" s="151"/>
      <c r="S193" s="453"/>
      <c r="T193" s="454"/>
      <c r="U193" s="324"/>
      <c r="V193" s="455"/>
      <c r="W193" s="187"/>
      <c r="X193" s="456"/>
      <c r="Y193" s="156"/>
      <c r="Z193" s="186"/>
      <c r="AA193" s="457"/>
      <c r="AB193" s="160"/>
      <c r="AC193" s="157"/>
      <c r="AD193" s="159"/>
      <c r="AE193" s="158"/>
      <c r="AF193" s="20"/>
      <c r="AG193" s="20"/>
      <c r="AH193" s="76">
        <f t="shared" ref="AH193:AN193" si="549">AO193*$D193</f>
        <v>0</v>
      </c>
      <c r="AI193" s="76">
        <f t="shared" si="549"/>
        <v>0</v>
      </c>
      <c r="AJ193" s="76">
        <f t="shared" si="549"/>
        <v>0</v>
      </c>
      <c r="AK193" s="76">
        <f t="shared" si="549"/>
        <v>0</v>
      </c>
      <c r="AL193" s="76">
        <f t="shared" si="549"/>
        <v>0</v>
      </c>
      <c r="AM193" s="76">
        <f t="shared" si="549"/>
        <v>0</v>
      </c>
      <c r="AN193" s="76">
        <f t="shared" si="549"/>
        <v>0</v>
      </c>
      <c r="AO193" s="154"/>
      <c r="AP193" s="154"/>
      <c r="AQ193" s="154"/>
      <c r="AR193" s="154"/>
      <c r="AS193" s="154"/>
      <c r="AT193" s="154">
        <v>5.0</v>
      </c>
      <c r="AU193" s="154"/>
      <c r="AV193" s="76">
        <f t="shared" ref="AV193:BH193" si="550">BI193*$D193</f>
        <v>0</v>
      </c>
      <c r="AW193" s="76">
        <f t="shared" si="550"/>
        <v>0</v>
      </c>
      <c r="AX193" s="76">
        <f t="shared" si="550"/>
        <v>0</v>
      </c>
      <c r="AY193" s="76">
        <f t="shared" si="550"/>
        <v>0</v>
      </c>
      <c r="AZ193" s="76">
        <f t="shared" si="550"/>
        <v>0</v>
      </c>
      <c r="BA193" s="76">
        <f t="shared" si="550"/>
        <v>0</v>
      </c>
      <c r="BB193" s="76">
        <f t="shared" si="550"/>
        <v>0</v>
      </c>
      <c r="BC193" s="76">
        <f t="shared" si="550"/>
        <v>0</v>
      </c>
      <c r="BD193" s="76">
        <f t="shared" si="550"/>
        <v>0</v>
      </c>
      <c r="BE193" s="76">
        <f t="shared" si="550"/>
        <v>0</v>
      </c>
      <c r="BF193" s="76">
        <f t="shared" si="550"/>
        <v>0</v>
      </c>
      <c r="BG193" s="76">
        <f t="shared" si="550"/>
        <v>0</v>
      </c>
      <c r="BH193" s="76">
        <f t="shared" si="550"/>
        <v>0</v>
      </c>
      <c r="BI193" s="154"/>
      <c r="BJ193" s="154"/>
      <c r="BK193" s="154"/>
      <c r="BL193" s="154"/>
      <c r="BM193" s="154"/>
      <c r="BN193" s="154"/>
      <c r="BO193" s="154"/>
      <c r="BP193" s="154">
        <v>1.0</v>
      </c>
      <c r="BQ193" s="154"/>
      <c r="BR193" s="154">
        <v>3.0</v>
      </c>
      <c r="BS193" s="154">
        <v>1.0</v>
      </c>
      <c r="BT193" s="326"/>
      <c r="BU193" s="154"/>
      <c r="BV193" s="144"/>
      <c r="BW193" s="76"/>
      <c r="BX193" s="76"/>
      <c r="BY193" s="167">
        <f t="shared" ref="BY193:BZ193" si="551">$D193*BW193</f>
        <v>0</v>
      </c>
      <c r="BZ193" s="167">
        <f t="shared" si="551"/>
        <v>0</v>
      </c>
      <c r="CA193" s="20"/>
      <c r="CB193" s="76">
        <v>7.16</v>
      </c>
      <c r="CC193" s="76">
        <f t="shared" si="538"/>
        <v>0</v>
      </c>
      <c r="CD193" s="76">
        <f t="shared" si="539"/>
        <v>0</v>
      </c>
    </row>
    <row r="194" ht="18.0" customHeight="1">
      <c r="A194" s="198" t="s">
        <v>901</v>
      </c>
      <c r="B194" s="221" t="s">
        <v>902</v>
      </c>
      <c r="C194" s="147">
        <v>5.0</v>
      </c>
      <c r="D194" s="76">
        <f t="shared" si="531"/>
        <v>0</v>
      </c>
      <c r="E194" s="148">
        <v>220.0</v>
      </c>
      <c r="F194" s="76" t="str">
        <f t="shared" si="532"/>
        <v/>
      </c>
      <c r="G194" s="148">
        <f t="shared" si="533"/>
        <v>220</v>
      </c>
      <c r="H194" s="149">
        <f t="shared" si="534"/>
        <v>0</v>
      </c>
      <c r="I194" s="245"/>
      <c r="J194" s="448"/>
      <c r="K194" s="154"/>
      <c r="L194" s="449"/>
      <c r="M194" s="162"/>
      <c r="N194" s="450"/>
      <c r="O194" s="323"/>
      <c r="P194" s="451"/>
      <c r="Q194" s="452"/>
      <c r="R194" s="151"/>
      <c r="S194" s="453"/>
      <c r="T194" s="454"/>
      <c r="U194" s="324"/>
      <c r="V194" s="455"/>
      <c r="W194" s="187"/>
      <c r="X194" s="456"/>
      <c r="Y194" s="156"/>
      <c r="Z194" s="186"/>
      <c r="AA194" s="457"/>
      <c r="AB194" s="160"/>
      <c r="AC194" s="157"/>
      <c r="AD194" s="159"/>
      <c r="AE194" s="158"/>
      <c r="AF194" s="20"/>
      <c r="AG194" s="20"/>
      <c r="AH194" s="76">
        <f t="shared" ref="AH194:AN194" si="552">AO194*$D194</f>
        <v>0</v>
      </c>
      <c r="AI194" s="76">
        <f t="shared" si="552"/>
        <v>0</v>
      </c>
      <c r="AJ194" s="76">
        <f t="shared" si="552"/>
        <v>0</v>
      </c>
      <c r="AK194" s="76">
        <f t="shared" si="552"/>
        <v>0</v>
      </c>
      <c r="AL194" s="76">
        <f t="shared" si="552"/>
        <v>0</v>
      </c>
      <c r="AM194" s="76">
        <f t="shared" si="552"/>
        <v>0</v>
      </c>
      <c r="AN194" s="76">
        <f t="shared" si="552"/>
        <v>0</v>
      </c>
      <c r="AO194" s="154"/>
      <c r="AP194" s="154"/>
      <c r="AQ194" s="154"/>
      <c r="AR194" s="154"/>
      <c r="AS194" s="154"/>
      <c r="AT194" s="154"/>
      <c r="AU194" s="154">
        <v>5.0</v>
      </c>
      <c r="AV194" s="76">
        <f t="shared" ref="AV194:BH194" si="553">BI194*$D194</f>
        <v>0</v>
      </c>
      <c r="AW194" s="76">
        <f t="shared" si="553"/>
        <v>0</v>
      </c>
      <c r="AX194" s="76">
        <f t="shared" si="553"/>
        <v>0</v>
      </c>
      <c r="AY194" s="76">
        <f t="shared" si="553"/>
        <v>0</v>
      </c>
      <c r="AZ194" s="76">
        <f t="shared" si="553"/>
        <v>0</v>
      </c>
      <c r="BA194" s="76">
        <f t="shared" si="553"/>
        <v>0</v>
      </c>
      <c r="BB194" s="76">
        <f t="shared" si="553"/>
        <v>0</v>
      </c>
      <c r="BC194" s="76">
        <f t="shared" si="553"/>
        <v>0</v>
      </c>
      <c r="BD194" s="76">
        <f t="shared" si="553"/>
        <v>0</v>
      </c>
      <c r="BE194" s="76">
        <f t="shared" si="553"/>
        <v>0</v>
      </c>
      <c r="BF194" s="76">
        <f t="shared" si="553"/>
        <v>0</v>
      </c>
      <c r="BG194" s="76">
        <f t="shared" si="553"/>
        <v>0</v>
      </c>
      <c r="BH194" s="76">
        <f t="shared" si="553"/>
        <v>0</v>
      </c>
      <c r="BI194" s="154"/>
      <c r="BJ194" s="154"/>
      <c r="BK194" s="154"/>
      <c r="BL194" s="154"/>
      <c r="BM194" s="154"/>
      <c r="BN194" s="154"/>
      <c r="BO194" s="154"/>
      <c r="BP194" s="154">
        <v>1.0</v>
      </c>
      <c r="BQ194" s="154"/>
      <c r="BR194" s="154">
        <v>3.0</v>
      </c>
      <c r="BS194" s="154">
        <v>1.0</v>
      </c>
      <c r="BT194" s="326"/>
      <c r="BU194" s="154"/>
      <c r="BV194" s="144"/>
      <c r="BW194" s="76"/>
      <c r="BX194" s="76"/>
      <c r="BY194" s="167">
        <f t="shared" ref="BY194:BZ194" si="554">$D194*BW194</f>
        <v>0</v>
      </c>
      <c r="BZ194" s="167">
        <f t="shared" si="554"/>
        <v>0</v>
      </c>
      <c r="CA194" s="20"/>
      <c r="CB194" s="76">
        <v>10.55</v>
      </c>
      <c r="CC194" s="76">
        <f t="shared" si="538"/>
        <v>0</v>
      </c>
      <c r="CD194" s="76">
        <f t="shared" si="539"/>
        <v>0</v>
      </c>
    </row>
    <row r="195" ht="15.75" customHeight="1">
      <c r="A195" s="901"/>
      <c r="B195" s="271"/>
      <c r="C195" s="204"/>
      <c r="D195" s="204"/>
      <c r="E195" s="213"/>
      <c r="F195" s="204"/>
      <c r="G195" s="213"/>
      <c r="H195" s="148">
        <f t="shared" ref="H195:J195" si="555">SUM(H150:H186, H188:H194)</f>
        <v>0</v>
      </c>
      <c r="I195" s="227">
        <f t="shared" si="555"/>
        <v>0</v>
      </c>
      <c r="J195" s="227">
        <f t="shared" si="555"/>
        <v>0</v>
      </c>
      <c r="K195" s="227"/>
      <c r="L195" s="227"/>
      <c r="M195" s="227">
        <f>SUM(M150:M186, M188:M194)</f>
        <v>0</v>
      </c>
      <c r="N195" s="227"/>
      <c r="O195" s="238">
        <f>SUM(N150:N186, N188:N194)</f>
        <v>0</v>
      </c>
      <c r="P195" s="227"/>
      <c r="Q195" s="227"/>
      <c r="R195" s="227">
        <f>SUM(R150:R186, R188:R194)</f>
        <v>0</v>
      </c>
      <c r="S195" s="227"/>
      <c r="T195" s="227"/>
      <c r="U195" s="227">
        <f>SUM(U150:U186, U188:U194)</f>
        <v>0</v>
      </c>
      <c r="V195" s="227"/>
      <c r="W195" s="227">
        <f>SUM(W150:W186, W188:W194)</f>
        <v>0</v>
      </c>
      <c r="X195" s="227"/>
      <c r="Y195" s="227">
        <f t="shared" ref="Y195:Z195" si="556">SUM(Y150:Y186, Y188:Y194)</f>
        <v>0</v>
      </c>
      <c r="Z195" s="227">
        <f t="shared" si="556"/>
        <v>0</v>
      </c>
      <c r="AA195" s="227"/>
      <c r="AB195" s="227">
        <f t="shared" ref="AB195:AE195" si="557">SUM(AB150:AB186, AB188:AB194)</f>
        <v>0</v>
      </c>
      <c r="AC195" s="227">
        <f t="shared" si="557"/>
        <v>0</v>
      </c>
      <c r="AD195" s="227">
        <f t="shared" si="557"/>
        <v>0</v>
      </c>
      <c r="AE195" s="227">
        <f t="shared" si="557"/>
        <v>0</v>
      </c>
      <c r="AF195" s="20"/>
      <c r="AG195" s="20"/>
      <c r="AH195" s="227">
        <f t="shared" ref="AH195:AN195" si="558">SUM(AH150:AH186,AH188:AH194)</f>
        <v>0</v>
      </c>
      <c r="AI195" s="227">
        <f t="shared" si="558"/>
        <v>0</v>
      </c>
      <c r="AJ195" s="227">
        <f t="shared" si="558"/>
        <v>0</v>
      </c>
      <c r="AK195" s="227">
        <f t="shared" si="558"/>
        <v>0</v>
      </c>
      <c r="AL195" s="227">
        <f t="shared" si="558"/>
        <v>0</v>
      </c>
      <c r="AM195" s="227">
        <f t="shared" si="558"/>
        <v>0</v>
      </c>
      <c r="AN195" s="227">
        <f t="shared" si="558"/>
        <v>0</v>
      </c>
      <c r="AO195" s="274"/>
      <c r="AP195" s="65"/>
      <c r="AQ195" s="54"/>
      <c r="AR195" s="274"/>
      <c r="AS195" s="65"/>
      <c r="AT195" s="54"/>
      <c r="AU195" s="20"/>
      <c r="AV195" s="227">
        <f t="shared" ref="AV195:BH195" si="559">SUM(AV150:AV194)</f>
        <v>0</v>
      </c>
      <c r="AW195" s="227">
        <f t="shared" si="559"/>
        <v>0</v>
      </c>
      <c r="AX195" s="227">
        <f t="shared" si="559"/>
        <v>0</v>
      </c>
      <c r="AY195" s="227">
        <f t="shared" si="559"/>
        <v>0</v>
      </c>
      <c r="AZ195" s="227">
        <f t="shared" si="559"/>
        <v>0</v>
      </c>
      <c r="BA195" s="227">
        <f t="shared" si="559"/>
        <v>0</v>
      </c>
      <c r="BB195" s="227">
        <f t="shared" si="559"/>
        <v>0</v>
      </c>
      <c r="BC195" s="227">
        <f t="shared" si="559"/>
        <v>0</v>
      </c>
      <c r="BD195" s="227">
        <f t="shared" si="559"/>
        <v>0</v>
      </c>
      <c r="BE195" s="227">
        <f t="shared" si="559"/>
        <v>0</v>
      </c>
      <c r="BF195" s="227">
        <f t="shared" si="559"/>
        <v>0</v>
      </c>
      <c r="BG195" s="227">
        <f t="shared" si="559"/>
        <v>0</v>
      </c>
      <c r="BH195" s="227">
        <f t="shared" si="559"/>
        <v>0</v>
      </c>
      <c r="BI195" s="274"/>
      <c r="BJ195" s="65"/>
      <c r="BK195" s="54"/>
      <c r="BL195" s="20"/>
      <c r="BM195" s="274"/>
      <c r="BN195" s="65"/>
      <c r="BO195" s="54"/>
      <c r="BP195" s="20"/>
      <c r="BQ195" s="274"/>
      <c r="BR195" s="65"/>
      <c r="BS195" s="274"/>
      <c r="BT195" s="65"/>
      <c r="BU195" s="54"/>
      <c r="BV195" s="20"/>
      <c r="BW195" s="274"/>
      <c r="BX195" s="65"/>
      <c r="BY195" s="167">
        <f t="shared" ref="BY195:BZ195" si="560">SUM(BY150:BY194)</f>
        <v>0</v>
      </c>
      <c r="BZ195" s="167">
        <f t="shared" si="560"/>
        <v>0</v>
      </c>
      <c r="CA195" s="190"/>
      <c r="CB195" s="190"/>
      <c r="CC195" s="190"/>
      <c r="CD195" s="167">
        <f>SUM(CD150:CD194)</f>
        <v>0</v>
      </c>
    </row>
    <row r="196" ht="15.75" customHeight="1">
      <c r="A196" s="15"/>
      <c r="B196" s="204"/>
      <c r="C196" s="204"/>
      <c r="D196" s="204"/>
      <c r="E196" s="204"/>
      <c r="F196" s="204"/>
      <c r="G196" s="204"/>
      <c r="H196" s="204"/>
      <c r="I196" s="204"/>
      <c r="J196" s="204"/>
      <c r="K196" s="204"/>
      <c r="L196" s="204"/>
      <c r="M196" s="204"/>
      <c r="N196" s="272"/>
      <c r="O196" s="271"/>
      <c r="P196" s="204"/>
      <c r="Q196" s="204"/>
      <c r="R196" s="204"/>
      <c r="S196" s="204"/>
      <c r="T196" s="20"/>
      <c r="U196" s="20"/>
      <c r="V196" s="20"/>
      <c r="W196" s="20"/>
      <c r="X196" s="20"/>
      <c r="Y196" s="20"/>
      <c r="Z196" s="20"/>
      <c r="AA196" s="20"/>
      <c r="AB196" s="20"/>
      <c r="AC196" s="20"/>
      <c r="AD196" s="20"/>
      <c r="AE196" s="20"/>
      <c r="AF196" s="20"/>
      <c r="AG196" s="20"/>
      <c r="AH196" s="20"/>
      <c r="AI196" s="204"/>
      <c r="AJ196" s="204"/>
      <c r="AK196" s="204"/>
      <c r="AL196" s="204"/>
      <c r="AM196" s="204"/>
      <c r="AN196" s="204"/>
      <c r="AO196" s="204"/>
      <c r="AP196" s="204"/>
      <c r="AQ196" s="204"/>
      <c r="AR196" s="204"/>
      <c r="AS196" s="204"/>
      <c r="AT196" s="204"/>
      <c r="AU196" s="204"/>
      <c r="AV196" s="204"/>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20"/>
      <c r="BX196" s="20"/>
      <c r="BY196" s="20"/>
      <c r="BZ196" s="20"/>
      <c r="CA196" s="20"/>
      <c r="CB196" s="20"/>
      <c r="CC196" s="20"/>
      <c r="CD196" s="20"/>
    </row>
    <row r="197" ht="15.75" customHeight="1">
      <c r="A197" s="15"/>
      <c r="B197" s="272"/>
      <c r="C197" s="272"/>
      <c r="D197" s="272"/>
      <c r="E197" s="272"/>
      <c r="F197" s="272"/>
      <c r="G197" s="272"/>
      <c r="H197" s="272"/>
      <c r="I197" s="272"/>
      <c r="J197" s="272"/>
      <c r="K197" s="272"/>
      <c r="L197" s="272"/>
      <c r="M197" s="272"/>
      <c r="N197" s="272"/>
      <c r="O197" s="273"/>
      <c r="P197" s="272"/>
      <c r="Q197" s="272"/>
      <c r="R197" s="272"/>
      <c r="S197" s="272"/>
      <c r="T197" s="272"/>
      <c r="U197" s="272"/>
      <c r="V197" s="272"/>
      <c r="W197" s="272"/>
      <c r="X197" s="272"/>
      <c r="Y197" s="272"/>
      <c r="Z197" s="272"/>
      <c r="AA197" s="272"/>
      <c r="AB197" s="272"/>
      <c r="AC197" s="272"/>
      <c r="AD197" s="272"/>
      <c r="AE197" s="272"/>
      <c r="AF197" s="272"/>
      <c r="AG197" s="20"/>
      <c r="AH197" s="272"/>
      <c r="AI197" s="272"/>
      <c r="AJ197" s="272"/>
      <c r="AK197" s="272"/>
      <c r="AL197" s="272"/>
      <c r="AM197" s="272"/>
      <c r="AN197" s="272"/>
      <c r="AO197" s="272"/>
      <c r="AP197" s="274"/>
      <c r="AQ197" s="274"/>
      <c r="AR197" s="274"/>
      <c r="AS197" s="274"/>
      <c r="AT197" s="274"/>
      <c r="AU197" s="274"/>
      <c r="AV197" s="274"/>
      <c r="AW197" s="274"/>
      <c r="AX197" s="274"/>
      <c r="AY197" s="274"/>
      <c r="AZ197" s="274"/>
      <c r="BA197" s="274"/>
      <c r="BB197" s="274"/>
      <c r="BC197" s="274"/>
      <c r="BD197" s="274"/>
      <c r="BE197" s="274"/>
      <c r="BF197" s="274"/>
      <c r="BG197" s="274"/>
      <c r="BH197" s="274"/>
      <c r="BI197" s="274"/>
      <c r="BJ197" s="274"/>
      <c r="BK197" s="274"/>
      <c r="BL197" s="274"/>
      <c r="BM197" s="274"/>
      <c r="BN197" s="274"/>
      <c r="BO197" s="274"/>
      <c r="BP197" s="274"/>
      <c r="BQ197" s="65"/>
      <c r="BR197" s="65"/>
      <c r="BS197" s="274"/>
      <c r="BT197" s="65"/>
      <c r="BU197" s="65"/>
      <c r="BV197" s="65"/>
      <c r="BW197" s="274"/>
      <c r="BX197" s="190" t="s">
        <v>651</v>
      </c>
      <c r="BY197" s="204">
        <f t="shared" ref="BY197:BZ197" si="561">SUM(BY195+BY148+BY94+BY101)</f>
        <v>0</v>
      </c>
      <c r="BZ197" s="204">
        <f t="shared" si="561"/>
        <v>0</v>
      </c>
      <c r="CA197" s="20"/>
      <c r="CB197" s="204"/>
      <c r="CC197" s="190" t="s">
        <v>3062</v>
      </c>
      <c r="CD197" s="204">
        <f>SUM(CD195+CD148+CD94+CD101)</f>
        <v>0</v>
      </c>
    </row>
    <row r="198" ht="15.75" customHeight="1">
      <c r="A198" s="15"/>
      <c r="B198" s="272"/>
      <c r="C198" s="272"/>
      <c r="D198" s="272"/>
      <c r="E198" s="272"/>
      <c r="F198" s="272"/>
      <c r="G198" s="272"/>
      <c r="H198" s="272"/>
      <c r="I198" s="272"/>
      <c r="J198" s="272"/>
      <c r="K198" s="272"/>
      <c r="L198" s="272"/>
      <c r="M198" s="272"/>
      <c r="N198" s="272"/>
      <c r="O198" s="273"/>
      <c r="P198" s="272"/>
      <c r="Q198" s="272"/>
      <c r="R198" s="272"/>
      <c r="S198" s="272"/>
      <c r="T198" s="272"/>
      <c r="U198" s="272"/>
      <c r="V198" s="272"/>
      <c r="W198" s="272"/>
      <c r="X198" s="272"/>
      <c r="Y198" s="272"/>
      <c r="Z198" s="272"/>
      <c r="AA198" s="272"/>
      <c r="AB198" s="272"/>
      <c r="AC198" s="272"/>
      <c r="AD198" s="272"/>
      <c r="AE198" s="272"/>
      <c r="AF198" s="272"/>
      <c r="AG198" s="20"/>
      <c r="AH198" s="272"/>
      <c r="AI198" s="272"/>
      <c r="AJ198" s="272"/>
      <c r="AK198" s="272"/>
      <c r="AL198" s="272"/>
      <c r="AM198" s="272"/>
      <c r="AN198" s="272"/>
      <c r="AO198" s="272"/>
      <c r="AP198" s="274"/>
      <c r="AQ198" s="274"/>
      <c r="AR198" s="274"/>
      <c r="AS198" s="274"/>
      <c r="AT198" s="274"/>
      <c r="AU198" s="274"/>
      <c r="AV198" s="274"/>
      <c r="AW198" s="274"/>
      <c r="AX198" s="274"/>
      <c r="AY198" s="274"/>
      <c r="AZ198" s="274"/>
      <c r="BA198" s="274"/>
      <c r="BB198" s="274"/>
      <c r="BC198" s="274"/>
      <c r="BD198" s="274"/>
      <c r="BE198" s="274"/>
      <c r="BF198" s="274"/>
      <c r="BG198" s="274"/>
      <c r="BH198" s="274"/>
      <c r="BI198" s="274"/>
      <c r="BJ198" s="274"/>
      <c r="BK198" s="274"/>
      <c r="BL198" s="274"/>
      <c r="BM198" s="274"/>
      <c r="BN198" s="274"/>
      <c r="BO198" s="274"/>
      <c r="BP198" s="274"/>
      <c r="BQ198" s="65"/>
      <c r="BR198" s="65"/>
      <c r="BS198" s="274"/>
      <c r="BT198" s="65"/>
      <c r="BU198" s="65"/>
      <c r="BV198" s="65"/>
      <c r="BW198" s="274"/>
      <c r="BX198" s="65"/>
      <c r="BY198" s="54"/>
      <c r="BZ198" s="20"/>
      <c r="CA198" s="20"/>
      <c r="CB198" s="20"/>
      <c r="CC198" s="20"/>
      <c r="CD198" s="20"/>
    </row>
    <row r="199" ht="15.75" customHeight="1">
      <c r="A199" s="15"/>
      <c r="B199" s="272"/>
      <c r="C199" s="272"/>
      <c r="D199" s="272"/>
      <c r="E199" s="272"/>
      <c r="F199" s="272"/>
      <c r="G199" s="272"/>
      <c r="H199" s="272"/>
      <c r="I199" s="272"/>
      <c r="J199" s="272"/>
      <c r="K199" s="272"/>
      <c r="L199" s="272"/>
      <c r="M199" s="272"/>
      <c r="N199" s="272"/>
      <c r="O199" s="273"/>
      <c r="P199" s="272"/>
      <c r="Q199" s="272"/>
      <c r="R199" s="272"/>
      <c r="S199" s="272"/>
      <c r="T199" s="272"/>
      <c r="U199" s="272"/>
      <c r="V199" s="272"/>
      <c r="W199" s="272"/>
      <c r="X199" s="272"/>
      <c r="Y199" s="272"/>
      <c r="Z199" s="272"/>
      <c r="AA199" s="272"/>
      <c r="AB199" s="272"/>
      <c r="AC199" s="272"/>
      <c r="AD199" s="272"/>
      <c r="AE199" s="272"/>
      <c r="AF199" s="272"/>
      <c r="AG199" s="20"/>
      <c r="AH199" s="272"/>
      <c r="AI199" s="272"/>
      <c r="AJ199" s="272"/>
      <c r="AK199" s="272"/>
      <c r="AL199" s="272"/>
      <c r="AM199" s="272"/>
      <c r="AN199" s="272"/>
      <c r="AO199" s="272"/>
      <c r="AP199" s="274"/>
      <c r="AQ199" s="274"/>
      <c r="AR199" s="274"/>
      <c r="AS199" s="274"/>
      <c r="AT199" s="274"/>
      <c r="AU199" s="274"/>
      <c r="AV199" s="274"/>
      <c r="AW199" s="274"/>
      <c r="AX199" s="274"/>
      <c r="AY199" s="274"/>
      <c r="AZ199" s="274"/>
      <c r="BA199" s="274"/>
      <c r="BB199" s="274"/>
      <c r="BC199" s="274"/>
      <c r="BD199" s="274"/>
      <c r="BE199" s="274"/>
      <c r="BF199" s="274"/>
      <c r="BG199" s="274"/>
      <c r="BH199" s="274"/>
      <c r="BI199" s="274"/>
      <c r="BJ199" s="274"/>
      <c r="BK199" s="274"/>
      <c r="BL199" s="274"/>
      <c r="BM199" s="274"/>
      <c r="BN199" s="274"/>
      <c r="BO199" s="274"/>
      <c r="BP199" s="274"/>
      <c r="BQ199" s="65"/>
      <c r="BR199" s="65"/>
      <c r="BS199" s="274"/>
      <c r="BT199" s="65"/>
      <c r="BU199" s="65"/>
      <c r="BV199" s="65"/>
      <c r="BW199" s="274"/>
      <c r="BX199" s="65"/>
      <c r="BY199" s="54"/>
      <c r="BZ199" s="20"/>
      <c r="CA199" s="20"/>
      <c r="CB199" s="20"/>
      <c r="CC199" s="20"/>
      <c r="CD199" s="20"/>
    </row>
    <row r="200" ht="15.75" customHeight="1">
      <c r="A200" s="15"/>
      <c r="B200" s="272"/>
      <c r="C200" s="272"/>
      <c r="D200" s="272"/>
      <c r="E200" s="272"/>
      <c r="F200" s="272"/>
      <c r="G200" s="272"/>
      <c r="H200" s="272"/>
      <c r="I200" s="272"/>
      <c r="J200" s="272"/>
      <c r="K200" s="272"/>
      <c r="L200" s="272"/>
      <c r="M200" s="272"/>
      <c r="N200" s="272"/>
      <c r="O200" s="273"/>
      <c r="P200" s="272"/>
      <c r="Q200" s="272"/>
      <c r="R200" s="272"/>
      <c r="S200" s="272"/>
      <c r="T200" s="272"/>
      <c r="U200" s="272"/>
      <c r="V200" s="272"/>
      <c r="W200" s="272"/>
      <c r="X200" s="272"/>
      <c r="Y200" s="272"/>
      <c r="Z200" s="272"/>
      <c r="AA200" s="272"/>
      <c r="AB200" s="272"/>
      <c r="AC200" s="272"/>
      <c r="AD200" s="272"/>
      <c r="AE200" s="272"/>
      <c r="AF200" s="272"/>
      <c r="AG200" s="20"/>
      <c r="AH200" s="272"/>
      <c r="AI200" s="272"/>
      <c r="AJ200" s="272"/>
      <c r="AK200" s="272"/>
      <c r="AL200" s="272"/>
      <c r="AM200" s="272"/>
      <c r="AN200" s="272"/>
      <c r="AO200" s="272"/>
      <c r="AP200" s="274"/>
      <c r="AQ200" s="274"/>
      <c r="AR200" s="274"/>
      <c r="AS200" s="274"/>
      <c r="AT200" s="274"/>
      <c r="AU200" s="274"/>
      <c r="AV200" s="274"/>
      <c r="AW200" s="274"/>
      <c r="AX200" s="274"/>
      <c r="AY200" s="274"/>
      <c r="AZ200" s="274"/>
      <c r="BA200" s="274"/>
      <c r="BB200" s="274"/>
      <c r="BC200" s="274"/>
      <c r="BD200" s="274"/>
      <c r="BE200" s="274"/>
      <c r="BF200" s="274"/>
      <c r="BG200" s="274"/>
      <c r="BH200" s="274"/>
      <c r="BI200" s="274"/>
      <c r="BJ200" s="274"/>
      <c r="BK200" s="274"/>
      <c r="BL200" s="274"/>
      <c r="BM200" s="274"/>
      <c r="BN200" s="274"/>
      <c r="BO200" s="274"/>
      <c r="BP200" s="274"/>
      <c r="BQ200" s="65"/>
      <c r="BR200" s="65"/>
      <c r="BS200" s="274"/>
      <c r="BT200" s="65"/>
      <c r="BU200" s="65"/>
      <c r="BV200" s="65"/>
      <c r="BW200" s="274"/>
      <c r="BX200" s="65"/>
      <c r="BY200" s="54"/>
      <c r="BZ200" s="20"/>
      <c r="CA200" s="20"/>
      <c r="CB200" s="20"/>
      <c r="CC200" s="20"/>
      <c r="CD200" s="20"/>
    </row>
    <row r="201" ht="15.75" customHeight="1">
      <c r="A201" s="15"/>
      <c r="B201" s="272"/>
      <c r="C201" s="272"/>
      <c r="D201" s="272"/>
      <c r="E201" s="272"/>
      <c r="F201" s="272"/>
      <c r="G201" s="272"/>
      <c r="H201" s="272"/>
      <c r="I201" s="272"/>
      <c r="J201" s="272"/>
      <c r="K201" s="272"/>
      <c r="L201" s="272"/>
      <c r="M201" s="272"/>
      <c r="N201" s="272"/>
      <c r="O201" s="273"/>
      <c r="P201" s="272"/>
      <c r="Q201" s="272"/>
      <c r="R201" s="272"/>
      <c r="S201" s="272"/>
      <c r="T201" s="272"/>
      <c r="U201" s="272"/>
      <c r="V201" s="272"/>
      <c r="W201" s="272"/>
      <c r="X201" s="272"/>
      <c r="Y201" s="272"/>
      <c r="Z201" s="272"/>
      <c r="AA201" s="272"/>
      <c r="AB201" s="272"/>
      <c r="AC201" s="272"/>
      <c r="AD201" s="272"/>
      <c r="AE201" s="272"/>
      <c r="AF201" s="272"/>
      <c r="AG201" s="20"/>
      <c r="AH201" s="272"/>
      <c r="AI201" s="272"/>
      <c r="AJ201" s="272"/>
      <c r="AK201" s="272"/>
      <c r="AL201" s="272"/>
      <c r="AM201" s="272"/>
      <c r="AN201" s="272"/>
      <c r="AO201" s="272"/>
      <c r="AP201" s="274"/>
      <c r="AQ201" s="274"/>
      <c r="AR201" s="274"/>
      <c r="AS201" s="274"/>
      <c r="AT201" s="274"/>
      <c r="AU201" s="274"/>
      <c r="AV201" s="274"/>
      <c r="AW201" s="274"/>
      <c r="AX201" s="274"/>
      <c r="AY201" s="274"/>
      <c r="AZ201" s="274"/>
      <c r="BA201" s="274"/>
      <c r="BB201" s="274"/>
      <c r="BC201" s="274"/>
      <c r="BD201" s="274"/>
      <c r="BE201" s="274"/>
      <c r="BF201" s="274"/>
      <c r="BG201" s="274"/>
      <c r="BH201" s="274"/>
      <c r="BI201" s="274"/>
      <c r="BJ201" s="274"/>
      <c r="BK201" s="274"/>
      <c r="BL201" s="274"/>
      <c r="BM201" s="274"/>
      <c r="BN201" s="274"/>
      <c r="BO201" s="274"/>
      <c r="BP201" s="274"/>
      <c r="BQ201" s="65"/>
      <c r="BR201" s="65"/>
      <c r="BS201" s="274"/>
      <c r="BT201" s="65"/>
      <c r="BU201" s="65"/>
      <c r="BV201" s="65"/>
      <c r="BW201" s="274"/>
      <c r="BX201" s="65"/>
      <c r="BY201" s="54"/>
      <c r="BZ201" s="20"/>
      <c r="CA201" s="20"/>
      <c r="CB201" s="20"/>
      <c r="CC201" s="20"/>
      <c r="CD201" s="20"/>
    </row>
    <row r="202" ht="15.75" customHeight="1">
      <c r="A202" s="15"/>
      <c r="B202" s="272"/>
      <c r="C202" s="272"/>
      <c r="D202" s="272"/>
      <c r="E202" s="272"/>
      <c r="F202" s="272"/>
      <c r="G202" s="272"/>
      <c r="H202" s="272"/>
      <c r="I202" s="272"/>
      <c r="J202" s="272"/>
      <c r="K202" s="272"/>
      <c r="L202" s="272"/>
      <c r="M202" s="272"/>
      <c r="N202" s="272"/>
      <c r="O202" s="273"/>
      <c r="P202" s="272"/>
      <c r="Q202" s="272"/>
      <c r="R202" s="272"/>
      <c r="S202" s="272"/>
      <c r="T202" s="272"/>
      <c r="U202" s="272"/>
      <c r="V202" s="272"/>
      <c r="W202" s="272"/>
      <c r="X202" s="272"/>
      <c r="Y202" s="272"/>
      <c r="Z202" s="272"/>
      <c r="AA202" s="272"/>
      <c r="AB202" s="272"/>
      <c r="AC202" s="272"/>
      <c r="AD202" s="272"/>
      <c r="AE202" s="272"/>
      <c r="AF202" s="272"/>
      <c r="AG202" s="20"/>
      <c r="AH202" s="272"/>
      <c r="AI202" s="272"/>
      <c r="AJ202" s="272"/>
      <c r="AK202" s="272"/>
      <c r="AL202" s="272"/>
      <c r="AM202" s="272"/>
      <c r="AN202" s="272"/>
      <c r="AO202" s="272"/>
      <c r="AP202" s="274"/>
      <c r="AQ202" s="274"/>
      <c r="AR202" s="274"/>
      <c r="AS202" s="274"/>
      <c r="AT202" s="274"/>
      <c r="AU202" s="274"/>
      <c r="AV202" s="274"/>
      <c r="AW202" s="274"/>
      <c r="AX202" s="274"/>
      <c r="AY202" s="274"/>
      <c r="AZ202" s="274"/>
      <c r="BA202" s="274"/>
      <c r="BB202" s="274"/>
      <c r="BC202" s="274"/>
      <c r="BD202" s="274"/>
      <c r="BE202" s="274"/>
      <c r="BF202" s="274"/>
      <c r="BG202" s="274"/>
      <c r="BH202" s="274"/>
      <c r="BI202" s="274"/>
      <c r="BJ202" s="274"/>
      <c r="BK202" s="274"/>
      <c r="BL202" s="274"/>
      <c r="BM202" s="274"/>
      <c r="BN202" s="274"/>
      <c r="BO202" s="274"/>
      <c r="BP202" s="274"/>
      <c r="BQ202" s="65"/>
      <c r="BR202" s="65"/>
      <c r="BS202" s="274"/>
      <c r="BT202" s="65"/>
      <c r="BU202" s="65"/>
      <c r="BV202" s="65"/>
      <c r="BW202" s="274"/>
      <c r="BX202" s="65"/>
      <c r="BY202" s="54"/>
      <c r="BZ202" s="20"/>
      <c r="CA202" s="20"/>
      <c r="CB202" s="20"/>
      <c r="CC202" s="20"/>
      <c r="CD202" s="20"/>
    </row>
    <row r="203" ht="15.75" customHeight="1">
      <c r="A203" s="15"/>
      <c r="B203" s="272"/>
      <c r="C203" s="272"/>
      <c r="D203" s="272"/>
      <c r="E203" s="272"/>
      <c r="F203" s="272"/>
      <c r="G203" s="272"/>
      <c r="H203" s="272"/>
      <c r="I203" s="272"/>
      <c r="J203" s="272"/>
      <c r="K203" s="272"/>
      <c r="L203" s="272"/>
      <c r="M203" s="272"/>
      <c r="N203" s="272"/>
      <c r="O203" s="273"/>
      <c r="P203" s="272"/>
      <c r="Q203" s="272"/>
      <c r="R203" s="272"/>
      <c r="S203" s="272"/>
      <c r="T203" s="272"/>
      <c r="U203" s="272"/>
      <c r="V203" s="272"/>
      <c r="W203" s="272"/>
      <c r="X203" s="272"/>
      <c r="Y203" s="272"/>
      <c r="Z203" s="272"/>
      <c r="AA203" s="272"/>
      <c r="AB203" s="272"/>
      <c r="AC203" s="272"/>
      <c r="AD203" s="272"/>
      <c r="AE203" s="272"/>
      <c r="AF203" s="272"/>
      <c r="AG203" s="20"/>
      <c r="AH203" s="272"/>
      <c r="AI203" s="272"/>
      <c r="AJ203" s="272"/>
      <c r="AK203" s="272"/>
      <c r="AL203" s="272"/>
      <c r="AM203" s="272"/>
      <c r="AN203" s="272"/>
      <c r="AO203" s="272"/>
      <c r="AP203" s="274"/>
      <c r="AQ203" s="274"/>
      <c r="AR203" s="274"/>
      <c r="AS203" s="274"/>
      <c r="AT203" s="274"/>
      <c r="AU203" s="274"/>
      <c r="AV203" s="274"/>
      <c r="AW203" s="274"/>
      <c r="AX203" s="274"/>
      <c r="AY203" s="274"/>
      <c r="AZ203" s="274"/>
      <c r="BA203" s="274"/>
      <c r="BB203" s="274"/>
      <c r="BC203" s="274"/>
      <c r="BD203" s="274"/>
      <c r="BE203" s="274"/>
      <c r="BF203" s="274"/>
      <c r="BG203" s="274"/>
      <c r="BH203" s="274"/>
      <c r="BI203" s="274"/>
      <c r="BJ203" s="274"/>
      <c r="BK203" s="274"/>
      <c r="BL203" s="274"/>
      <c r="BM203" s="274"/>
      <c r="BN203" s="274"/>
      <c r="BO203" s="274"/>
      <c r="BP203" s="274"/>
      <c r="BQ203" s="65"/>
      <c r="BR203" s="65"/>
      <c r="BS203" s="274"/>
      <c r="BT203" s="65"/>
      <c r="BU203" s="65"/>
      <c r="BV203" s="65"/>
      <c r="BW203" s="274"/>
      <c r="BX203" s="65"/>
      <c r="BY203" s="54"/>
      <c r="BZ203" s="20"/>
      <c r="CA203" s="20"/>
      <c r="CB203" s="20"/>
      <c r="CC203" s="20"/>
      <c r="CD203" s="20"/>
    </row>
    <row r="204" ht="15.75" customHeight="1">
      <c r="A204" s="15"/>
      <c r="B204" s="272"/>
      <c r="C204" s="272"/>
      <c r="D204" s="272"/>
      <c r="E204" s="272"/>
      <c r="F204" s="272"/>
      <c r="G204" s="272"/>
      <c r="H204" s="272"/>
      <c r="I204" s="272"/>
      <c r="J204" s="272"/>
      <c r="K204" s="272"/>
      <c r="L204" s="272"/>
      <c r="M204" s="272"/>
      <c r="N204" s="272"/>
      <c r="O204" s="273"/>
      <c r="P204" s="272"/>
      <c r="Q204" s="272"/>
      <c r="R204" s="272"/>
      <c r="S204" s="272"/>
      <c r="T204" s="272"/>
      <c r="U204" s="272"/>
      <c r="V204" s="272"/>
      <c r="W204" s="272"/>
      <c r="X204" s="272"/>
      <c r="Y204" s="272"/>
      <c r="Z204" s="272"/>
      <c r="AA204" s="272"/>
      <c r="AB204" s="272"/>
      <c r="AC204" s="272"/>
      <c r="AD204" s="272"/>
      <c r="AE204" s="272"/>
      <c r="AF204" s="272"/>
      <c r="AG204" s="20"/>
      <c r="AH204" s="272"/>
      <c r="AI204" s="272"/>
      <c r="AJ204" s="272"/>
      <c r="AK204" s="272"/>
      <c r="AL204" s="272"/>
      <c r="AM204" s="272"/>
      <c r="AN204" s="272"/>
      <c r="AO204" s="272"/>
      <c r="AP204" s="274"/>
      <c r="AQ204" s="274"/>
      <c r="AR204" s="274"/>
      <c r="AS204" s="274"/>
      <c r="AT204" s="274"/>
      <c r="AU204" s="274"/>
      <c r="AV204" s="274"/>
      <c r="AW204" s="274"/>
      <c r="AX204" s="274"/>
      <c r="AY204" s="274"/>
      <c r="AZ204" s="274"/>
      <c r="BA204" s="274"/>
      <c r="BB204" s="274"/>
      <c r="BC204" s="274"/>
      <c r="BD204" s="274"/>
      <c r="BE204" s="274"/>
      <c r="BF204" s="274"/>
      <c r="BG204" s="274"/>
      <c r="BH204" s="274"/>
      <c r="BI204" s="274"/>
      <c r="BJ204" s="274"/>
      <c r="BK204" s="274"/>
      <c r="BL204" s="274"/>
      <c r="BM204" s="274"/>
      <c r="BN204" s="274"/>
      <c r="BO204" s="274"/>
      <c r="BP204" s="274"/>
      <c r="BQ204" s="65"/>
      <c r="BR204" s="65"/>
      <c r="BS204" s="274"/>
      <c r="BT204" s="65"/>
      <c r="BU204" s="65"/>
      <c r="BV204" s="65"/>
      <c r="BW204" s="274"/>
      <c r="BX204" s="65"/>
      <c r="BY204" s="54"/>
      <c r="BZ204" s="20"/>
      <c r="CA204" s="20"/>
      <c r="CB204" s="20"/>
      <c r="CC204" s="20"/>
      <c r="CD204" s="20"/>
    </row>
    <row r="205" ht="15.75" customHeight="1">
      <c r="A205" s="15"/>
      <c r="B205" s="272"/>
      <c r="C205" s="272"/>
      <c r="D205" s="272"/>
      <c r="E205" s="272"/>
      <c r="F205" s="272"/>
      <c r="G205" s="272"/>
      <c r="H205" s="272"/>
      <c r="I205" s="272"/>
      <c r="J205" s="272"/>
      <c r="K205" s="272"/>
      <c r="L205" s="272"/>
      <c r="M205" s="272"/>
      <c r="N205" s="272"/>
      <c r="O205" s="273"/>
      <c r="P205" s="272"/>
      <c r="Q205" s="272"/>
      <c r="R205" s="272"/>
      <c r="S205" s="272"/>
      <c r="T205" s="272"/>
      <c r="U205" s="272"/>
      <c r="V205" s="272"/>
      <c r="W205" s="272"/>
      <c r="X205" s="272"/>
      <c r="Y205" s="272"/>
      <c r="Z205" s="272"/>
      <c r="AA205" s="272"/>
      <c r="AB205" s="272"/>
      <c r="AC205" s="272"/>
      <c r="AD205" s="272"/>
      <c r="AE205" s="272"/>
      <c r="AF205" s="272"/>
      <c r="AG205" s="20"/>
      <c r="AH205" s="272"/>
      <c r="AI205" s="272"/>
      <c r="AJ205" s="272"/>
      <c r="AK205" s="272"/>
      <c r="AL205" s="272"/>
      <c r="AM205" s="272"/>
      <c r="AN205" s="272"/>
      <c r="AO205" s="272"/>
      <c r="AP205" s="274"/>
      <c r="AQ205" s="274"/>
      <c r="AR205" s="274"/>
      <c r="AS205" s="274"/>
      <c r="AT205" s="274"/>
      <c r="AU205" s="274"/>
      <c r="AV205" s="274"/>
      <c r="AW205" s="274"/>
      <c r="AX205" s="274"/>
      <c r="AY205" s="274"/>
      <c r="AZ205" s="274"/>
      <c r="BA205" s="274"/>
      <c r="BB205" s="274"/>
      <c r="BC205" s="274"/>
      <c r="BD205" s="274"/>
      <c r="BE205" s="274"/>
      <c r="BF205" s="274"/>
      <c r="BG205" s="274"/>
      <c r="BH205" s="274"/>
      <c r="BI205" s="274"/>
      <c r="BJ205" s="274"/>
      <c r="BK205" s="274"/>
      <c r="BL205" s="274"/>
      <c r="BM205" s="274"/>
      <c r="BN205" s="274"/>
      <c r="BO205" s="274"/>
      <c r="BP205" s="274"/>
      <c r="BQ205" s="65"/>
      <c r="BR205" s="65"/>
      <c r="BS205" s="274"/>
      <c r="BT205" s="65"/>
      <c r="BU205" s="65"/>
      <c r="BV205" s="65"/>
      <c r="BW205" s="274"/>
      <c r="BX205" s="65"/>
      <c r="BY205" s="54"/>
      <c r="BZ205" s="20"/>
      <c r="CA205" s="20"/>
      <c r="CB205" s="20"/>
      <c r="CC205" s="20"/>
      <c r="CD205" s="20"/>
    </row>
    <row r="206" ht="15.75" customHeight="1">
      <c r="A206" s="15"/>
      <c r="B206" s="272"/>
      <c r="C206" s="272"/>
      <c r="D206" s="272"/>
      <c r="E206" s="272"/>
      <c r="F206" s="272"/>
      <c r="G206" s="272"/>
      <c r="H206" s="272"/>
      <c r="I206" s="272"/>
      <c r="J206" s="272"/>
      <c r="K206" s="272"/>
      <c r="L206" s="272"/>
      <c r="M206" s="272"/>
      <c r="N206" s="272"/>
      <c r="O206" s="273"/>
      <c r="P206" s="272"/>
      <c r="Q206" s="272"/>
      <c r="R206" s="272"/>
      <c r="S206" s="272"/>
      <c r="T206" s="272"/>
      <c r="U206" s="272"/>
      <c r="V206" s="272"/>
      <c r="W206" s="272"/>
      <c r="X206" s="272"/>
      <c r="Y206" s="272"/>
      <c r="Z206" s="272"/>
      <c r="AA206" s="272"/>
      <c r="AB206" s="272"/>
      <c r="AC206" s="272"/>
      <c r="AD206" s="272"/>
      <c r="AE206" s="272"/>
      <c r="AF206" s="272"/>
      <c r="AG206" s="20"/>
      <c r="AH206" s="272"/>
      <c r="AI206" s="272"/>
      <c r="AJ206" s="272"/>
      <c r="AK206" s="272"/>
      <c r="AL206" s="272"/>
      <c r="AM206" s="272"/>
      <c r="AN206" s="272"/>
      <c r="AO206" s="272"/>
      <c r="AP206" s="274"/>
      <c r="AQ206" s="274"/>
      <c r="AR206" s="274"/>
      <c r="AS206" s="274"/>
      <c r="AT206" s="274"/>
      <c r="AU206" s="274"/>
      <c r="AV206" s="274"/>
      <c r="AW206" s="274"/>
      <c r="AX206" s="274"/>
      <c r="AY206" s="274"/>
      <c r="AZ206" s="274"/>
      <c r="BA206" s="274"/>
      <c r="BB206" s="274"/>
      <c r="BC206" s="274"/>
      <c r="BD206" s="274"/>
      <c r="BE206" s="274"/>
      <c r="BF206" s="274"/>
      <c r="BG206" s="274"/>
      <c r="BH206" s="274"/>
      <c r="BI206" s="274"/>
      <c r="BJ206" s="274"/>
      <c r="BK206" s="274"/>
      <c r="BL206" s="274"/>
      <c r="BM206" s="274"/>
      <c r="BN206" s="274"/>
      <c r="BO206" s="274"/>
      <c r="BP206" s="274"/>
      <c r="BQ206" s="65"/>
      <c r="BR206" s="65"/>
      <c r="BS206" s="274"/>
      <c r="BT206" s="65"/>
      <c r="BU206" s="65"/>
      <c r="BV206" s="65"/>
      <c r="BW206" s="274"/>
      <c r="BX206" s="65"/>
      <c r="BY206" s="54"/>
      <c r="BZ206" s="20"/>
      <c r="CA206" s="20"/>
      <c r="CB206" s="20"/>
      <c r="CC206" s="20"/>
      <c r="CD206" s="20"/>
    </row>
    <row r="207" ht="15.75" customHeight="1">
      <c r="A207" s="15"/>
      <c r="B207" s="272"/>
      <c r="C207" s="272"/>
      <c r="D207" s="272"/>
      <c r="E207" s="272"/>
      <c r="F207" s="272"/>
      <c r="G207" s="272"/>
      <c r="H207" s="272"/>
      <c r="I207" s="272"/>
      <c r="J207" s="272"/>
      <c r="K207" s="272"/>
      <c r="L207" s="272"/>
      <c r="M207" s="272"/>
      <c r="N207" s="272"/>
      <c r="O207" s="273"/>
      <c r="P207" s="272"/>
      <c r="Q207" s="272"/>
      <c r="R207" s="272"/>
      <c r="S207" s="272"/>
      <c r="T207" s="272"/>
      <c r="U207" s="272"/>
      <c r="V207" s="272"/>
      <c r="W207" s="272"/>
      <c r="X207" s="272"/>
      <c r="Y207" s="272"/>
      <c r="Z207" s="272"/>
      <c r="AA207" s="272"/>
      <c r="AB207" s="272"/>
      <c r="AC207" s="272"/>
      <c r="AD207" s="272"/>
      <c r="AE207" s="272"/>
      <c r="AF207" s="272"/>
      <c r="AG207" s="20"/>
      <c r="AH207" s="272"/>
      <c r="AI207" s="272"/>
      <c r="AJ207" s="272"/>
      <c r="AK207" s="272"/>
      <c r="AL207" s="272"/>
      <c r="AM207" s="272"/>
      <c r="AN207" s="272"/>
      <c r="AO207" s="272"/>
      <c r="AP207" s="274"/>
      <c r="AQ207" s="274"/>
      <c r="AR207" s="274"/>
      <c r="AS207" s="274"/>
      <c r="AT207" s="274"/>
      <c r="AU207" s="274"/>
      <c r="AV207" s="274"/>
      <c r="AW207" s="274"/>
      <c r="AX207" s="274"/>
      <c r="AY207" s="274"/>
      <c r="AZ207" s="274"/>
      <c r="BA207" s="274"/>
      <c r="BB207" s="274"/>
      <c r="BC207" s="274"/>
      <c r="BD207" s="274"/>
      <c r="BE207" s="274"/>
      <c r="BF207" s="274"/>
      <c r="BG207" s="274"/>
      <c r="BH207" s="274"/>
      <c r="BI207" s="274"/>
      <c r="BJ207" s="274"/>
      <c r="BK207" s="274"/>
      <c r="BL207" s="274"/>
      <c r="BM207" s="274"/>
      <c r="BN207" s="274"/>
      <c r="BO207" s="274"/>
      <c r="BP207" s="274"/>
      <c r="BQ207" s="65"/>
      <c r="BR207" s="65"/>
      <c r="BS207" s="274"/>
      <c r="BT207" s="65"/>
      <c r="BU207" s="65"/>
      <c r="BV207" s="65"/>
      <c r="BW207" s="274"/>
      <c r="BX207" s="65"/>
      <c r="BY207" s="54"/>
      <c r="BZ207" s="20"/>
      <c r="CA207" s="20"/>
      <c r="CB207" s="20"/>
      <c r="CC207" s="20"/>
      <c r="CD207" s="20"/>
    </row>
    <row r="208" ht="15.75" customHeight="1">
      <c r="A208" s="15"/>
      <c r="B208" s="272"/>
      <c r="C208" s="272"/>
      <c r="D208" s="272"/>
      <c r="E208" s="272"/>
      <c r="F208" s="272"/>
      <c r="G208" s="272"/>
      <c r="H208" s="272"/>
      <c r="I208" s="272"/>
      <c r="J208" s="272"/>
      <c r="K208" s="272"/>
      <c r="L208" s="272"/>
      <c r="M208" s="272"/>
      <c r="N208" s="272"/>
      <c r="O208" s="273"/>
      <c r="P208" s="272"/>
      <c r="Q208" s="272"/>
      <c r="R208" s="272"/>
      <c r="S208" s="272"/>
      <c r="T208" s="272"/>
      <c r="U208" s="272"/>
      <c r="V208" s="272"/>
      <c r="W208" s="272"/>
      <c r="X208" s="272"/>
      <c r="Y208" s="272"/>
      <c r="Z208" s="272"/>
      <c r="AA208" s="272"/>
      <c r="AB208" s="272"/>
      <c r="AC208" s="272"/>
      <c r="AD208" s="272"/>
      <c r="AE208" s="272"/>
      <c r="AF208" s="272"/>
      <c r="AG208" s="20"/>
      <c r="AH208" s="272"/>
      <c r="AI208" s="272"/>
      <c r="AJ208" s="272"/>
      <c r="AK208" s="272"/>
      <c r="AL208" s="272"/>
      <c r="AM208" s="272"/>
      <c r="AN208" s="272"/>
      <c r="AO208" s="272"/>
      <c r="AP208" s="274"/>
      <c r="AQ208" s="274"/>
      <c r="AR208" s="274"/>
      <c r="AS208" s="274"/>
      <c r="AT208" s="274"/>
      <c r="AU208" s="274"/>
      <c r="AV208" s="274"/>
      <c r="AW208" s="274"/>
      <c r="AX208" s="274"/>
      <c r="AY208" s="274"/>
      <c r="AZ208" s="274"/>
      <c r="BA208" s="274"/>
      <c r="BB208" s="274"/>
      <c r="BC208" s="274"/>
      <c r="BD208" s="274"/>
      <c r="BE208" s="274"/>
      <c r="BF208" s="274"/>
      <c r="BG208" s="274"/>
      <c r="BH208" s="274"/>
      <c r="BI208" s="274"/>
      <c r="BJ208" s="274"/>
      <c r="BK208" s="274"/>
      <c r="BL208" s="274"/>
      <c r="BM208" s="274"/>
      <c r="BN208" s="274"/>
      <c r="BO208" s="274"/>
      <c r="BP208" s="274"/>
      <c r="BQ208" s="65"/>
      <c r="BR208" s="65"/>
      <c r="BS208" s="274"/>
      <c r="BT208" s="65"/>
      <c r="BU208" s="65"/>
      <c r="BV208" s="65"/>
      <c r="BW208" s="274"/>
      <c r="BX208" s="65"/>
      <c r="BY208" s="54"/>
      <c r="BZ208" s="20"/>
      <c r="CA208" s="20"/>
      <c r="CB208" s="20"/>
      <c r="CC208" s="20"/>
      <c r="CD208" s="20"/>
    </row>
    <row r="209" ht="15.75" customHeight="1">
      <c r="A209" s="15"/>
      <c r="B209" s="272"/>
      <c r="C209" s="272"/>
      <c r="D209" s="272"/>
      <c r="E209" s="272"/>
      <c r="F209" s="272"/>
      <c r="G209" s="272"/>
      <c r="H209" s="272"/>
      <c r="I209" s="272"/>
      <c r="J209" s="272"/>
      <c r="K209" s="272"/>
      <c r="L209" s="272"/>
      <c r="M209" s="272"/>
      <c r="N209" s="272"/>
      <c r="O209" s="273"/>
      <c r="P209" s="272"/>
      <c r="Q209" s="272"/>
      <c r="R209" s="272"/>
      <c r="S209" s="272"/>
      <c r="T209" s="272"/>
      <c r="U209" s="272"/>
      <c r="V209" s="272"/>
      <c r="W209" s="272"/>
      <c r="X209" s="272"/>
      <c r="Y209" s="272"/>
      <c r="Z209" s="272"/>
      <c r="AA209" s="272"/>
      <c r="AB209" s="272"/>
      <c r="AC209" s="272"/>
      <c r="AD209" s="272"/>
      <c r="AE209" s="272"/>
      <c r="AF209" s="272"/>
      <c r="AG209" s="20"/>
      <c r="AH209" s="272"/>
      <c r="AI209" s="272"/>
      <c r="AJ209" s="272"/>
      <c r="AK209" s="272"/>
      <c r="AL209" s="272"/>
      <c r="AM209" s="272"/>
      <c r="AN209" s="272"/>
      <c r="AO209" s="272"/>
      <c r="AP209" s="274"/>
      <c r="AQ209" s="274"/>
      <c r="AR209" s="274"/>
      <c r="AS209" s="274"/>
      <c r="AT209" s="274"/>
      <c r="AU209" s="274"/>
      <c r="AV209" s="274"/>
      <c r="AW209" s="274"/>
      <c r="AX209" s="274"/>
      <c r="AY209" s="274"/>
      <c r="AZ209" s="274"/>
      <c r="BA209" s="274"/>
      <c r="BB209" s="274"/>
      <c r="BC209" s="274"/>
      <c r="BD209" s="274"/>
      <c r="BE209" s="274"/>
      <c r="BF209" s="274"/>
      <c r="BG209" s="274"/>
      <c r="BH209" s="274"/>
      <c r="BI209" s="274"/>
      <c r="BJ209" s="274"/>
      <c r="BK209" s="274"/>
      <c r="BL209" s="274"/>
      <c r="BM209" s="274"/>
      <c r="BN209" s="274"/>
      <c r="BO209" s="274"/>
      <c r="BP209" s="274"/>
      <c r="BQ209" s="65"/>
      <c r="BR209" s="65"/>
      <c r="BS209" s="274"/>
      <c r="BT209" s="65"/>
      <c r="BU209" s="65"/>
      <c r="BV209" s="65"/>
      <c r="BW209" s="274"/>
      <c r="BX209" s="65"/>
      <c r="BY209" s="54"/>
      <c r="BZ209" s="20"/>
      <c r="CA209" s="20"/>
      <c r="CB209" s="20"/>
      <c r="CC209" s="20"/>
      <c r="CD209" s="20"/>
    </row>
    <row r="210" ht="15.75" customHeight="1">
      <c r="A210" s="15"/>
      <c r="B210" s="272"/>
      <c r="C210" s="272"/>
      <c r="D210" s="272"/>
      <c r="E210" s="272"/>
      <c r="F210" s="272"/>
      <c r="G210" s="272"/>
      <c r="H210" s="272"/>
      <c r="I210" s="272"/>
      <c r="J210" s="272"/>
      <c r="K210" s="272"/>
      <c r="L210" s="272"/>
      <c r="M210" s="272"/>
      <c r="N210" s="272"/>
      <c r="O210" s="273"/>
      <c r="P210" s="272"/>
      <c r="Q210" s="272"/>
      <c r="R210" s="272"/>
      <c r="S210" s="272"/>
      <c r="T210" s="272"/>
      <c r="U210" s="272"/>
      <c r="V210" s="272"/>
      <c r="W210" s="272"/>
      <c r="X210" s="272"/>
      <c r="Y210" s="272"/>
      <c r="Z210" s="272"/>
      <c r="AA210" s="272"/>
      <c r="AB210" s="272"/>
      <c r="AC210" s="272"/>
      <c r="AD210" s="272"/>
      <c r="AE210" s="272"/>
      <c r="AF210" s="272"/>
      <c r="AG210" s="20"/>
      <c r="AH210" s="272"/>
      <c r="AI210" s="272"/>
      <c r="AJ210" s="272"/>
      <c r="AK210" s="272"/>
      <c r="AL210" s="272"/>
      <c r="AM210" s="272"/>
      <c r="AN210" s="272"/>
      <c r="AO210" s="272"/>
      <c r="AP210" s="274"/>
      <c r="AQ210" s="274"/>
      <c r="AR210" s="274"/>
      <c r="AS210" s="274"/>
      <c r="AT210" s="274"/>
      <c r="AU210" s="274"/>
      <c r="AV210" s="274"/>
      <c r="AW210" s="274"/>
      <c r="AX210" s="274"/>
      <c r="AY210" s="274"/>
      <c r="AZ210" s="274"/>
      <c r="BA210" s="274"/>
      <c r="BB210" s="274"/>
      <c r="BC210" s="274"/>
      <c r="BD210" s="274"/>
      <c r="BE210" s="274"/>
      <c r="BF210" s="274"/>
      <c r="BG210" s="274"/>
      <c r="BH210" s="274"/>
      <c r="BI210" s="274"/>
      <c r="BJ210" s="274"/>
      <c r="BK210" s="274"/>
      <c r="BL210" s="274"/>
      <c r="BM210" s="274"/>
      <c r="BN210" s="274"/>
      <c r="BO210" s="274"/>
      <c r="BP210" s="274"/>
      <c r="BQ210" s="65"/>
      <c r="BR210" s="65"/>
      <c r="BS210" s="274"/>
      <c r="BT210" s="65"/>
      <c r="BU210" s="65"/>
      <c r="BV210" s="65"/>
      <c r="BW210" s="274"/>
      <c r="BX210" s="65"/>
      <c r="BY210" s="54"/>
      <c r="BZ210" s="20"/>
      <c r="CA210" s="20"/>
      <c r="CB210" s="20"/>
      <c r="CC210" s="20"/>
      <c r="CD210" s="20"/>
    </row>
    <row r="211" ht="15.75" customHeight="1">
      <c r="A211" s="15"/>
      <c r="B211" s="272"/>
      <c r="C211" s="272"/>
      <c r="D211" s="272"/>
      <c r="E211" s="272"/>
      <c r="F211" s="272"/>
      <c r="G211" s="272"/>
      <c r="H211" s="272"/>
      <c r="I211" s="272"/>
      <c r="J211" s="272"/>
      <c r="K211" s="272"/>
      <c r="L211" s="272"/>
      <c r="M211" s="272"/>
      <c r="N211" s="272"/>
      <c r="O211" s="273"/>
      <c r="P211" s="272"/>
      <c r="Q211" s="272"/>
      <c r="R211" s="272"/>
      <c r="S211" s="272"/>
      <c r="T211" s="272"/>
      <c r="U211" s="272"/>
      <c r="V211" s="272"/>
      <c r="W211" s="272"/>
      <c r="X211" s="272"/>
      <c r="Y211" s="272"/>
      <c r="Z211" s="272"/>
      <c r="AA211" s="272"/>
      <c r="AB211" s="272"/>
      <c r="AC211" s="272"/>
      <c r="AD211" s="272"/>
      <c r="AE211" s="272"/>
      <c r="AF211" s="272"/>
      <c r="AG211" s="20"/>
      <c r="AH211" s="272"/>
      <c r="AI211" s="272"/>
      <c r="AJ211" s="272"/>
      <c r="AK211" s="272"/>
      <c r="AL211" s="272"/>
      <c r="AM211" s="272"/>
      <c r="AN211" s="272"/>
      <c r="AO211" s="272"/>
      <c r="AP211" s="274"/>
      <c r="AQ211" s="274"/>
      <c r="AR211" s="274"/>
      <c r="AS211" s="274"/>
      <c r="AT211" s="274"/>
      <c r="AU211" s="274"/>
      <c r="AV211" s="274"/>
      <c r="AW211" s="274"/>
      <c r="AX211" s="274"/>
      <c r="AY211" s="274"/>
      <c r="AZ211" s="274"/>
      <c r="BA211" s="274"/>
      <c r="BB211" s="274"/>
      <c r="BC211" s="274"/>
      <c r="BD211" s="274"/>
      <c r="BE211" s="274"/>
      <c r="BF211" s="274"/>
      <c r="BG211" s="274"/>
      <c r="BH211" s="274"/>
      <c r="BI211" s="274"/>
      <c r="BJ211" s="274"/>
      <c r="BK211" s="274"/>
      <c r="BL211" s="274"/>
      <c r="BM211" s="274"/>
      <c r="BN211" s="274"/>
      <c r="BO211" s="274"/>
      <c r="BP211" s="274"/>
      <c r="BQ211" s="65"/>
      <c r="BR211" s="65"/>
      <c r="BS211" s="274"/>
      <c r="BT211" s="65"/>
      <c r="BU211" s="65"/>
      <c r="BV211" s="65"/>
      <c r="BW211" s="274"/>
      <c r="BX211" s="65"/>
      <c r="BY211" s="54"/>
      <c r="BZ211" s="20"/>
      <c r="CA211" s="20"/>
      <c r="CB211" s="20"/>
      <c r="CC211" s="20"/>
      <c r="CD211" s="20"/>
    </row>
    <row r="212" ht="15.75" customHeight="1">
      <c r="A212" s="15"/>
      <c r="B212" s="272"/>
      <c r="C212" s="272"/>
      <c r="D212" s="272"/>
      <c r="E212" s="272"/>
      <c r="F212" s="272"/>
      <c r="G212" s="272"/>
      <c r="H212" s="272"/>
      <c r="I212" s="272"/>
      <c r="J212" s="272"/>
      <c r="K212" s="272"/>
      <c r="L212" s="272"/>
      <c r="M212" s="272"/>
      <c r="N212" s="272"/>
      <c r="O212" s="273"/>
      <c r="P212" s="272"/>
      <c r="Q212" s="272"/>
      <c r="R212" s="272"/>
      <c r="S212" s="272"/>
      <c r="T212" s="272"/>
      <c r="U212" s="272"/>
      <c r="V212" s="272"/>
      <c r="W212" s="272"/>
      <c r="X212" s="272"/>
      <c r="Y212" s="272"/>
      <c r="Z212" s="272"/>
      <c r="AA212" s="272"/>
      <c r="AB212" s="272"/>
      <c r="AC212" s="272"/>
      <c r="AD212" s="272"/>
      <c r="AE212" s="272"/>
      <c r="AF212" s="272"/>
      <c r="AG212" s="20"/>
      <c r="AH212" s="272"/>
      <c r="AI212" s="272"/>
      <c r="AJ212" s="272"/>
      <c r="AK212" s="272"/>
      <c r="AL212" s="272"/>
      <c r="AM212" s="272"/>
      <c r="AN212" s="272"/>
      <c r="AO212" s="272"/>
      <c r="AP212" s="274"/>
      <c r="AQ212" s="274"/>
      <c r="AR212" s="274"/>
      <c r="AS212" s="274"/>
      <c r="AT212" s="274"/>
      <c r="AU212" s="274"/>
      <c r="AV212" s="274"/>
      <c r="AW212" s="274"/>
      <c r="AX212" s="274"/>
      <c r="AY212" s="274"/>
      <c r="AZ212" s="274"/>
      <c r="BA212" s="274"/>
      <c r="BB212" s="274"/>
      <c r="BC212" s="274"/>
      <c r="BD212" s="274"/>
      <c r="BE212" s="274"/>
      <c r="BF212" s="274"/>
      <c r="BG212" s="274"/>
      <c r="BH212" s="274"/>
      <c r="BI212" s="274"/>
      <c r="BJ212" s="274"/>
      <c r="BK212" s="274"/>
      <c r="BL212" s="274"/>
      <c r="BM212" s="274"/>
      <c r="BN212" s="274"/>
      <c r="BO212" s="274"/>
      <c r="BP212" s="274"/>
      <c r="BQ212" s="65"/>
      <c r="BR212" s="65"/>
      <c r="BS212" s="274"/>
      <c r="BT212" s="65"/>
      <c r="BU212" s="65"/>
      <c r="BV212" s="65"/>
      <c r="BW212" s="274"/>
      <c r="BX212" s="65"/>
      <c r="BY212" s="54"/>
      <c r="BZ212" s="20"/>
      <c r="CA212" s="20"/>
      <c r="CB212" s="20"/>
      <c r="CC212" s="20"/>
      <c r="CD212" s="20"/>
    </row>
    <row r="213" ht="15.75" customHeight="1">
      <c r="A213" s="15"/>
      <c r="B213" s="272"/>
      <c r="C213" s="272"/>
      <c r="D213" s="272"/>
      <c r="E213" s="272"/>
      <c r="F213" s="272"/>
      <c r="G213" s="272"/>
      <c r="H213" s="272"/>
      <c r="I213" s="272"/>
      <c r="J213" s="272"/>
      <c r="K213" s="272"/>
      <c r="L213" s="272"/>
      <c r="M213" s="272"/>
      <c r="N213" s="272"/>
      <c r="O213" s="273"/>
      <c r="P213" s="272"/>
      <c r="Q213" s="272"/>
      <c r="R213" s="272"/>
      <c r="S213" s="272"/>
      <c r="T213" s="272"/>
      <c r="U213" s="272"/>
      <c r="V213" s="272"/>
      <c r="W213" s="272"/>
      <c r="X213" s="272"/>
      <c r="Y213" s="272"/>
      <c r="Z213" s="272"/>
      <c r="AA213" s="272"/>
      <c r="AB213" s="272"/>
      <c r="AC213" s="272"/>
      <c r="AD213" s="272"/>
      <c r="AE213" s="272"/>
      <c r="AF213" s="272"/>
      <c r="AG213" s="20"/>
      <c r="AH213" s="272"/>
      <c r="AI213" s="272"/>
      <c r="AJ213" s="272"/>
      <c r="AK213" s="272"/>
      <c r="AL213" s="272"/>
      <c r="AM213" s="272"/>
      <c r="AN213" s="272"/>
      <c r="AO213" s="272"/>
      <c r="AP213" s="274"/>
      <c r="AQ213" s="274"/>
      <c r="AR213" s="274"/>
      <c r="AS213" s="274"/>
      <c r="AT213" s="274"/>
      <c r="AU213" s="274"/>
      <c r="AV213" s="274"/>
      <c r="AW213" s="274"/>
      <c r="AX213" s="274"/>
      <c r="AY213" s="274"/>
      <c r="AZ213" s="274"/>
      <c r="BA213" s="274"/>
      <c r="BB213" s="274"/>
      <c r="BC213" s="274"/>
      <c r="BD213" s="274"/>
      <c r="BE213" s="274"/>
      <c r="BF213" s="274"/>
      <c r="BG213" s="274"/>
      <c r="BH213" s="274"/>
      <c r="BI213" s="274"/>
      <c r="BJ213" s="274"/>
      <c r="BK213" s="274"/>
      <c r="BL213" s="274"/>
      <c r="BM213" s="274"/>
      <c r="BN213" s="274"/>
      <c r="BO213" s="274"/>
      <c r="BP213" s="274"/>
      <c r="BQ213" s="65"/>
      <c r="BR213" s="65"/>
      <c r="BS213" s="274"/>
      <c r="BT213" s="65"/>
      <c r="BU213" s="65"/>
      <c r="BV213" s="65"/>
      <c r="BW213" s="274"/>
      <c r="BX213" s="65"/>
      <c r="BY213" s="54"/>
      <c r="BZ213" s="20"/>
      <c r="CA213" s="20"/>
      <c r="CB213" s="20"/>
      <c r="CC213" s="20"/>
      <c r="CD213" s="20"/>
    </row>
    <row r="214" ht="15.75" customHeight="1">
      <c r="A214" s="15"/>
      <c r="B214" s="272"/>
      <c r="C214" s="272"/>
      <c r="D214" s="272"/>
      <c r="E214" s="272"/>
      <c r="F214" s="272"/>
      <c r="G214" s="272"/>
      <c r="H214" s="272"/>
      <c r="I214" s="272"/>
      <c r="J214" s="272"/>
      <c r="K214" s="272"/>
      <c r="L214" s="272"/>
      <c r="M214" s="272"/>
      <c r="N214" s="274"/>
      <c r="O214" s="273"/>
      <c r="P214" s="272"/>
      <c r="Q214" s="272"/>
      <c r="R214" s="272"/>
      <c r="S214" s="272"/>
      <c r="T214" s="272"/>
      <c r="U214" s="272"/>
      <c r="V214" s="272"/>
      <c r="W214" s="272"/>
      <c r="X214" s="272"/>
      <c r="Y214" s="272"/>
      <c r="Z214" s="272"/>
      <c r="AA214" s="272"/>
      <c r="AB214" s="272"/>
      <c r="AC214" s="272"/>
      <c r="AD214" s="272"/>
      <c r="AE214" s="272"/>
      <c r="AF214" s="272"/>
      <c r="AG214" s="20"/>
      <c r="AH214" s="272"/>
      <c r="AI214" s="272"/>
      <c r="AJ214" s="272"/>
      <c r="AK214" s="272"/>
      <c r="AL214" s="272"/>
      <c r="AM214" s="272"/>
      <c r="AN214" s="272"/>
      <c r="AO214" s="272"/>
      <c r="AP214" s="274"/>
      <c r="AQ214" s="274"/>
      <c r="AR214" s="274"/>
      <c r="AS214" s="274"/>
      <c r="AT214" s="274"/>
      <c r="AU214" s="274"/>
      <c r="AV214" s="274"/>
      <c r="AW214" s="274"/>
      <c r="AX214" s="274"/>
      <c r="AY214" s="274"/>
      <c r="AZ214" s="274"/>
      <c r="BA214" s="274"/>
      <c r="BB214" s="274"/>
      <c r="BC214" s="274"/>
      <c r="BD214" s="274"/>
      <c r="BE214" s="274"/>
      <c r="BF214" s="274"/>
      <c r="BG214" s="274"/>
      <c r="BH214" s="274"/>
      <c r="BI214" s="274"/>
      <c r="BJ214" s="274"/>
      <c r="BK214" s="274"/>
      <c r="BL214" s="274"/>
      <c r="BM214" s="274"/>
      <c r="BN214" s="274"/>
      <c r="BO214" s="274"/>
      <c r="BP214" s="274"/>
      <c r="BQ214" s="65"/>
      <c r="BR214" s="65"/>
      <c r="BS214" s="274"/>
      <c r="BT214" s="65"/>
      <c r="BU214" s="65"/>
      <c r="BV214" s="65"/>
      <c r="BW214" s="274"/>
      <c r="BX214" s="65"/>
      <c r="BY214" s="54"/>
      <c r="BZ214" s="20"/>
      <c r="CA214" s="20"/>
      <c r="CB214" s="20"/>
      <c r="CC214" s="20"/>
      <c r="CD214" s="20"/>
    </row>
    <row r="215" ht="15.75" customHeight="1">
      <c r="A215" s="15"/>
      <c r="B215" s="272"/>
      <c r="C215" s="272"/>
      <c r="D215" s="272"/>
      <c r="E215" s="272"/>
      <c r="F215" s="272"/>
      <c r="G215" s="272"/>
      <c r="H215" s="272"/>
      <c r="I215" s="272"/>
      <c r="J215" s="272"/>
      <c r="K215" s="272"/>
      <c r="L215" s="272"/>
      <c r="M215" s="272"/>
      <c r="N215" s="274"/>
      <c r="O215" s="273"/>
      <c r="P215" s="272"/>
      <c r="Q215" s="272"/>
      <c r="R215" s="272"/>
      <c r="S215" s="272"/>
      <c r="T215" s="272"/>
      <c r="U215" s="272"/>
      <c r="V215" s="272"/>
      <c r="W215" s="272"/>
      <c r="X215" s="272"/>
      <c r="Y215" s="272"/>
      <c r="Z215" s="272"/>
      <c r="AA215" s="272"/>
      <c r="AB215" s="272"/>
      <c r="AC215" s="272"/>
      <c r="AD215" s="272"/>
      <c r="AE215" s="272"/>
      <c r="AF215" s="272"/>
      <c r="AG215" s="20"/>
      <c r="AH215" s="272"/>
      <c r="AI215" s="272"/>
      <c r="AJ215" s="272"/>
      <c r="AK215" s="272"/>
      <c r="AL215" s="272"/>
      <c r="AM215" s="272"/>
      <c r="AN215" s="272"/>
      <c r="AO215" s="272"/>
      <c r="AP215" s="274"/>
      <c r="AQ215" s="274"/>
      <c r="AR215" s="274"/>
      <c r="AS215" s="274"/>
      <c r="AT215" s="274"/>
      <c r="AU215" s="274"/>
      <c r="AV215" s="274"/>
      <c r="AW215" s="274"/>
      <c r="AX215" s="274"/>
      <c r="AY215" s="274"/>
      <c r="AZ215" s="274"/>
      <c r="BA215" s="274"/>
      <c r="BB215" s="274"/>
      <c r="BC215" s="274"/>
      <c r="BD215" s="274"/>
      <c r="BE215" s="274"/>
      <c r="BF215" s="274"/>
      <c r="BG215" s="274"/>
      <c r="BH215" s="274"/>
      <c r="BI215" s="274"/>
      <c r="BJ215" s="274"/>
      <c r="BK215" s="274"/>
      <c r="BL215" s="274"/>
      <c r="BM215" s="274"/>
      <c r="BN215" s="274"/>
      <c r="BO215" s="274"/>
      <c r="BP215" s="274"/>
      <c r="BQ215" s="65"/>
      <c r="BR215" s="65"/>
      <c r="BS215" s="274"/>
      <c r="BT215" s="65"/>
      <c r="BU215" s="65"/>
      <c r="BV215" s="65"/>
      <c r="BW215" s="274"/>
      <c r="BX215" s="65"/>
      <c r="BY215" s="54"/>
      <c r="BZ215" s="20"/>
      <c r="CA215" s="20"/>
      <c r="CB215" s="20"/>
      <c r="CC215" s="20"/>
      <c r="CD215" s="20"/>
    </row>
    <row r="216" ht="15.75" customHeight="1">
      <c r="A216" s="15"/>
      <c r="B216" s="272"/>
      <c r="C216" s="272"/>
      <c r="D216" s="272"/>
      <c r="E216" s="272"/>
      <c r="F216" s="272"/>
      <c r="G216" s="272"/>
      <c r="H216" s="272"/>
      <c r="I216" s="272"/>
      <c r="J216" s="272"/>
      <c r="K216" s="272"/>
      <c r="L216" s="272"/>
      <c r="M216" s="272"/>
      <c r="N216" s="274"/>
      <c r="O216" s="273"/>
      <c r="P216" s="272"/>
      <c r="Q216" s="272"/>
      <c r="R216" s="272"/>
      <c r="S216" s="272"/>
      <c r="T216" s="272"/>
      <c r="U216" s="272"/>
      <c r="V216" s="272"/>
      <c r="W216" s="272"/>
      <c r="X216" s="272"/>
      <c r="Y216" s="272"/>
      <c r="Z216" s="272"/>
      <c r="AA216" s="272"/>
      <c r="AB216" s="272"/>
      <c r="AC216" s="272"/>
      <c r="AD216" s="272"/>
      <c r="AE216" s="272"/>
      <c r="AF216" s="272"/>
      <c r="AG216" s="20"/>
      <c r="AH216" s="272"/>
      <c r="AI216" s="272"/>
      <c r="AJ216" s="272"/>
      <c r="AK216" s="272"/>
      <c r="AL216" s="272"/>
      <c r="AM216" s="272"/>
      <c r="AN216" s="272"/>
      <c r="AO216" s="272"/>
      <c r="AP216" s="274"/>
      <c r="AQ216" s="274"/>
      <c r="AR216" s="274"/>
      <c r="AS216" s="274"/>
      <c r="AT216" s="274"/>
      <c r="AU216" s="274"/>
      <c r="AV216" s="274"/>
      <c r="AW216" s="274"/>
      <c r="AX216" s="274"/>
      <c r="AY216" s="274"/>
      <c r="AZ216" s="274"/>
      <c r="BA216" s="274"/>
      <c r="BB216" s="274"/>
      <c r="BC216" s="274"/>
      <c r="BD216" s="274"/>
      <c r="BE216" s="274"/>
      <c r="BF216" s="274"/>
      <c r="BG216" s="274"/>
      <c r="BH216" s="274"/>
      <c r="BI216" s="274"/>
      <c r="BJ216" s="274"/>
      <c r="BK216" s="274"/>
      <c r="BL216" s="274"/>
      <c r="BM216" s="274"/>
      <c r="BN216" s="274"/>
      <c r="BO216" s="274"/>
      <c r="BP216" s="274"/>
      <c r="BQ216" s="65"/>
      <c r="BR216" s="65"/>
      <c r="BS216" s="274"/>
      <c r="BT216" s="65"/>
      <c r="BU216" s="65"/>
      <c r="BV216" s="65"/>
      <c r="BW216" s="274"/>
      <c r="BX216" s="65"/>
      <c r="BY216" s="54"/>
      <c r="BZ216" s="20"/>
      <c r="CA216" s="20"/>
      <c r="CB216" s="20"/>
      <c r="CC216" s="20"/>
      <c r="CD216" s="20"/>
    </row>
    <row r="217" ht="15.75" customHeight="1">
      <c r="A217" s="15"/>
      <c r="B217" s="272"/>
      <c r="C217" s="272"/>
      <c r="D217" s="272"/>
      <c r="E217" s="272"/>
      <c r="F217" s="272"/>
      <c r="G217" s="272"/>
      <c r="H217" s="272"/>
      <c r="I217" s="272"/>
      <c r="J217" s="272"/>
      <c r="K217" s="272"/>
      <c r="L217" s="272"/>
      <c r="M217" s="272"/>
      <c r="N217" s="274"/>
      <c r="O217" s="273"/>
      <c r="P217" s="272"/>
      <c r="Q217" s="272"/>
      <c r="R217" s="272"/>
      <c r="S217" s="272"/>
      <c r="T217" s="272"/>
      <c r="U217" s="272"/>
      <c r="V217" s="272"/>
      <c r="W217" s="272"/>
      <c r="X217" s="272"/>
      <c r="Y217" s="272"/>
      <c r="Z217" s="272"/>
      <c r="AA217" s="272"/>
      <c r="AB217" s="272"/>
      <c r="AC217" s="272"/>
      <c r="AD217" s="272"/>
      <c r="AE217" s="272"/>
      <c r="AF217" s="272"/>
      <c r="AG217" s="20"/>
      <c r="AH217" s="272"/>
      <c r="AI217" s="272"/>
      <c r="AJ217" s="272"/>
      <c r="AK217" s="272"/>
      <c r="AL217" s="272"/>
      <c r="AM217" s="272"/>
      <c r="AN217" s="272"/>
      <c r="AO217" s="272"/>
      <c r="AP217" s="274"/>
      <c r="AQ217" s="274"/>
      <c r="AR217" s="274"/>
      <c r="AS217" s="274"/>
      <c r="AT217" s="274"/>
      <c r="AU217" s="274"/>
      <c r="AV217" s="274"/>
      <c r="AW217" s="274"/>
      <c r="AX217" s="274"/>
      <c r="AY217" s="274"/>
      <c r="AZ217" s="274"/>
      <c r="BA217" s="274"/>
      <c r="BB217" s="274"/>
      <c r="BC217" s="274"/>
      <c r="BD217" s="274"/>
      <c r="BE217" s="274"/>
      <c r="BF217" s="274"/>
      <c r="BG217" s="274"/>
      <c r="BH217" s="274"/>
      <c r="BI217" s="274"/>
      <c r="BJ217" s="274"/>
      <c r="BK217" s="274"/>
      <c r="BL217" s="274"/>
      <c r="BM217" s="274"/>
      <c r="BN217" s="274"/>
      <c r="BO217" s="274"/>
      <c r="BP217" s="274"/>
      <c r="BQ217" s="65"/>
      <c r="BR217" s="65"/>
      <c r="BS217" s="274"/>
      <c r="BT217" s="65"/>
      <c r="BU217" s="65"/>
      <c r="BV217" s="65"/>
      <c r="BW217" s="274"/>
      <c r="BX217" s="65"/>
      <c r="BY217" s="54"/>
      <c r="BZ217" s="20"/>
      <c r="CA217" s="20"/>
      <c r="CB217" s="20"/>
      <c r="CC217" s="20"/>
      <c r="CD217" s="20"/>
    </row>
    <row r="218" ht="15.75" customHeight="1">
      <c r="A218" s="15"/>
      <c r="B218" s="272"/>
      <c r="C218" s="272"/>
      <c r="D218" s="272"/>
      <c r="E218" s="272"/>
      <c r="F218" s="272"/>
      <c r="G218" s="272"/>
      <c r="H218" s="272"/>
      <c r="I218" s="272"/>
      <c r="J218" s="272"/>
      <c r="K218" s="272"/>
      <c r="L218" s="272"/>
      <c r="M218" s="272"/>
      <c r="N218" s="274"/>
      <c r="O218" s="273"/>
      <c r="P218" s="272"/>
      <c r="Q218" s="272"/>
      <c r="R218" s="272"/>
      <c r="S218" s="272"/>
      <c r="T218" s="272"/>
      <c r="U218" s="272"/>
      <c r="V218" s="272"/>
      <c r="W218" s="272"/>
      <c r="X218" s="272"/>
      <c r="Y218" s="272"/>
      <c r="Z218" s="272"/>
      <c r="AA218" s="272"/>
      <c r="AB218" s="272"/>
      <c r="AC218" s="272"/>
      <c r="AD218" s="272"/>
      <c r="AE218" s="272"/>
      <c r="AF218" s="272"/>
      <c r="AG218" s="20"/>
      <c r="AH218" s="272"/>
      <c r="AI218" s="272"/>
      <c r="AJ218" s="272"/>
      <c r="AK218" s="272"/>
      <c r="AL218" s="272"/>
      <c r="AM218" s="272"/>
      <c r="AN218" s="272"/>
      <c r="AO218" s="272"/>
      <c r="AP218" s="274"/>
      <c r="AQ218" s="274"/>
      <c r="AR218" s="274"/>
      <c r="AS218" s="274"/>
      <c r="AT218" s="274"/>
      <c r="AU218" s="274"/>
      <c r="AV218" s="274"/>
      <c r="AW218" s="274"/>
      <c r="AX218" s="274"/>
      <c r="AY218" s="274"/>
      <c r="AZ218" s="274"/>
      <c r="BA218" s="274"/>
      <c r="BB218" s="274"/>
      <c r="BC218" s="274"/>
      <c r="BD218" s="274"/>
      <c r="BE218" s="274"/>
      <c r="BF218" s="274"/>
      <c r="BG218" s="274"/>
      <c r="BH218" s="274"/>
      <c r="BI218" s="274"/>
      <c r="BJ218" s="274"/>
      <c r="BK218" s="274"/>
      <c r="BL218" s="274"/>
      <c r="BM218" s="274"/>
      <c r="BN218" s="274"/>
      <c r="BO218" s="274"/>
      <c r="BP218" s="274"/>
      <c r="BQ218" s="65"/>
      <c r="BR218" s="65"/>
      <c r="BS218" s="274"/>
      <c r="BT218" s="65"/>
      <c r="BU218" s="65"/>
      <c r="BV218" s="65"/>
      <c r="BW218" s="274"/>
      <c r="BX218" s="65"/>
      <c r="BY218" s="54"/>
      <c r="BZ218" s="20"/>
      <c r="CA218" s="20"/>
      <c r="CB218" s="20"/>
      <c r="CC218" s="20"/>
      <c r="CD218" s="20"/>
    </row>
    <row r="219" ht="15.75" customHeight="1">
      <c r="A219" s="15"/>
      <c r="B219" s="272"/>
      <c r="C219" s="272"/>
      <c r="D219" s="272"/>
      <c r="E219" s="272"/>
      <c r="F219" s="272"/>
      <c r="G219" s="272"/>
      <c r="H219" s="272"/>
      <c r="I219" s="272"/>
      <c r="J219" s="272"/>
      <c r="K219" s="272"/>
      <c r="L219" s="272"/>
      <c r="M219" s="272"/>
      <c r="N219" s="274"/>
      <c r="O219" s="273"/>
      <c r="P219" s="272"/>
      <c r="Q219" s="272"/>
      <c r="R219" s="272"/>
      <c r="S219" s="272"/>
      <c r="T219" s="272"/>
      <c r="U219" s="272"/>
      <c r="V219" s="272"/>
      <c r="W219" s="272"/>
      <c r="X219" s="272"/>
      <c r="Y219" s="272"/>
      <c r="Z219" s="272"/>
      <c r="AA219" s="272"/>
      <c r="AB219" s="272"/>
      <c r="AC219" s="272"/>
      <c r="AD219" s="272"/>
      <c r="AE219" s="272"/>
      <c r="AF219" s="272"/>
      <c r="AG219" s="20"/>
      <c r="AH219" s="272"/>
      <c r="AI219" s="272"/>
      <c r="AJ219" s="272"/>
      <c r="AK219" s="272"/>
      <c r="AL219" s="272"/>
      <c r="AM219" s="272"/>
      <c r="AN219" s="272"/>
      <c r="AO219" s="272"/>
      <c r="AP219" s="274"/>
      <c r="AQ219" s="274"/>
      <c r="AR219" s="274"/>
      <c r="AS219" s="274"/>
      <c r="AT219" s="274"/>
      <c r="AU219" s="274"/>
      <c r="AV219" s="274"/>
      <c r="AW219" s="274"/>
      <c r="AX219" s="274"/>
      <c r="AY219" s="274"/>
      <c r="AZ219" s="274"/>
      <c r="BA219" s="274"/>
      <c r="BB219" s="274"/>
      <c r="BC219" s="274"/>
      <c r="BD219" s="274"/>
      <c r="BE219" s="274"/>
      <c r="BF219" s="274"/>
      <c r="BG219" s="274"/>
      <c r="BH219" s="274"/>
      <c r="BI219" s="274"/>
      <c r="BJ219" s="274"/>
      <c r="BK219" s="274"/>
      <c r="BL219" s="274"/>
      <c r="BM219" s="274"/>
      <c r="BN219" s="274"/>
      <c r="BO219" s="274"/>
      <c r="BP219" s="274"/>
      <c r="BQ219" s="65"/>
      <c r="BR219" s="65"/>
      <c r="BS219" s="274"/>
      <c r="BT219" s="65"/>
      <c r="BU219" s="65"/>
      <c r="BV219" s="65"/>
      <c r="BW219" s="274"/>
      <c r="BX219" s="65"/>
      <c r="BY219" s="54"/>
      <c r="BZ219" s="20"/>
      <c r="CA219" s="20"/>
      <c r="CB219" s="20"/>
      <c r="CC219" s="20"/>
      <c r="CD219" s="20"/>
    </row>
    <row r="220" ht="15.75" customHeight="1">
      <c r="A220" s="15"/>
      <c r="B220" s="272"/>
      <c r="C220" s="272"/>
      <c r="D220" s="272"/>
      <c r="E220" s="272"/>
      <c r="F220" s="272"/>
      <c r="G220" s="272"/>
      <c r="H220" s="272"/>
      <c r="I220" s="272"/>
      <c r="J220" s="272"/>
      <c r="K220" s="272"/>
      <c r="L220" s="272"/>
      <c r="M220" s="272"/>
      <c r="N220" s="274"/>
      <c r="O220" s="273"/>
      <c r="P220" s="272"/>
      <c r="Q220" s="272"/>
      <c r="R220" s="272"/>
      <c r="S220" s="272"/>
      <c r="T220" s="272"/>
      <c r="U220" s="272"/>
      <c r="V220" s="272"/>
      <c r="W220" s="272"/>
      <c r="X220" s="272"/>
      <c r="Y220" s="272"/>
      <c r="Z220" s="272"/>
      <c r="AA220" s="272"/>
      <c r="AB220" s="272"/>
      <c r="AC220" s="272"/>
      <c r="AD220" s="272"/>
      <c r="AE220" s="272"/>
      <c r="AF220" s="272"/>
      <c r="AG220" s="20"/>
      <c r="AH220" s="272"/>
      <c r="AI220" s="272"/>
      <c r="AJ220" s="272"/>
      <c r="AK220" s="272"/>
      <c r="AL220" s="272"/>
      <c r="AM220" s="272"/>
      <c r="AN220" s="272"/>
      <c r="AO220" s="272"/>
      <c r="AP220" s="274"/>
      <c r="AQ220" s="274"/>
      <c r="AR220" s="274"/>
      <c r="AS220" s="274"/>
      <c r="AT220" s="274"/>
      <c r="AU220" s="274"/>
      <c r="AV220" s="274"/>
      <c r="AW220" s="274"/>
      <c r="AX220" s="274"/>
      <c r="AY220" s="274"/>
      <c r="AZ220" s="274"/>
      <c r="BA220" s="274"/>
      <c r="BB220" s="274"/>
      <c r="BC220" s="274"/>
      <c r="BD220" s="274"/>
      <c r="BE220" s="274"/>
      <c r="BF220" s="274"/>
      <c r="BG220" s="274"/>
      <c r="BH220" s="274"/>
      <c r="BI220" s="274"/>
      <c r="BJ220" s="274"/>
      <c r="BK220" s="274"/>
      <c r="BL220" s="274"/>
      <c r="BM220" s="274"/>
      <c r="BN220" s="274"/>
      <c r="BO220" s="274"/>
      <c r="BP220" s="274"/>
      <c r="BQ220" s="65"/>
      <c r="BR220" s="65"/>
      <c r="BS220" s="274"/>
      <c r="BT220" s="65"/>
      <c r="BU220" s="65"/>
      <c r="BV220" s="65"/>
      <c r="BW220" s="274"/>
      <c r="BX220" s="65"/>
      <c r="BY220" s="54"/>
      <c r="BZ220" s="20"/>
      <c r="CA220" s="20"/>
      <c r="CB220" s="20"/>
      <c r="CC220" s="20"/>
      <c r="CD220" s="20"/>
    </row>
    <row r="221" ht="15.75" customHeight="1">
      <c r="A221" s="15"/>
      <c r="B221" s="272"/>
      <c r="C221" s="272"/>
      <c r="D221" s="272"/>
      <c r="E221" s="272"/>
      <c r="F221" s="272"/>
      <c r="G221" s="272"/>
      <c r="H221" s="272"/>
      <c r="I221" s="272"/>
      <c r="J221" s="272"/>
      <c r="K221" s="272"/>
      <c r="L221" s="272"/>
      <c r="M221" s="272"/>
      <c r="N221" s="274"/>
      <c r="O221" s="273"/>
      <c r="P221" s="272"/>
      <c r="Q221" s="272"/>
      <c r="R221" s="272"/>
      <c r="S221" s="272"/>
      <c r="T221" s="272"/>
      <c r="U221" s="272"/>
      <c r="V221" s="272"/>
      <c r="W221" s="272"/>
      <c r="X221" s="272"/>
      <c r="Y221" s="272"/>
      <c r="Z221" s="272"/>
      <c r="AA221" s="272"/>
      <c r="AB221" s="272"/>
      <c r="AC221" s="272"/>
      <c r="AD221" s="272"/>
      <c r="AE221" s="272"/>
      <c r="AF221" s="272"/>
      <c r="AG221" s="20"/>
      <c r="AH221" s="272"/>
      <c r="AI221" s="272"/>
      <c r="AJ221" s="272"/>
      <c r="AK221" s="272"/>
      <c r="AL221" s="272"/>
      <c r="AM221" s="272"/>
      <c r="AN221" s="272"/>
      <c r="AO221" s="272"/>
      <c r="AP221" s="274"/>
      <c r="AQ221" s="274"/>
      <c r="AR221" s="274"/>
      <c r="AS221" s="274"/>
      <c r="AT221" s="274"/>
      <c r="AU221" s="274"/>
      <c r="AV221" s="274"/>
      <c r="AW221" s="274"/>
      <c r="AX221" s="274"/>
      <c r="AY221" s="274"/>
      <c r="AZ221" s="274"/>
      <c r="BA221" s="274"/>
      <c r="BB221" s="274"/>
      <c r="BC221" s="274"/>
      <c r="BD221" s="274"/>
      <c r="BE221" s="274"/>
      <c r="BF221" s="274"/>
      <c r="BG221" s="274"/>
      <c r="BH221" s="274"/>
      <c r="BI221" s="274"/>
      <c r="BJ221" s="274"/>
      <c r="BK221" s="274"/>
      <c r="BL221" s="274"/>
      <c r="BM221" s="274"/>
      <c r="BN221" s="274"/>
      <c r="BO221" s="274"/>
      <c r="BP221" s="274"/>
      <c r="BQ221" s="65"/>
      <c r="BR221" s="65"/>
      <c r="BS221" s="274"/>
      <c r="BT221" s="65"/>
      <c r="BU221" s="65"/>
      <c r="BV221" s="65"/>
      <c r="BW221" s="274"/>
      <c r="BX221" s="65"/>
      <c r="BY221" s="54"/>
      <c r="BZ221" s="20"/>
      <c r="CA221" s="20"/>
      <c r="CB221" s="20"/>
      <c r="CC221" s="20"/>
      <c r="CD221" s="20"/>
    </row>
    <row r="222" ht="15.75" customHeight="1">
      <c r="A222" s="15"/>
      <c r="B222" s="272"/>
      <c r="C222" s="272"/>
      <c r="D222" s="272"/>
      <c r="E222" s="272"/>
      <c r="F222" s="272"/>
      <c r="G222" s="272"/>
      <c r="H222" s="272"/>
      <c r="I222" s="272"/>
      <c r="J222" s="272"/>
      <c r="K222" s="272"/>
      <c r="L222" s="272"/>
      <c r="M222" s="272"/>
      <c r="N222" s="274"/>
      <c r="O222" s="273"/>
      <c r="P222" s="272"/>
      <c r="Q222" s="272"/>
      <c r="R222" s="272"/>
      <c r="S222" s="272"/>
      <c r="T222" s="272"/>
      <c r="U222" s="272"/>
      <c r="V222" s="272"/>
      <c r="W222" s="272"/>
      <c r="X222" s="272"/>
      <c r="Y222" s="272"/>
      <c r="Z222" s="272"/>
      <c r="AA222" s="272"/>
      <c r="AB222" s="272"/>
      <c r="AC222" s="272"/>
      <c r="AD222" s="272"/>
      <c r="AE222" s="272"/>
      <c r="AF222" s="272"/>
      <c r="AG222" s="20"/>
      <c r="AH222" s="272"/>
      <c r="AI222" s="272"/>
      <c r="AJ222" s="272"/>
      <c r="AK222" s="272"/>
      <c r="AL222" s="272"/>
      <c r="AM222" s="272"/>
      <c r="AN222" s="272"/>
      <c r="AO222" s="272"/>
      <c r="AP222" s="274"/>
      <c r="AQ222" s="274"/>
      <c r="AR222" s="274"/>
      <c r="AS222" s="274"/>
      <c r="AT222" s="274"/>
      <c r="AU222" s="274"/>
      <c r="AV222" s="274"/>
      <c r="AW222" s="274"/>
      <c r="AX222" s="274"/>
      <c r="AY222" s="274"/>
      <c r="AZ222" s="274"/>
      <c r="BA222" s="274"/>
      <c r="BB222" s="274"/>
      <c r="BC222" s="274"/>
      <c r="BD222" s="274"/>
      <c r="BE222" s="274"/>
      <c r="BF222" s="274"/>
      <c r="BG222" s="274"/>
      <c r="BH222" s="274"/>
      <c r="BI222" s="274"/>
      <c r="BJ222" s="274"/>
      <c r="BK222" s="274"/>
      <c r="BL222" s="274"/>
      <c r="BM222" s="274"/>
      <c r="BN222" s="274"/>
      <c r="BO222" s="274"/>
      <c r="BP222" s="274"/>
      <c r="BQ222" s="65"/>
      <c r="BR222" s="65"/>
      <c r="BS222" s="274"/>
      <c r="BT222" s="65"/>
      <c r="BU222" s="65"/>
      <c r="BV222" s="65"/>
      <c r="BW222" s="274"/>
      <c r="BX222" s="65"/>
      <c r="BY222" s="54"/>
      <c r="BZ222" s="20"/>
      <c r="CA222" s="20"/>
      <c r="CB222" s="20"/>
      <c r="CC222" s="20"/>
      <c r="CD222" s="20"/>
    </row>
    <row r="223" ht="15.75" customHeight="1">
      <c r="A223" s="15"/>
      <c r="B223" s="272"/>
      <c r="C223" s="272"/>
      <c r="D223" s="272"/>
      <c r="E223" s="272"/>
      <c r="F223" s="272"/>
      <c r="G223" s="272"/>
      <c r="H223" s="272"/>
      <c r="I223" s="272"/>
      <c r="J223" s="272"/>
      <c r="K223" s="272"/>
      <c r="L223" s="272"/>
      <c r="M223" s="272"/>
      <c r="N223" s="274"/>
      <c r="O223" s="273"/>
      <c r="P223" s="272"/>
      <c r="Q223" s="272"/>
      <c r="R223" s="272"/>
      <c r="S223" s="272"/>
      <c r="T223" s="272"/>
      <c r="U223" s="272"/>
      <c r="V223" s="272"/>
      <c r="W223" s="272"/>
      <c r="X223" s="272"/>
      <c r="Y223" s="272"/>
      <c r="Z223" s="272"/>
      <c r="AA223" s="272"/>
      <c r="AB223" s="272"/>
      <c r="AC223" s="272"/>
      <c r="AD223" s="272"/>
      <c r="AE223" s="272"/>
      <c r="AF223" s="272"/>
      <c r="AG223" s="20"/>
      <c r="AH223" s="272"/>
      <c r="AI223" s="272"/>
      <c r="AJ223" s="272"/>
      <c r="AK223" s="272"/>
      <c r="AL223" s="272"/>
      <c r="AM223" s="272"/>
      <c r="AN223" s="272"/>
      <c r="AO223" s="272"/>
      <c r="AP223" s="274"/>
      <c r="AQ223" s="274"/>
      <c r="AR223" s="274"/>
      <c r="AS223" s="274"/>
      <c r="AT223" s="274"/>
      <c r="AU223" s="274"/>
      <c r="AV223" s="274"/>
      <c r="AW223" s="274"/>
      <c r="AX223" s="274"/>
      <c r="AY223" s="274"/>
      <c r="AZ223" s="274"/>
      <c r="BA223" s="274"/>
      <c r="BB223" s="274"/>
      <c r="BC223" s="274"/>
      <c r="BD223" s="274"/>
      <c r="BE223" s="274"/>
      <c r="BF223" s="274"/>
      <c r="BG223" s="274"/>
      <c r="BH223" s="274"/>
      <c r="BI223" s="274"/>
      <c r="BJ223" s="274"/>
      <c r="BK223" s="274"/>
      <c r="BL223" s="274"/>
      <c r="BM223" s="274"/>
      <c r="BN223" s="274"/>
      <c r="BO223" s="274"/>
      <c r="BP223" s="274"/>
      <c r="BQ223" s="65"/>
      <c r="BR223" s="65"/>
      <c r="BS223" s="274"/>
      <c r="BT223" s="65"/>
      <c r="BU223" s="65"/>
      <c r="BV223" s="65"/>
      <c r="BW223" s="274"/>
      <c r="BX223" s="65"/>
      <c r="BY223" s="54"/>
      <c r="BZ223" s="20"/>
      <c r="CA223" s="20"/>
      <c r="CB223" s="20"/>
      <c r="CC223" s="20"/>
      <c r="CD223" s="20"/>
    </row>
    <row r="224" ht="15.75" customHeight="1">
      <c r="A224" s="15"/>
      <c r="B224" s="272"/>
      <c r="C224" s="272"/>
      <c r="D224" s="272"/>
      <c r="E224" s="272"/>
      <c r="F224" s="272"/>
      <c r="G224" s="272"/>
      <c r="H224" s="272"/>
      <c r="I224" s="272"/>
      <c r="J224" s="272"/>
      <c r="K224" s="272"/>
      <c r="L224" s="272"/>
      <c r="M224" s="272"/>
      <c r="N224" s="274"/>
      <c r="O224" s="273"/>
      <c r="P224" s="272"/>
      <c r="Q224" s="272"/>
      <c r="R224" s="272"/>
      <c r="S224" s="272"/>
      <c r="T224" s="272"/>
      <c r="U224" s="272"/>
      <c r="V224" s="272"/>
      <c r="W224" s="272"/>
      <c r="X224" s="272"/>
      <c r="Y224" s="272"/>
      <c r="Z224" s="272"/>
      <c r="AA224" s="272"/>
      <c r="AB224" s="272"/>
      <c r="AC224" s="272"/>
      <c r="AD224" s="272"/>
      <c r="AE224" s="272"/>
      <c r="AF224" s="272"/>
      <c r="AG224" s="20"/>
      <c r="AH224" s="272"/>
      <c r="AI224" s="272"/>
      <c r="AJ224" s="272"/>
      <c r="AK224" s="272"/>
      <c r="AL224" s="272"/>
      <c r="AM224" s="272"/>
      <c r="AN224" s="272"/>
      <c r="AO224" s="272"/>
      <c r="AP224" s="274"/>
      <c r="AQ224" s="274"/>
      <c r="AR224" s="274"/>
      <c r="AS224" s="274"/>
      <c r="AT224" s="274"/>
      <c r="AU224" s="274"/>
      <c r="AV224" s="274"/>
      <c r="AW224" s="274"/>
      <c r="AX224" s="274"/>
      <c r="AY224" s="274"/>
      <c r="AZ224" s="274"/>
      <c r="BA224" s="274"/>
      <c r="BB224" s="274"/>
      <c r="BC224" s="274"/>
      <c r="BD224" s="274"/>
      <c r="BE224" s="274"/>
      <c r="BF224" s="274"/>
      <c r="BG224" s="274"/>
      <c r="BH224" s="274"/>
      <c r="BI224" s="274"/>
      <c r="BJ224" s="274"/>
      <c r="BK224" s="274"/>
      <c r="BL224" s="274"/>
      <c r="BM224" s="274"/>
      <c r="BN224" s="274"/>
      <c r="BO224" s="274"/>
      <c r="BP224" s="274"/>
      <c r="BQ224" s="65"/>
      <c r="BR224" s="65"/>
      <c r="BS224" s="274"/>
      <c r="BT224" s="65"/>
      <c r="BU224" s="65"/>
      <c r="BV224" s="65"/>
      <c r="BW224" s="274"/>
      <c r="BX224" s="65"/>
      <c r="BY224" s="54"/>
      <c r="BZ224" s="20"/>
      <c r="CA224" s="20"/>
      <c r="CB224" s="20"/>
      <c r="CC224" s="20"/>
      <c r="CD224" s="20"/>
    </row>
    <row r="225" ht="15.75" customHeight="1">
      <c r="A225" s="15"/>
      <c r="B225" s="272"/>
      <c r="C225" s="272"/>
      <c r="D225" s="272"/>
      <c r="E225" s="272"/>
      <c r="F225" s="272"/>
      <c r="G225" s="272"/>
      <c r="H225" s="272"/>
      <c r="I225" s="272"/>
      <c r="J225" s="272"/>
      <c r="K225" s="272"/>
      <c r="L225" s="272"/>
      <c r="M225" s="272"/>
      <c r="O225" s="273"/>
      <c r="P225" s="272"/>
      <c r="Q225" s="272"/>
      <c r="R225" s="272"/>
      <c r="S225" s="272"/>
      <c r="T225" s="272"/>
      <c r="U225" s="272"/>
      <c r="V225" s="272"/>
      <c r="W225" s="272"/>
      <c r="X225" s="272"/>
      <c r="Y225" s="272"/>
      <c r="Z225" s="272"/>
      <c r="AA225" s="272"/>
      <c r="AB225" s="272"/>
      <c r="AC225" s="272"/>
      <c r="AD225" s="272"/>
      <c r="AE225" s="272"/>
      <c r="AF225" s="272"/>
      <c r="AG225" s="20"/>
      <c r="AH225" s="272"/>
      <c r="AI225" s="272"/>
      <c r="AJ225" s="272"/>
      <c r="AK225" s="272"/>
      <c r="AL225" s="272"/>
      <c r="AM225" s="272"/>
      <c r="AN225" s="272"/>
      <c r="AO225" s="272"/>
      <c r="AP225" s="274"/>
      <c r="AQ225" s="274"/>
      <c r="AR225" s="274"/>
      <c r="AS225" s="274"/>
      <c r="AT225" s="274"/>
      <c r="AU225" s="274"/>
      <c r="AV225" s="274"/>
      <c r="AW225" s="274"/>
      <c r="AX225" s="274"/>
      <c r="AY225" s="274"/>
      <c r="AZ225" s="274"/>
      <c r="BA225" s="274"/>
      <c r="BB225" s="274"/>
      <c r="BC225" s="274"/>
      <c r="BD225" s="274"/>
      <c r="BE225" s="274"/>
      <c r="BF225" s="274"/>
      <c r="BG225" s="274"/>
      <c r="BH225" s="274"/>
      <c r="BI225" s="274"/>
      <c r="BJ225" s="274"/>
      <c r="BK225" s="274"/>
      <c r="BL225" s="274"/>
      <c r="BM225" s="274"/>
      <c r="BN225" s="274"/>
      <c r="BO225" s="274"/>
      <c r="BP225" s="274"/>
      <c r="BQ225" s="65"/>
      <c r="BR225" s="65"/>
      <c r="BS225" s="274"/>
      <c r="BT225" s="65"/>
      <c r="BU225" s="65"/>
      <c r="BV225" s="65"/>
      <c r="BW225" s="274"/>
      <c r="BX225" s="65"/>
      <c r="BY225" s="54"/>
      <c r="BZ225" s="20"/>
      <c r="CA225" s="20"/>
      <c r="CB225" s="20"/>
      <c r="CC225" s="20"/>
      <c r="CD225" s="20"/>
    </row>
    <row r="226" ht="15.75" customHeight="1">
      <c r="A226" s="15"/>
      <c r="B226" s="272"/>
      <c r="C226" s="272"/>
      <c r="D226" s="272"/>
      <c r="E226" s="272"/>
      <c r="F226" s="272"/>
      <c r="G226" s="272"/>
      <c r="H226" s="272"/>
      <c r="I226" s="272"/>
      <c r="J226" s="272"/>
      <c r="K226" s="272"/>
      <c r="L226" s="272"/>
      <c r="M226" s="272"/>
      <c r="O226" s="273"/>
      <c r="P226" s="272"/>
      <c r="Q226" s="272"/>
      <c r="R226" s="272"/>
      <c r="S226" s="272"/>
      <c r="T226" s="272"/>
      <c r="U226" s="272"/>
      <c r="V226" s="272"/>
      <c r="W226" s="272"/>
      <c r="X226" s="272"/>
      <c r="Y226" s="272"/>
      <c r="Z226" s="272"/>
      <c r="AA226" s="272"/>
      <c r="AB226" s="272"/>
      <c r="AC226" s="272"/>
      <c r="AD226" s="272"/>
      <c r="AE226" s="272"/>
      <c r="AF226" s="272"/>
      <c r="AG226" s="20"/>
      <c r="AH226" s="272"/>
      <c r="AI226" s="272"/>
      <c r="AJ226" s="272"/>
      <c r="AK226" s="272"/>
      <c r="AL226" s="272"/>
      <c r="AM226" s="272"/>
      <c r="AN226" s="272"/>
      <c r="AO226" s="272"/>
      <c r="AP226" s="274"/>
      <c r="AQ226" s="274"/>
      <c r="AR226" s="274"/>
      <c r="AS226" s="274"/>
      <c r="AT226" s="274"/>
      <c r="AU226" s="274"/>
      <c r="AV226" s="274"/>
      <c r="AW226" s="274"/>
      <c r="AX226" s="274"/>
      <c r="AY226" s="274"/>
      <c r="AZ226" s="274"/>
      <c r="BA226" s="274"/>
      <c r="BB226" s="274"/>
      <c r="BC226" s="274"/>
      <c r="BD226" s="274"/>
      <c r="BE226" s="274"/>
      <c r="BF226" s="274"/>
      <c r="BG226" s="274"/>
      <c r="BH226" s="274"/>
      <c r="BI226" s="274"/>
      <c r="BJ226" s="274"/>
      <c r="BK226" s="274"/>
      <c r="BL226" s="274"/>
      <c r="BM226" s="274"/>
      <c r="BN226" s="274"/>
      <c r="BO226" s="274"/>
      <c r="BP226" s="274"/>
      <c r="BQ226" s="65"/>
      <c r="BR226" s="65"/>
      <c r="BS226" s="274"/>
      <c r="BT226" s="65"/>
      <c r="BU226" s="65"/>
      <c r="BV226" s="65"/>
      <c r="BW226" s="274"/>
      <c r="BX226" s="65"/>
      <c r="BY226" s="54"/>
      <c r="BZ226" s="20"/>
      <c r="CA226" s="20"/>
      <c r="CB226" s="20"/>
      <c r="CC226" s="20"/>
      <c r="CD226" s="20"/>
    </row>
    <row r="227" ht="15.75" customHeight="1">
      <c r="A227" s="15"/>
      <c r="B227" s="272"/>
      <c r="C227" s="272"/>
      <c r="D227" s="272"/>
      <c r="E227" s="272"/>
      <c r="F227" s="272"/>
      <c r="G227" s="272"/>
      <c r="H227" s="272"/>
      <c r="I227" s="272"/>
      <c r="J227" s="272"/>
      <c r="K227" s="272"/>
      <c r="L227" s="272"/>
      <c r="M227" s="272"/>
      <c r="O227" s="273"/>
      <c r="P227" s="272"/>
      <c r="Q227" s="272"/>
      <c r="R227" s="272"/>
      <c r="S227" s="272"/>
      <c r="T227" s="272"/>
      <c r="U227" s="272"/>
      <c r="V227" s="272"/>
      <c r="W227" s="272"/>
      <c r="X227" s="272"/>
      <c r="Y227" s="272"/>
      <c r="Z227" s="272"/>
      <c r="AA227" s="272"/>
      <c r="AB227" s="272"/>
      <c r="AC227" s="272"/>
      <c r="AD227" s="272"/>
      <c r="AE227" s="272"/>
      <c r="AF227" s="272"/>
      <c r="AG227" s="20"/>
      <c r="AH227" s="272"/>
      <c r="AI227" s="272"/>
      <c r="AJ227" s="272"/>
      <c r="AK227" s="272"/>
      <c r="AL227" s="272"/>
      <c r="AM227" s="272"/>
      <c r="AN227" s="272"/>
      <c r="AO227" s="272"/>
      <c r="AP227" s="274"/>
      <c r="AQ227" s="274"/>
      <c r="AR227" s="274"/>
      <c r="AS227" s="274"/>
      <c r="AT227" s="274"/>
      <c r="AU227" s="274"/>
      <c r="AV227" s="274"/>
      <c r="AW227" s="274"/>
      <c r="AX227" s="274"/>
      <c r="AY227" s="274"/>
      <c r="AZ227" s="274"/>
      <c r="BA227" s="274"/>
      <c r="BB227" s="274"/>
      <c r="BC227" s="274"/>
      <c r="BD227" s="274"/>
      <c r="BE227" s="274"/>
      <c r="BF227" s="274"/>
      <c r="BG227" s="274"/>
      <c r="BH227" s="274"/>
      <c r="BI227" s="274"/>
      <c r="BJ227" s="274"/>
      <c r="BK227" s="274"/>
      <c r="BL227" s="274"/>
      <c r="BM227" s="274"/>
      <c r="BN227" s="274"/>
      <c r="BO227" s="274"/>
      <c r="BP227" s="274"/>
      <c r="BQ227" s="65"/>
      <c r="BR227" s="65"/>
      <c r="BS227" s="274"/>
      <c r="BT227" s="65"/>
      <c r="BU227" s="65"/>
      <c r="BV227" s="65"/>
      <c r="BW227" s="274"/>
      <c r="BX227" s="65"/>
      <c r="BY227" s="54"/>
      <c r="BZ227" s="20"/>
      <c r="CA227" s="20"/>
      <c r="CB227" s="20"/>
      <c r="CC227" s="20"/>
      <c r="CD227" s="20"/>
    </row>
    <row r="228" ht="15.75" customHeight="1">
      <c r="A228" s="20"/>
      <c r="B228" s="272"/>
      <c r="C228" s="272"/>
      <c r="D228" s="272"/>
      <c r="E228" s="272"/>
      <c r="F228" s="272"/>
      <c r="G228" s="272"/>
      <c r="H228" s="272"/>
      <c r="I228" s="272"/>
      <c r="J228" s="272"/>
      <c r="K228" s="272"/>
      <c r="L228" s="272"/>
      <c r="M228" s="272"/>
      <c r="O228" s="273"/>
      <c r="P228" s="272"/>
      <c r="Q228" s="272"/>
      <c r="R228" s="272"/>
      <c r="S228" s="272"/>
      <c r="T228" s="272"/>
      <c r="U228" s="272"/>
      <c r="V228" s="272"/>
      <c r="W228" s="272"/>
      <c r="X228" s="272"/>
      <c r="Y228" s="272"/>
      <c r="Z228" s="272"/>
      <c r="AA228" s="272"/>
      <c r="AB228" s="272"/>
      <c r="AC228" s="272"/>
      <c r="AD228" s="272"/>
      <c r="AE228" s="272"/>
      <c r="AF228" s="272"/>
      <c r="AG228" s="20"/>
      <c r="AH228" s="272"/>
      <c r="AI228" s="272"/>
      <c r="AJ228" s="272"/>
      <c r="AK228" s="272"/>
      <c r="AL228" s="272"/>
      <c r="AM228" s="272"/>
      <c r="AN228" s="272"/>
      <c r="AO228" s="272"/>
      <c r="AP228" s="274"/>
      <c r="AQ228" s="274"/>
      <c r="AR228" s="274"/>
      <c r="AS228" s="274"/>
      <c r="AT228" s="274"/>
      <c r="AU228" s="274"/>
      <c r="AV228" s="274"/>
      <c r="AW228" s="274"/>
      <c r="AX228" s="274"/>
      <c r="AY228" s="274"/>
      <c r="AZ228" s="274"/>
      <c r="BA228" s="274"/>
      <c r="BB228" s="274"/>
      <c r="BC228" s="274"/>
      <c r="BD228" s="274"/>
      <c r="BE228" s="274"/>
      <c r="BF228" s="274"/>
      <c r="BG228" s="274"/>
      <c r="BH228" s="274"/>
      <c r="BI228" s="274"/>
      <c r="BJ228" s="274"/>
      <c r="BK228" s="274"/>
      <c r="BL228" s="274"/>
      <c r="BM228" s="274"/>
      <c r="BN228" s="274"/>
      <c r="BO228" s="274"/>
      <c r="BP228" s="274"/>
      <c r="BQ228" s="65"/>
      <c r="BR228" s="65"/>
      <c r="BS228" s="274"/>
      <c r="BT228" s="65"/>
      <c r="BU228" s="65"/>
      <c r="BV228" s="65"/>
      <c r="BW228" s="274"/>
      <c r="BX228" s="65"/>
      <c r="BY228" s="54"/>
      <c r="BZ228" s="20"/>
      <c r="CA228" s="20"/>
      <c r="CB228" s="20"/>
      <c r="CC228" s="20"/>
      <c r="CD228" s="20"/>
    </row>
    <row r="229" ht="15.75" customHeight="1">
      <c r="A229" s="20"/>
      <c r="B229" s="272"/>
      <c r="C229" s="272"/>
      <c r="D229" s="272"/>
      <c r="E229" s="272"/>
      <c r="F229" s="272"/>
      <c r="G229" s="272"/>
      <c r="H229" s="272"/>
      <c r="I229" s="272"/>
      <c r="J229" s="272"/>
      <c r="K229" s="272"/>
      <c r="L229" s="272"/>
      <c r="M229" s="272"/>
      <c r="O229" s="273"/>
      <c r="P229" s="272"/>
      <c r="Q229" s="272"/>
      <c r="R229" s="272"/>
      <c r="S229" s="272"/>
      <c r="T229" s="272"/>
      <c r="U229" s="272"/>
      <c r="V229" s="272"/>
      <c r="W229" s="272"/>
      <c r="X229" s="272"/>
      <c r="Y229" s="272"/>
      <c r="Z229" s="272"/>
      <c r="AA229" s="272"/>
      <c r="AB229" s="272"/>
      <c r="AC229" s="272"/>
      <c r="AD229" s="272"/>
      <c r="AE229" s="272"/>
      <c r="AF229" s="272"/>
      <c r="AG229" s="20"/>
      <c r="AH229" s="272"/>
      <c r="AI229" s="272"/>
      <c r="AJ229" s="272"/>
      <c r="AK229" s="272"/>
      <c r="AL229" s="272"/>
      <c r="AM229" s="272"/>
      <c r="AN229" s="272"/>
      <c r="AO229" s="272"/>
      <c r="AP229" s="274"/>
      <c r="AQ229" s="274"/>
      <c r="AR229" s="274"/>
      <c r="AS229" s="274"/>
      <c r="AT229" s="274"/>
      <c r="AU229" s="274"/>
      <c r="AV229" s="274"/>
      <c r="AW229" s="274"/>
      <c r="AX229" s="274"/>
      <c r="AY229" s="274"/>
      <c r="AZ229" s="274"/>
      <c r="BA229" s="274"/>
      <c r="BB229" s="274"/>
      <c r="BC229" s="274"/>
      <c r="BD229" s="274"/>
      <c r="BE229" s="274"/>
      <c r="BF229" s="274"/>
      <c r="BG229" s="274"/>
      <c r="BH229" s="274"/>
      <c r="BI229" s="274"/>
      <c r="BJ229" s="274"/>
      <c r="BK229" s="274"/>
      <c r="BL229" s="274"/>
      <c r="BM229" s="274"/>
      <c r="BN229" s="274"/>
      <c r="BO229" s="274"/>
      <c r="BP229" s="274"/>
      <c r="BQ229" s="65"/>
      <c r="BR229" s="65"/>
      <c r="BS229" s="274"/>
      <c r="BT229" s="65"/>
      <c r="BU229" s="65"/>
      <c r="BV229" s="65"/>
      <c r="BW229" s="274"/>
      <c r="BX229" s="65"/>
      <c r="BY229" s="54"/>
      <c r="BZ229" s="20"/>
      <c r="CA229" s="20"/>
      <c r="CB229" s="20"/>
      <c r="CC229" s="20"/>
      <c r="CD229" s="20"/>
    </row>
    <row r="230" ht="15.75" customHeight="1">
      <c r="A230" s="20"/>
      <c r="B230" s="272"/>
      <c r="C230" s="272"/>
      <c r="D230" s="272"/>
      <c r="E230" s="272"/>
      <c r="F230" s="272"/>
      <c r="G230" s="272"/>
      <c r="H230" s="272"/>
      <c r="I230" s="272"/>
      <c r="J230" s="272"/>
      <c r="K230" s="272"/>
      <c r="L230" s="272"/>
      <c r="M230" s="272"/>
      <c r="O230" s="273"/>
      <c r="P230" s="272"/>
      <c r="Q230" s="272"/>
      <c r="R230" s="272"/>
      <c r="S230" s="272"/>
      <c r="T230" s="272"/>
      <c r="U230" s="272"/>
      <c r="V230" s="272"/>
      <c r="W230" s="272"/>
      <c r="X230" s="272"/>
      <c r="Y230" s="272"/>
      <c r="Z230" s="272"/>
      <c r="AA230" s="272"/>
      <c r="AB230" s="272"/>
      <c r="AC230" s="272"/>
      <c r="AD230" s="272"/>
      <c r="AE230" s="272"/>
      <c r="AF230" s="272"/>
      <c r="AG230" s="20"/>
      <c r="AH230" s="272"/>
      <c r="AI230" s="272"/>
      <c r="AJ230" s="272"/>
      <c r="AK230" s="272"/>
      <c r="AL230" s="272"/>
      <c r="AM230" s="272"/>
      <c r="AN230" s="272"/>
      <c r="AO230" s="272"/>
      <c r="AP230" s="274"/>
      <c r="AQ230" s="274"/>
      <c r="AR230" s="274"/>
      <c r="AS230" s="274"/>
      <c r="AT230" s="274"/>
      <c r="AU230" s="274"/>
      <c r="AV230" s="274"/>
      <c r="AW230" s="274"/>
      <c r="AX230" s="274"/>
      <c r="AY230" s="274"/>
      <c r="AZ230" s="274"/>
      <c r="BA230" s="274"/>
      <c r="BB230" s="274"/>
      <c r="BC230" s="274"/>
      <c r="BD230" s="274"/>
      <c r="BE230" s="274"/>
      <c r="BF230" s="274"/>
      <c r="BG230" s="274"/>
      <c r="BH230" s="274"/>
      <c r="BI230" s="274"/>
      <c r="BJ230" s="274"/>
      <c r="BK230" s="274"/>
      <c r="BL230" s="274"/>
      <c r="BM230" s="274"/>
      <c r="BN230" s="274"/>
      <c r="BO230" s="274"/>
      <c r="BP230" s="274"/>
      <c r="BQ230" s="65"/>
      <c r="BR230" s="65"/>
      <c r="BS230" s="274"/>
      <c r="BT230" s="65"/>
      <c r="BU230" s="65"/>
      <c r="BV230" s="65"/>
      <c r="BW230" s="274"/>
      <c r="BX230" s="65"/>
      <c r="BY230" s="54"/>
      <c r="BZ230" s="20"/>
      <c r="CA230" s="20"/>
      <c r="CB230" s="20"/>
      <c r="CC230" s="20"/>
      <c r="CD230" s="20"/>
    </row>
    <row r="231" ht="15.75" customHeight="1">
      <c r="A231" s="20"/>
      <c r="B231" s="272"/>
      <c r="C231" s="272"/>
      <c r="D231" s="272"/>
      <c r="E231" s="272"/>
      <c r="F231" s="272"/>
      <c r="G231" s="272"/>
      <c r="H231" s="272"/>
      <c r="I231" s="272"/>
      <c r="J231" s="272"/>
      <c r="K231" s="272"/>
      <c r="L231" s="272"/>
      <c r="M231" s="272"/>
      <c r="O231" s="273"/>
      <c r="P231" s="272"/>
      <c r="Q231" s="272"/>
      <c r="R231" s="272"/>
      <c r="S231" s="272"/>
      <c r="T231" s="272"/>
      <c r="U231" s="272"/>
      <c r="V231" s="272"/>
      <c r="W231" s="272"/>
      <c r="X231" s="272"/>
      <c r="Y231" s="272"/>
      <c r="Z231" s="272"/>
      <c r="AA231" s="272"/>
      <c r="AB231" s="272"/>
      <c r="AC231" s="272"/>
      <c r="AD231" s="272"/>
      <c r="AE231" s="272"/>
      <c r="AF231" s="272"/>
      <c r="AG231" s="20"/>
      <c r="AH231" s="272"/>
      <c r="AI231" s="272"/>
      <c r="AJ231" s="272"/>
      <c r="AK231" s="272"/>
      <c r="AL231" s="272"/>
      <c r="AM231" s="272"/>
      <c r="AN231" s="272"/>
      <c r="AO231" s="272"/>
      <c r="AP231" s="274"/>
      <c r="AQ231" s="274"/>
      <c r="AR231" s="274"/>
      <c r="AS231" s="274"/>
      <c r="AT231" s="274"/>
      <c r="AU231" s="274"/>
      <c r="AV231" s="274"/>
      <c r="AW231" s="274"/>
      <c r="AX231" s="274"/>
      <c r="AY231" s="274"/>
      <c r="AZ231" s="274"/>
      <c r="BA231" s="274"/>
      <c r="BB231" s="274"/>
      <c r="BC231" s="274"/>
      <c r="BD231" s="274"/>
      <c r="BE231" s="274"/>
      <c r="BF231" s="274"/>
      <c r="BG231" s="274"/>
      <c r="BH231" s="274"/>
      <c r="BI231" s="274"/>
      <c r="BJ231" s="274"/>
      <c r="BK231" s="274"/>
      <c r="BL231" s="274"/>
      <c r="BM231" s="274"/>
      <c r="BN231" s="274"/>
      <c r="BO231" s="274"/>
      <c r="BP231" s="274"/>
      <c r="BQ231" s="65"/>
      <c r="BR231" s="65"/>
      <c r="BS231" s="274"/>
      <c r="BT231" s="65"/>
      <c r="BU231" s="65"/>
      <c r="BV231" s="65"/>
      <c r="BW231" s="274"/>
      <c r="BX231" s="65"/>
      <c r="BY231" s="54"/>
      <c r="BZ231" s="20"/>
      <c r="CA231" s="20"/>
      <c r="CB231" s="20"/>
      <c r="CC231" s="20"/>
      <c r="CD231" s="20"/>
    </row>
    <row r="232" ht="15.75" customHeight="1">
      <c r="A232" s="20"/>
      <c r="B232" s="272"/>
      <c r="C232" s="272"/>
      <c r="D232" s="272"/>
      <c r="E232" s="272"/>
      <c r="F232" s="272"/>
      <c r="G232" s="272"/>
      <c r="H232" s="272"/>
      <c r="I232" s="272"/>
      <c r="J232" s="272"/>
      <c r="K232" s="272"/>
      <c r="L232" s="272"/>
      <c r="M232" s="272"/>
      <c r="O232" s="273"/>
      <c r="P232" s="272"/>
      <c r="Q232" s="272"/>
      <c r="R232" s="272"/>
      <c r="S232" s="272"/>
      <c r="T232" s="272"/>
      <c r="U232" s="272"/>
      <c r="V232" s="272"/>
      <c r="W232" s="272"/>
      <c r="X232" s="272"/>
      <c r="Y232" s="272"/>
      <c r="Z232" s="272"/>
      <c r="AA232" s="272"/>
      <c r="AB232" s="272"/>
      <c r="AC232" s="272"/>
      <c r="AD232" s="272"/>
      <c r="AE232" s="272"/>
      <c r="AF232" s="272"/>
      <c r="AG232" s="20"/>
      <c r="AH232" s="272"/>
      <c r="AI232" s="272"/>
      <c r="AJ232" s="272"/>
      <c r="AK232" s="272"/>
      <c r="AL232" s="272"/>
      <c r="AM232" s="272"/>
      <c r="AN232" s="272"/>
      <c r="AO232" s="272"/>
      <c r="AP232" s="274"/>
      <c r="AQ232" s="274"/>
      <c r="AR232" s="274"/>
      <c r="AS232" s="274"/>
      <c r="AT232" s="274"/>
      <c r="AU232" s="274"/>
      <c r="AV232" s="274"/>
      <c r="AW232" s="274"/>
      <c r="AX232" s="274"/>
      <c r="AY232" s="274"/>
      <c r="AZ232" s="274"/>
      <c r="BA232" s="274"/>
      <c r="BB232" s="274"/>
      <c r="BC232" s="274"/>
      <c r="BD232" s="274"/>
      <c r="BE232" s="274"/>
      <c r="BF232" s="274"/>
      <c r="BG232" s="274"/>
      <c r="BH232" s="274"/>
      <c r="BI232" s="274"/>
      <c r="BJ232" s="274"/>
      <c r="BK232" s="274"/>
      <c r="BL232" s="274"/>
      <c r="BM232" s="274"/>
      <c r="BN232" s="274"/>
      <c r="BO232" s="274"/>
      <c r="BP232" s="274"/>
      <c r="BQ232" s="65"/>
      <c r="BR232" s="65"/>
      <c r="BS232" s="274"/>
      <c r="BT232" s="65"/>
      <c r="BU232" s="65"/>
      <c r="BV232" s="65"/>
      <c r="BW232" s="274"/>
      <c r="BX232" s="65"/>
      <c r="BY232" s="54"/>
      <c r="BZ232" s="20"/>
      <c r="CA232" s="20"/>
      <c r="CB232" s="20"/>
      <c r="CC232" s="20"/>
      <c r="CD232" s="20"/>
    </row>
    <row r="233" ht="15.75" customHeight="1">
      <c r="A233" s="20"/>
      <c r="B233" s="272"/>
      <c r="C233" s="272"/>
      <c r="D233" s="272"/>
      <c r="E233" s="272"/>
      <c r="F233" s="272"/>
      <c r="G233" s="272"/>
      <c r="H233" s="272"/>
      <c r="I233" s="272"/>
      <c r="J233" s="272"/>
      <c r="K233" s="272"/>
      <c r="L233" s="272"/>
      <c r="M233" s="272"/>
      <c r="O233" s="273"/>
      <c r="P233" s="272"/>
      <c r="Q233" s="272"/>
      <c r="R233" s="272"/>
      <c r="S233" s="272"/>
      <c r="T233" s="272"/>
      <c r="U233" s="272"/>
      <c r="V233" s="272"/>
      <c r="W233" s="272"/>
      <c r="X233" s="272"/>
      <c r="Y233" s="272"/>
      <c r="Z233" s="272"/>
      <c r="AA233" s="272"/>
      <c r="AB233" s="272"/>
      <c r="AC233" s="272"/>
      <c r="AD233" s="272"/>
      <c r="AE233" s="272"/>
      <c r="AF233" s="272"/>
      <c r="AG233" s="20"/>
      <c r="AH233" s="272"/>
      <c r="AI233" s="272"/>
      <c r="AJ233" s="272"/>
      <c r="AK233" s="272"/>
      <c r="AL233" s="272"/>
      <c r="AM233" s="272"/>
      <c r="AN233" s="272"/>
      <c r="AO233" s="272"/>
      <c r="AP233" s="274"/>
      <c r="AQ233" s="274"/>
      <c r="AR233" s="274"/>
      <c r="AS233" s="274"/>
      <c r="AT233" s="274"/>
      <c r="AU233" s="274"/>
      <c r="AV233" s="274"/>
      <c r="AW233" s="274"/>
      <c r="AX233" s="274"/>
      <c r="AY233" s="274"/>
      <c r="AZ233" s="274"/>
      <c r="BA233" s="274"/>
      <c r="BB233" s="274"/>
      <c r="BC233" s="274"/>
      <c r="BD233" s="274"/>
      <c r="BE233" s="274"/>
      <c r="BF233" s="274"/>
      <c r="BG233" s="274"/>
      <c r="BH233" s="274"/>
      <c r="BI233" s="274"/>
      <c r="BJ233" s="274"/>
      <c r="BK233" s="274"/>
      <c r="BL233" s="274"/>
      <c r="BM233" s="274"/>
      <c r="BN233" s="274"/>
      <c r="BO233" s="274"/>
      <c r="BP233" s="274"/>
      <c r="BQ233" s="65"/>
      <c r="BR233" s="65"/>
      <c r="BS233" s="274"/>
      <c r="BT233" s="65"/>
      <c r="BU233" s="65"/>
      <c r="BV233" s="65"/>
      <c r="BW233" s="274"/>
      <c r="BX233" s="65"/>
      <c r="BY233" s="54"/>
      <c r="BZ233" s="20"/>
      <c r="CA233" s="20"/>
      <c r="CB233" s="20"/>
      <c r="CC233" s="20"/>
      <c r="CD233" s="20"/>
    </row>
    <row r="234" ht="15.75" customHeight="1">
      <c r="A234" s="20"/>
      <c r="B234" s="272"/>
      <c r="C234" s="272"/>
      <c r="D234" s="272"/>
      <c r="E234" s="272"/>
      <c r="F234" s="272"/>
      <c r="G234" s="272"/>
      <c r="H234" s="272"/>
      <c r="I234" s="272"/>
      <c r="J234" s="272"/>
      <c r="K234" s="272"/>
      <c r="L234" s="272"/>
      <c r="M234" s="272"/>
      <c r="O234" s="273"/>
      <c r="P234" s="272"/>
      <c r="Q234" s="272"/>
      <c r="R234" s="272"/>
      <c r="S234" s="272"/>
      <c r="T234" s="272"/>
      <c r="U234" s="272"/>
      <c r="V234" s="272"/>
      <c r="W234" s="272"/>
      <c r="X234" s="272"/>
      <c r="Y234" s="272"/>
      <c r="Z234" s="272"/>
      <c r="AA234" s="272"/>
      <c r="AB234" s="272"/>
      <c r="AC234" s="272"/>
      <c r="AD234" s="272"/>
      <c r="AE234" s="272"/>
      <c r="AF234" s="272"/>
      <c r="AG234" s="20"/>
      <c r="AH234" s="272"/>
      <c r="AI234" s="272"/>
      <c r="AJ234" s="272"/>
      <c r="AK234" s="272"/>
      <c r="AL234" s="272"/>
      <c r="AM234" s="272"/>
      <c r="AN234" s="272"/>
      <c r="AO234" s="272"/>
      <c r="AP234" s="274"/>
      <c r="AQ234" s="274"/>
      <c r="AR234" s="274"/>
      <c r="AS234" s="274"/>
      <c r="AT234" s="274"/>
      <c r="AU234" s="274"/>
      <c r="AV234" s="274"/>
      <c r="AW234" s="274"/>
      <c r="AX234" s="274"/>
      <c r="AY234" s="274"/>
      <c r="AZ234" s="274"/>
      <c r="BA234" s="274"/>
      <c r="BB234" s="274"/>
      <c r="BC234" s="274"/>
      <c r="BD234" s="274"/>
      <c r="BE234" s="274"/>
      <c r="BF234" s="274"/>
      <c r="BG234" s="274"/>
      <c r="BH234" s="274"/>
      <c r="BI234" s="274"/>
      <c r="BJ234" s="274"/>
      <c r="BK234" s="274"/>
      <c r="BL234" s="274"/>
      <c r="BM234" s="274"/>
      <c r="BN234" s="274"/>
      <c r="BO234" s="274"/>
      <c r="BP234" s="274"/>
      <c r="BQ234" s="65"/>
      <c r="BR234" s="65"/>
      <c r="BS234" s="274"/>
      <c r="BT234" s="65"/>
      <c r="BU234" s="65"/>
      <c r="BV234" s="65"/>
      <c r="BW234" s="274"/>
      <c r="BX234" s="65"/>
      <c r="BY234" s="54"/>
      <c r="BZ234" s="20"/>
      <c r="CA234" s="20"/>
      <c r="CB234" s="20"/>
      <c r="CC234" s="20"/>
      <c r="CD234" s="20"/>
    </row>
    <row r="235" ht="15.75" customHeight="1">
      <c r="A235" s="20"/>
      <c r="B235" s="272"/>
      <c r="C235" s="272"/>
      <c r="D235" s="272"/>
      <c r="E235" s="272"/>
      <c r="F235" s="272"/>
      <c r="G235" s="272"/>
      <c r="H235" s="272"/>
      <c r="I235" s="272"/>
      <c r="J235" s="272"/>
      <c r="K235" s="272"/>
      <c r="L235" s="272"/>
      <c r="M235" s="272"/>
      <c r="O235" s="273"/>
      <c r="P235" s="272"/>
      <c r="Q235" s="272"/>
      <c r="R235" s="272"/>
      <c r="S235" s="272"/>
      <c r="T235" s="272"/>
      <c r="U235" s="272"/>
      <c r="V235" s="272"/>
      <c r="W235" s="272"/>
      <c r="X235" s="272"/>
      <c r="Y235" s="272"/>
      <c r="Z235" s="272"/>
      <c r="AA235" s="272"/>
      <c r="AB235" s="272"/>
      <c r="AC235" s="272"/>
      <c r="AD235" s="272"/>
      <c r="AE235" s="272"/>
      <c r="AF235" s="272"/>
      <c r="AG235" s="20"/>
      <c r="AH235" s="272"/>
      <c r="AI235" s="272"/>
      <c r="AJ235" s="272"/>
      <c r="AK235" s="272"/>
      <c r="AL235" s="272"/>
      <c r="AM235" s="272"/>
      <c r="AN235" s="272"/>
      <c r="AO235" s="272"/>
      <c r="AP235" s="274"/>
      <c r="AQ235" s="274"/>
      <c r="AR235" s="274"/>
      <c r="AS235" s="274"/>
      <c r="AT235" s="274"/>
      <c r="AU235" s="274"/>
      <c r="AV235" s="274"/>
      <c r="AW235" s="274"/>
      <c r="AX235" s="274"/>
      <c r="AY235" s="274"/>
      <c r="AZ235" s="274"/>
      <c r="BA235" s="274"/>
      <c r="BB235" s="274"/>
      <c r="BC235" s="274"/>
      <c r="BD235" s="274"/>
      <c r="BE235" s="274"/>
      <c r="BF235" s="274"/>
      <c r="BG235" s="274"/>
      <c r="BH235" s="274"/>
      <c r="BI235" s="274"/>
      <c r="BJ235" s="274"/>
      <c r="BK235" s="274"/>
      <c r="BL235" s="274"/>
      <c r="BM235" s="274"/>
      <c r="BN235" s="274"/>
      <c r="BO235" s="274"/>
      <c r="BP235" s="274"/>
      <c r="BQ235" s="65"/>
      <c r="BR235" s="65"/>
      <c r="BS235" s="274"/>
      <c r="BT235" s="65"/>
      <c r="BU235" s="65"/>
      <c r="BV235" s="65"/>
      <c r="BW235" s="274"/>
      <c r="BX235" s="65"/>
      <c r="BY235" s="54"/>
      <c r="BZ235" s="20"/>
      <c r="CA235" s="20"/>
      <c r="CB235" s="20"/>
      <c r="CC235" s="20"/>
      <c r="CD235" s="20"/>
    </row>
    <row r="236" ht="15.75" customHeight="1">
      <c r="A236" s="20"/>
      <c r="B236" s="272"/>
      <c r="C236" s="272"/>
      <c r="D236" s="272"/>
      <c r="E236" s="272"/>
      <c r="F236" s="272"/>
      <c r="G236" s="272"/>
      <c r="H236" s="272"/>
      <c r="I236" s="272"/>
      <c r="J236" s="272"/>
      <c r="K236" s="272"/>
      <c r="L236" s="272"/>
      <c r="M236" s="272"/>
      <c r="O236" s="273"/>
      <c r="P236" s="272"/>
      <c r="Q236" s="272"/>
      <c r="R236" s="272"/>
      <c r="S236" s="272"/>
      <c r="T236" s="272"/>
      <c r="U236" s="272"/>
      <c r="V236" s="272"/>
      <c r="W236" s="272"/>
      <c r="X236" s="272"/>
      <c r="Y236" s="272"/>
      <c r="Z236" s="272"/>
      <c r="AA236" s="272"/>
      <c r="AB236" s="272"/>
      <c r="AC236" s="272"/>
      <c r="AD236" s="272"/>
      <c r="AE236" s="272"/>
      <c r="AF236" s="272"/>
      <c r="AG236" s="20"/>
      <c r="AH236" s="272"/>
      <c r="AI236" s="272"/>
      <c r="AJ236" s="272"/>
      <c r="AK236" s="272"/>
      <c r="AL236" s="272"/>
      <c r="AM236" s="272"/>
      <c r="AN236" s="272"/>
      <c r="AO236" s="272"/>
      <c r="AP236" s="274"/>
      <c r="AQ236" s="274"/>
      <c r="AR236" s="274"/>
      <c r="AS236" s="274"/>
      <c r="AT236" s="274"/>
      <c r="AU236" s="274"/>
      <c r="AV236" s="274"/>
      <c r="AW236" s="274"/>
      <c r="AX236" s="274"/>
      <c r="AY236" s="274"/>
      <c r="AZ236" s="274"/>
      <c r="BA236" s="274"/>
      <c r="BB236" s="274"/>
      <c r="BC236" s="274"/>
      <c r="BD236" s="274"/>
      <c r="BE236" s="274"/>
      <c r="BF236" s="274"/>
      <c r="BG236" s="274"/>
      <c r="BH236" s="274"/>
      <c r="BI236" s="274"/>
      <c r="BJ236" s="274"/>
      <c r="BK236" s="274"/>
      <c r="BL236" s="274"/>
      <c r="BM236" s="274"/>
      <c r="BN236" s="274"/>
      <c r="BO236" s="274"/>
      <c r="BP236" s="274"/>
      <c r="BQ236" s="65"/>
      <c r="BR236" s="65"/>
      <c r="BS236" s="274"/>
      <c r="BT236" s="65"/>
      <c r="BU236" s="65"/>
      <c r="BV236" s="65"/>
      <c r="BW236" s="274"/>
      <c r="BX236" s="65"/>
      <c r="BY236" s="54"/>
      <c r="BZ236" s="20"/>
      <c r="CA236" s="20"/>
      <c r="CB236" s="20"/>
      <c r="CC236" s="20"/>
      <c r="CD236" s="20"/>
    </row>
    <row r="237" ht="15.75" customHeight="1">
      <c r="A237" s="20"/>
      <c r="B237" s="272"/>
      <c r="C237" s="272"/>
      <c r="D237" s="272"/>
      <c r="E237" s="272"/>
      <c r="F237" s="272"/>
      <c r="G237" s="272"/>
      <c r="H237" s="272"/>
      <c r="I237" s="272"/>
      <c r="J237" s="272"/>
      <c r="K237" s="272"/>
      <c r="L237" s="272"/>
      <c r="M237" s="272"/>
      <c r="O237" s="273"/>
      <c r="P237" s="272"/>
      <c r="Q237" s="272"/>
      <c r="R237" s="272"/>
      <c r="S237" s="272"/>
      <c r="T237" s="272"/>
      <c r="U237" s="272"/>
      <c r="V237" s="272"/>
      <c r="W237" s="272"/>
      <c r="X237" s="272"/>
      <c r="Y237" s="272"/>
      <c r="Z237" s="272"/>
      <c r="AA237" s="272"/>
      <c r="AB237" s="272"/>
      <c r="AC237" s="272"/>
      <c r="AD237" s="272"/>
      <c r="AE237" s="272"/>
      <c r="AF237" s="272"/>
      <c r="AG237" s="20"/>
      <c r="AH237" s="272"/>
      <c r="AI237" s="272"/>
      <c r="AJ237" s="272"/>
      <c r="AK237" s="272"/>
      <c r="AL237" s="272"/>
      <c r="AM237" s="272"/>
      <c r="AN237" s="272"/>
      <c r="AO237" s="272"/>
      <c r="AP237" s="274"/>
      <c r="AQ237" s="274"/>
      <c r="AR237" s="274"/>
      <c r="AS237" s="274"/>
      <c r="AT237" s="274"/>
      <c r="AU237" s="274"/>
      <c r="AV237" s="274"/>
      <c r="AW237" s="274"/>
      <c r="AX237" s="274"/>
      <c r="AY237" s="274"/>
      <c r="AZ237" s="274"/>
      <c r="BA237" s="274"/>
      <c r="BB237" s="274"/>
      <c r="BC237" s="274"/>
      <c r="BD237" s="274"/>
      <c r="BE237" s="274"/>
      <c r="BF237" s="274"/>
      <c r="BG237" s="274"/>
      <c r="BH237" s="274"/>
      <c r="BI237" s="274"/>
      <c r="BJ237" s="274"/>
      <c r="BK237" s="274"/>
      <c r="BL237" s="274"/>
      <c r="BM237" s="274"/>
      <c r="BN237" s="274"/>
      <c r="BO237" s="274"/>
      <c r="BP237" s="274"/>
      <c r="BQ237" s="65"/>
      <c r="BR237" s="65"/>
      <c r="BS237" s="274"/>
      <c r="BT237" s="65"/>
      <c r="BU237" s="65"/>
      <c r="BV237" s="65"/>
      <c r="BW237" s="274"/>
      <c r="BX237" s="65"/>
      <c r="BY237" s="54"/>
      <c r="BZ237" s="20"/>
      <c r="CA237" s="20"/>
      <c r="CB237" s="20"/>
      <c r="CC237" s="20"/>
      <c r="CD237" s="20"/>
    </row>
    <row r="238" ht="15.75" customHeight="1">
      <c r="A238" s="20"/>
      <c r="B238" s="272"/>
      <c r="C238" s="272"/>
      <c r="D238" s="272"/>
      <c r="E238" s="272"/>
      <c r="F238" s="272"/>
      <c r="G238" s="272"/>
      <c r="H238" s="272"/>
      <c r="I238" s="272"/>
      <c r="J238" s="272"/>
      <c r="K238" s="272"/>
      <c r="L238" s="272"/>
      <c r="M238" s="272"/>
      <c r="O238" s="273"/>
      <c r="P238" s="272"/>
      <c r="Q238" s="272"/>
      <c r="R238" s="272"/>
      <c r="S238" s="272"/>
      <c r="T238" s="272"/>
      <c r="U238" s="272"/>
      <c r="V238" s="272"/>
      <c r="W238" s="272"/>
      <c r="X238" s="272"/>
      <c r="Y238" s="272"/>
      <c r="Z238" s="272"/>
      <c r="AA238" s="272"/>
      <c r="AB238" s="272"/>
      <c r="AC238" s="272"/>
      <c r="AD238" s="272"/>
      <c r="AE238" s="272"/>
      <c r="AF238" s="272"/>
      <c r="AG238" s="20"/>
      <c r="AH238" s="272"/>
      <c r="AI238" s="272"/>
      <c r="AJ238" s="272"/>
      <c r="AK238" s="272"/>
      <c r="AL238" s="272"/>
      <c r="AM238" s="272"/>
      <c r="AN238" s="272"/>
      <c r="AO238" s="272"/>
      <c r="AP238" s="274"/>
      <c r="AQ238" s="274"/>
      <c r="AR238" s="274"/>
      <c r="AS238" s="274"/>
      <c r="AT238" s="274"/>
      <c r="AU238" s="274"/>
      <c r="AV238" s="274"/>
      <c r="AW238" s="274"/>
      <c r="AX238" s="274"/>
      <c r="AY238" s="274"/>
      <c r="AZ238" s="274"/>
      <c r="BA238" s="274"/>
      <c r="BB238" s="274"/>
      <c r="BC238" s="274"/>
      <c r="BD238" s="274"/>
      <c r="BE238" s="274"/>
      <c r="BF238" s="274"/>
      <c r="BG238" s="274"/>
      <c r="BH238" s="274"/>
      <c r="BI238" s="274"/>
      <c r="BJ238" s="274"/>
      <c r="BK238" s="274"/>
      <c r="BL238" s="274"/>
      <c r="BM238" s="274"/>
      <c r="BN238" s="274"/>
      <c r="BO238" s="274"/>
      <c r="BP238" s="274"/>
      <c r="BQ238" s="65"/>
      <c r="BR238" s="65"/>
      <c r="BS238" s="274"/>
      <c r="BT238" s="65"/>
      <c r="BU238" s="65"/>
      <c r="BV238" s="65"/>
      <c r="BW238" s="274"/>
      <c r="BX238" s="65"/>
      <c r="BY238" s="54"/>
      <c r="BZ238" s="20"/>
      <c r="CA238" s="20"/>
      <c r="CB238" s="20"/>
      <c r="CC238" s="20"/>
      <c r="CD238" s="20"/>
    </row>
    <row r="239" ht="15.75" customHeight="1">
      <c r="A239" s="20"/>
      <c r="B239" s="272"/>
      <c r="C239" s="272"/>
      <c r="D239" s="272"/>
      <c r="E239" s="272"/>
      <c r="F239" s="272"/>
      <c r="G239" s="272"/>
      <c r="H239" s="272"/>
      <c r="I239" s="272"/>
      <c r="J239" s="272"/>
      <c r="K239" s="272"/>
      <c r="L239" s="272"/>
      <c r="M239" s="272"/>
      <c r="O239" s="273"/>
      <c r="P239" s="272"/>
      <c r="Q239" s="272"/>
      <c r="R239" s="272"/>
      <c r="S239" s="272"/>
      <c r="T239" s="272"/>
      <c r="U239" s="272"/>
      <c r="V239" s="272"/>
      <c r="W239" s="272"/>
      <c r="X239" s="272"/>
      <c r="Y239" s="272"/>
      <c r="Z239" s="272"/>
      <c r="AA239" s="272"/>
      <c r="AB239" s="272"/>
      <c r="AC239" s="272"/>
      <c r="AD239" s="272"/>
      <c r="AE239" s="272"/>
      <c r="AF239" s="272"/>
      <c r="AG239" s="20"/>
      <c r="AH239" s="272"/>
      <c r="AI239" s="272"/>
      <c r="AJ239" s="272"/>
      <c r="AK239" s="272"/>
      <c r="AL239" s="272"/>
      <c r="AM239" s="272"/>
      <c r="AN239" s="272"/>
      <c r="AO239" s="272"/>
      <c r="AP239" s="274"/>
      <c r="AQ239" s="274"/>
      <c r="AR239" s="274"/>
      <c r="AS239" s="274"/>
      <c r="AT239" s="274"/>
      <c r="AU239" s="274"/>
      <c r="AV239" s="274"/>
      <c r="AW239" s="274"/>
      <c r="AX239" s="274"/>
      <c r="AY239" s="274"/>
      <c r="AZ239" s="274"/>
      <c r="BA239" s="274"/>
      <c r="BB239" s="274"/>
      <c r="BC239" s="274"/>
      <c r="BD239" s="274"/>
      <c r="BE239" s="274"/>
      <c r="BF239" s="274"/>
      <c r="BG239" s="274"/>
      <c r="BH239" s="274"/>
      <c r="BI239" s="274"/>
      <c r="BJ239" s="274"/>
      <c r="BK239" s="274"/>
      <c r="BL239" s="274"/>
      <c r="BM239" s="274"/>
      <c r="BN239" s="274"/>
      <c r="BO239" s="274"/>
      <c r="BP239" s="274"/>
      <c r="BQ239" s="65"/>
      <c r="BR239" s="65"/>
      <c r="BS239" s="274"/>
      <c r="BT239" s="65"/>
      <c r="BU239" s="65"/>
      <c r="BV239" s="65"/>
      <c r="BW239" s="274"/>
      <c r="BX239" s="65"/>
      <c r="BY239" s="54"/>
      <c r="BZ239" s="20"/>
      <c r="CA239" s="20"/>
      <c r="CB239" s="20"/>
      <c r="CC239" s="20"/>
      <c r="CD239" s="20"/>
    </row>
    <row r="240" ht="15.75" customHeight="1">
      <c r="A240" s="20"/>
      <c r="B240" s="272"/>
      <c r="C240" s="272"/>
      <c r="D240" s="272"/>
      <c r="E240" s="272"/>
      <c r="F240" s="272"/>
      <c r="G240" s="272"/>
      <c r="H240" s="272"/>
      <c r="I240" s="272"/>
      <c r="J240" s="272"/>
      <c r="K240" s="272"/>
      <c r="L240" s="272"/>
      <c r="M240" s="272"/>
      <c r="O240" s="273"/>
      <c r="P240" s="272"/>
      <c r="Q240" s="272"/>
      <c r="R240" s="272"/>
      <c r="S240" s="272"/>
      <c r="T240" s="272"/>
      <c r="U240" s="272"/>
      <c r="V240" s="272"/>
      <c r="W240" s="272"/>
      <c r="X240" s="272"/>
      <c r="Y240" s="272"/>
      <c r="Z240" s="272"/>
      <c r="AA240" s="272"/>
      <c r="AB240" s="272"/>
      <c r="AC240" s="272"/>
      <c r="AD240" s="272"/>
      <c r="AE240" s="272"/>
      <c r="AF240" s="272"/>
      <c r="AG240" s="20"/>
      <c r="AH240" s="272"/>
      <c r="AI240" s="272"/>
      <c r="AJ240" s="272"/>
      <c r="AK240" s="272"/>
      <c r="AL240" s="272"/>
      <c r="AM240" s="272"/>
      <c r="AN240" s="272"/>
      <c r="AO240" s="272"/>
      <c r="AP240" s="274"/>
      <c r="AQ240" s="274"/>
      <c r="AR240" s="274"/>
      <c r="AS240" s="274"/>
      <c r="AT240" s="274"/>
      <c r="AU240" s="274"/>
      <c r="AV240" s="274"/>
      <c r="AW240" s="274"/>
      <c r="AX240" s="274"/>
      <c r="AY240" s="274"/>
      <c r="AZ240" s="274"/>
      <c r="BA240" s="274"/>
      <c r="BB240" s="274"/>
      <c r="BC240" s="274"/>
      <c r="BD240" s="274"/>
      <c r="BE240" s="274"/>
      <c r="BF240" s="274"/>
      <c r="BG240" s="274"/>
      <c r="BH240" s="274"/>
      <c r="BI240" s="274"/>
      <c r="BJ240" s="274"/>
      <c r="BK240" s="274"/>
      <c r="BL240" s="274"/>
      <c r="BM240" s="274"/>
      <c r="BN240" s="274"/>
      <c r="BO240" s="274"/>
      <c r="BP240" s="274"/>
      <c r="BQ240" s="65"/>
      <c r="BR240" s="65"/>
      <c r="BS240" s="274"/>
      <c r="BT240" s="65"/>
      <c r="BU240" s="65"/>
      <c r="BV240" s="65"/>
      <c r="BW240" s="274"/>
      <c r="BX240" s="65"/>
      <c r="BY240" s="54"/>
      <c r="BZ240" s="20"/>
      <c r="CA240" s="20"/>
      <c r="CB240" s="20"/>
      <c r="CC240" s="20"/>
      <c r="CD240" s="20"/>
    </row>
    <row r="241" ht="15.75" customHeight="1">
      <c r="A241" s="20"/>
      <c r="B241" s="272"/>
      <c r="C241" s="272"/>
      <c r="D241" s="272"/>
      <c r="E241" s="272"/>
      <c r="F241" s="272"/>
      <c r="G241" s="272"/>
      <c r="H241" s="272"/>
      <c r="I241" s="272"/>
      <c r="J241" s="272"/>
      <c r="K241" s="272"/>
      <c r="L241" s="272"/>
      <c r="M241" s="272"/>
      <c r="O241" s="273"/>
      <c r="P241" s="272"/>
      <c r="Q241" s="272"/>
      <c r="R241" s="272"/>
      <c r="S241" s="272"/>
      <c r="T241" s="272"/>
      <c r="U241" s="272"/>
      <c r="V241" s="272"/>
      <c r="W241" s="272"/>
      <c r="X241" s="272"/>
      <c r="Y241" s="272"/>
      <c r="Z241" s="272"/>
      <c r="AA241" s="272"/>
      <c r="AB241" s="272"/>
      <c r="AC241" s="272"/>
      <c r="AD241" s="272"/>
      <c r="AE241" s="272"/>
      <c r="AF241" s="272"/>
      <c r="AG241" s="20"/>
      <c r="AH241" s="272"/>
      <c r="AI241" s="272"/>
      <c r="AJ241" s="272"/>
      <c r="AK241" s="272"/>
      <c r="AL241" s="272"/>
      <c r="AM241" s="272"/>
      <c r="AN241" s="272"/>
      <c r="AO241" s="272"/>
      <c r="AP241" s="274"/>
      <c r="AQ241" s="274"/>
      <c r="AR241" s="274"/>
      <c r="AS241" s="274"/>
      <c r="AT241" s="274"/>
      <c r="AU241" s="274"/>
      <c r="AV241" s="274"/>
      <c r="AW241" s="274"/>
      <c r="AX241" s="274"/>
      <c r="AY241" s="274"/>
      <c r="AZ241" s="274"/>
      <c r="BA241" s="274"/>
      <c r="BB241" s="274"/>
      <c r="BC241" s="274"/>
      <c r="BD241" s="274"/>
      <c r="BE241" s="274"/>
      <c r="BF241" s="274"/>
      <c r="BG241" s="274"/>
      <c r="BH241" s="274"/>
      <c r="BI241" s="274"/>
      <c r="BJ241" s="274"/>
      <c r="BK241" s="274"/>
      <c r="BL241" s="274"/>
      <c r="BM241" s="274"/>
      <c r="BN241" s="274"/>
      <c r="BO241" s="274"/>
      <c r="BP241" s="274"/>
      <c r="BQ241" s="65"/>
      <c r="BR241" s="65"/>
      <c r="BS241" s="274"/>
      <c r="BT241" s="65"/>
      <c r="BU241" s="65"/>
      <c r="BV241" s="65"/>
      <c r="BW241" s="274"/>
      <c r="BX241" s="65"/>
      <c r="BY241" s="54"/>
      <c r="BZ241" s="20"/>
      <c r="CA241" s="20"/>
      <c r="CB241" s="20"/>
      <c r="CC241" s="20"/>
      <c r="CD241" s="20"/>
    </row>
    <row r="242" ht="15.75" customHeight="1">
      <c r="A242" s="20"/>
      <c r="B242" s="272"/>
      <c r="C242" s="272"/>
      <c r="D242" s="272"/>
      <c r="E242" s="272"/>
      <c r="F242" s="272"/>
      <c r="G242" s="272"/>
      <c r="H242" s="272"/>
      <c r="I242" s="272"/>
      <c r="J242" s="272"/>
      <c r="K242" s="272"/>
      <c r="L242" s="272"/>
      <c r="M242" s="272"/>
      <c r="O242" s="273"/>
      <c r="P242" s="272"/>
      <c r="Q242" s="272"/>
      <c r="R242" s="272"/>
      <c r="S242" s="272"/>
      <c r="T242" s="272"/>
      <c r="U242" s="272"/>
      <c r="V242" s="272"/>
      <c r="W242" s="272"/>
      <c r="X242" s="272"/>
      <c r="Y242" s="272"/>
      <c r="Z242" s="272"/>
      <c r="AA242" s="272"/>
      <c r="AB242" s="272"/>
      <c r="AC242" s="272"/>
      <c r="AD242" s="272"/>
      <c r="AE242" s="272"/>
      <c r="AF242" s="272"/>
      <c r="AG242" s="20"/>
      <c r="AH242" s="272"/>
      <c r="AI242" s="272"/>
      <c r="AJ242" s="272"/>
      <c r="AK242" s="272"/>
      <c r="AL242" s="272"/>
      <c r="AM242" s="272"/>
      <c r="AN242" s="272"/>
      <c r="AO242" s="272"/>
      <c r="AP242" s="274"/>
      <c r="AQ242" s="274"/>
      <c r="AR242" s="274"/>
      <c r="AS242" s="274"/>
      <c r="AT242" s="274"/>
      <c r="AU242" s="274"/>
      <c r="AV242" s="274"/>
      <c r="AW242" s="274"/>
      <c r="AX242" s="274"/>
      <c r="AY242" s="274"/>
      <c r="AZ242" s="274"/>
      <c r="BA242" s="274"/>
      <c r="BB242" s="274"/>
      <c r="BC242" s="274"/>
      <c r="BD242" s="274"/>
      <c r="BE242" s="274"/>
      <c r="BF242" s="274"/>
      <c r="BG242" s="274"/>
      <c r="BH242" s="274"/>
      <c r="BI242" s="274"/>
      <c r="BJ242" s="274"/>
      <c r="BK242" s="274"/>
      <c r="BL242" s="274"/>
      <c r="BM242" s="274"/>
      <c r="BN242" s="274"/>
      <c r="BO242" s="274"/>
      <c r="BP242" s="274"/>
      <c r="BQ242" s="65"/>
      <c r="BR242" s="65"/>
      <c r="BS242" s="274"/>
      <c r="BT242" s="65"/>
      <c r="BU242" s="65"/>
      <c r="BV242" s="65"/>
      <c r="BW242" s="274"/>
      <c r="BX242" s="65"/>
      <c r="BY242" s="54"/>
      <c r="BZ242" s="20"/>
      <c r="CA242" s="20"/>
      <c r="CB242" s="20"/>
      <c r="CC242" s="20"/>
      <c r="CD242" s="20"/>
    </row>
    <row r="243" ht="15.75" customHeight="1">
      <c r="A243" s="20"/>
      <c r="B243" s="272"/>
      <c r="C243" s="272"/>
      <c r="D243" s="272"/>
      <c r="E243" s="272"/>
      <c r="F243" s="272"/>
      <c r="G243" s="272"/>
      <c r="H243" s="272"/>
      <c r="I243" s="272"/>
      <c r="J243" s="272"/>
      <c r="K243" s="272"/>
      <c r="L243" s="272"/>
      <c r="M243" s="272"/>
      <c r="O243" s="273"/>
      <c r="P243" s="272"/>
      <c r="Q243" s="272"/>
      <c r="R243" s="272"/>
      <c r="S243" s="272"/>
      <c r="T243" s="272"/>
      <c r="U243" s="272"/>
      <c r="V243" s="272"/>
      <c r="W243" s="272"/>
      <c r="X243" s="272"/>
      <c r="Y243" s="272"/>
      <c r="Z243" s="272"/>
      <c r="AA243" s="272"/>
      <c r="AB243" s="272"/>
      <c r="AC243" s="272"/>
      <c r="AD243" s="272"/>
      <c r="AE243" s="272"/>
      <c r="AF243" s="272"/>
      <c r="AG243" s="20"/>
      <c r="AH243" s="272"/>
      <c r="AI243" s="272"/>
      <c r="AJ243" s="272"/>
      <c r="AK243" s="272"/>
      <c r="AL243" s="272"/>
      <c r="AM243" s="272"/>
      <c r="AN243" s="272"/>
      <c r="AO243" s="272"/>
      <c r="AP243" s="274"/>
      <c r="AQ243" s="274"/>
      <c r="AR243" s="274"/>
      <c r="AS243" s="274"/>
      <c r="AT243" s="274"/>
      <c r="AU243" s="274"/>
      <c r="AV243" s="274"/>
      <c r="AW243" s="274"/>
      <c r="AX243" s="274"/>
      <c r="AY243" s="274"/>
      <c r="AZ243" s="274"/>
      <c r="BA243" s="274"/>
      <c r="BB243" s="274"/>
      <c r="BC243" s="274"/>
      <c r="BD243" s="274"/>
      <c r="BE243" s="274"/>
      <c r="BF243" s="274"/>
      <c r="BG243" s="274"/>
      <c r="BH243" s="274"/>
      <c r="BI243" s="274"/>
      <c r="BJ243" s="274"/>
      <c r="BK243" s="274"/>
      <c r="BL243" s="274"/>
      <c r="BM243" s="274"/>
      <c r="BN243" s="274"/>
      <c r="BO243" s="274"/>
      <c r="BP243" s="274"/>
      <c r="BQ243" s="65"/>
      <c r="BR243" s="65"/>
      <c r="BS243" s="274"/>
      <c r="BT243" s="65"/>
      <c r="BU243" s="65"/>
      <c r="BV243" s="65"/>
      <c r="BW243" s="274"/>
      <c r="BX243" s="65"/>
      <c r="BY243" s="54"/>
      <c r="BZ243" s="20"/>
      <c r="CA243" s="20"/>
      <c r="CB243" s="20"/>
      <c r="CC243" s="20"/>
      <c r="CD243" s="20"/>
    </row>
    <row r="244" ht="15.75" customHeight="1">
      <c r="A244" s="20"/>
      <c r="B244" s="272"/>
      <c r="C244" s="272"/>
      <c r="D244" s="272"/>
      <c r="E244" s="272"/>
      <c r="F244" s="272"/>
      <c r="G244" s="272"/>
      <c r="H244" s="272"/>
      <c r="I244" s="272"/>
      <c r="J244" s="272"/>
      <c r="K244" s="272"/>
      <c r="L244" s="272"/>
      <c r="M244" s="272"/>
      <c r="O244" s="273"/>
      <c r="P244" s="272"/>
      <c r="Q244" s="272"/>
      <c r="R244" s="272"/>
      <c r="S244" s="272"/>
      <c r="T244" s="272"/>
      <c r="U244" s="272"/>
      <c r="V244" s="272"/>
      <c r="W244" s="272"/>
      <c r="X244" s="272"/>
      <c r="Y244" s="272"/>
      <c r="Z244" s="272"/>
      <c r="AA244" s="272"/>
      <c r="AB244" s="272"/>
      <c r="AC244" s="272"/>
      <c r="AD244" s="272"/>
      <c r="AE244" s="272"/>
      <c r="AF244" s="272"/>
      <c r="AG244" s="20"/>
      <c r="AH244" s="272"/>
      <c r="AI244" s="272"/>
      <c r="AJ244" s="272"/>
      <c r="AK244" s="272"/>
      <c r="AL244" s="272"/>
      <c r="AM244" s="272"/>
      <c r="AN244" s="272"/>
      <c r="AO244" s="272"/>
      <c r="AP244" s="274"/>
      <c r="AQ244" s="274"/>
      <c r="AR244" s="274"/>
      <c r="AS244" s="274"/>
      <c r="AT244" s="274"/>
      <c r="AU244" s="274"/>
      <c r="AV244" s="274"/>
      <c r="AW244" s="274"/>
      <c r="AX244" s="274"/>
      <c r="AY244" s="274"/>
      <c r="AZ244" s="274"/>
      <c r="BA244" s="274"/>
      <c r="BB244" s="274"/>
      <c r="BC244" s="274"/>
      <c r="BD244" s="274"/>
      <c r="BE244" s="274"/>
      <c r="BF244" s="274"/>
      <c r="BG244" s="274"/>
      <c r="BH244" s="274"/>
      <c r="BI244" s="274"/>
      <c r="BJ244" s="274"/>
      <c r="BK244" s="274"/>
      <c r="BL244" s="274"/>
      <c r="BM244" s="274"/>
      <c r="BN244" s="274"/>
      <c r="BO244" s="274"/>
      <c r="BP244" s="274"/>
      <c r="BQ244" s="65"/>
      <c r="BR244" s="65"/>
      <c r="BS244" s="274"/>
      <c r="BT244" s="65"/>
      <c r="BU244" s="65"/>
      <c r="BV244" s="65"/>
      <c r="BW244" s="274"/>
      <c r="BX244" s="65"/>
      <c r="BY244" s="54"/>
      <c r="BZ244" s="20"/>
      <c r="CA244" s="20"/>
      <c r="CB244" s="20"/>
      <c r="CC244" s="20"/>
      <c r="CD244" s="20"/>
    </row>
    <row r="245" ht="15.75" customHeight="1">
      <c r="A245" s="20"/>
      <c r="B245" s="272"/>
      <c r="C245" s="272"/>
      <c r="D245" s="272"/>
      <c r="E245" s="272"/>
      <c r="F245" s="272"/>
      <c r="G245" s="272"/>
      <c r="H245" s="272"/>
      <c r="I245" s="272"/>
      <c r="J245" s="272"/>
      <c r="K245" s="272"/>
      <c r="L245" s="272"/>
      <c r="M245" s="272"/>
      <c r="O245" s="273"/>
      <c r="P245" s="272"/>
      <c r="Q245" s="272"/>
      <c r="R245" s="272"/>
      <c r="S245" s="272"/>
      <c r="T245" s="272"/>
      <c r="U245" s="272"/>
      <c r="V245" s="272"/>
      <c r="W245" s="272"/>
      <c r="X245" s="272"/>
      <c r="Y245" s="272"/>
      <c r="Z245" s="272"/>
      <c r="AA245" s="272"/>
      <c r="AB245" s="272"/>
      <c r="AC245" s="272"/>
      <c r="AD245" s="272"/>
      <c r="AE245" s="272"/>
      <c r="AF245" s="272"/>
      <c r="AG245" s="20"/>
      <c r="AH245" s="272"/>
      <c r="AI245" s="272"/>
      <c r="AJ245" s="272"/>
      <c r="AK245" s="272"/>
      <c r="AL245" s="272"/>
      <c r="AM245" s="272"/>
      <c r="AN245" s="272"/>
      <c r="AO245" s="272"/>
      <c r="AP245" s="274"/>
      <c r="AQ245" s="274"/>
      <c r="AR245" s="274"/>
      <c r="AS245" s="274"/>
      <c r="AT245" s="274"/>
      <c r="AU245" s="274"/>
      <c r="AV245" s="274"/>
      <c r="AW245" s="274"/>
      <c r="AX245" s="274"/>
      <c r="AY245" s="274"/>
      <c r="AZ245" s="274"/>
      <c r="BA245" s="274"/>
      <c r="BB245" s="274"/>
      <c r="BC245" s="274"/>
      <c r="BD245" s="274"/>
      <c r="BE245" s="274"/>
      <c r="BF245" s="274"/>
      <c r="BG245" s="274"/>
      <c r="BH245" s="274"/>
      <c r="BI245" s="274"/>
      <c r="BJ245" s="274"/>
      <c r="BK245" s="274"/>
      <c r="BL245" s="274"/>
      <c r="BM245" s="274"/>
      <c r="BN245" s="274"/>
      <c r="BO245" s="274"/>
      <c r="BP245" s="274"/>
      <c r="BQ245" s="65"/>
      <c r="BR245" s="65"/>
      <c r="BS245" s="274"/>
      <c r="BT245" s="65"/>
      <c r="BU245" s="65"/>
      <c r="BV245" s="65"/>
      <c r="BW245" s="274"/>
      <c r="BX245" s="65"/>
      <c r="BY245" s="54"/>
      <c r="BZ245" s="20"/>
      <c r="CA245" s="20"/>
      <c r="CB245" s="20"/>
      <c r="CC245" s="20"/>
      <c r="CD245" s="20"/>
    </row>
    <row r="246" ht="15.75" customHeight="1">
      <c r="A246" s="20"/>
      <c r="B246" s="272"/>
      <c r="C246" s="272"/>
      <c r="D246" s="272"/>
      <c r="E246" s="272"/>
      <c r="F246" s="272"/>
      <c r="G246" s="272"/>
      <c r="H246" s="272"/>
      <c r="I246" s="272"/>
      <c r="J246" s="272"/>
      <c r="K246" s="272"/>
      <c r="L246" s="272"/>
      <c r="M246" s="272"/>
      <c r="O246" s="273"/>
      <c r="P246" s="272"/>
      <c r="Q246" s="272"/>
      <c r="R246" s="272"/>
      <c r="S246" s="272"/>
      <c r="T246" s="272"/>
      <c r="U246" s="272"/>
      <c r="V246" s="272"/>
      <c r="W246" s="272"/>
      <c r="X246" s="272"/>
      <c r="Y246" s="272"/>
      <c r="Z246" s="272"/>
      <c r="AA246" s="272"/>
      <c r="AB246" s="272"/>
      <c r="AC246" s="272"/>
      <c r="AD246" s="272"/>
      <c r="AE246" s="272"/>
      <c r="AF246" s="272"/>
      <c r="AG246" s="20"/>
      <c r="AH246" s="272"/>
      <c r="AI246" s="272"/>
      <c r="AJ246" s="272"/>
      <c r="AK246" s="272"/>
      <c r="AL246" s="272"/>
      <c r="AM246" s="272"/>
      <c r="AN246" s="272"/>
      <c r="AO246" s="272"/>
      <c r="AP246" s="274"/>
      <c r="AQ246" s="274"/>
      <c r="AR246" s="274"/>
      <c r="AS246" s="274"/>
      <c r="AT246" s="274"/>
      <c r="AU246" s="274"/>
      <c r="AV246" s="274"/>
      <c r="AW246" s="274"/>
      <c r="AX246" s="274"/>
      <c r="AY246" s="274"/>
      <c r="AZ246" s="274"/>
      <c r="BA246" s="274"/>
      <c r="BB246" s="274"/>
      <c r="BC246" s="274"/>
      <c r="BD246" s="274"/>
      <c r="BE246" s="274"/>
      <c r="BF246" s="274"/>
      <c r="BG246" s="274"/>
      <c r="BH246" s="274"/>
      <c r="BI246" s="274"/>
      <c r="BJ246" s="274"/>
      <c r="BK246" s="274"/>
      <c r="BL246" s="274"/>
      <c r="BM246" s="274"/>
      <c r="BN246" s="274"/>
      <c r="BO246" s="274"/>
      <c r="BP246" s="274"/>
      <c r="BQ246" s="65"/>
      <c r="BR246" s="65"/>
      <c r="BS246" s="274"/>
      <c r="BT246" s="65"/>
      <c r="BU246" s="65"/>
      <c r="BV246" s="65"/>
      <c r="BW246" s="274"/>
      <c r="BX246" s="65"/>
      <c r="BY246" s="54"/>
      <c r="BZ246" s="20"/>
      <c r="CA246" s="20"/>
      <c r="CB246" s="20"/>
      <c r="CC246" s="20"/>
      <c r="CD246" s="20"/>
    </row>
    <row r="247" ht="15.75" customHeight="1">
      <c r="A247" s="20"/>
      <c r="B247" s="272"/>
      <c r="C247" s="272"/>
      <c r="D247" s="272"/>
      <c r="E247" s="272"/>
      <c r="F247" s="272"/>
      <c r="G247" s="272"/>
      <c r="H247" s="272"/>
      <c r="I247" s="272"/>
      <c r="J247" s="272"/>
      <c r="K247" s="272"/>
      <c r="L247" s="272"/>
      <c r="M247" s="272"/>
      <c r="O247" s="273"/>
      <c r="P247" s="272"/>
      <c r="Q247" s="272"/>
      <c r="R247" s="272"/>
      <c r="S247" s="272"/>
      <c r="T247" s="272"/>
      <c r="U247" s="272"/>
      <c r="V247" s="272"/>
      <c r="W247" s="272"/>
      <c r="X247" s="272"/>
      <c r="Y247" s="272"/>
      <c r="Z247" s="272"/>
      <c r="AA247" s="272"/>
      <c r="AB247" s="272"/>
      <c r="AC247" s="272"/>
      <c r="AD247" s="272"/>
      <c r="AE247" s="272"/>
      <c r="AF247" s="272"/>
      <c r="AG247" s="20"/>
      <c r="AH247" s="272"/>
      <c r="AI247" s="272"/>
      <c r="AJ247" s="272"/>
      <c r="AK247" s="272"/>
      <c r="AL247" s="272"/>
      <c r="AM247" s="272"/>
      <c r="AN247" s="272"/>
      <c r="AO247" s="272"/>
      <c r="AP247" s="274"/>
      <c r="AQ247" s="274"/>
      <c r="AR247" s="274"/>
      <c r="AS247" s="274"/>
      <c r="AT247" s="274"/>
      <c r="AU247" s="274"/>
      <c r="AV247" s="274"/>
      <c r="AW247" s="274"/>
      <c r="AX247" s="274"/>
      <c r="AY247" s="274"/>
      <c r="AZ247" s="274"/>
      <c r="BA247" s="274"/>
      <c r="BB247" s="274"/>
      <c r="BC247" s="274"/>
      <c r="BD247" s="274"/>
      <c r="BE247" s="274"/>
      <c r="BF247" s="274"/>
      <c r="BG247" s="274"/>
      <c r="BH247" s="274"/>
      <c r="BI247" s="274"/>
      <c r="BJ247" s="274"/>
      <c r="BK247" s="274"/>
      <c r="BL247" s="274"/>
      <c r="BM247" s="274"/>
      <c r="BN247" s="274"/>
      <c r="BO247" s="274"/>
      <c r="BP247" s="274"/>
      <c r="BQ247" s="65"/>
      <c r="BR247" s="65"/>
      <c r="BS247" s="274"/>
      <c r="BT247" s="65"/>
      <c r="BU247" s="65"/>
      <c r="BV247" s="65"/>
      <c r="BW247" s="274"/>
      <c r="BX247" s="65"/>
      <c r="BY247" s="54"/>
      <c r="BZ247" s="20"/>
      <c r="CA247" s="20"/>
      <c r="CB247" s="20"/>
      <c r="CC247" s="20"/>
      <c r="CD247" s="20"/>
    </row>
    <row r="248" ht="15.75" customHeight="1">
      <c r="A248" s="20"/>
      <c r="B248" s="272"/>
      <c r="C248" s="272"/>
      <c r="D248" s="272"/>
      <c r="E248" s="272"/>
      <c r="F248" s="272"/>
      <c r="G248" s="272"/>
      <c r="H248" s="272"/>
      <c r="I248" s="272"/>
      <c r="J248" s="272"/>
      <c r="K248" s="272"/>
      <c r="L248" s="272"/>
      <c r="M248" s="272"/>
      <c r="O248" s="273"/>
      <c r="P248" s="272"/>
      <c r="Q248" s="272"/>
      <c r="R248" s="272"/>
      <c r="S248" s="272"/>
      <c r="T248" s="272"/>
      <c r="U248" s="272"/>
      <c r="V248" s="272"/>
      <c r="W248" s="272"/>
      <c r="X248" s="272"/>
      <c r="Y248" s="272"/>
      <c r="Z248" s="272"/>
      <c r="AA248" s="272"/>
      <c r="AB248" s="272"/>
      <c r="AC248" s="272"/>
      <c r="AD248" s="272"/>
      <c r="AE248" s="272"/>
      <c r="AF248" s="272"/>
      <c r="AG248" s="20"/>
      <c r="AH248" s="272"/>
      <c r="AI248" s="272"/>
      <c r="AJ248" s="272"/>
      <c r="AK248" s="272"/>
      <c r="AL248" s="272"/>
      <c r="AM248" s="272"/>
      <c r="AN248" s="272"/>
      <c r="AO248" s="272"/>
      <c r="AP248" s="274"/>
      <c r="AQ248" s="274"/>
      <c r="AR248" s="274"/>
      <c r="AS248" s="274"/>
      <c r="AT248" s="274"/>
      <c r="AU248" s="274"/>
      <c r="AV248" s="274"/>
      <c r="AW248" s="274"/>
      <c r="AX248" s="274"/>
      <c r="AY248" s="274"/>
      <c r="AZ248" s="274"/>
      <c r="BA248" s="274"/>
      <c r="BB248" s="274"/>
      <c r="BC248" s="274"/>
      <c r="BD248" s="274"/>
      <c r="BE248" s="274"/>
      <c r="BF248" s="274"/>
      <c r="BG248" s="274"/>
      <c r="BH248" s="274"/>
      <c r="BI248" s="274"/>
      <c r="BJ248" s="274"/>
      <c r="BK248" s="274"/>
      <c r="BL248" s="274"/>
      <c r="BM248" s="274"/>
      <c r="BN248" s="274"/>
      <c r="BO248" s="274"/>
      <c r="BP248" s="274"/>
      <c r="BQ248" s="65"/>
      <c r="BR248" s="65"/>
      <c r="BS248" s="274"/>
      <c r="BT248" s="65"/>
      <c r="BU248" s="65"/>
      <c r="BV248" s="65"/>
      <c r="BW248" s="274"/>
      <c r="BX248" s="65"/>
      <c r="BY248" s="54"/>
      <c r="BZ248" s="20"/>
      <c r="CA248" s="20"/>
      <c r="CB248" s="20"/>
      <c r="CC248" s="20"/>
      <c r="CD248" s="20"/>
    </row>
    <row r="249" ht="15.75" customHeight="1">
      <c r="A249" s="20"/>
      <c r="B249" s="272"/>
      <c r="C249" s="272"/>
      <c r="D249" s="272"/>
      <c r="E249" s="272"/>
      <c r="F249" s="272"/>
      <c r="G249" s="272"/>
      <c r="H249" s="272"/>
      <c r="I249" s="272"/>
      <c r="J249" s="272"/>
      <c r="K249" s="272"/>
      <c r="L249" s="272"/>
      <c r="M249" s="272"/>
      <c r="O249" s="273"/>
      <c r="P249" s="272"/>
      <c r="Q249" s="272"/>
      <c r="R249" s="272"/>
      <c r="S249" s="272"/>
      <c r="T249" s="272"/>
      <c r="U249" s="272"/>
      <c r="V249" s="272"/>
      <c r="W249" s="272"/>
      <c r="X249" s="272"/>
      <c r="Y249" s="272"/>
      <c r="Z249" s="272"/>
      <c r="AA249" s="272"/>
      <c r="AB249" s="272"/>
      <c r="AC249" s="272"/>
      <c r="AD249" s="272"/>
      <c r="AE249" s="272"/>
      <c r="AF249" s="272"/>
      <c r="AG249" s="20"/>
      <c r="AH249" s="272"/>
      <c r="AI249" s="272"/>
      <c r="AJ249" s="272"/>
      <c r="AK249" s="272"/>
      <c r="AL249" s="272"/>
      <c r="AM249" s="272"/>
      <c r="AN249" s="272"/>
      <c r="AO249" s="272"/>
      <c r="AP249" s="274"/>
      <c r="AQ249" s="274"/>
      <c r="AR249" s="274"/>
      <c r="AS249" s="274"/>
      <c r="AT249" s="274"/>
      <c r="AU249" s="274"/>
      <c r="AV249" s="274"/>
      <c r="AW249" s="274"/>
      <c r="AX249" s="274"/>
      <c r="AY249" s="274"/>
      <c r="AZ249" s="274"/>
      <c r="BA249" s="274"/>
      <c r="BB249" s="274"/>
      <c r="BC249" s="274"/>
      <c r="BD249" s="274"/>
      <c r="BE249" s="274"/>
      <c r="BF249" s="274"/>
      <c r="BG249" s="274"/>
      <c r="BH249" s="274"/>
      <c r="BI249" s="274"/>
      <c r="BJ249" s="274"/>
      <c r="BK249" s="274"/>
      <c r="BL249" s="274"/>
      <c r="BM249" s="274"/>
      <c r="BN249" s="274"/>
      <c r="BO249" s="274"/>
      <c r="BP249" s="274"/>
      <c r="BQ249" s="65"/>
      <c r="BR249" s="65"/>
      <c r="BS249" s="274"/>
      <c r="BT249" s="65"/>
      <c r="BU249" s="65"/>
      <c r="BV249" s="65"/>
      <c r="BW249" s="274"/>
      <c r="BX249" s="65"/>
      <c r="BY249" s="54"/>
      <c r="BZ249" s="20"/>
      <c r="CA249" s="20"/>
      <c r="CB249" s="20"/>
      <c r="CC249" s="20"/>
      <c r="CD249" s="20"/>
    </row>
    <row r="250" ht="15.75" customHeight="1">
      <c r="A250" s="20"/>
      <c r="B250" s="272"/>
      <c r="C250" s="272"/>
      <c r="D250" s="272"/>
      <c r="E250" s="272"/>
      <c r="F250" s="272"/>
      <c r="G250" s="272"/>
      <c r="H250" s="272"/>
      <c r="I250" s="272"/>
      <c r="J250" s="272"/>
      <c r="K250" s="272"/>
      <c r="L250" s="272"/>
      <c r="M250" s="272"/>
      <c r="O250" s="273"/>
      <c r="P250" s="272"/>
      <c r="Q250" s="272"/>
      <c r="R250" s="272"/>
      <c r="S250" s="272"/>
      <c r="T250" s="272"/>
      <c r="U250" s="272"/>
      <c r="V250" s="272"/>
      <c r="W250" s="272"/>
      <c r="X250" s="272"/>
      <c r="Y250" s="272"/>
      <c r="Z250" s="272"/>
      <c r="AA250" s="272"/>
      <c r="AB250" s="272"/>
      <c r="AC250" s="272"/>
      <c r="AD250" s="272"/>
      <c r="AE250" s="272"/>
      <c r="AF250" s="272"/>
      <c r="AG250" s="20"/>
      <c r="AH250" s="272"/>
      <c r="AI250" s="272"/>
      <c r="AJ250" s="272"/>
      <c r="AK250" s="272"/>
      <c r="AL250" s="272"/>
      <c r="AM250" s="272"/>
      <c r="AN250" s="272"/>
      <c r="AO250" s="272"/>
      <c r="AP250" s="274"/>
      <c r="AQ250" s="274"/>
      <c r="AR250" s="274"/>
      <c r="AS250" s="274"/>
      <c r="AT250" s="274"/>
      <c r="AU250" s="274"/>
      <c r="AV250" s="274"/>
      <c r="AW250" s="274"/>
      <c r="AX250" s="274"/>
      <c r="AY250" s="274"/>
      <c r="AZ250" s="274"/>
      <c r="BA250" s="274"/>
      <c r="BB250" s="274"/>
      <c r="BC250" s="274"/>
      <c r="BD250" s="274"/>
      <c r="BE250" s="274"/>
      <c r="BF250" s="274"/>
      <c r="BG250" s="274"/>
      <c r="BH250" s="274"/>
      <c r="BI250" s="274"/>
      <c r="BJ250" s="274"/>
      <c r="BK250" s="274"/>
      <c r="BL250" s="274"/>
      <c r="BM250" s="274"/>
      <c r="BN250" s="274"/>
      <c r="BO250" s="274"/>
      <c r="BP250" s="274"/>
      <c r="BQ250" s="65"/>
      <c r="BR250" s="65"/>
      <c r="BS250" s="274"/>
      <c r="BT250" s="65"/>
      <c r="BU250" s="65"/>
      <c r="BV250" s="65"/>
      <c r="BW250" s="274"/>
      <c r="BX250" s="65"/>
      <c r="BY250" s="54"/>
      <c r="BZ250" s="20"/>
      <c r="CA250" s="20"/>
      <c r="CB250" s="20"/>
      <c r="CC250" s="20"/>
      <c r="CD250" s="20"/>
    </row>
    <row r="251" ht="15.75" customHeight="1">
      <c r="A251" s="20"/>
      <c r="B251" s="272"/>
      <c r="C251" s="272"/>
      <c r="D251" s="272"/>
      <c r="E251" s="272"/>
      <c r="F251" s="272"/>
      <c r="G251" s="272"/>
      <c r="H251" s="272"/>
      <c r="I251" s="272"/>
      <c r="J251" s="272"/>
      <c r="K251" s="272"/>
      <c r="L251" s="272"/>
      <c r="M251" s="272"/>
      <c r="O251" s="273"/>
      <c r="P251" s="272"/>
      <c r="Q251" s="272"/>
      <c r="R251" s="272"/>
      <c r="S251" s="272"/>
      <c r="T251" s="272"/>
      <c r="U251" s="272"/>
      <c r="V251" s="272"/>
      <c r="W251" s="272"/>
      <c r="X251" s="272"/>
      <c r="Y251" s="272"/>
      <c r="Z251" s="272"/>
      <c r="AA251" s="272"/>
      <c r="AB251" s="272"/>
      <c r="AC251" s="272"/>
      <c r="AD251" s="272"/>
      <c r="AE251" s="272"/>
      <c r="AF251" s="272"/>
      <c r="AG251" s="20"/>
      <c r="AH251" s="272"/>
      <c r="AI251" s="272"/>
      <c r="AJ251" s="272"/>
      <c r="AK251" s="272"/>
      <c r="AL251" s="272"/>
      <c r="AM251" s="272"/>
      <c r="AN251" s="272"/>
      <c r="AO251" s="272"/>
      <c r="AP251" s="274"/>
      <c r="AQ251" s="274"/>
      <c r="AR251" s="274"/>
      <c r="AS251" s="274"/>
      <c r="AT251" s="274"/>
      <c r="AU251" s="274"/>
      <c r="AV251" s="274"/>
      <c r="AW251" s="274"/>
      <c r="AX251" s="274"/>
      <c r="AY251" s="274"/>
      <c r="AZ251" s="274"/>
      <c r="BA251" s="274"/>
      <c r="BB251" s="274"/>
      <c r="BC251" s="274"/>
      <c r="BD251" s="274"/>
      <c r="BE251" s="274"/>
      <c r="BF251" s="274"/>
      <c r="BG251" s="274"/>
      <c r="BH251" s="274"/>
      <c r="BI251" s="274"/>
      <c r="BJ251" s="274"/>
      <c r="BK251" s="274"/>
      <c r="BL251" s="274"/>
      <c r="BM251" s="274"/>
      <c r="BN251" s="274"/>
      <c r="BO251" s="274"/>
      <c r="BP251" s="274"/>
      <c r="BQ251" s="65"/>
      <c r="BR251" s="65"/>
      <c r="BS251" s="274"/>
      <c r="BT251" s="65"/>
      <c r="BU251" s="65"/>
      <c r="BV251" s="65"/>
      <c r="BW251" s="274"/>
      <c r="BX251" s="65"/>
      <c r="BY251" s="54"/>
      <c r="BZ251" s="20"/>
      <c r="CA251" s="20"/>
      <c r="CB251" s="20"/>
      <c r="CC251" s="20"/>
      <c r="CD251" s="20"/>
    </row>
    <row r="252" ht="15.75" customHeight="1">
      <c r="A252" s="20"/>
      <c r="B252" s="272"/>
      <c r="C252" s="272"/>
      <c r="D252" s="272"/>
      <c r="E252" s="272"/>
      <c r="F252" s="272"/>
      <c r="G252" s="272"/>
      <c r="H252" s="272"/>
      <c r="I252" s="272"/>
      <c r="J252" s="272"/>
      <c r="K252" s="272"/>
      <c r="L252" s="272"/>
      <c r="M252" s="272"/>
      <c r="O252" s="273"/>
      <c r="P252" s="272"/>
      <c r="Q252" s="272"/>
      <c r="R252" s="272"/>
      <c r="S252" s="272"/>
      <c r="T252" s="272"/>
      <c r="U252" s="272"/>
      <c r="V252" s="272"/>
      <c r="W252" s="272"/>
      <c r="X252" s="272"/>
      <c r="Y252" s="272"/>
      <c r="Z252" s="272"/>
      <c r="AA252" s="272"/>
      <c r="AB252" s="272"/>
      <c r="AC252" s="272"/>
      <c r="AD252" s="272"/>
      <c r="AE252" s="272"/>
      <c r="AF252" s="272"/>
      <c r="AG252" s="20"/>
      <c r="AH252" s="272"/>
      <c r="AI252" s="272"/>
      <c r="AJ252" s="272"/>
      <c r="AK252" s="272"/>
      <c r="AL252" s="272"/>
      <c r="AM252" s="272"/>
      <c r="AN252" s="272"/>
      <c r="AO252" s="272"/>
      <c r="AP252" s="274"/>
      <c r="AQ252" s="274"/>
      <c r="AR252" s="274"/>
      <c r="AS252" s="274"/>
      <c r="AT252" s="274"/>
      <c r="AU252" s="274"/>
      <c r="AV252" s="274"/>
      <c r="AW252" s="274"/>
      <c r="AX252" s="274"/>
      <c r="AY252" s="274"/>
      <c r="AZ252" s="274"/>
      <c r="BA252" s="274"/>
      <c r="BB252" s="274"/>
      <c r="BC252" s="274"/>
      <c r="BD252" s="274"/>
      <c r="BE252" s="274"/>
      <c r="BF252" s="274"/>
      <c r="BG252" s="274"/>
      <c r="BH252" s="274"/>
      <c r="BI252" s="274"/>
      <c r="BJ252" s="274"/>
      <c r="BK252" s="274"/>
      <c r="BL252" s="274"/>
      <c r="BM252" s="274"/>
      <c r="BN252" s="274"/>
      <c r="BO252" s="274"/>
      <c r="BP252" s="274"/>
      <c r="BQ252" s="65"/>
      <c r="BR252" s="65"/>
      <c r="BS252" s="274"/>
      <c r="BT252" s="65"/>
      <c r="BU252" s="65"/>
      <c r="BV252" s="65"/>
      <c r="BW252" s="274"/>
      <c r="BX252" s="65"/>
      <c r="BY252" s="54"/>
      <c r="BZ252" s="20"/>
      <c r="CA252" s="20"/>
      <c r="CB252" s="20"/>
      <c r="CC252" s="20"/>
      <c r="CD252" s="20"/>
    </row>
    <row r="253" ht="15.75" customHeight="1">
      <c r="A253" s="20"/>
      <c r="B253" s="272"/>
      <c r="C253" s="272"/>
      <c r="D253" s="272"/>
      <c r="E253" s="272"/>
      <c r="F253" s="272"/>
      <c r="G253" s="272"/>
      <c r="H253" s="272"/>
      <c r="I253" s="272"/>
      <c r="J253" s="272"/>
      <c r="K253" s="272"/>
      <c r="L253" s="272"/>
      <c r="M253" s="272"/>
      <c r="O253" s="273"/>
      <c r="P253" s="272"/>
      <c r="Q253" s="272"/>
      <c r="R253" s="272"/>
      <c r="S253" s="272"/>
      <c r="T253" s="272"/>
      <c r="U253" s="272"/>
      <c r="V253" s="272"/>
      <c r="W253" s="272"/>
      <c r="X253" s="272"/>
      <c r="Y253" s="272"/>
      <c r="Z253" s="272"/>
      <c r="AA253" s="272"/>
      <c r="AB253" s="272"/>
      <c r="AC253" s="272"/>
      <c r="AD253" s="272"/>
      <c r="AE253" s="272"/>
      <c r="AF253" s="272"/>
      <c r="AG253" s="20"/>
      <c r="AH253" s="272"/>
      <c r="AI253" s="272"/>
      <c r="AJ253" s="272"/>
      <c r="AK253" s="272"/>
      <c r="AL253" s="272"/>
      <c r="AM253" s="272"/>
      <c r="AN253" s="272"/>
      <c r="AO253" s="272"/>
      <c r="AP253" s="274"/>
      <c r="AQ253" s="274"/>
      <c r="AR253" s="274"/>
      <c r="AS253" s="274"/>
      <c r="AT253" s="274"/>
      <c r="AU253" s="274"/>
      <c r="AV253" s="274"/>
      <c r="AW253" s="274"/>
      <c r="AX253" s="274"/>
      <c r="AY253" s="274"/>
      <c r="AZ253" s="274"/>
      <c r="BA253" s="274"/>
      <c r="BB253" s="274"/>
      <c r="BC253" s="274"/>
      <c r="BD253" s="274"/>
      <c r="BE253" s="274"/>
      <c r="BF253" s="274"/>
      <c r="BG253" s="274"/>
      <c r="BH253" s="274"/>
      <c r="BI253" s="274"/>
      <c r="BJ253" s="274"/>
      <c r="BK253" s="274"/>
      <c r="BL253" s="274"/>
      <c r="BM253" s="274"/>
      <c r="BN253" s="274"/>
      <c r="BO253" s="274"/>
      <c r="BP253" s="274"/>
      <c r="BQ253" s="65"/>
      <c r="BR253" s="65"/>
      <c r="BS253" s="274"/>
      <c r="BT253" s="65"/>
      <c r="BU253" s="65"/>
      <c r="BV253" s="65"/>
      <c r="BW253" s="274"/>
      <c r="BX253" s="65"/>
      <c r="BY253" s="54"/>
      <c r="BZ253" s="20"/>
      <c r="CA253" s="20"/>
      <c r="CB253" s="20"/>
      <c r="CC253" s="20"/>
      <c r="CD253" s="20"/>
    </row>
    <row r="254" ht="15.75" customHeight="1">
      <c r="A254" s="20"/>
      <c r="B254" s="272"/>
      <c r="C254" s="272"/>
      <c r="D254" s="272"/>
      <c r="E254" s="272"/>
      <c r="F254" s="272"/>
      <c r="G254" s="272"/>
      <c r="H254" s="272"/>
      <c r="I254" s="272"/>
      <c r="J254" s="272"/>
      <c r="K254" s="272"/>
      <c r="L254" s="272"/>
      <c r="M254" s="272"/>
      <c r="O254" s="273"/>
      <c r="P254" s="272"/>
      <c r="Q254" s="272"/>
      <c r="R254" s="272"/>
      <c r="S254" s="272"/>
      <c r="T254" s="272"/>
      <c r="U254" s="272"/>
      <c r="V254" s="272"/>
      <c r="W254" s="272"/>
      <c r="X254" s="272"/>
      <c r="Y254" s="272"/>
      <c r="Z254" s="272"/>
      <c r="AA254" s="272"/>
      <c r="AB254" s="272"/>
      <c r="AC254" s="272"/>
      <c r="AD254" s="272"/>
      <c r="AE254" s="272"/>
      <c r="AF254" s="272"/>
      <c r="AG254" s="20"/>
      <c r="AH254" s="272"/>
      <c r="AI254" s="272"/>
      <c r="AJ254" s="272"/>
      <c r="AK254" s="272"/>
      <c r="AL254" s="272"/>
      <c r="AM254" s="272"/>
      <c r="AN254" s="272"/>
      <c r="AO254" s="272"/>
      <c r="AP254" s="274"/>
      <c r="AQ254" s="274"/>
      <c r="AR254" s="274"/>
      <c r="AS254" s="274"/>
      <c r="AT254" s="274"/>
      <c r="AU254" s="274"/>
      <c r="AV254" s="274"/>
      <c r="AW254" s="274"/>
      <c r="AX254" s="274"/>
      <c r="AY254" s="274"/>
      <c r="AZ254" s="274"/>
      <c r="BA254" s="274"/>
      <c r="BB254" s="274"/>
      <c r="BC254" s="274"/>
      <c r="BD254" s="274"/>
      <c r="BE254" s="274"/>
      <c r="BF254" s="274"/>
      <c r="BG254" s="274"/>
      <c r="BH254" s="274"/>
      <c r="BI254" s="274"/>
      <c r="BJ254" s="274"/>
      <c r="BK254" s="274"/>
      <c r="BL254" s="274"/>
      <c r="BM254" s="274"/>
      <c r="BN254" s="274"/>
      <c r="BO254" s="274"/>
      <c r="BP254" s="274"/>
      <c r="BQ254" s="65"/>
      <c r="BR254" s="65"/>
      <c r="BS254" s="274"/>
      <c r="BT254" s="65"/>
      <c r="BU254" s="65"/>
      <c r="BV254" s="65"/>
      <c r="BW254" s="274"/>
      <c r="BX254" s="65"/>
      <c r="BY254" s="54"/>
      <c r="BZ254" s="20"/>
      <c r="CA254" s="20"/>
      <c r="CB254" s="20"/>
      <c r="CC254" s="20"/>
      <c r="CD254" s="20"/>
    </row>
    <row r="255" ht="15.75" customHeight="1">
      <c r="A255" s="20"/>
      <c r="B255" s="272"/>
      <c r="C255" s="272"/>
      <c r="D255" s="272"/>
      <c r="E255" s="272"/>
      <c r="F255" s="272"/>
      <c r="G255" s="272"/>
      <c r="H255" s="272"/>
      <c r="I255" s="272"/>
      <c r="J255" s="272"/>
      <c r="K255" s="272"/>
      <c r="L255" s="272"/>
      <c r="M255" s="272"/>
      <c r="O255" s="273"/>
      <c r="P255" s="272"/>
      <c r="Q255" s="272"/>
      <c r="R255" s="272"/>
      <c r="S255" s="272"/>
      <c r="T255" s="272"/>
      <c r="U255" s="272"/>
      <c r="V255" s="272"/>
      <c r="W255" s="272"/>
      <c r="X255" s="272"/>
      <c r="Y255" s="272"/>
      <c r="Z255" s="272"/>
      <c r="AA255" s="272"/>
      <c r="AB255" s="272"/>
      <c r="AC255" s="272"/>
      <c r="AD255" s="272"/>
      <c r="AE255" s="272"/>
      <c r="AF255" s="272"/>
      <c r="AG255" s="20"/>
      <c r="AH255" s="272"/>
      <c r="AI255" s="272"/>
      <c r="AJ255" s="272"/>
      <c r="AK255" s="272"/>
      <c r="AL255" s="272"/>
      <c r="AM255" s="272"/>
      <c r="AN255" s="272"/>
      <c r="AO255" s="272"/>
      <c r="AP255" s="274"/>
      <c r="AQ255" s="274"/>
      <c r="AR255" s="274"/>
      <c r="AS255" s="274"/>
      <c r="AT255" s="274"/>
      <c r="AU255" s="274"/>
      <c r="AV255" s="274"/>
      <c r="AW255" s="274"/>
      <c r="AX255" s="274"/>
      <c r="AY255" s="274"/>
      <c r="AZ255" s="274"/>
      <c r="BA255" s="274"/>
      <c r="BB255" s="274"/>
      <c r="BC255" s="274"/>
      <c r="BD255" s="274"/>
      <c r="BE255" s="274"/>
      <c r="BF255" s="274"/>
      <c r="BG255" s="274"/>
      <c r="BH255" s="274"/>
      <c r="BI255" s="274"/>
      <c r="BJ255" s="274"/>
      <c r="BK255" s="274"/>
      <c r="BL255" s="274"/>
      <c r="BM255" s="274"/>
      <c r="BN255" s="274"/>
      <c r="BO255" s="274"/>
      <c r="BP255" s="274"/>
      <c r="BQ255" s="65"/>
      <c r="BR255" s="65"/>
      <c r="BS255" s="274"/>
      <c r="BT255" s="65"/>
      <c r="BU255" s="65"/>
      <c r="BV255" s="65"/>
      <c r="BW255" s="274"/>
      <c r="BX255" s="65"/>
      <c r="BY255" s="54"/>
      <c r="BZ255" s="20"/>
      <c r="CA255" s="20"/>
      <c r="CB255" s="20"/>
      <c r="CC255" s="20"/>
      <c r="CD255" s="20"/>
    </row>
    <row r="256" ht="15.75" customHeight="1">
      <c r="A256" s="20"/>
      <c r="B256" s="272"/>
      <c r="C256" s="272"/>
      <c r="D256" s="272"/>
      <c r="E256" s="272"/>
      <c r="F256" s="272"/>
      <c r="G256" s="272"/>
      <c r="H256" s="272"/>
      <c r="I256" s="272"/>
      <c r="J256" s="272"/>
      <c r="K256" s="272"/>
      <c r="L256" s="272"/>
      <c r="M256" s="272"/>
      <c r="O256" s="273"/>
      <c r="P256" s="272"/>
      <c r="Q256" s="272"/>
      <c r="R256" s="272"/>
      <c r="S256" s="272"/>
      <c r="T256" s="272"/>
      <c r="U256" s="272"/>
      <c r="V256" s="272"/>
      <c r="W256" s="272"/>
      <c r="X256" s="272"/>
      <c r="Y256" s="272"/>
      <c r="Z256" s="272"/>
      <c r="AA256" s="272"/>
      <c r="AB256" s="272"/>
      <c r="AC256" s="272"/>
      <c r="AD256" s="272"/>
      <c r="AE256" s="272"/>
      <c r="AF256" s="272"/>
      <c r="AG256" s="20"/>
      <c r="AH256" s="272"/>
      <c r="AI256" s="272"/>
      <c r="AJ256" s="272"/>
      <c r="AK256" s="272"/>
      <c r="AL256" s="272"/>
      <c r="AM256" s="272"/>
      <c r="AN256" s="272"/>
      <c r="AO256" s="272"/>
      <c r="AP256" s="274"/>
      <c r="AQ256" s="274"/>
      <c r="AR256" s="274"/>
      <c r="AS256" s="274"/>
      <c r="AT256" s="274"/>
      <c r="AU256" s="274"/>
      <c r="AV256" s="274"/>
      <c r="AW256" s="274"/>
      <c r="AX256" s="274"/>
      <c r="AY256" s="274"/>
      <c r="AZ256" s="274"/>
      <c r="BA256" s="274"/>
      <c r="BB256" s="274"/>
      <c r="BC256" s="274"/>
      <c r="BD256" s="274"/>
      <c r="BE256" s="274"/>
      <c r="BF256" s="274"/>
      <c r="BG256" s="274"/>
      <c r="BH256" s="274"/>
      <c r="BI256" s="274"/>
      <c r="BJ256" s="274"/>
      <c r="BK256" s="274"/>
      <c r="BL256" s="274"/>
      <c r="BM256" s="274"/>
      <c r="BN256" s="274"/>
      <c r="BO256" s="274"/>
      <c r="BP256" s="274"/>
      <c r="BQ256" s="65"/>
      <c r="BR256" s="65"/>
      <c r="BS256" s="274"/>
      <c r="BT256" s="65"/>
      <c r="BU256" s="65"/>
      <c r="BV256" s="65"/>
      <c r="BW256" s="274"/>
      <c r="BX256" s="65"/>
      <c r="BY256" s="54"/>
      <c r="BZ256" s="20"/>
      <c r="CA256" s="20"/>
      <c r="CB256" s="20"/>
      <c r="CC256" s="20"/>
      <c r="CD256" s="20"/>
    </row>
    <row r="257" ht="15.75" customHeight="1">
      <c r="A257" s="20"/>
      <c r="B257" s="272"/>
      <c r="C257" s="272"/>
      <c r="D257" s="272"/>
      <c r="E257" s="272"/>
      <c r="F257" s="272"/>
      <c r="G257" s="272"/>
      <c r="H257" s="272"/>
      <c r="I257" s="272"/>
      <c r="J257" s="272"/>
      <c r="K257" s="272"/>
      <c r="L257" s="272"/>
      <c r="M257" s="272"/>
      <c r="O257" s="273"/>
      <c r="P257" s="272"/>
      <c r="Q257" s="272"/>
      <c r="R257" s="272"/>
      <c r="S257" s="272"/>
      <c r="T257" s="272"/>
      <c r="U257" s="272"/>
      <c r="V257" s="272"/>
      <c r="W257" s="272"/>
      <c r="X257" s="272"/>
      <c r="Y257" s="272"/>
      <c r="Z257" s="272"/>
      <c r="AA257" s="272"/>
      <c r="AB257" s="272"/>
      <c r="AC257" s="272"/>
      <c r="AD257" s="272"/>
      <c r="AE257" s="272"/>
      <c r="AF257" s="272"/>
      <c r="AG257" s="20"/>
      <c r="AH257" s="272"/>
      <c r="AI257" s="272"/>
      <c r="AJ257" s="272"/>
      <c r="AK257" s="272"/>
      <c r="AL257" s="272"/>
      <c r="AM257" s="272"/>
      <c r="AN257" s="272"/>
      <c r="AO257" s="272"/>
      <c r="AP257" s="274"/>
      <c r="AQ257" s="274"/>
      <c r="AR257" s="274"/>
      <c r="AS257" s="274"/>
      <c r="AT257" s="274"/>
      <c r="AU257" s="274"/>
      <c r="AV257" s="274"/>
      <c r="AW257" s="274"/>
      <c r="AX257" s="274"/>
      <c r="AY257" s="274"/>
      <c r="AZ257" s="274"/>
      <c r="BA257" s="274"/>
      <c r="BB257" s="274"/>
      <c r="BC257" s="274"/>
      <c r="BD257" s="274"/>
      <c r="BE257" s="274"/>
      <c r="BF257" s="274"/>
      <c r="BG257" s="274"/>
      <c r="BH257" s="274"/>
      <c r="BI257" s="274"/>
      <c r="BJ257" s="274"/>
      <c r="BK257" s="274"/>
      <c r="BL257" s="274"/>
      <c r="BM257" s="274"/>
      <c r="BN257" s="274"/>
      <c r="BO257" s="274"/>
      <c r="BP257" s="274"/>
      <c r="BQ257" s="65"/>
      <c r="BR257" s="65"/>
      <c r="BS257" s="274"/>
      <c r="BT257" s="65"/>
      <c r="BU257" s="65"/>
      <c r="BV257" s="65"/>
      <c r="BW257" s="274"/>
      <c r="BX257" s="65"/>
      <c r="BY257" s="54"/>
      <c r="BZ257" s="20"/>
      <c r="CA257" s="20"/>
      <c r="CB257" s="20"/>
      <c r="CC257" s="20"/>
      <c r="CD257" s="20"/>
    </row>
    <row r="258" ht="15.75" customHeight="1">
      <c r="A258" s="20"/>
      <c r="B258" s="272"/>
      <c r="C258" s="272"/>
      <c r="D258" s="272"/>
      <c r="E258" s="272"/>
      <c r="F258" s="272"/>
      <c r="G258" s="272"/>
      <c r="H258" s="272"/>
      <c r="I258" s="272"/>
      <c r="J258" s="272"/>
      <c r="K258" s="272"/>
      <c r="L258" s="272"/>
      <c r="M258" s="272"/>
      <c r="O258" s="273"/>
      <c r="P258" s="272"/>
      <c r="Q258" s="272"/>
      <c r="R258" s="272"/>
      <c r="S258" s="272"/>
      <c r="T258" s="272"/>
      <c r="U258" s="272"/>
      <c r="V258" s="272"/>
      <c r="W258" s="272"/>
      <c r="X258" s="272"/>
      <c r="Y258" s="272"/>
      <c r="Z258" s="272"/>
      <c r="AA258" s="272"/>
      <c r="AB258" s="272"/>
      <c r="AC258" s="272"/>
      <c r="AD258" s="272"/>
      <c r="AE258" s="272"/>
      <c r="AF258" s="272"/>
      <c r="AG258" s="20"/>
      <c r="AH258" s="272"/>
      <c r="AI258" s="272"/>
      <c r="AJ258" s="272"/>
      <c r="AK258" s="272"/>
      <c r="AL258" s="272"/>
      <c r="AM258" s="272"/>
      <c r="AN258" s="272"/>
      <c r="AO258" s="272"/>
      <c r="AP258" s="274"/>
      <c r="AQ258" s="274"/>
      <c r="AR258" s="274"/>
      <c r="AS258" s="274"/>
      <c r="AT258" s="274"/>
      <c r="AU258" s="274"/>
      <c r="AV258" s="274"/>
      <c r="AW258" s="274"/>
      <c r="AX258" s="274"/>
      <c r="AY258" s="274"/>
      <c r="AZ258" s="274"/>
      <c r="BA258" s="274"/>
      <c r="BB258" s="274"/>
      <c r="BC258" s="274"/>
      <c r="BD258" s="274"/>
      <c r="BE258" s="274"/>
      <c r="BF258" s="274"/>
      <c r="BG258" s="274"/>
      <c r="BH258" s="274"/>
      <c r="BI258" s="274"/>
      <c r="BJ258" s="274"/>
      <c r="BK258" s="274"/>
      <c r="BL258" s="274"/>
      <c r="BM258" s="274"/>
      <c r="BN258" s="274"/>
      <c r="BO258" s="274"/>
      <c r="BP258" s="274"/>
      <c r="BQ258" s="65"/>
      <c r="BR258" s="65"/>
      <c r="BS258" s="274"/>
      <c r="BT258" s="65"/>
      <c r="BU258" s="65"/>
      <c r="BV258" s="65"/>
      <c r="BW258" s="274"/>
      <c r="BX258" s="65"/>
      <c r="BY258" s="54"/>
      <c r="BZ258" s="20"/>
      <c r="CA258" s="20"/>
      <c r="CB258" s="20"/>
      <c r="CC258" s="20"/>
      <c r="CD258" s="20"/>
    </row>
    <row r="259" ht="15.75" customHeight="1">
      <c r="A259" s="20"/>
      <c r="B259" s="272"/>
      <c r="C259" s="272"/>
      <c r="D259" s="272"/>
      <c r="E259" s="272"/>
      <c r="F259" s="272"/>
      <c r="G259" s="272"/>
      <c r="H259" s="272"/>
      <c r="I259" s="272"/>
      <c r="J259" s="272"/>
      <c r="K259" s="272"/>
      <c r="L259" s="272"/>
      <c r="M259" s="272"/>
      <c r="O259" s="273"/>
      <c r="P259" s="272"/>
      <c r="Q259" s="272"/>
      <c r="R259" s="272"/>
      <c r="S259" s="272"/>
      <c r="T259" s="272"/>
      <c r="U259" s="272"/>
      <c r="V259" s="272"/>
      <c r="W259" s="272"/>
      <c r="X259" s="272"/>
      <c r="Y259" s="272"/>
      <c r="Z259" s="272"/>
      <c r="AA259" s="272"/>
      <c r="AB259" s="272"/>
      <c r="AC259" s="272"/>
      <c r="AD259" s="272"/>
      <c r="AE259" s="272"/>
      <c r="AF259" s="272"/>
      <c r="AG259" s="20"/>
      <c r="AH259" s="272"/>
      <c r="AI259" s="272"/>
      <c r="AJ259" s="272"/>
      <c r="AK259" s="272"/>
      <c r="AL259" s="272"/>
      <c r="AM259" s="272"/>
      <c r="AN259" s="272"/>
      <c r="AO259" s="272"/>
      <c r="AP259" s="274"/>
      <c r="AQ259" s="274"/>
      <c r="AR259" s="274"/>
      <c r="AS259" s="274"/>
      <c r="AT259" s="274"/>
      <c r="AU259" s="274"/>
      <c r="AV259" s="274"/>
      <c r="AW259" s="274"/>
      <c r="AX259" s="274"/>
      <c r="AY259" s="274"/>
      <c r="AZ259" s="274"/>
      <c r="BA259" s="274"/>
      <c r="BB259" s="274"/>
      <c r="BC259" s="274"/>
      <c r="BD259" s="274"/>
      <c r="BE259" s="274"/>
      <c r="BF259" s="274"/>
      <c r="BG259" s="274"/>
      <c r="BH259" s="274"/>
      <c r="BI259" s="274"/>
      <c r="BJ259" s="274"/>
      <c r="BK259" s="274"/>
      <c r="BL259" s="274"/>
      <c r="BM259" s="274"/>
      <c r="BN259" s="274"/>
      <c r="BO259" s="274"/>
      <c r="BP259" s="274"/>
      <c r="BQ259" s="65"/>
      <c r="BR259" s="65"/>
      <c r="BS259" s="274"/>
      <c r="BT259" s="65"/>
      <c r="BU259" s="65"/>
      <c r="BV259" s="65"/>
      <c r="BW259" s="274"/>
      <c r="BX259" s="65"/>
      <c r="BY259" s="54"/>
      <c r="BZ259" s="20"/>
      <c r="CA259" s="20"/>
      <c r="CB259" s="20"/>
      <c r="CC259" s="20"/>
      <c r="CD259" s="20"/>
    </row>
    <row r="260" ht="15.75" customHeight="1">
      <c r="A260" s="20"/>
      <c r="B260" s="272"/>
      <c r="C260" s="272"/>
      <c r="D260" s="272"/>
      <c r="E260" s="272"/>
      <c r="F260" s="272"/>
      <c r="G260" s="272"/>
      <c r="H260" s="272"/>
      <c r="I260" s="272"/>
      <c r="J260" s="272"/>
      <c r="K260" s="272"/>
      <c r="L260" s="272"/>
      <c r="M260" s="272"/>
      <c r="O260" s="273"/>
      <c r="P260" s="272"/>
      <c r="Q260" s="272"/>
      <c r="R260" s="272"/>
      <c r="S260" s="272"/>
      <c r="T260" s="272"/>
      <c r="U260" s="272"/>
      <c r="V260" s="272"/>
      <c r="W260" s="272"/>
      <c r="X260" s="272"/>
      <c r="Y260" s="272"/>
      <c r="Z260" s="272"/>
      <c r="AA260" s="272"/>
      <c r="AB260" s="272"/>
      <c r="AC260" s="272"/>
      <c r="AD260" s="272"/>
      <c r="AE260" s="272"/>
      <c r="AF260" s="272"/>
      <c r="AG260" s="20"/>
      <c r="AH260" s="272"/>
      <c r="AI260" s="272"/>
      <c r="AJ260" s="272"/>
      <c r="AK260" s="272"/>
      <c r="AL260" s="272"/>
      <c r="AM260" s="272"/>
      <c r="AN260" s="272"/>
      <c r="AO260" s="272"/>
      <c r="AP260" s="274"/>
      <c r="AQ260" s="274"/>
      <c r="AR260" s="274"/>
      <c r="AS260" s="274"/>
      <c r="AT260" s="274"/>
      <c r="AU260" s="274"/>
      <c r="AV260" s="274"/>
      <c r="AW260" s="274"/>
      <c r="AX260" s="274"/>
      <c r="AY260" s="274"/>
      <c r="AZ260" s="274"/>
      <c r="BA260" s="274"/>
      <c r="BB260" s="274"/>
      <c r="BC260" s="274"/>
      <c r="BD260" s="274"/>
      <c r="BE260" s="274"/>
      <c r="BF260" s="274"/>
      <c r="BG260" s="274"/>
      <c r="BH260" s="274"/>
      <c r="BI260" s="274"/>
      <c r="BJ260" s="274"/>
      <c r="BK260" s="274"/>
      <c r="BL260" s="274"/>
      <c r="BM260" s="274"/>
      <c r="BN260" s="274"/>
      <c r="BO260" s="274"/>
      <c r="BP260" s="274"/>
      <c r="BQ260" s="65"/>
      <c r="BR260" s="65"/>
      <c r="BS260" s="274"/>
      <c r="BT260" s="65"/>
      <c r="BU260" s="65"/>
      <c r="BV260" s="65"/>
      <c r="BW260" s="274"/>
      <c r="BX260" s="65"/>
      <c r="BY260" s="54"/>
      <c r="BZ260" s="20"/>
      <c r="CA260" s="20"/>
      <c r="CB260" s="20"/>
      <c r="CC260" s="20"/>
      <c r="CD260" s="20"/>
    </row>
    <row r="261" ht="15.75" customHeight="1">
      <c r="A261" s="20"/>
      <c r="B261" s="272"/>
      <c r="C261" s="272"/>
      <c r="D261" s="272"/>
      <c r="E261" s="272"/>
      <c r="F261" s="272"/>
      <c r="G261" s="272"/>
      <c r="H261" s="272"/>
      <c r="I261" s="272"/>
      <c r="J261" s="272"/>
      <c r="K261" s="272"/>
      <c r="L261" s="272"/>
      <c r="M261" s="272"/>
      <c r="O261" s="273"/>
      <c r="P261" s="272"/>
      <c r="Q261" s="272"/>
      <c r="R261" s="272"/>
      <c r="S261" s="272"/>
      <c r="T261" s="272"/>
      <c r="U261" s="272"/>
      <c r="V261" s="272"/>
      <c r="W261" s="272"/>
      <c r="X261" s="272"/>
      <c r="Y261" s="272"/>
      <c r="Z261" s="272"/>
      <c r="AA261" s="272"/>
      <c r="AB261" s="272"/>
      <c r="AC261" s="272"/>
      <c r="AD261" s="272"/>
      <c r="AE261" s="272"/>
      <c r="AF261" s="272"/>
      <c r="AG261" s="20"/>
      <c r="AH261" s="272"/>
      <c r="AI261" s="272"/>
      <c r="AJ261" s="272"/>
      <c r="AK261" s="272"/>
      <c r="AL261" s="272"/>
      <c r="AM261" s="272"/>
      <c r="AN261" s="272"/>
      <c r="AO261" s="272"/>
      <c r="AP261" s="274"/>
      <c r="AQ261" s="274"/>
      <c r="AR261" s="274"/>
      <c r="AS261" s="274"/>
      <c r="AT261" s="274"/>
      <c r="AU261" s="274"/>
      <c r="AV261" s="274"/>
      <c r="AW261" s="274"/>
      <c r="AX261" s="274"/>
      <c r="AY261" s="274"/>
      <c r="AZ261" s="274"/>
      <c r="BA261" s="274"/>
      <c r="BB261" s="274"/>
      <c r="BC261" s="274"/>
      <c r="BD261" s="274"/>
      <c r="BE261" s="274"/>
      <c r="BF261" s="274"/>
      <c r="BG261" s="274"/>
      <c r="BH261" s="274"/>
      <c r="BI261" s="274"/>
      <c r="BJ261" s="274"/>
      <c r="BK261" s="274"/>
      <c r="BL261" s="274"/>
      <c r="BM261" s="274"/>
      <c r="BN261" s="274"/>
      <c r="BO261" s="274"/>
      <c r="BP261" s="274"/>
      <c r="BQ261" s="65"/>
      <c r="BR261" s="65"/>
      <c r="BS261" s="274"/>
      <c r="BT261" s="65"/>
      <c r="BU261" s="65"/>
      <c r="BV261" s="65"/>
      <c r="BW261" s="274"/>
      <c r="BX261" s="65"/>
      <c r="BY261" s="54"/>
      <c r="BZ261" s="20"/>
      <c r="CA261" s="20"/>
      <c r="CB261" s="20"/>
      <c r="CC261" s="20"/>
      <c r="CD261" s="20"/>
    </row>
    <row r="262" ht="15.75" customHeight="1">
      <c r="A262" s="20"/>
      <c r="B262" s="272"/>
      <c r="C262" s="272"/>
      <c r="D262" s="272"/>
      <c r="E262" s="272"/>
      <c r="F262" s="272"/>
      <c r="G262" s="272"/>
      <c r="H262" s="272"/>
      <c r="I262" s="272"/>
      <c r="J262" s="272"/>
      <c r="K262" s="272"/>
      <c r="L262" s="272"/>
      <c r="M262" s="272"/>
      <c r="O262" s="273"/>
      <c r="P262" s="272"/>
      <c r="Q262" s="272"/>
      <c r="R262" s="272"/>
      <c r="S262" s="272"/>
      <c r="T262" s="272"/>
      <c r="U262" s="272"/>
      <c r="V262" s="272"/>
      <c r="W262" s="272"/>
      <c r="X262" s="272"/>
      <c r="Y262" s="272"/>
      <c r="Z262" s="272"/>
      <c r="AA262" s="272"/>
      <c r="AB262" s="272"/>
      <c r="AC262" s="272"/>
      <c r="AD262" s="272"/>
      <c r="AE262" s="272"/>
      <c r="AF262" s="272"/>
      <c r="AG262" s="20"/>
      <c r="AH262" s="272"/>
      <c r="AI262" s="272"/>
      <c r="AJ262" s="272"/>
      <c r="AK262" s="272"/>
      <c r="AL262" s="272"/>
      <c r="AM262" s="272"/>
      <c r="AN262" s="272"/>
      <c r="AO262" s="272"/>
      <c r="AP262" s="274"/>
      <c r="AQ262" s="274"/>
      <c r="AR262" s="274"/>
      <c r="AS262" s="274"/>
      <c r="AT262" s="274"/>
      <c r="AU262" s="274"/>
      <c r="AV262" s="274"/>
      <c r="AW262" s="274"/>
      <c r="AX262" s="274"/>
      <c r="AY262" s="274"/>
      <c r="AZ262" s="274"/>
      <c r="BA262" s="274"/>
      <c r="BB262" s="274"/>
      <c r="BC262" s="274"/>
      <c r="BD262" s="274"/>
      <c r="BE262" s="274"/>
      <c r="BF262" s="274"/>
      <c r="BG262" s="274"/>
      <c r="BH262" s="274"/>
      <c r="BI262" s="274"/>
      <c r="BJ262" s="274"/>
      <c r="BK262" s="274"/>
      <c r="BL262" s="274"/>
      <c r="BM262" s="274"/>
      <c r="BN262" s="274"/>
      <c r="BO262" s="274"/>
      <c r="BP262" s="274"/>
      <c r="BQ262" s="65"/>
      <c r="BR262" s="65"/>
      <c r="BS262" s="274"/>
      <c r="BT262" s="65"/>
      <c r="BU262" s="65"/>
      <c r="BV262" s="65"/>
      <c r="BW262" s="274"/>
      <c r="BX262" s="65"/>
      <c r="BY262" s="54"/>
      <c r="BZ262" s="20"/>
      <c r="CA262" s="20"/>
      <c r="CB262" s="20"/>
      <c r="CC262" s="20"/>
      <c r="CD262" s="20"/>
    </row>
    <row r="263" ht="15.75" customHeight="1">
      <c r="A263" s="20"/>
      <c r="B263" s="272"/>
      <c r="C263" s="272"/>
      <c r="D263" s="272"/>
      <c r="E263" s="272"/>
      <c r="F263" s="272"/>
      <c r="G263" s="272"/>
      <c r="H263" s="272"/>
      <c r="I263" s="272"/>
      <c r="J263" s="272"/>
      <c r="K263" s="272"/>
      <c r="L263" s="272"/>
      <c r="M263" s="272"/>
      <c r="O263" s="273"/>
      <c r="P263" s="272"/>
      <c r="Q263" s="272"/>
      <c r="R263" s="272"/>
      <c r="S263" s="272"/>
      <c r="T263" s="272"/>
      <c r="U263" s="272"/>
      <c r="V263" s="272"/>
      <c r="W263" s="272"/>
      <c r="X263" s="272"/>
      <c r="Y263" s="272"/>
      <c r="Z263" s="272"/>
      <c r="AA263" s="272"/>
      <c r="AB263" s="272"/>
      <c r="AC263" s="272"/>
      <c r="AD263" s="272"/>
      <c r="AE263" s="272"/>
      <c r="AF263" s="272"/>
      <c r="AG263" s="20"/>
      <c r="AH263" s="272"/>
      <c r="AI263" s="272"/>
      <c r="AJ263" s="272"/>
      <c r="AK263" s="272"/>
      <c r="AL263" s="272"/>
      <c r="AM263" s="272"/>
      <c r="AN263" s="272"/>
      <c r="AO263" s="272"/>
      <c r="AP263" s="274"/>
      <c r="AQ263" s="274"/>
      <c r="AR263" s="274"/>
      <c r="AS263" s="274"/>
      <c r="AT263" s="274"/>
      <c r="AU263" s="274"/>
      <c r="AV263" s="274"/>
      <c r="AW263" s="274"/>
      <c r="AX263" s="274"/>
      <c r="AY263" s="274"/>
      <c r="AZ263" s="274"/>
      <c r="BA263" s="274"/>
      <c r="BB263" s="274"/>
      <c r="BC263" s="274"/>
      <c r="BD263" s="274"/>
      <c r="BE263" s="274"/>
      <c r="BF263" s="274"/>
      <c r="BG263" s="274"/>
      <c r="BH263" s="274"/>
      <c r="BI263" s="274"/>
      <c r="BJ263" s="274"/>
      <c r="BK263" s="274"/>
      <c r="BL263" s="274"/>
      <c r="BM263" s="274"/>
      <c r="BN263" s="274"/>
      <c r="BO263" s="274"/>
      <c r="BP263" s="274"/>
      <c r="BQ263" s="65"/>
      <c r="BR263" s="65"/>
      <c r="BS263" s="274"/>
      <c r="BT263" s="65"/>
      <c r="BU263" s="65"/>
      <c r="BV263" s="65"/>
      <c r="BW263" s="274"/>
      <c r="BX263" s="65"/>
      <c r="BY263" s="54"/>
      <c r="BZ263" s="20"/>
      <c r="CA263" s="20"/>
      <c r="CB263" s="20"/>
      <c r="CC263" s="20"/>
      <c r="CD263" s="20"/>
    </row>
    <row r="264" ht="15.75" customHeight="1">
      <c r="A264" s="20"/>
      <c r="B264" s="272"/>
      <c r="C264" s="272"/>
      <c r="D264" s="272"/>
      <c r="E264" s="272"/>
      <c r="F264" s="272"/>
      <c r="G264" s="272"/>
      <c r="H264" s="272"/>
      <c r="I264" s="272"/>
      <c r="J264" s="272"/>
      <c r="K264" s="272"/>
      <c r="L264" s="272"/>
      <c r="M264" s="272"/>
      <c r="O264" s="273"/>
      <c r="P264" s="272"/>
      <c r="Q264" s="272"/>
      <c r="R264" s="272"/>
      <c r="S264" s="272"/>
      <c r="T264" s="272"/>
      <c r="U264" s="272"/>
      <c r="V264" s="272"/>
      <c r="W264" s="272"/>
      <c r="X264" s="272"/>
      <c r="Y264" s="272"/>
      <c r="Z264" s="272"/>
      <c r="AA264" s="272"/>
      <c r="AB264" s="272"/>
      <c r="AC264" s="272"/>
      <c r="AD264" s="272"/>
      <c r="AE264" s="272"/>
      <c r="AF264" s="272"/>
      <c r="AG264" s="20"/>
      <c r="AH264" s="272"/>
      <c r="AI264" s="272"/>
      <c r="AJ264" s="272"/>
      <c r="AK264" s="272"/>
      <c r="AL264" s="272"/>
      <c r="AM264" s="272"/>
      <c r="AN264" s="272"/>
      <c r="AO264" s="272"/>
      <c r="AP264" s="274"/>
      <c r="AQ264" s="274"/>
      <c r="AR264" s="274"/>
      <c r="AS264" s="274"/>
      <c r="AT264" s="274"/>
      <c r="AU264" s="274"/>
      <c r="AV264" s="274"/>
      <c r="AW264" s="274"/>
      <c r="AX264" s="274"/>
      <c r="AY264" s="274"/>
      <c r="AZ264" s="274"/>
      <c r="BA264" s="274"/>
      <c r="BB264" s="274"/>
      <c r="BC264" s="274"/>
      <c r="BD264" s="274"/>
      <c r="BE264" s="274"/>
      <c r="BF264" s="274"/>
      <c r="BG264" s="274"/>
      <c r="BH264" s="274"/>
      <c r="BI264" s="274"/>
      <c r="BJ264" s="274"/>
      <c r="BK264" s="274"/>
      <c r="BL264" s="274"/>
      <c r="BM264" s="274"/>
      <c r="BN264" s="274"/>
      <c r="BO264" s="274"/>
      <c r="BP264" s="274"/>
      <c r="BQ264" s="65"/>
      <c r="BR264" s="65"/>
      <c r="BS264" s="274"/>
      <c r="BT264" s="65"/>
      <c r="BU264" s="65"/>
      <c r="BV264" s="65"/>
      <c r="BW264" s="274"/>
      <c r="BX264" s="65"/>
      <c r="BY264" s="54"/>
      <c r="BZ264" s="20"/>
      <c r="CA264" s="20"/>
      <c r="CB264" s="20"/>
      <c r="CC264" s="20"/>
      <c r="CD264" s="20"/>
    </row>
    <row r="265" ht="15.75" customHeight="1">
      <c r="A265" s="20"/>
      <c r="B265" s="272"/>
      <c r="C265" s="272"/>
      <c r="D265" s="272"/>
      <c r="E265" s="272"/>
      <c r="F265" s="272"/>
      <c r="G265" s="272"/>
      <c r="H265" s="272"/>
      <c r="I265" s="272"/>
      <c r="J265" s="272"/>
      <c r="K265" s="272"/>
      <c r="L265" s="272"/>
      <c r="M265" s="272"/>
      <c r="O265" s="273"/>
      <c r="P265" s="272"/>
      <c r="Q265" s="272"/>
      <c r="R265" s="272"/>
      <c r="S265" s="272"/>
      <c r="T265" s="272"/>
      <c r="U265" s="272"/>
      <c r="V265" s="272"/>
      <c r="W265" s="272"/>
      <c r="X265" s="272"/>
      <c r="Y265" s="272"/>
      <c r="Z265" s="272"/>
      <c r="AA265" s="272"/>
      <c r="AB265" s="272"/>
      <c r="AC265" s="272"/>
      <c r="AD265" s="272"/>
      <c r="AE265" s="272"/>
      <c r="AF265" s="272"/>
      <c r="AG265" s="20"/>
      <c r="AH265" s="272"/>
      <c r="AI265" s="272"/>
      <c r="AJ265" s="272"/>
      <c r="AK265" s="272"/>
      <c r="AL265" s="272"/>
      <c r="AM265" s="272"/>
      <c r="AN265" s="272"/>
      <c r="AO265" s="272"/>
      <c r="AP265" s="274"/>
      <c r="AQ265" s="274"/>
      <c r="AR265" s="274"/>
      <c r="AS265" s="274"/>
      <c r="AT265" s="274"/>
      <c r="AU265" s="274"/>
      <c r="AV265" s="274"/>
      <c r="AW265" s="274"/>
      <c r="AX265" s="274"/>
      <c r="AY265" s="274"/>
      <c r="AZ265" s="274"/>
      <c r="BA265" s="274"/>
      <c r="BB265" s="274"/>
      <c r="BC265" s="274"/>
      <c r="BD265" s="274"/>
      <c r="BE265" s="274"/>
      <c r="BF265" s="274"/>
      <c r="BG265" s="274"/>
      <c r="BH265" s="274"/>
      <c r="BI265" s="274"/>
      <c r="BJ265" s="274"/>
      <c r="BK265" s="274"/>
      <c r="BL265" s="274"/>
      <c r="BM265" s="274"/>
      <c r="BN265" s="274"/>
      <c r="BO265" s="274"/>
      <c r="BP265" s="274"/>
      <c r="BQ265" s="65"/>
      <c r="BR265" s="65"/>
      <c r="BS265" s="274"/>
      <c r="BT265" s="65"/>
      <c r="BU265" s="65"/>
      <c r="BV265" s="65"/>
      <c r="BW265" s="274"/>
      <c r="BX265" s="65"/>
      <c r="BY265" s="54"/>
      <c r="BZ265" s="20"/>
      <c r="CA265" s="20"/>
      <c r="CB265" s="20"/>
      <c r="CC265" s="20"/>
      <c r="CD265" s="20"/>
    </row>
    <row r="266" ht="15.75" customHeight="1">
      <c r="A266" s="20"/>
      <c r="B266" s="272"/>
      <c r="C266" s="272"/>
      <c r="D266" s="272"/>
      <c r="E266" s="272"/>
      <c r="F266" s="272"/>
      <c r="G266" s="272"/>
      <c r="H266" s="272"/>
      <c r="I266" s="272"/>
      <c r="J266" s="272"/>
      <c r="K266" s="272"/>
      <c r="L266" s="272"/>
      <c r="M266" s="272"/>
      <c r="O266" s="273"/>
      <c r="P266" s="272"/>
      <c r="Q266" s="272"/>
      <c r="R266" s="272"/>
      <c r="S266" s="272"/>
      <c r="T266" s="272"/>
      <c r="U266" s="272"/>
      <c r="V266" s="272"/>
      <c r="W266" s="272"/>
      <c r="X266" s="272"/>
      <c r="Y266" s="272"/>
      <c r="Z266" s="272"/>
      <c r="AA266" s="272"/>
      <c r="AB266" s="272"/>
      <c r="AC266" s="272"/>
      <c r="AD266" s="272"/>
      <c r="AE266" s="272"/>
      <c r="AF266" s="272"/>
      <c r="AG266" s="20"/>
      <c r="AH266" s="272"/>
      <c r="AI266" s="272"/>
      <c r="AJ266" s="272"/>
      <c r="AK266" s="272"/>
      <c r="AL266" s="272"/>
      <c r="AM266" s="272"/>
      <c r="AN266" s="272"/>
      <c r="AO266" s="272"/>
      <c r="AP266" s="274"/>
      <c r="AQ266" s="274"/>
      <c r="AR266" s="274"/>
      <c r="AS266" s="274"/>
      <c r="AT266" s="274"/>
      <c r="AU266" s="274"/>
      <c r="AV266" s="274"/>
      <c r="AW266" s="274"/>
      <c r="AX266" s="274"/>
      <c r="AY266" s="274"/>
      <c r="AZ266" s="274"/>
      <c r="BA266" s="274"/>
      <c r="BB266" s="274"/>
      <c r="BC266" s="274"/>
      <c r="BD266" s="274"/>
      <c r="BE266" s="274"/>
      <c r="BF266" s="274"/>
      <c r="BG266" s="274"/>
      <c r="BH266" s="274"/>
      <c r="BI266" s="274"/>
      <c r="BJ266" s="274"/>
      <c r="BK266" s="274"/>
      <c r="BL266" s="274"/>
      <c r="BM266" s="274"/>
      <c r="BN266" s="274"/>
      <c r="BO266" s="274"/>
      <c r="BP266" s="274"/>
      <c r="BQ266" s="65"/>
      <c r="BR266" s="65"/>
      <c r="BS266" s="274"/>
      <c r="BT266" s="65"/>
      <c r="BU266" s="65"/>
      <c r="BV266" s="65"/>
      <c r="BW266" s="274"/>
      <c r="BX266" s="65"/>
      <c r="BY266" s="54"/>
      <c r="BZ266" s="20"/>
      <c r="CA266" s="20"/>
      <c r="CB266" s="20"/>
      <c r="CC266" s="20"/>
      <c r="CD266" s="20"/>
    </row>
    <row r="267" ht="15.75" customHeight="1">
      <c r="A267" s="20"/>
      <c r="B267" s="272"/>
      <c r="C267" s="272"/>
      <c r="D267" s="272"/>
      <c r="E267" s="272"/>
      <c r="F267" s="272"/>
      <c r="G267" s="272"/>
      <c r="H267" s="272"/>
      <c r="I267" s="272"/>
      <c r="J267" s="272"/>
      <c r="K267" s="272"/>
      <c r="L267" s="272"/>
      <c r="M267" s="272"/>
      <c r="O267" s="273"/>
      <c r="P267" s="272"/>
      <c r="Q267" s="272"/>
      <c r="R267" s="272"/>
      <c r="S267" s="272"/>
      <c r="T267" s="272"/>
      <c r="U267" s="272"/>
      <c r="V267" s="272"/>
      <c r="W267" s="272"/>
      <c r="X267" s="272"/>
      <c r="Y267" s="272"/>
      <c r="Z267" s="272"/>
      <c r="AA267" s="272"/>
      <c r="AB267" s="272"/>
      <c r="AC267" s="272"/>
      <c r="AD267" s="272"/>
      <c r="AE267" s="272"/>
      <c r="AF267" s="272"/>
      <c r="AG267" s="20"/>
      <c r="AH267" s="272"/>
      <c r="AI267" s="272"/>
      <c r="AJ267" s="272"/>
      <c r="AK267" s="272"/>
      <c r="AL267" s="272"/>
      <c r="AM267" s="272"/>
      <c r="AN267" s="272"/>
      <c r="AO267" s="272"/>
      <c r="AP267" s="274"/>
      <c r="AQ267" s="274"/>
      <c r="AR267" s="274"/>
      <c r="AS267" s="274"/>
      <c r="AT267" s="274"/>
      <c r="AU267" s="274"/>
      <c r="AV267" s="274"/>
      <c r="AW267" s="274"/>
      <c r="AX267" s="274"/>
      <c r="AY267" s="274"/>
      <c r="AZ267" s="274"/>
      <c r="BA267" s="274"/>
      <c r="BB267" s="274"/>
      <c r="BC267" s="274"/>
      <c r="BD267" s="274"/>
      <c r="BE267" s="274"/>
      <c r="BF267" s="274"/>
      <c r="BG267" s="274"/>
      <c r="BH267" s="274"/>
      <c r="BI267" s="274"/>
      <c r="BJ267" s="274"/>
      <c r="BK267" s="274"/>
      <c r="BL267" s="274"/>
      <c r="BM267" s="274"/>
      <c r="BN267" s="274"/>
      <c r="BO267" s="274"/>
      <c r="BP267" s="274"/>
      <c r="BQ267" s="65"/>
      <c r="BR267" s="65"/>
      <c r="BS267" s="274"/>
      <c r="BT267" s="65"/>
      <c r="BU267" s="65"/>
      <c r="BV267" s="65"/>
      <c r="BW267" s="274"/>
      <c r="BX267" s="65"/>
      <c r="BY267" s="54"/>
      <c r="BZ267" s="20"/>
      <c r="CA267" s="20"/>
      <c r="CB267" s="20"/>
      <c r="CC267" s="20"/>
      <c r="CD267" s="20"/>
    </row>
    <row r="268" ht="15.75" customHeight="1">
      <c r="A268" s="20"/>
      <c r="B268" s="272"/>
      <c r="C268" s="272"/>
      <c r="D268" s="272"/>
      <c r="E268" s="272"/>
      <c r="F268" s="272"/>
      <c r="G268" s="272"/>
      <c r="H268" s="272"/>
      <c r="I268" s="272"/>
      <c r="J268" s="272"/>
      <c r="K268" s="272"/>
      <c r="L268" s="272"/>
      <c r="M268" s="272"/>
      <c r="O268" s="273"/>
      <c r="P268" s="272"/>
      <c r="Q268" s="272"/>
      <c r="R268" s="272"/>
      <c r="S268" s="272"/>
      <c r="T268" s="272"/>
      <c r="U268" s="272"/>
      <c r="V268" s="272"/>
      <c r="W268" s="272"/>
      <c r="X268" s="272"/>
      <c r="Y268" s="272"/>
      <c r="Z268" s="272"/>
      <c r="AA268" s="272"/>
      <c r="AB268" s="272"/>
      <c r="AC268" s="272"/>
      <c r="AD268" s="272"/>
      <c r="AE268" s="272"/>
      <c r="AF268" s="272"/>
      <c r="AG268" s="20"/>
      <c r="AH268" s="272"/>
      <c r="AI268" s="272"/>
      <c r="AJ268" s="272"/>
      <c r="AK268" s="272"/>
      <c r="AL268" s="272"/>
      <c r="AM268" s="272"/>
      <c r="AN268" s="272"/>
      <c r="AO268" s="272"/>
      <c r="AP268" s="274"/>
      <c r="AQ268" s="274"/>
      <c r="AR268" s="274"/>
      <c r="AS268" s="274"/>
      <c r="AT268" s="274"/>
      <c r="AU268" s="274"/>
      <c r="AV268" s="274"/>
      <c r="AW268" s="274"/>
      <c r="AX268" s="274"/>
      <c r="AY268" s="274"/>
      <c r="AZ268" s="274"/>
      <c r="BA268" s="274"/>
      <c r="BB268" s="274"/>
      <c r="BC268" s="274"/>
      <c r="BD268" s="274"/>
      <c r="BE268" s="274"/>
      <c r="BF268" s="274"/>
      <c r="BG268" s="274"/>
      <c r="BH268" s="274"/>
      <c r="BI268" s="274"/>
      <c r="BJ268" s="274"/>
      <c r="BK268" s="274"/>
      <c r="BL268" s="274"/>
      <c r="BM268" s="274"/>
      <c r="BN268" s="274"/>
      <c r="BO268" s="274"/>
      <c r="BP268" s="274"/>
      <c r="BQ268" s="65"/>
      <c r="BR268" s="65"/>
      <c r="BS268" s="274"/>
      <c r="BT268" s="65"/>
      <c r="BU268" s="65"/>
      <c r="BV268" s="65"/>
      <c r="BW268" s="274"/>
      <c r="BX268" s="65"/>
      <c r="BY268" s="54"/>
      <c r="BZ268" s="20"/>
      <c r="CA268" s="20"/>
      <c r="CB268" s="20"/>
      <c r="CC268" s="20"/>
      <c r="CD268" s="20"/>
    </row>
    <row r="269" ht="15.75" customHeight="1">
      <c r="A269" s="20"/>
      <c r="B269" s="272"/>
      <c r="C269" s="272"/>
      <c r="D269" s="272"/>
      <c r="E269" s="272"/>
      <c r="F269" s="272"/>
      <c r="G269" s="272"/>
      <c r="H269" s="272"/>
      <c r="I269" s="272"/>
      <c r="J269" s="272"/>
      <c r="K269" s="272"/>
      <c r="L269" s="272"/>
      <c r="M269" s="272"/>
      <c r="O269" s="273"/>
      <c r="P269" s="272"/>
      <c r="Q269" s="272"/>
      <c r="R269" s="272"/>
      <c r="S269" s="272"/>
      <c r="T269" s="272"/>
      <c r="U269" s="272"/>
      <c r="V269" s="272"/>
      <c r="W269" s="272"/>
      <c r="X269" s="272"/>
      <c r="Y269" s="272"/>
      <c r="Z269" s="272"/>
      <c r="AA269" s="272"/>
      <c r="AB269" s="272"/>
      <c r="AC269" s="272"/>
      <c r="AD269" s="272"/>
      <c r="AE269" s="272"/>
      <c r="AF269" s="272"/>
      <c r="AG269" s="20"/>
      <c r="AH269" s="272"/>
      <c r="AI269" s="272"/>
      <c r="AJ269" s="272"/>
      <c r="AK269" s="272"/>
      <c r="AL269" s="272"/>
      <c r="AM269" s="272"/>
      <c r="AN269" s="272"/>
      <c r="AO269" s="272"/>
      <c r="AP269" s="274"/>
      <c r="AQ269" s="274"/>
      <c r="AR269" s="274"/>
      <c r="AS269" s="274"/>
      <c r="AT269" s="274"/>
      <c r="AU269" s="274"/>
      <c r="AV269" s="274"/>
      <c r="AW269" s="274"/>
      <c r="AX269" s="274"/>
      <c r="AY269" s="274"/>
      <c r="AZ269" s="274"/>
      <c r="BA269" s="274"/>
      <c r="BB269" s="274"/>
      <c r="BC269" s="274"/>
      <c r="BD269" s="274"/>
      <c r="BE269" s="274"/>
      <c r="BF269" s="274"/>
      <c r="BG269" s="274"/>
      <c r="BH269" s="274"/>
      <c r="BI269" s="274"/>
      <c r="BJ269" s="274"/>
      <c r="BK269" s="274"/>
      <c r="BL269" s="274"/>
      <c r="BM269" s="274"/>
      <c r="BN269" s="274"/>
      <c r="BO269" s="274"/>
      <c r="BP269" s="274"/>
      <c r="BQ269" s="65"/>
      <c r="BR269" s="65"/>
      <c r="BS269" s="274"/>
      <c r="BT269" s="65"/>
      <c r="BU269" s="65"/>
      <c r="BV269" s="65"/>
      <c r="BW269" s="274"/>
      <c r="BX269" s="65"/>
      <c r="BY269" s="54"/>
      <c r="BZ269" s="20"/>
      <c r="CA269" s="20"/>
      <c r="CB269" s="20"/>
      <c r="CC269" s="20"/>
      <c r="CD269" s="20"/>
    </row>
    <row r="270" ht="15.75" customHeight="1">
      <c r="A270" s="20"/>
      <c r="B270" s="272"/>
      <c r="C270" s="272"/>
      <c r="D270" s="272"/>
      <c r="E270" s="272"/>
      <c r="F270" s="272"/>
      <c r="G270" s="272"/>
      <c r="H270" s="272"/>
      <c r="I270" s="272"/>
      <c r="J270" s="272"/>
      <c r="K270" s="272"/>
      <c r="L270" s="272"/>
      <c r="M270" s="272"/>
      <c r="O270" s="273"/>
      <c r="P270" s="272"/>
      <c r="Q270" s="272"/>
      <c r="R270" s="272"/>
      <c r="S270" s="272"/>
      <c r="T270" s="272"/>
      <c r="U270" s="272"/>
      <c r="V270" s="272"/>
      <c r="W270" s="272"/>
      <c r="X270" s="272"/>
      <c r="Y270" s="272"/>
      <c r="Z270" s="272"/>
      <c r="AA270" s="272"/>
      <c r="AB270" s="272"/>
      <c r="AC270" s="272"/>
      <c r="AD270" s="272"/>
      <c r="AE270" s="272"/>
      <c r="AF270" s="272"/>
      <c r="AG270" s="20"/>
      <c r="AH270" s="272"/>
      <c r="AI270" s="272"/>
      <c r="AJ270" s="272"/>
      <c r="AK270" s="272"/>
      <c r="AL270" s="272"/>
      <c r="AM270" s="272"/>
      <c r="AN270" s="272"/>
      <c r="AO270" s="272"/>
      <c r="AP270" s="274"/>
      <c r="AQ270" s="274"/>
      <c r="AR270" s="274"/>
      <c r="AS270" s="274"/>
      <c r="AT270" s="274"/>
      <c r="AU270" s="274"/>
      <c r="AV270" s="274"/>
      <c r="AW270" s="274"/>
      <c r="AX270" s="274"/>
      <c r="AY270" s="274"/>
      <c r="AZ270" s="274"/>
      <c r="BA270" s="274"/>
      <c r="BB270" s="274"/>
      <c r="BC270" s="274"/>
      <c r="BD270" s="274"/>
      <c r="BE270" s="274"/>
      <c r="BF270" s="274"/>
      <c r="BG270" s="274"/>
      <c r="BH270" s="274"/>
      <c r="BI270" s="274"/>
      <c r="BJ270" s="274"/>
      <c r="BK270" s="274"/>
      <c r="BL270" s="274"/>
      <c r="BM270" s="274"/>
      <c r="BN270" s="274"/>
      <c r="BO270" s="274"/>
      <c r="BP270" s="274"/>
      <c r="BQ270" s="65"/>
      <c r="BR270" s="65"/>
      <c r="BS270" s="274"/>
      <c r="BT270" s="65"/>
      <c r="BU270" s="65"/>
      <c r="BV270" s="65"/>
      <c r="BW270" s="274"/>
      <c r="BX270" s="65"/>
      <c r="BY270" s="54"/>
      <c r="BZ270" s="20"/>
      <c r="CA270" s="20"/>
      <c r="CB270" s="20"/>
      <c r="CC270" s="20"/>
      <c r="CD270" s="20"/>
    </row>
    <row r="271" ht="15.75" customHeight="1">
      <c r="A271" s="20"/>
      <c r="B271" s="272"/>
      <c r="C271" s="272"/>
      <c r="D271" s="272"/>
      <c r="E271" s="272"/>
      <c r="F271" s="272"/>
      <c r="G271" s="272"/>
      <c r="H271" s="272"/>
      <c r="I271" s="272"/>
      <c r="J271" s="272"/>
      <c r="K271" s="272"/>
      <c r="L271" s="272"/>
      <c r="M271" s="272"/>
      <c r="O271" s="273"/>
      <c r="P271" s="272"/>
      <c r="Q271" s="272"/>
      <c r="R271" s="272"/>
      <c r="S271" s="272"/>
      <c r="T271" s="272"/>
      <c r="U271" s="272"/>
      <c r="V271" s="272"/>
      <c r="W271" s="272"/>
      <c r="X271" s="272"/>
      <c r="Y271" s="272"/>
      <c r="Z271" s="272"/>
      <c r="AA271" s="272"/>
      <c r="AB271" s="272"/>
      <c r="AC271" s="272"/>
      <c r="AD271" s="272"/>
      <c r="AE271" s="272"/>
      <c r="AF271" s="272"/>
      <c r="AG271" s="20"/>
      <c r="AH271" s="272"/>
      <c r="AI271" s="272"/>
      <c r="AJ271" s="272"/>
      <c r="AK271" s="272"/>
      <c r="AL271" s="272"/>
      <c r="AM271" s="272"/>
      <c r="AN271" s="272"/>
      <c r="AO271" s="272"/>
      <c r="AP271" s="274"/>
      <c r="AQ271" s="274"/>
      <c r="AR271" s="274"/>
      <c r="AS271" s="274"/>
      <c r="AT271" s="274"/>
      <c r="AU271" s="274"/>
      <c r="AV271" s="274"/>
      <c r="AW271" s="274"/>
      <c r="AX271" s="274"/>
      <c r="AY271" s="274"/>
      <c r="AZ271" s="274"/>
      <c r="BA271" s="274"/>
      <c r="BB271" s="274"/>
      <c r="BC271" s="274"/>
      <c r="BD271" s="274"/>
      <c r="BE271" s="274"/>
      <c r="BF271" s="274"/>
      <c r="BG271" s="274"/>
      <c r="BH271" s="274"/>
      <c r="BI271" s="274"/>
      <c r="BJ271" s="274"/>
      <c r="BK271" s="274"/>
      <c r="BL271" s="274"/>
      <c r="BM271" s="274"/>
      <c r="BN271" s="274"/>
      <c r="BO271" s="274"/>
      <c r="BP271" s="274"/>
      <c r="BQ271" s="65"/>
      <c r="BR271" s="65"/>
      <c r="BS271" s="274"/>
      <c r="BT271" s="65"/>
      <c r="BU271" s="65"/>
      <c r="BV271" s="65"/>
      <c r="BW271" s="274"/>
      <c r="BX271" s="65"/>
      <c r="BY271" s="54"/>
      <c r="BZ271" s="20"/>
      <c r="CA271" s="20"/>
      <c r="CB271" s="20"/>
      <c r="CC271" s="20"/>
      <c r="CD271" s="20"/>
    </row>
    <row r="272" ht="15.75" customHeight="1">
      <c r="A272" s="20"/>
      <c r="B272" s="272"/>
      <c r="C272" s="272"/>
      <c r="D272" s="272"/>
      <c r="E272" s="272"/>
      <c r="F272" s="272"/>
      <c r="G272" s="272"/>
      <c r="H272" s="272"/>
      <c r="I272" s="272"/>
      <c r="J272" s="272"/>
      <c r="K272" s="272"/>
      <c r="L272" s="272"/>
      <c r="M272" s="272"/>
      <c r="O272" s="273"/>
      <c r="P272" s="272"/>
      <c r="Q272" s="272"/>
      <c r="R272" s="272"/>
      <c r="S272" s="272"/>
      <c r="T272" s="272"/>
      <c r="U272" s="272"/>
      <c r="V272" s="272"/>
      <c r="W272" s="272"/>
      <c r="X272" s="272"/>
      <c r="Y272" s="272"/>
      <c r="Z272" s="272"/>
      <c r="AA272" s="272"/>
      <c r="AB272" s="272"/>
      <c r="AC272" s="272"/>
      <c r="AD272" s="272"/>
      <c r="AE272" s="272"/>
      <c r="AF272" s="272"/>
      <c r="AG272" s="20"/>
      <c r="AH272" s="272"/>
      <c r="AI272" s="272"/>
      <c r="AJ272" s="272"/>
      <c r="AK272" s="272"/>
      <c r="AL272" s="272"/>
      <c r="AM272" s="272"/>
      <c r="AN272" s="272"/>
      <c r="AO272" s="272"/>
      <c r="AP272" s="274"/>
      <c r="AQ272" s="274"/>
      <c r="AR272" s="274"/>
      <c r="AS272" s="274"/>
      <c r="AT272" s="274"/>
      <c r="AU272" s="274"/>
      <c r="AV272" s="274"/>
      <c r="AW272" s="274"/>
      <c r="AX272" s="274"/>
      <c r="AY272" s="274"/>
      <c r="AZ272" s="274"/>
      <c r="BA272" s="274"/>
      <c r="BB272" s="274"/>
      <c r="BC272" s="274"/>
      <c r="BD272" s="274"/>
      <c r="BE272" s="274"/>
      <c r="BF272" s="274"/>
      <c r="BG272" s="274"/>
      <c r="BH272" s="274"/>
      <c r="BI272" s="274"/>
      <c r="BJ272" s="274"/>
      <c r="BK272" s="274"/>
      <c r="BL272" s="274"/>
      <c r="BM272" s="274"/>
      <c r="BN272" s="274"/>
      <c r="BO272" s="274"/>
      <c r="BP272" s="274"/>
      <c r="BQ272" s="65"/>
      <c r="BR272" s="65"/>
      <c r="BS272" s="274"/>
      <c r="BT272" s="65"/>
      <c r="BU272" s="65"/>
      <c r="BV272" s="65"/>
      <c r="BW272" s="274"/>
      <c r="BX272" s="65"/>
      <c r="BY272" s="54"/>
      <c r="BZ272" s="20"/>
      <c r="CA272" s="20"/>
      <c r="CB272" s="20"/>
      <c r="CC272" s="20"/>
      <c r="CD272" s="20"/>
    </row>
    <row r="273" ht="15.75" customHeight="1">
      <c r="A273" s="20"/>
      <c r="B273" s="272"/>
      <c r="C273" s="272"/>
      <c r="D273" s="272"/>
      <c r="E273" s="272"/>
      <c r="F273" s="272"/>
      <c r="G273" s="272"/>
      <c r="H273" s="272"/>
      <c r="I273" s="272"/>
      <c r="J273" s="272"/>
      <c r="K273" s="272"/>
      <c r="L273" s="272"/>
      <c r="M273" s="272"/>
      <c r="O273" s="273"/>
      <c r="P273" s="272"/>
      <c r="Q273" s="272"/>
      <c r="R273" s="272"/>
      <c r="S273" s="272"/>
      <c r="T273" s="272"/>
      <c r="U273" s="272"/>
      <c r="V273" s="272"/>
      <c r="W273" s="272"/>
      <c r="X273" s="272"/>
      <c r="Y273" s="272"/>
      <c r="Z273" s="272"/>
      <c r="AA273" s="272"/>
      <c r="AB273" s="272"/>
      <c r="AC273" s="272"/>
      <c r="AD273" s="272"/>
      <c r="AE273" s="272"/>
      <c r="AF273" s="272"/>
      <c r="AG273" s="20"/>
      <c r="AH273" s="272"/>
      <c r="AI273" s="272"/>
      <c r="AJ273" s="272"/>
      <c r="AK273" s="272"/>
      <c r="AL273" s="272"/>
      <c r="AM273" s="272"/>
      <c r="AN273" s="272"/>
      <c r="AO273" s="272"/>
      <c r="AP273" s="274"/>
      <c r="AQ273" s="274"/>
      <c r="AR273" s="274"/>
      <c r="AS273" s="274"/>
      <c r="AT273" s="274"/>
      <c r="AU273" s="274"/>
      <c r="AV273" s="274"/>
      <c r="AW273" s="274"/>
      <c r="AX273" s="274"/>
      <c r="AY273" s="274"/>
      <c r="AZ273" s="274"/>
      <c r="BA273" s="274"/>
      <c r="BB273" s="274"/>
      <c r="BC273" s="274"/>
      <c r="BD273" s="274"/>
      <c r="BE273" s="274"/>
      <c r="BF273" s="274"/>
      <c r="BG273" s="274"/>
      <c r="BH273" s="274"/>
      <c r="BI273" s="274"/>
      <c r="BJ273" s="274"/>
      <c r="BK273" s="274"/>
      <c r="BL273" s="274"/>
      <c r="BM273" s="274"/>
      <c r="BN273" s="274"/>
      <c r="BO273" s="274"/>
      <c r="BP273" s="274"/>
      <c r="BQ273" s="65"/>
      <c r="BR273" s="65"/>
      <c r="BS273" s="274"/>
      <c r="BT273" s="65"/>
      <c r="BU273" s="65"/>
      <c r="BV273" s="65"/>
      <c r="BW273" s="274"/>
      <c r="BX273" s="65"/>
      <c r="BY273" s="54"/>
      <c r="BZ273" s="20"/>
      <c r="CA273" s="20"/>
      <c r="CB273" s="20"/>
      <c r="CC273" s="20"/>
      <c r="CD273" s="20"/>
    </row>
    <row r="274" ht="15.75" customHeight="1">
      <c r="A274" s="20"/>
      <c r="B274" s="272"/>
      <c r="C274" s="272"/>
      <c r="D274" s="272"/>
      <c r="E274" s="272"/>
      <c r="F274" s="272"/>
      <c r="G274" s="272"/>
      <c r="H274" s="272"/>
      <c r="I274" s="272"/>
      <c r="J274" s="272"/>
      <c r="K274" s="272"/>
      <c r="L274" s="272"/>
      <c r="M274" s="272"/>
      <c r="O274" s="273"/>
      <c r="P274" s="272"/>
      <c r="Q274" s="272"/>
      <c r="R274" s="272"/>
      <c r="S274" s="272"/>
      <c r="T274" s="272"/>
      <c r="U274" s="272"/>
      <c r="V274" s="272"/>
      <c r="W274" s="272"/>
      <c r="X274" s="272"/>
      <c r="Y274" s="272"/>
      <c r="Z274" s="272"/>
      <c r="AA274" s="272"/>
      <c r="AB274" s="272"/>
      <c r="AC274" s="272"/>
      <c r="AD274" s="272"/>
      <c r="AE274" s="272"/>
      <c r="AF274" s="272"/>
      <c r="AG274" s="20"/>
      <c r="AH274" s="272"/>
      <c r="AI274" s="272"/>
      <c r="AJ274" s="272"/>
      <c r="AK274" s="272"/>
      <c r="AL274" s="272"/>
      <c r="AM274" s="272"/>
      <c r="AN274" s="272"/>
      <c r="AO274" s="272"/>
      <c r="AP274" s="274"/>
      <c r="AQ274" s="274"/>
      <c r="AR274" s="274"/>
      <c r="AS274" s="274"/>
      <c r="AT274" s="274"/>
      <c r="AU274" s="274"/>
      <c r="AV274" s="274"/>
      <c r="AW274" s="274"/>
      <c r="AX274" s="274"/>
      <c r="AY274" s="274"/>
      <c r="AZ274" s="274"/>
      <c r="BA274" s="274"/>
      <c r="BB274" s="274"/>
      <c r="BC274" s="274"/>
      <c r="BD274" s="274"/>
      <c r="BE274" s="274"/>
      <c r="BF274" s="274"/>
      <c r="BG274" s="274"/>
      <c r="BH274" s="274"/>
      <c r="BI274" s="274"/>
      <c r="BJ274" s="274"/>
      <c r="BK274" s="274"/>
      <c r="BL274" s="274"/>
      <c r="BM274" s="274"/>
      <c r="BN274" s="274"/>
      <c r="BO274" s="274"/>
      <c r="BP274" s="274"/>
      <c r="BQ274" s="65"/>
      <c r="BR274" s="65"/>
      <c r="BS274" s="274"/>
      <c r="BT274" s="65"/>
      <c r="BU274" s="65"/>
      <c r="BV274" s="65"/>
      <c r="BW274" s="274"/>
      <c r="BX274" s="65"/>
      <c r="BY274" s="54"/>
      <c r="BZ274" s="20"/>
      <c r="CA274" s="20"/>
      <c r="CB274" s="20"/>
      <c r="CC274" s="20"/>
      <c r="CD274" s="20"/>
    </row>
    <row r="275" ht="15.75" customHeight="1">
      <c r="A275" s="20"/>
      <c r="B275" s="272"/>
      <c r="C275" s="272"/>
      <c r="D275" s="272"/>
      <c r="E275" s="272"/>
      <c r="F275" s="272"/>
      <c r="G275" s="272"/>
      <c r="H275" s="272"/>
      <c r="I275" s="272"/>
      <c r="J275" s="272"/>
      <c r="K275" s="272"/>
      <c r="L275" s="272"/>
      <c r="M275" s="272"/>
      <c r="O275" s="273"/>
      <c r="P275" s="272"/>
      <c r="Q275" s="272"/>
      <c r="R275" s="272"/>
      <c r="S275" s="272"/>
      <c r="T275" s="272"/>
      <c r="U275" s="272"/>
      <c r="V275" s="272"/>
      <c r="W275" s="272"/>
      <c r="X275" s="272"/>
      <c r="Y275" s="272"/>
      <c r="Z275" s="272"/>
      <c r="AA275" s="272"/>
      <c r="AB275" s="272"/>
      <c r="AC275" s="272"/>
      <c r="AD275" s="272"/>
      <c r="AE275" s="272"/>
      <c r="AF275" s="272"/>
      <c r="AG275" s="20"/>
      <c r="AH275" s="272"/>
      <c r="AI275" s="272"/>
      <c r="AJ275" s="272"/>
      <c r="AK275" s="272"/>
      <c r="AL275" s="272"/>
      <c r="AM275" s="272"/>
      <c r="AN275" s="272"/>
      <c r="AO275" s="272"/>
      <c r="AP275" s="274"/>
      <c r="AQ275" s="274"/>
      <c r="AR275" s="274"/>
      <c r="AS275" s="274"/>
      <c r="AT275" s="274"/>
      <c r="AU275" s="274"/>
      <c r="AV275" s="274"/>
      <c r="AW275" s="274"/>
      <c r="AX275" s="274"/>
      <c r="AY275" s="274"/>
      <c r="AZ275" s="274"/>
      <c r="BA275" s="274"/>
      <c r="BB275" s="274"/>
      <c r="BC275" s="274"/>
      <c r="BD275" s="274"/>
      <c r="BE275" s="274"/>
      <c r="BF275" s="274"/>
      <c r="BG275" s="274"/>
      <c r="BH275" s="274"/>
      <c r="BI275" s="274"/>
      <c r="BJ275" s="274"/>
      <c r="BK275" s="274"/>
      <c r="BL275" s="274"/>
      <c r="BM275" s="274"/>
      <c r="BN275" s="274"/>
      <c r="BO275" s="274"/>
      <c r="BP275" s="274"/>
      <c r="BQ275" s="65"/>
      <c r="BR275" s="65"/>
      <c r="BS275" s="274"/>
      <c r="BT275" s="65"/>
      <c r="BU275" s="65"/>
      <c r="BV275" s="65"/>
      <c r="BW275" s="274"/>
      <c r="BX275" s="65"/>
      <c r="BY275" s="54"/>
      <c r="BZ275" s="20"/>
      <c r="CA275" s="20"/>
      <c r="CB275" s="20"/>
      <c r="CC275" s="20"/>
      <c r="CD275" s="20"/>
    </row>
    <row r="276" ht="15.75" customHeight="1">
      <c r="A276" s="20"/>
      <c r="B276" s="272"/>
      <c r="C276" s="272"/>
      <c r="D276" s="272"/>
      <c r="E276" s="272"/>
      <c r="F276" s="272"/>
      <c r="G276" s="272"/>
      <c r="H276" s="272"/>
      <c r="I276" s="272"/>
      <c r="J276" s="272"/>
      <c r="K276" s="272"/>
      <c r="L276" s="272"/>
      <c r="M276" s="272"/>
      <c r="O276" s="273"/>
      <c r="P276" s="272"/>
      <c r="Q276" s="272"/>
      <c r="R276" s="272"/>
      <c r="S276" s="272"/>
      <c r="T276" s="272"/>
      <c r="U276" s="272"/>
      <c r="V276" s="272"/>
      <c r="W276" s="272"/>
      <c r="X276" s="272"/>
      <c r="Y276" s="272"/>
      <c r="Z276" s="272"/>
      <c r="AA276" s="272"/>
      <c r="AB276" s="272"/>
      <c r="AC276" s="272"/>
      <c r="AD276" s="272"/>
      <c r="AE276" s="272"/>
      <c r="AF276" s="272"/>
      <c r="AG276" s="20"/>
      <c r="AH276" s="272"/>
      <c r="AI276" s="272"/>
      <c r="AJ276" s="272"/>
      <c r="AK276" s="272"/>
      <c r="AL276" s="272"/>
      <c r="AM276" s="272"/>
      <c r="AN276" s="272"/>
      <c r="AO276" s="272"/>
      <c r="AP276" s="274"/>
      <c r="AQ276" s="274"/>
      <c r="AR276" s="274"/>
      <c r="AS276" s="274"/>
      <c r="AT276" s="274"/>
      <c r="AU276" s="274"/>
      <c r="AV276" s="274"/>
      <c r="AW276" s="274"/>
      <c r="AX276" s="274"/>
      <c r="AY276" s="274"/>
      <c r="AZ276" s="274"/>
      <c r="BA276" s="274"/>
      <c r="BB276" s="274"/>
      <c r="BC276" s="274"/>
      <c r="BD276" s="274"/>
      <c r="BE276" s="274"/>
      <c r="BF276" s="274"/>
      <c r="BG276" s="274"/>
      <c r="BH276" s="274"/>
      <c r="BI276" s="274"/>
      <c r="BJ276" s="274"/>
      <c r="BK276" s="274"/>
      <c r="BL276" s="274"/>
      <c r="BM276" s="274"/>
      <c r="BN276" s="274"/>
      <c r="BO276" s="274"/>
      <c r="BP276" s="274"/>
      <c r="BQ276" s="65"/>
      <c r="BR276" s="65"/>
      <c r="BS276" s="274"/>
      <c r="BT276" s="65"/>
      <c r="BU276" s="65"/>
      <c r="BV276" s="65"/>
      <c r="BW276" s="274"/>
      <c r="BX276" s="65"/>
      <c r="BY276" s="54"/>
      <c r="BZ276" s="20"/>
      <c r="CA276" s="20"/>
      <c r="CB276" s="20"/>
      <c r="CC276" s="20"/>
      <c r="CD276" s="20"/>
    </row>
    <row r="277" ht="15.75" customHeight="1">
      <c r="A277" s="20"/>
      <c r="B277" s="272"/>
      <c r="C277" s="272"/>
      <c r="D277" s="272"/>
      <c r="E277" s="272"/>
      <c r="F277" s="272"/>
      <c r="G277" s="272"/>
      <c r="H277" s="272"/>
      <c r="I277" s="272"/>
      <c r="J277" s="272"/>
      <c r="K277" s="272"/>
      <c r="L277" s="272"/>
      <c r="M277" s="272"/>
      <c r="O277" s="273"/>
      <c r="P277" s="272"/>
      <c r="Q277" s="272"/>
      <c r="R277" s="272"/>
      <c r="S277" s="272"/>
      <c r="T277" s="272"/>
      <c r="U277" s="272"/>
      <c r="V277" s="272"/>
      <c r="W277" s="272"/>
      <c r="X277" s="272"/>
      <c r="Y277" s="272"/>
      <c r="Z277" s="272"/>
      <c r="AA277" s="272"/>
      <c r="AB277" s="272"/>
      <c r="AC277" s="272"/>
      <c r="AD277" s="272"/>
      <c r="AE277" s="272"/>
      <c r="AF277" s="272"/>
      <c r="AG277" s="20"/>
      <c r="AH277" s="272"/>
      <c r="AI277" s="272"/>
      <c r="AJ277" s="272"/>
      <c r="AK277" s="272"/>
      <c r="AL277" s="272"/>
      <c r="AM277" s="272"/>
      <c r="AN277" s="272"/>
      <c r="AO277" s="272"/>
      <c r="AP277" s="274"/>
      <c r="AQ277" s="274"/>
      <c r="AR277" s="274"/>
      <c r="AS277" s="274"/>
      <c r="AT277" s="274"/>
      <c r="AU277" s="274"/>
      <c r="AV277" s="274"/>
      <c r="AW277" s="274"/>
      <c r="AX277" s="274"/>
      <c r="AY277" s="274"/>
      <c r="AZ277" s="274"/>
      <c r="BA277" s="274"/>
      <c r="BB277" s="274"/>
      <c r="BC277" s="274"/>
      <c r="BD277" s="274"/>
      <c r="BE277" s="274"/>
      <c r="BF277" s="274"/>
      <c r="BG277" s="274"/>
      <c r="BH277" s="274"/>
      <c r="BI277" s="274"/>
      <c r="BJ277" s="274"/>
      <c r="BK277" s="274"/>
      <c r="BL277" s="274"/>
      <c r="BM277" s="274"/>
      <c r="BN277" s="274"/>
      <c r="BO277" s="274"/>
      <c r="BP277" s="274"/>
      <c r="BQ277" s="65"/>
      <c r="BR277" s="65"/>
      <c r="BS277" s="274"/>
      <c r="BT277" s="65"/>
      <c r="BU277" s="65"/>
      <c r="BV277" s="65"/>
      <c r="BW277" s="274"/>
      <c r="BX277" s="65"/>
      <c r="BY277" s="54"/>
      <c r="BZ277" s="20"/>
      <c r="CA277" s="20"/>
      <c r="CB277" s="20"/>
      <c r="CC277" s="20"/>
      <c r="CD277" s="20"/>
    </row>
    <row r="278" ht="15.75" customHeight="1">
      <c r="A278" s="20"/>
      <c r="B278" s="272"/>
      <c r="C278" s="272"/>
      <c r="D278" s="272"/>
      <c r="E278" s="272"/>
      <c r="F278" s="272"/>
      <c r="G278" s="272"/>
      <c r="H278" s="272"/>
      <c r="I278" s="272"/>
      <c r="J278" s="272"/>
      <c r="K278" s="272"/>
      <c r="L278" s="272"/>
      <c r="M278" s="272"/>
      <c r="O278" s="273"/>
      <c r="P278" s="272"/>
      <c r="Q278" s="272"/>
      <c r="R278" s="272"/>
      <c r="S278" s="272"/>
      <c r="T278" s="272"/>
      <c r="U278" s="272"/>
      <c r="V278" s="272"/>
      <c r="W278" s="272"/>
      <c r="X278" s="272"/>
      <c r="Y278" s="272"/>
      <c r="Z278" s="272"/>
      <c r="AA278" s="272"/>
      <c r="AB278" s="272"/>
      <c r="AC278" s="272"/>
      <c r="AD278" s="272"/>
      <c r="AE278" s="272"/>
      <c r="AF278" s="272"/>
      <c r="AG278" s="20"/>
      <c r="AH278" s="272"/>
      <c r="AI278" s="272"/>
      <c r="AJ278" s="272"/>
      <c r="AK278" s="272"/>
      <c r="AL278" s="272"/>
      <c r="AM278" s="272"/>
      <c r="AN278" s="272"/>
      <c r="AO278" s="272"/>
      <c r="AP278" s="274"/>
      <c r="AQ278" s="274"/>
      <c r="AR278" s="274"/>
      <c r="AS278" s="274"/>
      <c r="AT278" s="274"/>
      <c r="AU278" s="274"/>
      <c r="AV278" s="274"/>
      <c r="AW278" s="274"/>
      <c r="AX278" s="274"/>
      <c r="AY278" s="274"/>
      <c r="AZ278" s="274"/>
      <c r="BA278" s="274"/>
      <c r="BB278" s="274"/>
      <c r="BC278" s="274"/>
      <c r="BD278" s="274"/>
      <c r="BE278" s="274"/>
      <c r="BF278" s="274"/>
      <c r="BG278" s="274"/>
      <c r="BH278" s="274"/>
      <c r="BI278" s="274"/>
      <c r="BJ278" s="274"/>
      <c r="BK278" s="274"/>
      <c r="BL278" s="274"/>
      <c r="BM278" s="274"/>
      <c r="BN278" s="274"/>
      <c r="BO278" s="274"/>
      <c r="BP278" s="274"/>
      <c r="BQ278" s="65"/>
      <c r="BR278" s="65"/>
      <c r="BS278" s="274"/>
      <c r="BT278" s="65"/>
      <c r="BU278" s="65"/>
      <c r="BV278" s="65"/>
      <c r="BW278" s="274"/>
      <c r="BX278" s="65"/>
      <c r="BY278" s="54"/>
      <c r="BZ278" s="20"/>
      <c r="CA278" s="20"/>
      <c r="CB278" s="20"/>
      <c r="CC278" s="20"/>
      <c r="CD278" s="20"/>
    </row>
    <row r="279" ht="15.75" customHeight="1">
      <c r="A279" s="20"/>
      <c r="B279" s="272"/>
      <c r="C279" s="272"/>
      <c r="D279" s="272"/>
      <c r="E279" s="272"/>
      <c r="F279" s="272"/>
      <c r="G279" s="272"/>
      <c r="H279" s="272"/>
      <c r="I279" s="272"/>
      <c r="J279" s="272"/>
      <c r="K279" s="272"/>
      <c r="L279" s="272"/>
      <c r="M279" s="272"/>
      <c r="O279" s="273"/>
      <c r="P279" s="272"/>
      <c r="Q279" s="272"/>
      <c r="R279" s="272"/>
      <c r="S279" s="272"/>
      <c r="T279" s="272"/>
      <c r="U279" s="272"/>
      <c r="V279" s="272"/>
      <c r="W279" s="272"/>
      <c r="X279" s="272"/>
      <c r="Y279" s="272"/>
      <c r="Z279" s="272"/>
      <c r="AA279" s="272"/>
      <c r="AB279" s="272"/>
      <c r="AC279" s="272"/>
      <c r="AD279" s="272"/>
      <c r="AE279" s="272"/>
      <c r="AF279" s="272"/>
      <c r="AG279" s="20"/>
      <c r="AH279" s="272"/>
      <c r="AI279" s="272"/>
      <c r="AJ279" s="272"/>
      <c r="AK279" s="272"/>
      <c r="AL279" s="272"/>
      <c r="AM279" s="272"/>
      <c r="AN279" s="272"/>
      <c r="AO279" s="272"/>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4"/>
      <c r="BQ279" s="65"/>
      <c r="BR279" s="65"/>
      <c r="BS279" s="274"/>
      <c r="BT279" s="65"/>
      <c r="BU279" s="65"/>
      <c r="BV279" s="65"/>
      <c r="BW279" s="274"/>
      <c r="BX279" s="65"/>
      <c r="BY279" s="54"/>
      <c r="BZ279" s="20"/>
      <c r="CA279" s="20"/>
      <c r="CB279" s="20"/>
      <c r="CC279" s="20"/>
      <c r="CD279" s="20"/>
    </row>
    <row r="280" ht="15.75" customHeight="1">
      <c r="A280" s="20"/>
      <c r="B280" s="272"/>
      <c r="C280" s="272"/>
      <c r="D280" s="272"/>
      <c r="E280" s="272"/>
      <c r="F280" s="272"/>
      <c r="G280" s="272"/>
      <c r="H280" s="272"/>
      <c r="I280" s="272"/>
      <c r="J280" s="272"/>
      <c r="K280" s="272"/>
      <c r="L280" s="272"/>
      <c r="M280" s="272"/>
      <c r="O280" s="273"/>
      <c r="P280" s="272"/>
      <c r="Q280" s="272"/>
      <c r="R280" s="272"/>
      <c r="S280" s="272"/>
      <c r="T280" s="272"/>
      <c r="U280" s="272"/>
      <c r="V280" s="272"/>
      <c r="W280" s="272"/>
      <c r="X280" s="272"/>
      <c r="Y280" s="272"/>
      <c r="Z280" s="272"/>
      <c r="AA280" s="272"/>
      <c r="AB280" s="272"/>
      <c r="AC280" s="272"/>
      <c r="AD280" s="272"/>
      <c r="AE280" s="272"/>
      <c r="AF280" s="272"/>
      <c r="AG280" s="20"/>
      <c r="AH280" s="272"/>
      <c r="AI280" s="272"/>
      <c r="AJ280" s="272"/>
      <c r="AK280" s="272"/>
      <c r="AL280" s="272"/>
      <c r="AM280" s="272"/>
      <c r="AN280" s="272"/>
      <c r="AO280" s="272"/>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4"/>
      <c r="BQ280" s="65"/>
      <c r="BR280" s="65"/>
      <c r="BS280" s="274"/>
      <c r="BT280" s="65"/>
      <c r="BU280" s="65"/>
      <c r="BV280" s="65"/>
      <c r="BW280" s="274"/>
      <c r="BX280" s="65"/>
      <c r="BY280" s="54"/>
      <c r="BZ280" s="20"/>
      <c r="CA280" s="20"/>
      <c r="CB280" s="20"/>
      <c r="CC280" s="20"/>
      <c r="CD280" s="20"/>
    </row>
    <row r="281" ht="15.75" customHeight="1">
      <c r="A281" s="20"/>
      <c r="B281" s="272"/>
      <c r="C281" s="272"/>
      <c r="D281" s="272"/>
      <c r="E281" s="272"/>
      <c r="F281" s="272"/>
      <c r="G281" s="272"/>
      <c r="H281" s="272"/>
      <c r="I281" s="272"/>
      <c r="J281" s="272"/>
      <c r="K281" s="272"/>
      <c r="L281" s="272"/>
      <c r="M281" s="272"/>
      <c r="O281" s="273"/>
      <c r="P281" s="272"/>
      <c r="Q281" s="272"/>
      <c r="R281" s="272"/>
      <c r="S281" s="272"/>
      <c r="T281" s="272"/>
      <c r="U281" s="272"/>
      <c r="V281" s="272"/>
      <c r="W281" s="272"/>
      <c r="X281" s="272"/>
      <c r="Y281" s="272"/>
      <c r="Z281" s="272"/>
      <c r="AA281" s="272"/>
      <c r="AB281" s="272"/>
      <c r="AC281" s="272"/>
      <c r="AD281" s="272"/>
      <c r="AE281" s="272"/>
      <c r="AF281" s="272"/>
      <c r="AG281" s="20"/>
      <c r="AH281" s="272"/>
      <c r="AI281" s="272"/>
      <c r="AJ281" s="272"/>
      <c r="AK281" s="272"/>
      <c r="AL281" s="272"/>
      <c r="AM281" s="272"/>
      <c r="AN281" s="272"/>
      <c r="AO281" s="272"/>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4"/>
      <c r="BQ281" s="65"/>
      <c r="BR281" s="65"/>
      <c r="BS281" s="274"/>
      <c r="BT281" s="65"/>
      <c r="BU281" s="65"/>
      <c r="BV281" s="65"/>
      <c r="BW281" s="274"/>
      <c r="BX281" s="65"/>
      <c r="BY281" s="54"/>
      <c r="BZ281" s="20"/>
      <c r="CA281" s="20"/>
      <c r="CB281" s="20"/>
      <c r="CC281" s="20"/>
      <c r="CD281" s="20"/>
    </row>
    <row r="282" ht="15.75" customHeight="1">
      <c r="A282" s="20"/>
      <c r="B282" s="272"/>
      <c r="C282" s="272"/>
      <c r="D282" s="272"/>
      <c r="E282" s="272"/>
      <c r="F282" s="272"/>
      <c r="G282" s="272"/>
      <c r="H282" s="272"/>
      <c r="I282" s="272"/>
      <c r="J282" s="272"/>
      <c r="K282" s="272"/>
      <c r="L282" s="272"/>
      <c r="M282" s="272"/>
      <c r="O282" s="273"/>
      <c r="P282" s="272"/>
      <c r="Q282" s="272"/>
      <c r="R282" s="272"/>
      <c r="S282" s="272"/>
      <c r="T282" s="272"/>
      <c r="U282" s="272"/>
      <c r="V282" s="272"/>
      <c r="W282" s="272"/>
      <c r="X282" s="272"/>
      <c r="Y282" s="272"/>
      <c r="Z282" s="272"/>
      <c r="AA282" s="272"/>
      <c r="AB282" s="272"/>
      <c r="AC282" s="272"/>
      <c r="AD282" s="272"/>
      <c r="AE282" s="272"/>
      <c r="AF282" s="272"/>
      <c r="AG282" s="20"/>
      <c r="AH282" s="272"/>
      <c r="AI282" s="272"/>
      <c r="AJ282" s="272"/>
      <c r="AK282" s="272"/>
      <c r="AL282" s="272"/>
      <c r="AM282" s="272"/>
      <c r="AN282" s="272"/>
      <c r="AO282" s="272"/>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4"/>
      <c r="BQ282" s="65"/>
      <c r="BR282" s="65"/>
      <c r="BS282" s="274"/>
      <c r="BT282" s="65"/>
      <c r="BU282" s="65"/>
      <c r="BV282" s="65"/>
      <c r="BW282" s="274"/>
      <c r="BX282" s="65"/>
      <c r="BY282" s="54"/>
      <c r="BZ282" s="20"/>
      <c r="CA282" s="20"/>
      <c r="CB282" s="20"/>
      <c r="CC282" s="20"/>
      <c r="CD282" s="20"/>
    </row>
    <row r="283" ht="15.75" customHeight="1">
      <c r="A283" s="20"/>
      <c r="B283" s="272"/>
      <c r="C283" s="272"/>
      <c r="D283" s="272"/>
      <c r="E283" s="272"/>
      <c r="F283" s="272"/>
      <c r="G283" s="272"/>
      <c r="H283" s="272"/>
      <c r="I283" s="272"/>
      <c r="J283" s="272"/>
      <c r="K283" s="272"/>
      <c r="L283" s="272"/>
      <c r="M283" s="272"/>
      <c r="O283" s="273"/>
      <c r="P283" s="272"/>
      <c r="Q283" s="272"/>
      <c r="R283" s="272"/>
      <c r="S283" s="272"/>
      <c r="T283" s="272"/>
      <c r="U283" s="272"/>
      <c r="V283" s="272"/>
      <c r="W283" s="272"/>
      <c r="X283" s="272"/>
      <c r="Y283" s="272"/>
      <c r="Z283" s="272"/>
      <c r="AA283" s="272"/>
      <c r="AB283" s="272"/>
      <c r="AC283" s="272"/>
      <c r="AD283" s="272"/>
      <c r="AE283" s="272"/>
      <c r="AF283" s="272"/>
      <c r="AG283" s="20"/>
      <c r="AH283" s="272"/>
      <c r="AI283" s="272"/>
      <c r="AJ283" s="272"/>
      <c r="AK283" s="272"/>
      <c r="AL283" s="272"/>
      <c r="AM283" s="272"/>
      <c r="AN283" s="272"/>
      <c r="AO283" s="272"/>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4"/>
      <c r="BQ283" s="65"/>
      <c r="BR283" s="65"/>
      <c r="BS283" s="274"/>
      <c r="BT283" s="65"/>
      <c r="BU283" s="65"/>
      <c r="BV283" s="65"/>
      <c r="BW283" s="274"/>
      <c r="BX283" s="65"/>
      <c r="BY283" s="54"/>
      <c r="BZ283" s="20"/>
      <c r="CA283" s="20"/>
      <c r="CB283" s="20"/>
      <c r="CC283" s="20"/>
      <c r="CD283" s="20"/>
    </row>
    <row r="284" ht="15.75" customHeight="1">
      <c r="A284" s="20"/>
      <c r="B284" s="272"/>
      <c r="C284" s="272"/>
      <c r="D284" s="272"/>
      <c r="E284" s="272"/>
      <c r="F284" s="272"/>
      <c r="G284" s="272"/>
      <c r="H284" s="272"/>
      <c r="I284" s="272"/>
      <c r="J284" s="272"/>
      <c r="K284" s="272"/>
      <c r="L284" s="272"/>
      <c r="M284" s="272"/>
      <c r="O284" s="273"/>
      <c r="P284" s="272"/>
      <c r="Q284" s="272"/>
      <c r="R284" s="272"/>
      <c r="S284" s="272"/>
      <c r="T284" s="272"/>
      <c r="U284" s="272"/>
      <c r="V284" s="272"/>
      <c r="W284" s="272"/>
      <c r="X284" s="272"/>
      <c r="Y284" s="272"/>
      <c r="Z284" s="272"/>
      <c r="AA284" s="272"/>
      <c r="AB284" s="272"/>
      <c r="AC284" s="272"/>
      <c r="AD284" s="272"/>
      <c r="AE284" s="272"/>
      <c r="AF284" s="272"/>
      <c r="AG284" s="20"/>
      <c r="AH284" s="272"/>
      <c r="AI284" s="272"/>
      <c r="AJ284" s="272"/>
      <c r="AK284" s="272"/>
      <c r="AL284" s="272"/>
      <c r="AM284" s="272"/>
      <c r="AN284" s="272"/>
      <c r="AO284" s="272"/>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4"/>
      <c r="BQ284" s="65"/>
      <c r="BR284" s="65"/>
      <c r="BS284" s="274"/>
      <c r="BT284" s="65"/>
      <c r="BU284" s="65"/>
      <c r="BV284" s="65"/>
      <c r="BW284" s="274"/>
      <c r="BX284" s="65"/>
      <c r="BY284" s="54"/>
      <c r="BZ284" s="20"/>
      <c r="CA284" s="20"/>
      <c r="CB284" s="20"/>
      <c r="CC284" s="20"/>
      <c r="CD284" s="20"/>
    </row>
    <row r="285" ht="15.75" customHeight="1">
      <c r="A285" s="20"/>
      <c r="B285" s="272"/>
      <c r="C285" s="272"/>
      <c r="D285" s="272"/>
      <c r="E285" s="272"/>
      <c r="F285" s="272"/>
      <c r="G285" s="272"/>
      <c r="H285" s="272"/>
      <c r="I285" s="272"/>
      <c r="J285" s="272"/>
      <c r="K285" s="272"/>
      <c r="L285" s="272"/>
      <c r="M285" s="272"/>
      <c r="O285" s="273"/>
      <c r="P285" s="272"/>
      <c r="Q285" s="272"/>
      <c r="R285" s="272"/>
      <c r="S285" s="272"/>
      <c r="T285" s="272"/>
      <c r="U285" s="272"/>
      <c r="V285" s="272"/>
      <c r="W285" s="272"/>
      <c r="X285" s="272"/>
      <c r="Y285" s="272"/>
      <c r="Z285" s="272"/>
      <c r="AA285" s="272"/>
      <c r="AB285" s="272"/>
      <c r="AC285" s="272"/>
      <c r="AD285" s="272"/>
      <c r="AE285" s="272"/>
      <c r="AF285" s="272"/>
      <c r="AG285" s="20"/>
      <c r="AH285" s="272"/>
      <c r="AI285" s="272"/>
      <c r="AJ285" s="272"/>
      <c r="AK285" s="272"/>
      <c r="AL285" s="272"/>
      <c r="AM285" s="272"/>
      <c r="AN285" s="272"/>
      <c r="AO285" s="272"/>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4"/>
      <c r="BQ285" s="65"/>
      <c r="BR285" s="65"/>
      <c r="BS285" s="274"/>
      <c r="BT285" s="65"/>
      <c r="BU285" s="65"/>
      <c r="BV285" s="65"/>
      <c r="BW285" s="274"/>
      <c r="BX285" s="65"/>
      <c r="BY285" s="54"/>
      <c r="BZ285" s="20"/>
      <c r="CA285" s="20"/>
      <c r="CB285" s="20"/>
      <c r="CC285" s="20"/>
      <c r="CD285" s="20"/>
    </row>
    <row r="286" ht="15.75" customHeight="1">
      <c r="A286" s="20"/>
      <c r="B286" s="272"/>
      <c r="C286" s="272"/>
      <c r="D286" s="272"/>
      <c r="E286" s="272"/>
      <c r="F286" s="272"/>
      <c r="G286" s="272"/>
      <c r="H286" s="272"/>
      <c r="I286" s="272"/>
      <c r="J286" s="272"/>
      <c r="K286" s="272"/>
      <c r="L286" s="272"/>
      <c r="M286" s="272"/>
      <c r="O286" s="273"/>
      <c r="P286" s="272"/>
      <c r="Q286" s="272"/>
      <c r="R286" s="272"/>
      <c r="S286" s="272"/>
      <c r="T286" s="272"/>
      <c r="U286" s="272"/>
      <c r="V286" s="272"/>
      <c r="W286" s="272"/>
      <c r="X286" s="272"/>
      <c r="Y286" s="272"/>
      <c r="Z286" s="272"/>
      <c r="AA286" s="272"/>
      <c r="AB286" s="272"/>
      <c r="AC286" s="272"/>
      <c r="AD286" s="272"/>
      <c r="AE286" s="272"/>
      <c r="AF286" s="272"/>
      <c r="AG286" s="20"/>
      <c r="AH286" s="272"/>
      <c r="AI286" s="272"/>
      <c r="AJ286" s="272"/>
      <c r="AK286" s="272"/>
      <c r="AL286" s="272"/>
      <c r="AM286" s="272"/>
      <c r="AN286" s="272"/>
      <c r="AO286" s="272"/>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4"/>
      <c r="BQ286" s="65"/>
      <c r="BR286" s="65"/>
      <c r="BS286" s="274"/>
      <c r="BT286" s="65"/>
      <c r="BU286" s="65"/>
      <c r="BV286" s="65"/>
      <c r="BW286" s="274"/>
      <c r="BX286" s="65"/>
      <c r="BY286" s="54"/>
      <c r="BZ286" s="20"/>
      <c r="CA286" s="20"/>
      <c r="CB286" s="20"/>
      <c r="CC286" s="20"/>
      <c r="CD286" s="20"/>
    </row>
    <row r="287" ht="15.75" customHeight="1">
      <c r="A287" s="20"/>
      <c r="B287" s="272"/>
      <c r="C287" s="272"/>
      <c r="D287" s="272"/>
      <c r="E287" s="272"/>
      <c r="F287" s="272"/>
      <c r="G287" s="272"/>
      <c r="H287" s="272"/>
      <c r="I287" s="272"/>
      <c r="J287" s="272"/>
      <c r="K287" s="272"/>
      <c r="L287" s="272"/>
      <c r="M287" s="272"/>
      <c r="O287" s="273"/>
      <c r="P287" s="272"/>
      <c r="Q287" s="272"/>
      <c r="R287" s="272"/>
      <c r="S287" s="272"/>
      <c r="T287" s="272"/>
      <c r="U287" s="272"/>
      <c r="V287" s="272"/>
      <c r="W287" s="272"/>
      <c r="X287" s="272"/>
      <c r="Y287" s="272"/>
      <c r="Z287" s="272"/>
      <c r="AA287" s="272"/>
      <c r="AB287" s="272"/>
      <c r="AC287" s="272"/>
      <c r="AD287" s="272"/>
      <c r="AE287" s="272"/>
      <c r="AF287" s="272"/>
      <c r="AG287" s="20"/>
      <c r="AH287" s="272"/>
      <c r="AI287" s="272"/>
      <c r="AJ287" s="272"/>
      <c r="AK287" s="272"/>
      <c r="AL287" s="272"/>
      <c r="AM287" s="272"/>
      <c r="AN287" s="272"/>
      <c r="AO287" s="272"/>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4"/>
      <c r="BQ287" s="65"/>
      <c r="BR287" s="65"/>
      <c r="BS287" s="274"/>
      <c r="BT287" s="65"/>
      <c r="BU287" s="65"/>
      <c r="BV287" s="65"/>
      <c r="BW287" s="274"/>
      <c r="BX287" s="65"/>
      <c r="BY287" s="54"/>
      <c r="BZ287" s="20"/>
      <c r="CA287" s="20"/>
      <c r="CB287" s="20"/>
      <c r="CC287" s="20"/>
      <c r="CD287" s="20"/>
    </row>
    <row r="288" ht="15.75" customHeight="1">
      <c r="A288" s="20"/>
      <c r="B288" s="272"/>
      <c r="C288" s="272"/>
      <c r="D288" s="272"/>
      <c r="E288" s="272"/>
      <c r="F288" s="272"/>
      <c r="G288" s="272"/>
      <c r="H288" s="272"/>
      <c r="I288" s="272"/>
      <c r="J288" s="272"/>
      <c r="K288" s="272"/>
      <c r="L288" s="272"/>
      <c r="M288" s="272"/>
      <c r="O288" s="273"/>
      <c r="P288" s="272"/>
      <c r="Q288" s="272"/>
      <c r="R288" s="272"/>
      <c r="S288" s="272"/>
      <c r="T288" s="272"/>
      <c r="U288" s="272"/>
      <c r="V288" s="272"/>
      <c r="W288" s="272"/>
      <c r="X288" s="272"/>
      <c r="Y288" s="272"/>
      <c r="Z288" s="272"/>
      <c r="AA288" s="272"/>
      <c r="AB288" s="272"/>
      <c r="AC288" s="272"/>
      <c r="AD288" s="272"/>
      <c r="AE288" s="272"/>
      <c r="AF288" s="272"/>
      <c r="AG288" s="20"/>
      <c r="AH288" s="272"/>
      <c r="AI288" s="272"/>
      <c r="AJ288" s="272"/>
      <c r="AK288" s="272"/>
      <c r="AL288" s="272"/>
      <c r="AM288" s="272"/>
      <c r="AN288" s="272"/>
      <c r="AO288" s="272"/>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4"/>
      <c r="BQ288" s="65"/>
      <c r="BR288" s="65"/>
      <c r="BS288" s="274"/>
      <c r="BT288" s="65"/>
      <c r="BU288" s="65"/>
      <c r="BV288" s="65"/>
      <c r="BW288" s="274"/>
      <c r="BX288" s="65"/>
      <c r="BY288" s="54"/>
      <c r="BZ288" s="20"/>
      <c r="CA288" s="20"/>
      <c r="CB288" s="20"/>
      <c r="CC288" s="20"/>
      <c r="CD288" s="20"/>
    </row>
    <row r="289" ht="15.75" customHeight="1">
      <c r="A289" s="20"/>
      <c r="B289" s="272"/>
      <c r="C289" s="272"/>
      <c r="D289" s="272"/>
      <c r="E289" s="272"/>
      <c r="F289" s="272"/>
      <c r="G289" s="272"/>
      <c r="H289" s="272"/>
      <c r="I289" s="272"/>
      <c r="J289" s="272"/>
      <c r="K289" s="272"/>
      <c r="L289" s="272"/>
      <c r="M289" s="272"/>
      <c r="O289" s="273"/>
      <c r="P289" s="272"/>
      <c r="Q289" s="272"/>
      <c r="R289" s="272"/>
      <c r="S289" s="272"/>
      <c r="T289" s="272"/>
      <c r="U289" s="272"/>
      <c r="V289" s="272"/>
      <c r="W289" s="272"/>
      <c r="X289" s="272"/>
      <c r="Y289" s="272"/>
      <c r="Z289" s="272"/>
      <c r="AA289" s="272"/>
      <c r="AB289" s="272"/>
      <c r="AC289" s="272"/>
      <c r="AD289" s="272"/>
      <c r="AE289" s="272"/>
      <c r="AF289" s="272"/>
      <c r="AG289" s="20"/>
      <c r="AH289" s="272"/>
      <c r="AI289" s="272"/>
      <c r="AJ289" s="272"/>
      <c r="AK289" s="272"/>
      <c r="AL289" s="272"/>
      <c r="AM289" s="272"/>
      <c r="AN289" s="272"/>
      <c r="AO289" s="272"/>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4"/>
      <c r="BQ289" s="65"/>
      <c r="BR289" s="65"/>
      <c r="BS289" s="274"/>
      <c r="BT289" s="65"/>
      <c r="BU289" s="65"/>
      <c r="BV289" s="65"/>
      <c r="BW289" s="274"/>
      <c r="BX289" s="65"/>
      <c r="BY289" s="54"/>
      <c r="BZ289" s="20"/>
      <c r="CA289" s="20"/>
      <c r="CB289" s="20"/>
      <c r="CC289" s="20"/>
      <c r="CD289" s="20"/>
    </row>
    <row r="290" ht="15.75" customHeight="1">
      <c r="A290" s="20"/>
      <c r="B290" s="272"/>
      <c r="C290" s="272"/>
      <c r="D290" s="272"/>
      <c r="E290" s="272"/>
      <c r="F290" s="272"/>
      <c r="G290" s="272"/>
      <c r="H290" s="272"/>
      <c r="I290" s="272"/>
      <c r="J290" s="272"/>
      <c r="K290" s="272"/>
      <c r="L290" s="272"/>
      <c r="M290" s="272"/>
      <c r="O290" s="273"/>
      <c r="P290" s="272"/>
      <c r="Q290" s="272"/>
      <c r="R290" s="272"/>
      <c r="S290" s="272"/>
      <c r="T290" s="272"/>
      <c r="U290" s="272"/>
      <c r="V290" s="272"/>
      <c r="W290" s="272"/>
      <c r="X290" s="272"/>
      <c r="Y290" s="272"/>
      <c r="Z290" s="272"/>
      <c r="AA290" s="272"/>
      <c r="AB290" s="272"/>
      <c r="AC290" s="272"/>
      <c r="AD290" s="272"/>
      <c r="AE290" s="272"/>
      <c r="AF290" s="272"/>
      <c r="AG290" s="20"/>
      <c r="AH290" s="272"/>
      <c r="AI290" s="272"/>
      <c r="AJ290" s="272"/>
      <c r="AK290" s="272"/>
      <c r="AL290" s="272"/>
      <c r="AM290" s="272"/>
      <c r="AN290" s="272"/>
      <c r="AO290" s="272"/>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4"/>
      <c r="BQ290" s="65"/>
      <c r="BR290" s="65"/>
      <c r="BS290" s="274"/>
      <c r="BT290" s="65"/>
      <c r="BU290" s="65"/>
      <c r="BV290" s="65"/>
      <c r="BW290" s="274"/>
      <c r="BX290" s="65"/>
      <c r="BY290" s="54"/>
      <c r="BZ290" s="20"/>
      <c r="CA290" s="20"/>
      <c r="CB290" s="20"/>
      <c r="CC290" s="20"/>
      <c r="CD290" s="20"/>
    </row>
    <row r="291" ht="15.75" customHeight="1">
      <c r="A291" s="20"/>
      <c r="B291" s="272"/>
      <c r="C291" s="272"/>
      <c r="D291" s="272"/>
      <c r="E291" s="272"/>
      <c r="F291" s="272"/>
      <c r="G291" s="272"/>
      <c r="H291" s="272"/>
      <c r="I291" s="272"/>
      <c r="J291" s="272"/>
      <c r="K291" s="272"/>
      <c r="L291" s="272"/>
      <c r="M291" s="272"/>
      <c r="O291" s="273"/>
      <c r="P291" s="272"/>
      <c r="Q291" s="272"/>
      <c r="R291" s="272"/>
      <c r="S291" s="272"/>
      <c r="T291" s="272"/>
      <c r="U291" s="272"/>
      <c r="V291" s="272"/>
      <c r="W291" s="272"/>
      <c r="X291" s="272"/>
      <c r="Y291" s="272"/>
      <c r="Z291" s="272"/>
      <c r="AA291" s="272"/>
      <c r="AB291" s="272"/>
      <c r="AC291" s="272"/>
      <c r="AD291" s="272"/>
      <c r="AE291" s="272"/>
      <c r="AF291" s="272"/>
      <c r="AG291" s="20"/>
      <c r="AH291" s="272"/>
      <c r="AI291" s="272"/>
      <c r="AJ291" s="272"/>
      <c r="AK291" s="272"/>
      <c r="AL291" s="272"/>
      <c r="AM291" s="272"/>
      <c r="AN291" s="272"/>
      <c r="AO291" s="272"/>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4"/>
      <c r="BQ291" s="65"/>
      <c r="BR291" s="65"/>
      <c r="BS291" s="274"/>
      <c r="BT291" s="65"/>
      <c r="BU291" s="65"/>
      <c r="BV291" s="65"/>
      <c r="BW291" s="274"/>
      <c r="BX291" s="65"/>
      <c r="BY291" s="54"/>
      <c r="BZ291" s="20"/>
      <c r="CA291" s="20"/>
      <c r="CB291" s="20"/>
      <c r="CC291" s="20"/>
      <c r="CD291" s="20"/>
    </row>
    <row r="292" ht="15.75" customHeight="1">
      <c r="A292" s="20"/>
      <c r="B292" s="272"/>
      <c r="C292" s="272"/>
      <c r="D292" s="272"/>
      <c r="E292" s="272"/>
      <c r="F292" s="272"/>
      <c r="G292" s="272"/>
      <c r="H292" s="272"/>
      <c r="I292" s="272"/>
      <c r="J292" s="272"/>
      <c r="K292" s="272"/>
      <c r="L292" s="272"/>
      <c r="M292" s="272"/>
      <c r="O292" s="273"/>
      <c r="P292" s="272"/>
      <c r="Q292" s="272"/>
      <c r="R292" s="272"/>
      <c r="S292" s="272"/>
      <c r="T292" s="272"/>
      <c r="U292" s="272"/>
      <c r="V292" s="272"/>
      <c r="W292" s="272"/>
      <c r="X292" s="272"/>
      <c r="Y292" s="272"/>
      <c r="Z292" s="272"/>
      <c r="AA292" s="272"/>
      <c r="AB292" s="272"/>
      <c r="AC292" s="272"/>
      <c r="AD292" s="272"/>
      <c r="AE292" s="272"/>
      <c r="AF292" s="272"/>
      <c r="AG292" s="20"/>
      <c r="AH292" s="272"/>
      <c r="AI292" s="272"/>
      <c r="AJ292" s="272"/>
      <c r="AK292" s="272"/>
      <c r="AL292" s="272"/>
      <c r="AM292" s="272"/>
      <c r="AN292" s="272"/>
      <c r="AO292" s="272"/>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4"/>
      <c r="BQ292" s="65"/>
      <c r="BR292" s="65"/>
      <c r="BS292" s="274"/>
      <c r="BT292" s="65"/>
      <c r="BU292" s="65"/>
      <c r="BV292" s="65"/>
      <c r="BW292" s="274"/>
      <c r="BX292" s="65"/>
      <c r="BY292" s="54"/>
      <c r="BZ292" s="20"/>
      <c r="CA292" s="20"/>
      <c r="CB292" s="20"/>
      <c r="CC292" s="20"/>
      <c r="CD292" s="20"/>
    </row>
    <row r="293" ht="15.75" customHeight="1">
      <c r="A293" s="20"/>
      <c r="B293" s="272"/>
      <c r="C293" s="272"/>
      <c r="D293" s="272"/>
      <c r="E293" s="272"/>
      <c r="F293" s="272"/>
      <c r="G293" s="272"/>
      <c r="H293" s="272"/>
      <c r="I293" s="272"/>
      <c r="J293" s="272"/>
      <c r="K293" s="272"/>
      <c r="L293" s="272"/>
      <c r="M293" s="272"/>
      <c r="O293" s="273"/>
      <c r="P293" s="272"/>
      <c r="Q293" s="272"/>
      <c r="R293" s="272"/>
      <c r="S293" s="272"/>
      <c r="T293" s="272"/>
      <c r="U293" s="272"/>
      <c r="V293" s="272"/>
      <c r="W293" s="272"/>
      <c r="X293" s="272"/>
      <c r="Y293" s="272"/>
      <c r="Z293" s="272"/>
      <c r="AA293" s="272"/>
      <c r="AB293" s="272"/>
      <c r="AC293" s="272"/>
      <c r="AD293" s="272"/>
      <c r="AE293" s="272"/>
      <c r="AF293" s="272"/>
      <c r="AG293" s="20"/>
      <c r="AH293" s="272"/>
      <c r="AI293" s="272"/>
      <c r="AJ293" s="272"/>
      <c r="AK293" s="272"/>
      <c r="AL293" s="272"/>
      <c r="AM293" s="272"/>
      <c r="AN293" s="272"/>
      <c r="AO293" s="272"/>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4"/>
      <c r="BQ293" s="65"/>
      <c r="BR293" s="65"/>
      <c r="BS293" s="274"/>
      <c r="BT293" s="65"/>
      <c r="BU293" s="65"/>
      <c r="BV293" s="65"/>
      <c r="BW293" s="274"/>
      <c r="BX293" s="65"/>
      <c r="BY293" s="54"/>
      <c r="BZ293" s="20"/>
      <c r="CA293" s="20"/>
      <c r="CB293" s="20"/>
      <c r="CC293" s="20"/>
      <c r="CD293" s="20"/>
    </row>
    <row r="294" ht="15.75" customHeight="1">
      <c r="A294" s="20"/>
      <c r="B294" s="272"/>
      <c r="C294" s="272"/>
      <c r="D294" s="272"/>
      <c r="E294" s="272"/>
      <c r="F294" s="272"/>
      <c r="G294" s="272"/>
      <c r="H294" s="272"/>
      <c r="I294" s="272"/>
      <c r="J294" s="272"/>
      <c r="K294" s="272"/>
      <c r="L294" s="272"/>
      <c r="M294" s="272"/>
      <c r="O294" s="273"/>
      <c r="P294" s="272"/>
      <c r="Q294" s="272"/>
      <c r="R294" s="272"/>
      <c r="S294" s="272"/>
      <c r="T294" s="272"/>
      <c r="U294" s="272"/>
      <c r="V294" s="272"/>
      <c r="W294" s="272"/>
      <c r="X294" s="272"/>
      <c r="Y294" s="272"/>
      <c r="Z294" s="272"/>
      <c r="AA294" s="272"/>
      <c r="AB294" s="272"/>
      <c r="AC294" s="272"/>
      <c r="AD294" s="272"/>
      <c r="AE294" s="272"/>
      <c r="AF294" s="272"/>
      <c r="AG294" s="20"/>
      <c r="AH294" s="272"/>
      <c r="AI294" s="272"/>
      <c r="AJ294" s="272"/>
      <c r="AK294" s="272"/>
      <c r="AL294" s="272"/>
      <c r="AM294" s="272"/>
      <c r="AN294" s="272"/>
      <c r="AO294" s="272"/>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4"/>
      <c r="BQ294" s="65"/>
      <c r="BR294" s="65"/>
      <c r="BS294" s="274"/>
      <c r="BT294" s="65"/>
      <c r="BU294" s="65"/>
      <c r="BV294" s="65"/>
      <c r="BW294" s="274"/>
      <c r="BX294" s="65"/>
      <c r="BY294" s="54"/>
      <c r="BZ294" s="20"/>
      <c r="CA294" s="20"/>
      <c r="CB294" s="20"/>
      <c r="CC294" s="20"/>
      <c r="CD294" s="20"/>
    </row>
    <row r="295" ht="15.75" customHeight="1">
      <c r="A295" s="20"/>
      <c r="B295" s="272"/>
      <c r="C295" s="272"/>
      <c r="D295" s="272"/>
      <c r="E295" s="272"/>
      <c r="F295" s="272"/>
      <c r="G295" s="272"/>
      <c r="H295" s="272"/>
      <c r="I295" s="272"/>
      <c r="J295" s="272"/>
      <c r="K295" s="272"/>
      <c r="L295" s="272"/>
      <c r="M295" s="272"/>
      <c r="O295" s="273"/>
      <c r="P295" s="272"/>
      <c r="Q295" s="272"/>
      <c r="R295" s="272"/>
      <c r="S295" s="272"/>
      <c r="T295" s="272"/>
      <c r="U295" s="272"/>
      <c r="V295" s="272"/>
      <c r="W295" s="272"/>
      <c r="X295" s="272"/>
      <c r="Y295" s="272"/>
      <c r="Z295" s="272"/>
      <c r="AA295" s="272"/>
      <c r="AB295" s="272"/>
      <c r="AC295" s="272"/>
      <c r="AD295" s="272"/>
      <c r="AE295" s="272"/>
      <c r="AF295" s="272"/>
      <c r="AG295" s="20"/>
      <c r="AH295" s="272"/>
      <c r="AI295" s="272"/>
      <c r="AJ295" s="272"/>
      <c r="AK295" s="272"/>
      <c r="AL295" s="272"/>
      <c r="AM295" s="272"/>
      <c r="AN295" s="272"/>
      <c r="AO295" s="272"/>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4"/>
      <c r="BQ295" s="65"/>
      <c r="BR295" s="65"/>
      <c r="BS295" s="274"/>
      <c r="BT295" s="65"/>
      <c r="BU295" s="65"/>
      <c r="BV295" s="65"/>
      <c r="BW295" s="274"/>
      <c r="BX295" s="65"/>
      <c r="BY295" s="54"/>
      <c r="BZ295" s="20"/>
      <c r="CA295" s="20"/>
      <c r="CB295" s="20"/>
      <c r="CC295" s="20"/>
      <c r="CD295" s="20"/>
    </row>
    <row r="296" ht="15.75" customHeight="1">
      <c r="A296" s="20"/>
      <c r="B296" s="272"/>
      <c r="C296" s="272"/>
      <c r="D296" s="272"/>
      <c r="E296" s="272"/>
      <c r="F296" s="272"/>
      <c r="G296" s="272"/>
      <c r="H296" s="272"/>
      <c r="I296" s="272"/>
      <c r="J296" s="272"/>
      <c r="K296" s="272"/>
      <c r="L296" s="272"/>
      <c r="M296" s="272"/>
      <c r="O296" s="273"/>
      <c r="P296" s="272"/>
      <c r="Q296" s="272"/>
      <c r="R296" s="272"/>
      <c r="S296" s="272"/>
      <c r="T296" s="272"/>
      <c r="U296" s="272"/>
      <c r="V296" s="272"/>
      <c r="W296" s="272"/>
      <c r="X296" s="272"/>
      <c r="Y296" s="272"/>
      <c r="Z296" s="272"/>
      <c r="AA296" s="272"/>
      <c r="AB296" s="272"/>
      <c r="AC296" s="272"/>
      <c r="AD296" s="272"/>
      <c r="AE296" s="272"/>
      <c r="AF296" s="272"/>
      <c r="AG296" s="20"/>
      <c r="AH296" s="272"/>
      <c r="AI296" s="272"/>
      <c r="AJ296" s="272"/>
      <c r="AK296" s="272"/>
      <c r="AL296" s="272"/>
      <c r="AM296" s="272"/>
      <c r="AN296" s="272"/>
      <c r="AO296" s="272"/>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4"/>
      <c r="BQ296" s="65"/>
      <c r="BR296" s="65"/>
      <c r="BS296" s="274"/>
      <c r="BT296" s="65"/>
      <c r="BU296" s="65"/>
      <c r="BV296" s="65"/>
      <c r="BW296" s="274"/>
      <c r="BX296" s="65"/>
      <c r="BY296" s="54"/>
      <c r="BZ296" s="20"/>
      <c r="CA296" s="20"/>
      <c r="CB296" s="20"/>
      <c r="CC296" s="20"/>
      <c r="CD296" s="20"/>
    </row>
    <row r="297" ht="15.75" customHeight="1">
      <c r="A297" s="20"/>
      <c r="B297" s="272"/>
      <c r="C297" s="272"/>
      <c r="D297" s="272"/>
      <c r="E297" s="272"/>
      <c r="F297" s="272"/>
      <c r="G297" s="272"/>
      <c r="H297" s="272"/>
      <c r="I297" s="272"/>
      <c r="J297" s="272"/>
      <c r="K297" s="272"/>
      <c r="L297" s="272"/>
      <c r="M297" s="272"/>
      <c r="O297" s="273"/>
      <c r="P297" s="272"/>
      <c r="Q297" s="272"/>
      <c r="R297" s="272"/>
      <c r="S297" s="272"/>
      <c r="T297" s="272"/>
      <c r="U297" s="272"/>
      <c r="V297" s="272"/>
      <c r="W297" s="272"/>
      <c r="X297" s="272"/>
      <c r="Y297" s="272"/>
      <c r="Z297" s="272"/>
      <c r="AA297" s="272"/>
      <c r="AB297" s="272"/>
      <c r="AC297" s="272"/>
      <c r="AD297" s="272"/>
      <c r="AE297" s="272"/>
      <c r="AF297" s="272"/>
      <c r="AG297" s="20"/>
      <c r="AH297" s="272"/>
      <c r="AI297" s="272"/>
      <c r="AJ297" s="272"/>
      <c r="AK297" s="272"/>
      <c r="AL297" s="272"/>
      <c r="AM297" s="272"/>
      <c r="AN297" s="272"/>
      <c r="AO297" s="272"/>
      <c r="AP297" s="274"/>
      <c r="AQ297" s="274"/>
      <c r="AR297" s="274"/>
      <c r="AS297" s="274"/>
      <c r="AT297" s="274"/>
      <c r="AU297" s="274"/>
      <c r="AV297" s="274"/>
      <c r="AW297" s="274"/>
      <c r="AX297" s="274"/>
      <c r="AY297" s="274"/>
      <c r="AZ297" s="274"/>
      <c r="BA297" s="274"/>
      <c r="BB297" s="274"/>
      <c r="BC297" s="274"/>
      <c r="BD297" s="274"/>
      <c r="BE297" s="274"/>
      <c r="BF297" s="274"/>
      <c r="BG297" s="274"/>
      <c r="BH297" s="274"/>
      <c r="BI297" s="274"/>
      <c r="BJ297" s="274"/>
      <c r="BK297" s="274"/>
      <c r="BL297" s="274"/>
      <c r="BM297" s="274"/>
      <c r="BN297" s="274"/>
      <c r="BO297" s="274"/>
      <c r="BP297" s="274"/>
      <c r="BQ297" s="65"/>
      <c r="BR297" s="65"/>
      <c r="BS297" s="274"/>
      <c r="BT297" s="65"/>
      <c r="BU297" s="65"/>
      <c r="BV297" s="65"/>
      <c r="BW297" s="274"/>
      <c r="BX297" s="65"/>
      <c r="BY297" s="54"/>
      <c r="BZ297" s="20"/>
      <c r="CA297" s="20"/>
      <c r="CB297" s="20"/>
      <c r="CC297" s="20"/>
      <c r="CD297" s="20"/>
    </row>
    <row r="298" ht="15.75" customHeight="1">
      <c r="A298" s="20"/>
      <c r="B298" s="272"/>
      <c r="C298" s="272"/>
      <c r="D298" s="272"/>
      <c r="E298" s="272"/>
      <c r="F298" s="272"/>
      <c r="G298" s="272"/>
      <c r="H298" s="272"/>
      <c r="I298" s="272"/>
      <c r="J298" s="272"/>
      <c r="K298" s="272"/>
      <c r="L298" s="272"/>
      <c r="M298" s="272"/>
      <c r="O298" s="273"/>
      <c r="P298" s="272"/>
      <c r="Q298" s="272"/>
      <c r="R298" s="272"/>
      <c r="S298" s="272"/>
      <c r="T298" s="272"/>
      <c r="U298" s="272"/>
      <c r="V298" s="272"/>
      <c r="W298" s="272"/>
      <c r="X298" s="272"/>
      <c r="Y298" s="272"/>
      <c r="Z298" s="272"/>
      <c r="AA298" s="272"/>
      <c r="AB298" s="272"/>
      <c r="AC298" s="272"/>
      <c r="AD298" s="272"/>
      <c r="AE298" s="272"/>
      <c r="AF298" s="272"/>
      <c r="AG298" s="20"/>
      <c r="AH298" s="272"/>
      <c r="AI298" s="272"/>
      <c r="AJ298" s="272"/>
      <c r="AK298" s="272"/>
      <c r="AL298" s="272"/>
      <c r="AM298" s="272"/>
      <c r="AN298" s="272"/>
      <c r="AO298" s="272"/>
      <c r="AP298" s="274"/>
      <c r="AQ298" s="274"/>
      <c r="AR298" s="274"/>
      <c r="AS298" s="274"/>
      <c r="AT298" s="274"/>
      <c r="AU298" s="274"/>
      <c r="AV298" s="274"/>
      <c r="AW298" s="274"/>
      <c r="AX298" s="274"/>
      <c r="AY298" s="274"/>
      <c r="AZ298" s="274"/>
      <c r="BA298" s="274"/>
      <c r="BB298" s="274"/>
      <c r="BC298" s="274"/>
      <c r="BD298" s="274"/>
      <c r="BE298" s="274"/>
      <c r="BF298" s="274"/>
      <c r="BG298" s="274"/>
      <c r="BH298" s="274"/>
      <c r="BI298" s="274"/>
      <c r="BJ298" s="274"/>
      <c r="BK298" s="274"/>
      <c r="BL298" s="274"/>
      <c r="BM298" s="274"/>
      <c r="BN298" s="274"/>
      <c r="BO298" s="274"/>
      <c r="BP298" s="274"/>
      <c r="BQ298" s="65"/>
      <c r="BR298" s="65"/>
      <c r="BS298" s="274"/>
      <c r="BT298" s="65"/>
      <c r="BU298" s="65"/>
      <c r="BV298" s="65"/>
      <c r="BW298" s="274"/>
      <c r="BX298" s="65"/>
      <c r="BY298" s="54"/>
      <c r="BZ298" s="20"/>
      <c r="CA298" s="20"/>
      <c r="CB298" s="20"/>
      <c r="CC298" s="20"/>
      <c r="CD298" s="20"/>
    </row>
    <row r="299" ht="15.75" customHeight="1">
      <c r="A299" s="20"/>
      <c r="B299" s="272"/>
      <c r="C299" s="272"/>
      <c r="D299" s="272"/>
      <c r="E299" s="272"/>
      <c r="F299" s="272"/>
      <c r="G299" s="272"/>
      <c r="H299" s="272"/>
      <c r="I299" s="272"/>
      <c r="J299" s="272"/>
      <c r="K299" s="272"/>
      <c r="L299" s="272"/>
      <c r="M299" s="272"/>
      <c r="O299" s="273"/>
      <c r="P299" s="272"/>
      <c r="Q299" s="272"/>
      <c r="R299" s="272"/>
      <c r="S299" s="272"/>
      <c r="T299" s="272"/>
      <c r="U299" s="272"/>
      <c r="V299" s="272"/>
      <c r="W299" s="272"/>
      <c r="X299" s="272"/>
      <c r="Y299" s="272"/>
      <c r="Z299" s="272"/>
      <c r="AA299" s="272"/>
      <c r="AB299" s="272"/>
      <c r="AC299" s="272"/>
      <c r="AD299" s="272"/>
      <c r="AE299" s="272"/>
      <c r="AF299" s="272"/>
      <c r="AG299" s="20"/>
      <c r="AH299" s="272"/>
      <c r="AI299" s="272"/>
      <c r="AJ299" s="272"/>
      <c r="AK299" s="272"/>
      <c r="AL299" s="272"/>
      <c r="AM299" s="272"/>
      <c r="AN299" s="272"/>
      <c r="AO299" s="272"/>
      <c r="AP299" s="274"/>
      <c r="AQ299" s="274"/>
      <c r="AR299" s="274"/>
      <c r="AS299" s="274"/>
      <c r="AT299" s="274"/>
      <c r="AU299" s="274"/>
      <c r="AV299" s="274"/>
      <c r="AW299" s="274"/>
      <c r="AX299" s="274"/>
      <c r="AY299" s="274"/>
      <c r="AZ299" s="274"/>
      <c r="BA299" s="274"/>
      <c r="BB299" s="274"/>
      <c r="BC299" s="274"/>
      <c r="BD299" s="274"/>
      <c r="BE299" s="274"/>
      <c r="BF299" s="274"/>
      <c r="BG299" s="274"/>
      <c r="BH299" s="274"/>
      <c r="BI299" s="274"/>
      <c r="BJ299" s="274"/>
      <c r="BK299" s="274"/>
      <c r="BL299" s="274"/>
      <c r="BM299" s="274"/>
      <c r="BN299" s="274"/>
      <c r="BO299" s="274"/>
      <c r="BP299" s="274"/>
      <c r="BQ299" s="65"/>
      <c r="BR299" s="65"/>
      <c r="BS299" s="274"/>
      <c r="BT299" s="65"/>
      <c r="BU299" s="65"/>
      <c r="BV299" s="65"/>
      <c r="BW299" s="274"/>
      <c r="BX299" s="65"/>
      <c r="BY299" s="54"/>
      <c r="BZ299" s="20"/>
      <c r="CA299" s="20"/>
      <c r="CB299" s="20"/>
      <c r="CC299" s="20"/>
      <c r="CD299" s="20"/>
    </row>
    <row r="300" ht="15.75" customHeight="1">
      <c r="A300" s="20"/>
      <c r="B300" s="272"/>
      <c r="C300" s="272"/>
      <c r="D300" s="272"/>
      <c r="E300" s="272"/>
      <c r="F300" s="272"/>
      <c r="G300" s="272"/>
      <c r="H300" s="272"/>
      <c r="I300" s="272"/>
      <c r="J300" s="272"/>
      <c r="K300" s="272"/>
      <c r="L300" s="272"/>
      <c r="M300" s="272"/>
      <c r="O300" s="273"/>
      <c r="P300" s="272"/>
      <c r="Q300" s="272"/>
      <c r="R300" s="272"/>
      <c r="S300" s="272"/>
      <c r="T300" s="272"/>
      <c r="U300" s="272"/>
      <c r="V300" s="272"/>
      <c r="W300" s="272"/>
      <c r="X300" s="272"/>
      <c r="Y300" s="272"/>
      <c r="Z300" s="272"/>
      <c r="AA300" s="272"/>
      <c r="AB300" s="272"/>
      <c r="AC300" s="272"/>
      <c r="AD300" s="272"/>
      <c r="AE300" s="272"/>
      <c r="AF300" s="272"/>
      <c r="AG300" s="20"/>
      <c r="AH300" s="272"/>
      <c r="AI300" s="272"/>
      <c r="AJ300" s="272"/>
      <c r="AK300" s="272"/>
      <c r="AL300" s="272"/>
      <c r="AM300" s="272"/>
      <c r="AN300" s="272"/>
      <c r="AO300" s="272"/>
      <c r="AP300" s="274"/>
      <c r="AQ300" s="274"/>
      <c r="AR300" s="274"/>
      <c r="AS300" s="274"/>
      <c r="AT300" s="274"/>
      <c r="AU300" s="274"/>
      <c r="AV300" s="274"/>
      <c r="AW300" s="274"/>
      <c r="AX300" s="274"/>
      <c r="AY300" s="274"/>
      <c r="AZ300" s="274"/>
      <c r="BA300" s="274"/>
      <c r="BB300" s="274"/>
      <c r="BC300" s="274"/>
      <c r="BD300" s="274"/>
      <c r="BE300" s="274"/>
      <c r="BF300" s="274"/>
      <c r="BG300" s="274"/>
      <c r="BH300" s="274"/>
      <c r="BI300" s="274"/>
      <c r="BJ300" s="274"/>
      <c r="BK300" s="274"/>
      <c r="BL300" s="274"/>
      <c r="BM300" s="274"/>
      <c r="BN300" s="274"/>
      <c r="BO300" s="274"/>
      <c r="BP300" s="274"/>
      <c r="BQ300" s="65"/>
      <c r="BR300" s="65"/>
      <c r="BS300" s="274"/>
      <c r="BT300" s="65"/>
      <c r="BU300" s="65"/>
      <c r="BV300" s="65"/>
      <c r="BW300" s="274"/>
      <c r="BX300" s="65"/>
      <c r="BY300" s="54"/>
      <c r="BZ300" s="20"/>
      <c r="CA300" s="20"/>
      <c r="CB300" s="20"/>
      <c r="CC300" s="20"/>
      <c r="CD300" s="20"/>
    </row>
    <row r="301" ht="15.75" customHeight="1">
      <c r="A301" s="20"/>
      <c r="B301" s="272"/>
      <c r="C301" s="272"/>
      <c r="D301" s="272"/>
      <c r="E301" s="272"/>
      <c r="F301" s="272"/>
      <c r="G301" s="272"/>
      <c r="H301" s="272"/>
      <c r="I301" s="272"/>
      <c r="J301" s="272"/>
      <c r="K301" s="272"/>
      <c r="L301" s="272"/>
      <c r="M301" s="272"/>
      <c r="O301" s="273"/>
      <c r="P301" s="272"/>
      <c r="Q301" s="272"/>
      <c r="R301" s="272"/>
      <c r="S301" s="272"/>
      <c r="T301" s="272"/>
      <c r="U301" s="272"/>
      <c r="V301" s="272"/>
      <c r="W301" s="272"/>
      <c r="X301" s="272"/>
      <c r="Y301" s="272"/>
      <c r="Z301" s="272"/>
      <c r="AA301" s="272"/>
      <c r="AB301" s="272"/>
      <c r="AC301" s="272"/>
      <c r="AD301" s="272"/>
      <c r="AE301" s="272"/>
      <c r="AF301" s="272"/>
      <c r="AG301" s="20"/>
      <c r="AH301" s="272"/>
      <c r="AI301" s="272"/>
      <c r="AJ301" s="272"/>
      <c r="AK301" s="272"/>
      <c r="AL301" s="272"/>
      <c r="AM301" s="272"/>
      <c r="AN301" s="272"/>
      <c r="AO301" s="272"/>
      <c r="AP301" s="274"/>
      <c r="AQ301" s="274"/>
      <c r="AR301" s="274"/>
      <c r="AS301" s="274"/>
      <c r="AT301" s="274"/>
      <c r="AU301" s="274"/>
      <c r="AV301" s="274"/>
      <c r="AW301" s="274"/>
      <c r="AX301" s="274"/>
      <c r="AY301" s="274"/>
      <c r="AZ301" s="274"/>
      <c r="BA301" s="274"/>
      <c r="BB301" s="274"/>
      <c r="BC301" s="274"/>
      <c r="BD301" s="274"/>
      <c r="BE301" s="274"/>
      <c r="BF301" s="274"/>
      <c r="BG301" s="274"/>
      <c r="BH301" s="274"/>
      <c r="BI301" s="274"/>
      <c r="BJ301" s="274"/>
      <c r="BK301" s="274"/>
      <c r="BL301" s="274"/>
      <c r="BM301" s="274"/>
      <c r="BN301" s="274"/>
      <c r="BO301" s="274"/>
      <c r="BP301" s="274"/>
      <c r="BQ301" s="65"/>
      <c r="BR301" s="65"/>
      <c r="BS301" s="274"/>
      <c r="BT301" s="65"/>
      <c r="BU301" s="65"/>
      <c r="BV301" s="65"/>
      <c r="BW301" s="274"/>
      <c r="BX301" s="65"/>
      <c r="BY301" s="54"/>
      <c r="BZ301" s="20"/>
      <c r="CA301" s="20"/>
      <c r="CB301" s="20"/>
      <c r="CC301" s="20"/>
      <c r="CD301" s="20"/>
    </row>
    <row r="302" ht="15.75" customHeight="1">
      <c r="A302" s="20"/>
      <c r="B302" s="272"/>
      <c r="C302" s="272"/>
      <c r="D302" s="272"/>
      <c r="E302" s="272"/>
      <c r="F302" s="272"/>
      <c r="G302" s="272"/>
      <c r="H302" s="272"/>
      <c r="I302" s="272"/>
      <c r="J302" s="272"/>
      <c r="K302" s="272"/>
      <c r="L302" s="272"/>
      <c r="M302" s="272"/>
      <c r="O302" s="273"/>
      <c r="P302" s="272"/>
      <c r="Q302" s="272"/>
      <c r="R302" s="272"/>
      <c r="S302" s="272"/>
      <c r="T302" s="272"/>
      <c r="U302" s="272"/>
      <c r="V302" s="272"/>
      <c r="W302" s="272"/>
      <c r="X302" s="272"/>
      <c r="Y302" s="272"/>
      <c r="Z302" s="272"/>
      <c r="AA302" s="272"/>
      <c r="AB302" s="272"/>
      <c r="AC302" s="272"/>
      <c r="AD302" s="272"/>
      <c r="AE302" s="272"/>
      <c r="AF302" s="272"/>
      <c r="AG302" s="20"/>
      <c r="AH302" s="272"/>
      <c r="AI302" s="272"/>
      <c r="AJ302" s="272"/>
      <c r="AK302" s="272"/>
      <c r="AL302" s="272"/>
      <c r="AM302" s="272"/>
      <c r="AN302" s="272"/>
      <c r="AO302" s="272"/>
      <c r="AP302" s="274"/>
      <c r="AQ302" s="274"/>
      <c r="AR302" s="274"/>
      <c r="AS302" s="274"/>
      <c r="AT302" s="274"/>
      <c r="AU302" s="274"/>
      <c r="AV302" s="274"/>
      <c r="AW302" s="274"/>
      <c r="AX302" s="274"/>
      <c r="AY302" s="274"/>
      <c r="AZ302" s="274"/>
      <c r="BA302" s="274"/>
      <c r="BB302" s="274"/>
      <c r="BC302" s="274"/>
      <c r="BD302" s="274"/>
      <c r="BE302" s="274"/>
      <c r="BF302" s="274"/>
      <c r="BG302" s="274"/>
      <c r="BH302" s="274"/>
      <c r="BI302" s="274"/>
      <c r="BJ302" s="274"/>
      <c r="BK302" s="274"/>
      <c r="BL302" s="274"/>
      <c r="BM302" s="274"/>
      <c r="BN302" s="274"/>
      <c r="BO302" s="274"/>
      <c r="BP302" s="274"/>
      <c r="BQ302" s="65"/>
      <c r="BR302" s="65"/>
      <c r="BS302" s="274"/>
      <c r="BT302" s="65"/>
      <c r="BU302" s="65"/>
      <c r="BV302" s="65"/>
      <c r="BW302" s="274"/>
      <c r="BX302" s="65"/>
      <c r="BY302" s="54"/>
      <c r="BZ302" s="20"/>
      <c r="CA302" s="20"/>
      <c r="CB302" s="20"/>
      <c r="CC302" s="20"/>
      <c r="CD302" s="20"/>
    </row>
    <row r="303" ht="15.75" customHeight="1">
      <c r="A303" s="20"/>
      <c r="B303" s="272"/>
      <c r="C303" s="272"/>
      <c r="D303" s="272"/>
      <c r="E303" s="272"/>
      <c r="F303" s="272"/>
      <c r="G303" s="272"/>
      <c r="H303" s="272"/>
      <c r="I303" s="272"/>
      <c r="J303" s="272"/>
      <c r="K303" s="272"/>
      <c r="L303" s="272"/>
      <c r="M303" s="272"/>
      <c r="O303" s="273"/>
      <c r="P303" s="272"/>
      <c r="Q303" s="272"/>
      <c r="R303" s="272"/>
      <c r="S303" s="272"/>
      <c r="T303" s="272"/>
      <c r="U303" s="272"/>
      <c r="V303" s="272"/>
      <c r="W303" s="272"/>
      <c r="X303" s="272"/>
      <c r="Y303" s="272"/>
      <c r="Z303" s="272"/>
      <c r="AA303" s="272"/>
      <c r="AB303" s="272"/>
      <c r="AC303" s="272"/>
      <c r="AD303" s="272"/>
      <c r="AE303" s="272"/>
      <c r="AF303" s="272"/>
      <c r="AG303" s="20"/>
      <c r="AH303" s="272"/>
      <c r="AI303" s="272"/>
      <c r="AJ303" s="272"/>
      <c r="AK303" s="272"/>
      <c r="AL303" s="272"/>
      <c r="AM303" s="272"/>
      <c r="AN303" s="272"/>
      <c r="AO303" s="272"/>
      <c r="AP303" s="274"/>
      <c r="AQ303" s="274"/>
      <c r="AR303" s="274"/>
      <c r="AS303" s="274"/>
      <c r="AT303" s="274"/>
      <c r="AU303" s="274"/>
      <c r="AV303" s="274"/>
      <c r="AW303" s="274"/>
      <c r="AX303" s="274"/>
      <c r="AY303" s="274"/>
      <c r="AZ303" s="274"/>
      <c r="BA303" s="274"/>
      <c r="BB303" s="274"/>
      <c r="BC303" s="274"/>
      <c r="BD303" s="274"/>
      <c r="BE303" s="274"/>
      <c r="BF303" s="274"/>
      <c r="BG303" s="274"/>
      <c r="BH303" s="274"/>
      <c r="BI303" s="274"/>
      <c r="BJ303" s="274"/>
      <c r="BK303" s="274"/>
      <c r="BL303" s="274"/>
      <c r="BM303" s="274"/>
      <c r="BN303" s="274"/>
      <c r="BO303" s="274"/>
      <c r="BP303" s="274"/>
      <c r="BQ303" s="65"/>
      <c r="BR303" s="65"/>
      <c r="BS303" s="274"/>
      <c r="BT303" s="65"/>
      <c r="BU303" s="65"/>
      <c r="BV303" s="65"/>
      <c r="BW303" s="274"/>
      <c r="BX303" s="65"/>
      <c r="BY303" s="54"/>
      <c r="BZ303" s="20"/>
      <c r="CA303" s="20"/>
      <c r="CB303" s="20"/>
      <c r="CC303" s="20"/>
      <c r="CD303" s="20"/>
    </row>
    <row r="304" ht="15.75" customHeight="1">
      <c r="A304" s="20"/>
      <c r="B304" s="272"/>
      <c r="C304" s="272"/>
      <c r="D304" s="272"/>
      <c r="E304" s="272"/>
      <c r="F304" s="272"/>
      <c r="G304" s="272"/>
      <c r="H304" s="272"/>
      <c r="I304" s="272"/>
      <c r="J304" s="272"/>
      <c r="K304" s="272"/>
      <c r="L304" s="272"/>
      <c r="M304" s="272"/>
      <c r="O304" s="273"/>
      <c r="P304" s="272"/>
      <c r="Q304" s="272"/>
      <c r="R304" s="272"/>
      <c r="S304" s="272"/>
      <c r="T304" s="272"/>
      <c r="U304" s="272"/>
      <c r="V304" s="272"/>
      <c r="W304" s="272"/>
      <c r="X304" s="272"/>
      <c r="Y304" s="272"/>
      <c r="Z304" s="272"/>
      <c r="AA304" s="272"/>
      <c r="AB304" s="272"/>
      <c r="AC304" s="272"/>
      <c r="AD304" s="272"/>
      <c r="AE304" s="272"/>
      <c r="AF304" s="272"/>
      <c r="AG304" s="20"/>
      <c r="AH304" s="272"/>
      <c r="AI304" s="272"/>
      <c r="AJ304" s="272"/>
      <c r="AK304" s="272"/>
      <c r="AL304" s="272"/>
      <c r="AM304" s="272"/>
      <c r="AN304" s="272"/>
      <c r="AO304" s="272"/>
      <c r="AP304" s="274"/>
      <c r="AQ304" s="274"/>
      <c r="AR304" s="274"/>
      <c r="AS304" s="274"/>
      <c r="AT304" s="274"/>
      <c r="AU304" s="274"/>
      <c r="AV304" s="274"/>
      <c r="AW304" s="274"/>
      <c r="AX304" s="274"/>
      <c r="AY304" s="274"/>
      <c r="AZ304" s="274"/>
      <c r="BA304" s="274"/>
      <c r="BB304" s="274"/>
      <c r="BC304" s="274"/>
      <c r="BD304" s="274"/>
      <c r="BE304" s="274"/>
      <c r="BF304" s="274"/>
      <c r="BG304" s="274"/>
      <c r="BH304" s="274"/>
      <c r="BI304" s="274"/>
      <c r="BJ304" s="274"/>
      <c r="BK304" s="274"/>
      <c r="BL304" s="274"/>
      <c r="BM304" s="274"/>
      <c r="BN304" s="274"/>
      <c r="BO304" s="274"/>
      <c r="BP304" s="274"/>
      <c r="BQ304" s="65"/>
      <c r="BR304" s="65"/>
      <c r="BS304" s="274"/>
      <c r="BT304" s="65"/>
      <c r="BU304" s="65"/>
      <c r="BV304" s="65"/>
      <c r="BW304" s="274"/>
      <c r="BX304" s="65"/>
      <c r="BY304" s="54"/>
      <c r="BZ304" s="20"/>
      <c r="CA304" s="20"/>
      <c r="CB304" s="20"/>
      <c r="CC304" s="20"/>
      <c r="CD304" s="20"/>
    </row>
    <row r="305" ht="15.75" customHeight="1">
      <c r="A305" s="20"/>
      <c r="B305" s="272"/>
      <c r="C305" s="272"/>
      <c r="D305" s="272"/>
      <c r="E305" s="272"/>
      <c r="F305" s="272"/>
      <c r="G305" s="272"/>
      <c r="H305" s="272"/>
      <c r="I305" s="272"/>
      <c r="J305" s="272"/>
      <c r="K305" s="272"/>
      <c r="L305" s="272"/>
      <c r="M305" s="272"/>
      <c r="O305" s="273"/>
      <c r="P305" s="272"/>
      <c r="Q305" s="272"/>
      <c r="R305" s="272"/>
      <c r="S305" s="272"/>
      <c r="T305" s="272"/>
      <c r="U305" s="272"/>
      <c r="V305" s="272"/>
      <c r="W305" s="272"/>
      <c r="X305" s="272"/>
      <c r="Y305" s="272"/>
      <c r="Z305" s="272"/>
      <c r="AA305" s="272"/>
      <c r="AB305" s="272"/>
      <c r="AC305" s="272"/>
      <c r="AD305" s="272"/>
      <c r="AE305" s="272"/>
      <c r="AF305" s="272"/>
      <c r="AG305" s="20"/>
      <c r="AH305" s="272"/>
      <c r="AI305" s="272"/>
      <c r="AJ305" s="272"/>
      <c r="AK305" s="272"/>
      <c r="AL305" s="272"/>
      <c r="AM305" s="272"/>
      <c r="AN305" s="272"/>
      <c r="AO305" s="272"/>
      <c r="AP305" s="274"/>
      <c r="AQ305" s="274"/>
      <c r="AR305" s="274"/>
      <c r="AS305" s="274"/>
      <c r="AT305" s="274"/>
      <c r="AU305" s="274"/>
      <c r="AV305" s="274"/>
      <c r="AW305" s="274"/>
      <c r="AX305" s="274"/>
      <c r="AY305" s="274"/>
      <c r="AZ305" s="274"/>
      <c r="BA305" s="274"/>
      <c r="BB305" s="274"/>
      <c r="BC305" s="274"/>
      <c r="BD305" s="274"/>
      <c r="BE305" s="274"/>
      <c r="BF305" s="274"/>
      <c r="BG305" s="274"/>
      <c r="BH305" s="274"/>
      <c r="BI305" s="274"/>
      <c r="BJ305" s="274"/>
      <c r="BK305" s="274"/>
      <c r="BL305" s="274"/>
      <c r="BM305" s="274"/>
      <c r="BN305" s="274"/>
      <c r="BO305" s="274"/>
      <c r="BP305" s="274"/>
      <c r="BQ305" s="65"/>
      <c r="BR305" s="65"/>
      <c r="BS305" s="274"/>
      <c r="BT305" s="65"/>
      <c r="BU305" s="65"/>
      <c r="BV305" s="65"/>
      <c r="BW305" s="274"/>
      <c r="BX305" s="65"/>
      <c r="BY305" s="54"/>
      <c r="BZ305" s="20"/>
      <c r="CA305" s="20"/>
      <c r="CB305" s="20"/>
      <c r="CC305" s="20"/>
      <c r="CD305" s="20"/>
    </row>
    <row r="306" ht="15.75" customHeight="1">
      <c r="A306" s="20"/>
      <c r="B306" s="272"/>
      <c r="C306" s="272"/>
      <c r="D306" s="272"/>
      <c r="E306" s="272"/>
      <c r="F306" s="272"/>
      <c r="G306" s="272"/>
      <c r="H306" s="272"/>
      <c r="I306" s="272"/>
      <c r="J306" s="272"/>
      <c r="K306" s="272"/>
      <c r="L306" s="272"/>
      <c r="M306" s="272"/>
      <c r="O306" s="273"/>
      <c r="P306" s="272"/>
      <c r="Q306" s="272"/>
      <c r="R306" s="272"/>
      <c r="S306" s="272"/>
      <c r="T306" s="272"/>
      <c r="U306" s="272"/>
      <c r="V306" s="272"/>
      <c r="W306" s="272"/>
      <c r="X306" s="272"/>
      <c r="Y306" s="272"/>
      <c r="Z306" s="272"/>
      <c r="AA306" s="272"/>
      <c r="AB306" s="272"/>
      <c r="AC306" s="272"/>
      <c r="AD306" s="272"/>
      <c r="AE306" s="272"/>
      <c r="AF306" s="272"/>
      <c r="AG306" s="20"/>
      <c r="AH306" s="272"/>
      <c r="AI306" s="272"/>
      <c r="AJ306" s="272"/>
      <c r="AK306" s="272"/>
      <c r="AL306" s="272"/>
      <c r="AM306" s="272"/>
      <c r="AN306" s="272"/>
      <c r="AO306" s="272"/>
      <c r="AP306" s="274"/>
      <c r="AQ306" s="274"/>
      <c r="AR306" s="274"/>
      <c r="AS306" s="274"/>
      <c r="AT306" s="274"/>
      <c r="AU306" s="274"/>
      <c r="AV306" s="274"/>
      <c r="AW306" s="274"/>
      <c r="AX306" s="274"/>
      <c r="AY306" s="274"/>
      <c r="AZ306" s="274"/>
      <c r="BA306" s="274"/>
      <c r="BB306" s="274"/>
      <c r="BC306" s="274"/>
      <c r="BD306" s="274"/>
      <c r="BE306" s="274"/>
      <c r="BF306" s="274"/>
      <c r="BG306" s="274"/>
      <c r="BH306" s="274"/>
      <c r="BI306" s="274"/>
      <c r="BJ306" s="274"/>
      <c r="BK306" s="274"/>
      <c r="BL306" s="274"/>
      <c r="BM306" s="274"/>
      <c r="BN306" s="274"/>
      <c r="BO306" s="274"/>
      <c r="BP306" s="274"/>
      <c r="BQ306" s="65"/>
      <c r="BR306" s="65"/>
      <c r="BS306" s="274"/>
      <c r="BT306" s="65"/>
      <c r="BU306" s="65"/>
      <c r="BV306" s="65"/>
      <c r="BW306" s="274"/>
      <c r="BX306" s="65"/>
      <c r="BY306" s="54"/>
      <c r="BZ306" s="20"/>
      <c r="CA306" s="20"/>
      <c r="CB306" s="20"/>
      <c r="CC306" s="20"/>
      <c r="CD306" s="20"/>
    </row>
    <row r="307" ht="15.75" customHeight="1">
      <c r="A307" s="20"/>
      <c r="B307" s="272"/>
      <c r="C307" s="272"/>
      <c r="D307" s="272"/>
      <c r="E307" s="272"/>
      <c r="F307" s="272"/>
      <c r="G307" s="272"/>
      <c r="H307" s="272"/>
      <c r="I307" s="272"/>
      <c r="J307" s="272"/>
      <c r="K307" s="272"/>
      <c r="L307" s="272"/>
      <c r="M307" s="272"/>
      <c r="O307" s="273"/>
      <c r="P307" s="272"/>
      <c r="Q307" s="272"/>
      <c r="R307" s="272"/>
      <c r="S307" s="272"/>
      <c r="T307" s="272"/>
      <c r="U307" s="272"/>
      <c r="V307" s="272"/>
      <c r="W307" s="272"/>
      <c r="X307" s="272"/>
      <c r="Y307" s="272"/>
      <c r="Z307" s="272"/>
      <c r="AA307" s="272"/>
      <c r="AB307" s="272"/>
      <c r="AC307" s="272"/>
      <c r="AD307" s="272"/>
      <c r="AE307" s="272"/>
      <c r="AF307" s="272"/>
      <c r="AG307" s="20"/>
      <c r="AH307" s="272"/>
      <c r="AI307" s="272"/>
      <c r="AJ307" s="272"/>
      <c r="AK307" s="272"/>
      <c r="AL307" s="272"/>
      <c r="AM307" s="272"/>
      <c r="AN307" s="272"/>
      <c r="AO307" s="272"/>
      <c r="AP307" s="274"/>
      <c r="AQ307" s="274"/>
      <c r="AR307" s="274"/>
      <c r="AS307" s="274"/>
      <c r="AT307" s="274"/>
      <c r="AU307" s="274"/>
      <c r="AV307" s="274"/>
      <c r="AW307" s="274"/>
      <c r="AX307" s="274"/>
      <c r="AY307" s="274"/>
      <c r="AZ307" s="274"/>
      <c r="BA307" s="274"/>
      <c r="BB307" s="274"/>
      <c r="BC307" s="274"/>
      <c r="BD307" s="274"/>
      <c r="BE307" s="274"/>
      <c r="BF307" s="274"/>
      <c r="BG307" s="274"/>
      <c r="BH307" s="274"/>
      <c r="BI307" s="274"/>
      <c r="BJ307" s="274"/>
      <c r="BK307" s="274"/>
      <c r="BL307" s="274"/>
      <c r="BM307" s="274"/>
      <c r="BN307" s="274"/>
      <c r="BO307" s="274"/>
      <c r="BP307" s="274"/>
      <c r="BQ307" s="65"/>
      <c r="BR307" s="65"/>
      <c r="BS307" s="274"/>
      <c r="BT307" s="65"/>
      <c r="BU307" s="65"/>
      <c r="BV307" s="65"/>
      <c r="BW307" s="274"/>
      <c r="BX307" s="65"/>
      <c r="BY307" s="54"/>
      <c r="BZ307" s="20"/>
      <c r="CA307" s="20"/>
      <c r="CB307" s="20"/>
      <c r="CC307" s="20"/>
      <c r="CD307" s="20"/>
    </row>
    <row r="308" ht="15.75" customHeight="1">
      <c r="A308" s="20"/>
      <c r="B308" s="272"/>
      <c r="C308" s="272"/>
      <c r="D308" s="272"/>
      <c r="E308" s="272"/>
      <c r="F308" s="272"/>
      <c r="G308" s="272"/>
      <c r="H308" s="272"/>
      <c r="I308" s="272"/>
      <c r="J308" s="272"/>
      <c r="K308" s="272"/>
      <c r="L308" s="272"/>
      <c r="M308" s="272"/>
      <c r="O308" s="273"/>
      <c r="P308" s="272"/>
      <c r="Q308" s="272"/>
      <c r="R308" s="272"/>
      <c r="S308" s="272"/>
      <c r="T308" s="272"/>
      <c r="U308" s="272"/>
      <c r="V308" s="272"/>
      <c r="W308" s="272"/>
      <c r="X308" s="272"/>
      <c r="Y308" s="272"/>
      <c r="Z308" s="272"/>
      <c r="AA308" s="272"/>
      <c r="AB308" s="272"/>
      <c r="AC308" s="272"/>
      <c r="AD308" s="272"/>
      <c r="AE308" s="272"/>
      <c r="AF308" s="272"/>
      <c r="AG308" s="20"/>
      <c r="AH308" s="272"/>
      <c r="AI308" s="272"/>
      <c r="AJ308" s="272"/>
      <c r="AK308" s="272"/>
      <c r="AL308" s="272"/>
      <c r="AM308" s="272"/>
      <c r="AN308" s="272"/>
      <c r="AO308" s="272"/>
      <c r="AP308" s="274"/>
      <c r="AQ308" s="274"/>
      <c r="AR308" s="274"/>
      <c r="AS308" s="274"/>
      <c r="AT308" s="274"/>
      <c r="AU308" s="274"/>
      <c r="AV308" s="274"/>
      <c r="AW308" s="274"/>
      <c r="AX308" s="274"/>
      <c r="AY308" s="274"/>
      <c r="AZ308" s="274"/>
      <c r="BA308" s="274"/>
      <c r="BB308" s="274"/>
      <c r="BC308" s="274"/>
      <c r="BD308" s="274"/>
      <c r="BE308" s="274"/>
      <c r="BF308" s="274"/>
      <c r="BG308" s="274"/>
      <c r="BH308" s="274"/>
      <c r="BI308" s="274"/>
      <c r="BJ308" s="274"/>
      <c r="BK308" s="274"/>
      <c r="BL308" s="274"/>
      <c r="BM308" s="274"/>
      <c r="BN308" s="274"/>
      <c r="BO308" s="274"/>
      <c r="BP308" s="274"/>
      <c r="BQ308" s="65"/>
      <c r="BR308" s="65"/>
      <c r="BS308" s="274"/>
      <c r="BT308" s="65"/>
      <c r="BU308" s="65"/>
      <c r="BV308" s="65"/>
      <c r="BW308" s="274"/>
      <c r="BX308" s="65"/>
      <c r="BY308" s="54"/>
      <c r="BZ308" s="20"/>
      <c r="CA308" s="20"/>
      <c r="CB308" s="20"/>
      <c r="CC308" s="20"/>
      <c r="CD308" s="20"/>
    </row>
    <row r="309" ht="15.75" customHeight="1">
      <c r="A309" s="20"/>
      <c r="B309" s="272"/>
      <c r="C309" s="272"/>
      <c r="D309" s="272"/>
      <c r="E309" s="272"/>
      <c r="F309" s="272"/>
      <c r="G309" s="272"/>
      <c r="H309" s="272"/>
      <c r="I309" s="272"/>
      <c r="J309" s="272"/>
      <c r="K309" s="272"/>
      <c r="L309" s="272"/>
      <c r="M309" s="272"/>
      <c r="O309" s="273"/>
      <c r="P309" s="272"/>
      <c r="Q309" s="272"/>
      <c r="R309" s="272"/>
      <c r="S309" s="272"/>
      <c r="T309" s="272"/>
      <c r="U309" s="272"/>
      <c r="V309" s="272"/>
      <c r="W309" s="272"/>
      <c r="X309" s="272"/>
      <c r="Y309" s="272"/>
      <c r="Z309" s="272"/>
      <c r="AA309" s="272"/>
      <c r="AB309" s="272"/>
      <c r="AC309" s="272"/>
      <c r="AD309" s="272"/>
      <c r="AE309" s="272"/>
      <c r="AF309" s="272"/>
      <c r="AG309" s="20"/>
      <c r="AH309" s="272"/>
      <c r="AI309" s="272"/>
      <c r="AJ309" s="272"/>
      <c r="AK309" s="272"/>
      <c r="AL309" s="272"/>
      <c r="AM309" s="272"/>
      <c r="AN309" s="272"/>
      <c r="AO309" s="272"/>
      <c r="AP309" s="274"/>
      <c r="AQ309" s="274"/>
      <c r="AR309" s="274"/>
      <c r="AS309" s="274"/>
      <c r="AT309" s="274"/>
      <c r="AU309" s="274"/>
      <c r="AV309" s="274"/>
      <c r="AW309" s="274"/>
      <c r="AX309" s="274"/>
      <c r="AY309" s="274"/>
      <c r="AZ309" s="274"/>
      <c r="BA309" s="274"/>
      <c r="BB309" s="274"/>
      <c r="BC309" s="274"/>
      <c r="BD309" s="274"/>
      <c r="BE309" s="274"/>
      <c r="BF309" s="274"/>
      <c r="BG309" s="274"/>
      <c r="BH309" s="274"/>
      <c r="BI309" s="274"/>
      <c r="BJ309" s="274"/>
      <c r="BK309" s="274"/>
      <c r="BL309" s="274"/>
      <c r="BM309" s="274"/>
      <c r="BN309" s="274"/>
      <c r="BO309" s="274"/>
      <c r="BP309" s="274"/>
      <c r="BQ309" s="65"/>
      <c r="BR309" s="65"/>
      <c r="BS309" s="274"/>
      <c r="BT309" s="65"/>
      <c r="BU309" s="65"/>
      <c r="BV309" s="65"/>
      <c r="BW309" s="274"/>
      <c r="BX309" s="65"/>
      <c r="BY309" s="54"/>
      <c r="BZ309" s="20"/>
      <c r="CA309" s="20"/>
      <c r="CB309" s="20"/>
      <c r="CC309" s="20"/>
      <c r="CD309" s="20"/>
    </row>
    <row r="310" ht="15.75" customHeight="1">
      <c r="A310" s="20"/>
      <c r="B310" s="272"/>
      <c r="C310" s="272"/>
      <c r="D310" s="272"/>
      <c r="E310" s="272"/>
      <c r="F310" s="272"/>
      <c r="G310" s="272"/>
      <c r="H310" s="272"/>
      <c r="I310" s="272"/>
      <c r="J310" s="272"/>
      <c r="K310" s="272"/>
      <c r="L310" s="272"/>
      <c r="M310" s="272"/>
      <c r="O310" s="273"/>
      <c r="P310" s="272"/>
      <c r="Q310" s="272"/>
      <c r="R310" s="272"/>
      <c r="S310" s="272"/>
      <c r="T310" s="272"/>
      <c r="U310" s="272"/>
      <c r="V310" s="272"/>
      <c r="W310" s="272"/>
      <c r="X310" s="272"/>
      <c r="Y310" s="272"/>
      <c r="Z310" s="272"/>
      <c r="AA310" s="272"/>
      <c r="AB310" s="272"/>
      <c r="AC310" s="272"/>
      <c r="AD310" s="272"/>
      <c r="AE310" s="272"/>
      <c r="AF310" s="272"/>
      <c r="AG310" s="20"/>
      <c r="AH310" s="272"/>
      <c r="AI310" s="272"/>
      <c r="AJ310" s="272"/>
      <c r="AK310" s="272"/>
      <c r="AL310" s="272"/>
      <c r="AM310" s="272"/>
      <c r="AN310" s="272"/>
      <c r="AO310" s="272"/>
      <c r="AP310" s="274"/>
      <c r="AQ310" s="274"/>
      <c r="AR310" s="274"/>
      <c r="AS310" s="274"/>
      <c r="AT310" s="274"/>
      <c r="AU310" s="274"/>
      <c r="AV310" s="274"/>
      <c r="AW310" s="274"/>
      <c r="AX310" s="274"/>
      <c r="AY310" s="274"/>
      <c r="AZ310" s="274"/>
      <c r="BA310" s="274"/>
      <c r="BB310" s="274"/>
      <c r="BC310" s="274"/>
      <c r="BD310" s="274"/>
      <c r="BE310" s="274"/>
      <c r="BF310" s="274"/>
      <c r="BG310" s="274"/>
      <c r="BH310" s="274"/>
      <c r="BI310" s="274"/>
      <c r="BJ310" s="274"/>
      <c r="BK310" s="274"/>
      <c r="BL310" s="274"/>
      <c r="BM310" s="274"/>
      <c r="BN310" s="274"/>
      <c r="BO310" s="274"/>
      <c r="BP310" s="274"/>
      <c r="BQ310" s="65"/>
      <c r="BR310" s="65"/>
      <c r="BS310" s="274"/>
      <c r="BT310" s="65"/>
      <c r="BU310" s="65"/>
      <c r="BV310" s="65"/>
      <c r="BW310" s="274"/>
      <c r="BX310" s="65"/>
      <c r="BY310" s="54"/>
      <c r="BZ310" s="20"/>
      <c r="CA310" s="20"/>
      <c r="CB310" s="20"/>
      <c r="CC310" s="20"/>
      <c r="CD310" s="20"/>
    </row>
    <row r="311" ht="15.75" customHeight="1">
      <c r="A311" s="20"/>
      <c r="B311" s="272"/>
      <c r="C311" s="272"/>
      <c r="D311" s="272"/>
      <c r="E311" s="272"/>
      <c r="F311" s="272"/>
      <c r="G311" s="272"/>
      <c r="H311" s="272"/>
      <c r="I311" s="272"/>
      <c r="J311" s="272"/>
      <c r="K311" s="272"/>
      <c r="L311" s="272"/>
      <c r="M311" s="272"/>
      <c r="O311" s="273"/>
      <c r="P311" s="272"/>
      <c r="Q311" s="272"/>
      <c r="R311" s="272"/>
      <c r="S311" s="272"/>
      <c r="T311" s="272"/>
      <c r="U311" s="272"/>
      <c r="V311" s="272"/>
      <c r="W311" s="272"/>
      <c r="X311" s="272"/>
      <c r="Y311" s="272"/>
      <c r="Z311" s="272"/>
      <c r="AA311" s="272"/>
      <c r="AB311" s="272"/>
      <c r="AC311" s="272"/>
      <c r="AD311" s="272"/>
      <c r="AE311" s="272"/>
      <c r="AF311" s="272"/>
      <c r="AG311" s="20"/>
      <c r="AH311" s="272"/>
      <c r="AI311" s="272"/>
      <c r="AJ311" s="272"/>
      <c r="AK311" s="272"/>
      <c r="AL311" s="272"/>
      <c r="AM311" s="272"/>
      <c r="AN311" s="272"/>
      <c r="AO311" s="272"/>
      <c r="AP311" s="274"/>
      <c r="AQ311" s="274"/>
      <c r="AR311" s="274"/>
      <c r="AS311" s="274"/>
      <c r="AT311" s="274"/>
      <c r="AU311" s="274"/>
      <c r="AV311" s="274"/>
      <c r="AW311" s="274"/>
      <c r="AX311" s="274"/>
      <c r="AY311" s="274"/>
      <c r="AZ311" s="274"/>
      <c r="BA311" s="274"/>
      <c r="BB311" s="274"/>
      <c r="BC311" s="274"/>
      <c r="BD311" s="274"/>
      <c r="BE311" s="274"/>
      <c r="BF311" s="274"/>
      <c r="BG311" s="274"/>
      <c r="BH311" s="274"/>
      <c r="BI311" s="274"/>
      <c r="BJ311" s="274"/>
      <c r="BK311" s="274"/>
      <c r="BL311" s="274"/>
      <c r="BM311" s="274"/>
      <c r="BN311" s="274"/>
      <c r="BO311" s="274"/>
      <c r="BP311" s="274"/>
      <c r="BQ311" s="65"/>
      <c r="BR311" s="65"/>
      <c r="BS311" s="274"/>
      <c r="BT311" s="65"/>
      <c r="BU311" s="65"/>
      <c r="BV311" s="65"/>
      <c r="BW311" s="274"/>
      <c r="BX311" s="65"/>
      <c r="BY311" s="54"/>
      <c r="BZ311" s="20"/>
      <c r="CA311" s="20"/>
      <c r="CB311" s="20"/>
      <c r="CC311" s="20"/>
      <c r="CD311" s="20"/>
    </row>
    <row r="312" ht="15.75" customHeight="1">
      <c r="A312" s="20"/>
      <c r="B312" s="272"/>
      <c r="C312" s="272"/>
      <c r="D312" s="272"/>
      <c r="E312" s="272"/>
      <c r="F312" s="272"/>
      <c r="G312" s="272"/>
      <c r="H312" s="272"/>
      <c r="I312" s="272"/>
      <c r="J312" s="272"/>
      <c r="K312" s="272"/>
      <c r="L312" s="272"/>
      <c r="M312" s="272"/>
      <c r="O312" s="273"/>
      <c r="P312" s="272"/>
      <c r="Q312" s="272"/>
      <c r="R312" s="272"/>
      <c r="S312" s="272"/>
      <c r="T312" s="272"/>
      <c r="U312" s="272"/>
      <c r="V312" s="272"/>
      <c r="W312" s="272"/>
      <c r="X312" s="272"/>
      <c r="Y312" s="272"/>
      <c r="Z312" s="272"/>
      <c r="AA312" s="272"/>
      <c r="AB312" s="272"/>
      <c r="AC312" s="272"/>
      <c r="AD312" s="272"/>
      <c r="AE312" s="272"/>
      <c r="AF312" s="272"/>
      <c r="AG312" s="20"/>
      <c r="AH312" s="272"/>
      <c r="AI312" s="272"/>
      <c r="AJ312" s="272"/>
      <c r="AK312" s="272"/>
      <c r="AL312" s="272"/>
      <c r="AM312" s="272"/>
      <c r="AN312" s="272"/>
      <c r="AO312" s="272"/>
      <c r="AP312" s="274"/>
      <c r="AQ312" s="274"/>
      <c r="AR312" s="274"/>
      <c r="AS312" s="274"/>
      <c r="AT312" s="274"/>
      <c r="AU312" s="274"/>
      <c r="AV312" s="274"/>
      <c r="AW312" s="274"/>
      <c r="AX312" s="274"/>
      <c r="AY312" s="274"/>
      <c r="AZ312" s="274"/>
      <c r="BA312" s="274"/>
      <c r="BB312" s="274"/>
      <c r="BC312" s="274"/>
      <c r="BD312" s="274"/>
      <c r="BE312" s="274"/>
      <c r="BF312" s="274"/>
      <c r="BG312" s="274"/>
      <c r="BH312" s="274"/>
      <c r="BI312" s="274"/>
      <c r="BJ312" s="274"/>
      <c r="BK312" s="274"/>
      <c r="BL312" s="274"/>
      <c r="BM312" s="274"/>
      <c r="BN312" s="274"/>
      <c r="BO312" s="274"/>
      <c r="BP312" s="274"/>
      <c r="BQ312" s="65"/>
      <c r="BR312" s="65"/>
      <c r="BS312" s="274"/>
      <c r="BT312" s="65"/>
      <c r="BU312" s="65"/>
      <c r="BV312" s="65"/>
      <c r="BW312" s="274"/>
      <c r="BX312" s="65"/>
      <c r="BY312" s="54"/>
      <c r="BZ312" s="20"/>
      <c r="CA312" s="20"/>
      <c r="CB312" s="20"/>
      <c r="CC312" s="20"/>
      <c r="CD312" s="20"/>
    </row>
    <row r="313" ht="15.75" customHeight="1">
      <c r="A313" s="20"/>
      <c r="B313" s="272"/>
      <c r="C313" s="272"/>
      <c r="D313" s="272"/>
      <c r="E313" s="272"/>
      <c r="F313" s="272"/>
      <c r="G313" s="272"/>
      <c r="H313" s="272"/>
      <c r="I313" s="272"/>
      <c r="J313" s="272"/>
      <c r="K313" s="272"/>
      <c r="L313" s="272"/>
      <c r="M313" s="272"/>
      <c r="O313" s="273"/>
      <c r="P313" s="272"/>
      <c r="Q313" s="272"/>
      <c r="R313" s="272"/>
      <c r="S313" s="272"/>
      <c r="T313" s="272"/>
      <c r="U313" s="272"/>
      <c r="V313" s="272"/>
      <c r="W313" s="272"/>
      <c r="X313" s="272"/>
      <c r="Y313" s="272"/>
      <c r="Z313" s="272"/>
      <c r="AA313" s="272"/>
      <c r="AB313" s="272"/>
      <c r="AC313" s="272"/>
      <c r="AD313" s="272"/>
      <c r="AE313" s="272"/>
      <c r="AF313" s="272"/>
      <c r="AG313" s="20"/>
      <c r="AH313" s="272"/>
      <c r="AI313" s="272"/>
      <c r="AJ313" s="272"/>
      <c r="AK313" s="272"/>
      <c r="AL313" s="272"/>
      <c r="AM313" s="272"/>
      <c r="AN313" s="272"/>
      <c r="AO313" s="272"/>
      <c r="AP313" s="274"/>
      <c r="AQ313" s="274"/>
      <c r="AR313" s="274"/>
      <c r="AS313" s="274"/>
      <c r="AT313" s="274"/>
      <c r="AU313" s="274"/>
      <c r="AV313" s="274"/>
      <c r="AW313" s="274"/>
      <c r="AX313" s="274"/>
      <c r="AY313" s="274"/>
      <c r="AZ313" s="274"/>
      <c r="BA313" s="274"/>
      <c r="BB313" s="274"/>
      <c r="BC313" s="274"/>
      <c r="BD313" s="274"/>
      <c r="BE313" s="274"/>
      <c r="BF313" s="274"/>
      <c r="BG313" s="274"/>
      <c r="BH313" s="274"/>
      <c r="BI313" s="274"/>
      <c r="BJ313" s="274"/>
      <c r="BK313" s="274"/>
      <c r="BL313" s="274"/>
      <c r="BM313" s="274"/>
      <c r="BN313" s="274"/>
      <c r="BO313" s="274"/>
      <c r="BP313" s="274"/>
      <c r="BQ313" s="65"/>
      <c r="BR313" s="65"/>
      <c r="BS313" s="274"/>
      <c r="BT313" s="65"/>
      <c r="BU313" s="65"/>
      <c r="BV313" s="65"/>
      <c r="BW313" s="274"/>
      <c r="BX313" s="65"/>
      <c r="BY313" s="54"/>
      <c r="BZ313" s="20"/>
      <c r="CA313" s="20"/>
      <c r="CB313" s="20"/>
      <c r="CC313" s="20"/>
      <c r="CD313" s="20"/>
    </row>
    <row r="314" ht="15.75" customHeight="1">
      <c r="A314" s="20"/>
      <c r="B314" s="272"/>
      <c r="C314" s="272"/>
      <c r="D314" s="272"/>
      <c r="E314" s="272"/>
      <c r="F314" s="272"/>
      <c r="G314" s="272"/>
      <c r="H314" s="272"/>
      <c r="I314" s="272"/>
      <c r="J314" s="272"/>
      <c r="K314" s="272"/>
      <c r="L314" s="272"/>
      <c r="M314" s="272"/>
      <c r="O314" s="273"/>
      <c r="P314" s="272"/>
      <c r="Q314" s="272"/>
      <c r="R314" s="272"/>
      <c r="S314" s="272"/>
      <c r="T314" s="272"/>
      <c r="U314" s="272"/>
      <c r="V314" s="272"/>
      <c r="W314" s="272"/>
      <c r="X314" s="272"/>
      <c r="Y314" s="272"/>
      <c r="Z314" s="272"/>
      <c r="AA314" s="272"/>
      <c r="AB314" s="272"/>
      <c r="AC314" s="272"/>
      <c r="AD314" s="272"/>
      <c r="AE314" s="272"/>
      <c r="AF314" s="272"/>
      <c r="AG314" s="20"/>
      <c r="AH314" s="272"/>
      <c r="AI314" s="272"/>
      <c r="AJ314" s="272"/>
      <c r="AK314" s="272"/>
      <c r="AL314" s="272"/>
      <c r="AM314" s="272"/>
      <c r="AN314" s="272"/>
      <c r="AO314" s="272"/>
      <c r="AP314" s="274"/>
      <c r="AQ314" s="274"/>
      <c r="AR314" s="274"/>
      <c r="AS314" s="274"/>
      <c r="AT314" s="274"/>
      <c r="AU314" s="274"/>
      <c r="AV314" s="274"/>
      <c r="AW314" s="274"/>
      <c r="AX314" s="274"/>
      <c r="AY314" s="274"/>
      <c r="AZ314" s="274"/>
      <c r="BA314" s="274"/>
      <c r="BB314" s="274"/>
      <c r="BC314" s="274"/>
      <c r="BD314" s="274"/>
      <c r="BE314" s="274"/>
      <c r="BF314" s="274"/>
      <c r="BG314" s="274"/>
      <c r="BH314" s="274"/>
      <c r="BI314" s="274"/>
      <c r="BJ314" s="274"/>
      <c r="BK314" s="274"/>
      <c r="BL314" s="274"/>
      <c r="BM314" s="274"/>
      <c r="BN314" s="274"/>
      <c r="BO314" s="274"/>
      <c r="BP314" s="274"/>
      <c r="BQ314" s="65"/>
      <c r="BR314" s="65"/>
      <c r="BS314" s="274"/>
      <c r="BT314" s="65"/>
      <c r="BU314" s="65"/>
      <c r="BV314" s="65"/>
      <c r="BW314" s="274"/>
      <c r="BX314" s="65"/>
      <c r="BY314" s="54"/>
      <c r="BZ314" s="20"/>
      <c r="CA314" s="20"/>
      <c r="CB314" s="20"/>
      <c r="CC314" s="20"/>
      <c r="CD314" s="20"/>
    </row>
    <row r="315" ht="15.75" customHeight="1">
      <c r="A315" s="20"/>
      <c r="B315" s="272"/>
      <c r="C315" s="272"/>
      <c r="D315" s="272"/>
      <c r="E315" s="272"/>
      <c r="F315" s="272"/>
      <c r="G315" s="272"/>
      <c r="H315" s="272"/>
      <c r="I315" s="272"/>
      <c r="J315" s="272"/>
      <c r="K315" s="272"/>
      <c r="L315" s="272"/>
      <c r="M315" s="272"/>
      <c r="O315" s="273"/>
      <c r="P315" s="272"/>
      <c r="Q315" s="272"/>
      <c r="R315" s="272"/>
      <c r="S315" s="272"/>
      <c r="T315" s="272"/>
      <c r="U315" s="272"/>
      <c r="V315" s="272"/>
      <c r="W315" s="272"/>
      <c r="X315" s="272"/>
      <c r="Y315" s="272"/>
      <c r="Z315" s="272"/>
      <c r="AA315" s="272"/>
      <c r="AB315" s="272"/>
      <c r="AC315" s="272"/>
      <c r="AD315" s="272"/>
      <c r="AE315" s="272"/>
      <c r="AF315" s="272"/>
      <c r="AG315" s="20"/>
      <c r="AH315" s="272"/>
      <c r="AI315" s="272"/>
      <c r="AJ315" s="272"/>
      <c r="AK315" s="272"/>
      <c r="AL315" s="272"/>
      <c r="AM315" s="272"/>
      <c r="AN315" s="272"/>
      <c r="AO315" s="272"/>
      <c r="AP315" s="274"/>
      <c r="AQ315" s="274"/>
      <c r="AR315" s="274"/>
      <c r="AS315" s="274"/>
      <c r="AT315" s="274"/>
      <c r="AU315" s="274"/>
      <c r="AV315" s="274"/>
      <c r="AW315" s="274"/>
      <c r="AX315" s="274"/>
      <c r="AY315" s="274"/>
      <c r="AZ315" s="274"/>
      <c r="BA315" s="274"/>
      <c r="BB315" s="274"/>
      <c r="BC315" s="274"/>
      <c r="BD315" s="274"/>
      <c r="BE315" s="274"/>
      <c r="BF315" s="274"/>
      <c r="BG315" s="274"/>
      <c r="BH315" s="274"/>
      <c r="BI315" s="274"/>
      <c r="BJ315" s="274"/>
      <c r="BK315" s="274"/>
      <c r="BL315" s="274"/>
      <c r="BM315" s="274"/>
      <c r="BN315" s="274"/>
      <c r="BO315" s="274"/>
      <c r="BP315" s="274"/>
      <c r="BQ315" s="65"/>
      <c r="BR315" s="65"/>
      <c r="BS315" s="274"/>
      <c r="BT315" s="65"/>
      <c r="BU315" s="65"/>
      <c r="BV315" s="65"/>
      <c r="BW315" s="274"/>
      <c r="BX315" s="65"/>
      <c r="BY315" s="54"/>
      <c r="BZ315" s="20"/>
      <c r="CA315" s="20"/>
      <c r="CB315" s="20"/>
      <c r="CC315" s="20"/>
      <c r="CD315" s="20"/>
    </row>
    <row r="316" ht="15.75" customHeight="1">
      <c r="A316" s="20"/>
      <c r="B316" s="272"/>
      <c r="C316" s="272"/>
      <c r="D316" s="272"/>
      <c r="E316" s="272"/>
      <c r="F316" s="272"/>
      <c r="G316" s="272"/>
      <c r="H316" s="272"/>
      <c r="I316" s="272"/>
      <c r="J316" s="272"/>
      <c r="K316" s="272"/>
      <c r="L316" s="272"/>
      <c r="M316" s="272"/>
      <c r="O316" s="273"/>
      <c r="P316" s="272"/>
      <c r="Q316" s="272"/>
      <c r="R316" s="272"/>
      <c r="S316" s="272"/>
      <c r="T316" s="272"/>
      <c r="U316" s="272"/>
      <c r="V316" s="272"/>
      <c r="W316" s="272"/>
      <c r="X316" s="272"/>
      <c r="Y316" s="272"/>
      <c r="Z316" s="272"/>
      <c r="AA316" s="272"/>
      <c r="AB316" s="272"/>
      <c r="AC316" s="272"/>
      <c r="AD316" s="272"/>
      <c r="AE316" s="272"/>
      <c r="AF316" s="272"/>
      <c r="AG316" s="20"/>
      <c r="AH316" s="272"/>
      <c r="AI316" s="272"/>
      <c r="AJ316" s="272"/>
      <c r="AK316" s="272"/>
      <c r="AL316" s="272"/>
      <c r="AM316" s="272"/>
      <c r="AN316" s="272"/>
      <c r="AO316" s="272"/>
      <c r="AP316" s="274"/>
      <c r="AQ316" s="274"/>
      <c r="AR316" s="274"/>
      <c r="AS316" s="274"/>
      <c r="AT316" s="274"/>
      <c r="AU316" s="274"/>
      <c r="AV316" s="274"/>
      <c r="AW316" s="274"/>
      <c r="AX316" s="274"/>
      <c r="AY316" s="274"/>
      <c r="AZ316" s="274"/>
      <c r="BA316" s="274"/>
      <c r="BB316" s="274"/>
      <c r="BC316" s="274"/>
      <c r="BD316" s="274"/>
      <c r="BE316" s="274"/>
      <c r="BF316" s="274"/>
      <c r="BG316" s="274"/>
      <c r="BH316" s="274"/>
      <c r="BI316" s="274"/>
      <c r="BJ316" s="274"/>
      <c r="BK316" s="274"/>
      <c r="BL316" s="274"/>
      <c r="BM316" s="274"/>
      <c r="BN316" s="274"/>
      <c r="BO316" s="274"/>
      <c r="BP316" s="274"/>
      <c r="BQ316" s="65"/>
      <c r="BR316" s="65"/>
      <c r="BS316" s="274"/>
      <c r="BT316" s="65"/>
      <c r="BU316" s="65"/>
      <c r="BV316" s="65"/>
      <c r="BW316" s="274"/>
      <c r="BX316" s="65"/>
      <c r="BY316" s="54"/>
      <c r="BZ316" s="20"/>
      <c r="CA316" s="20"/>
      <c r="CB316" s="20"/>
      <c r="CC316" s="20"/>
      <c r="CD316" s="20"/>
    </row>
    <row r="317" ht="15.75" customHeight="1">
      <c r="A317" s="20"/>
      <c r="B317" s="272"/>
      <c r="C317" s="272"/>
      <c r="D317" s="272"/>
      <c r="E317" s="272"/>
      <c r="F317" s="272"/>
      <c r="G317" s="272"/>
      <c r="H317" s="272"/>
      <c r="I317" s="272"/>
      <c r="J317" s="272"/>
      <c r="K317" s="272"/>
      <c r="L317" s="272"/>
      <c r="M317" s="272"/>
      <c r="O317" s="273"/>
      <c r="P317" s="272"/>
      <c r="Q317" s="272"/>
      <c r="R317" s="272"/>
      <c r="S317" s="272"/>
      <c r="T317" s="272"/>
      <c r="U317" s="272"/>
      <c r="V317" s="272"/>
      <c r="W317" s="272"/>
      <c r="X317" s="272"/>
      <c r="Y317" s="272"/>
      <c r="Z317" s="272"/>
      <c r="AA317" s="272"/>
      <c r="AB317" s="272"/>
      <c r="AC317" s="272"/>
      <c r="AD317" s="272"/>
      <c r="AE317" s="272"/>
      <c r="AF317" s="272"/>
      <c r="AG317" s="20"/>
      <c r="AH317" s="272"/>
      <c r="AI317" s="272"/>
      <c r="AJ317" s="272"/>
      <c r="AK317" s="272"/>
      <c r="AL317" s="272"/>
      <c r="AM317" s="272"/>
      <c r="AN317" s="272"/>
      <c r="AO317" s="272"/>
      <c r="AP317" s="274"/>
      <c r="AQ317" s="274"/>
      <c r="AR317" s="274"/>
      <c r="AS317" s="274"/>
      <c r="AT317" s="274"/>
      <c r="AU317" s="274"/>
      <c r="AV317" s="274"/>
      <c r="AW317" s="274"/>
      <c r="AX317" s="274"/>
      <c r="AY317" s="274"/>
      <c r="AZ317" s="274"/>
      <c r="BA317" s="274"/>
      <c r="BB317" s="274"/>
      <c r="BC317" s="274"/>
      <c r="BD317" s="274"/>
      <c r="BE317" s="274"/>
      <c r="BF317" s="274"/>
      <c r="BG317" s="274"/>
      <c r="BH317" s="274"/>
      <c r="BI317" s="274"/>
      <c r="BJ317" s="274"/>
      <c r="BK317" s="274"/>
      <c r="BL317" s="274"/>
      <c r="BM317" s="274"/>
      <c r="BN317" s="274"/>
      <c r="BO317" s="274"/>
      <c r="BP317" s="274"/>
      <c r="BQ317" s="65"/>
      <c r="BR317" s="65"/>
      <c r="BS317" s="274"/>
      <c r="BT317" s="65"/>
      <c r="BU317" s="65"/>
      <c r="BV317" s="65"/>
      <c r="BW317" s="274"/>
      <c r="BX317" s="65"/>
      <c r="BY317" s="54"/>
      <c r="BZ317" s="20"/>
      <c r="CA317" s="20"/>
      <c r="CB317" s="20"/>
      <c r="CC317" s="20"/>
      <c r="CD317" s="20"/>
    </row>
    <row r="318" ht="15.75" customHeight="1">
      <c r="A318" s="20"/>
      <c r="B318" s="272"/>
      <c r="C318" s="272"/>
      <c r="D318" s="272"/>
      <c r="E318" s="272"/>
      <c r="F318" s="272"/>
      <c r="G318" s="272"/>
      <c r="H318" s="272"/>
      <c r="I318" s="272"/>
      <c r="J318" s="272"/>
      <c r="K318" s="272"/>
      <c r="L318" s="272"/>
      <c r="M318" s="272"/>
      <c r="O318" s="273"/>
      <c r="P318" s="272"/>
      <c r="Q318" s="272"/>
      <c r="R318" s="272"/>
      <c r="S318" s="272"/>
      <c r="T318" s="272"/>
      <c r="U318" s="272"/>
      <c r="V318" s="272"/>
      <c r="W318" s="272"/>
      <c r="X318" s="272"/>
      <c r="Y318" s="272"/>
      <c r="Z318" s="272"/>
      <c r="AA318" s="272"/>
      <c r="AB318" s="272"/>
      <c r="AC318" s="272"/>
      <c r="AD318" s="272"/>
      <c r="AE318" s="272"/>
      <c r="AF318" s="272"/>
      <c r="AG318" s="20"/>
      <c r="AH318" s="272"/>
      <c r="AI318" s="272"/>
      <c r="AJ318" s="272"/>
      <c r="AK318" s="272"/>
      <c r="AL318" s="272"/>
      <c r="AM318" s="272"/>
      <c r="AN318" s="272"/>
      <c r="AO318" s="272"/>
      <c r="AP318" s="274"/>
      <c r="AQ318" s="274"/>
      <c r="AR318" s="274"/>
      <c r="AS318" s="274"/>
      <c r="AT318" s="274"/>
      <c r="AU318" s="274"/>
      <c r="AV318" s="274"/>
      <c r="AW318" s="274"/>
      <c r="AX318" s="274"/>
      <c r="AY318" s="274"/>
      <c r="AZ318" s="274"/>
      <c r="BA318" s="274"/>
      <c r="BB318" s="274"/>
      <c r="BC318" s="274"/>
      <c r="BD318" s="274"/>
      <c r="BE318" s="274"/>
      <c r="BF318" s="274"/>
      <c r="BG318" s="274"/>
      <c r="BH318" s="274"/>
      <c r="BI318" s="274"/>
      <c r="BJ318" s="274"/>
      <c r="BK318" s="274"/>
      <c r="BL318" s="274"/>
      <c r="BM318" s="274"/>
      <c r="BN318" s="274"/>
      <c r="BO318" s="274"/>
      <c r="BP318" s="274"/>
      <c r="BQ318" s="65"/>
      <c r="BR318" s="65"/>
      <c r="BS318" s="274"/>
      <c r="BT318" s="65"/>
      <c r="BU318" s="65"/>
      <c r="BV318" s="65"/>
      <c r="BW318" s="274"/>
      <c r="BX318" s="65"/>
      <c r="BY318" s="54"/>
      <c r="BZ318" s="20"/>
      <c r="CA318" s="20"/>
      <c r="CB318" s="20"/>
      <c r="CC318" s="20"/>
      <c r="CD318" s="20"/>
    </row>
    <row r="319" ht="15.75" customHeight="1">
      <c r="A319" s="20"/>
      <c r="B319" s="272"/>
      <c r="C319" s="272"/>
      <c r="D319" s="272"/>
      <c r="E319" s="272"/>
      <c r="F319" s="272"/>
      <c r="G319" s="272"/>
      <c r="H319" s="272"/>
      <c r="I319" s="272"/>
      <c r="J319" s="272"/>
      <c r="K319" s="272"/>
      <c r="L319" s="272"/>
      <c r="M319" s="272"/>
      <c r="O319" s="273"/>
      <c r="P319" s="272"/>
      <c r="Q319" s="272"/>
      <c r="R319" s="272"/>
      <c r="S319" s="272"/>
      <c r="T319" s="272"/>
      <c r="U319" s="272"/>
      <c r="V319" s="272"/>
      <c r="W319" s="272"/>
      <c r="X319" s="272"/>
      <c r="Y319" s="272"/>
      <c r="Z319" s="272"/>
      <c r="AA319" s="272"/>
      <c r="AB319" s="272"/>
      <c r="AC319" s="272"/>
      <c r="AD319" s="272"/>
      <c r="AE319" s="272"/>
      <c r="AF319" s="272"/>
      <c r="AG319" s="20"/>
      <c r="AH319" s="272"/>
      <c r="AI319" s="272"/>
      <c r="AJ319" s="272"/>
      <c r="AK319" s="272"/>
      <c r="AL319" s="272"/>
      <c r="AM319" s="272"/>
      <c r="AN319" s="272"/>
      <c r="AO319" s="272"/>
      <c r="AP319" s="274"/>
      <c r="AQ319" s="274"/>
      <c r="AR319" s="274"/>
      <c r="AS319" s="274"/>
      <c r="AT319" s="274"/>
      <c r="AU319" s="274"/>
      <c r="AV319" s="274"/>
      <c r="AW319" s="274"/>
      <c r="AX319" s="274"/>
      <c r="AY319" s="274"/>
      <c r="AZ319" s="274"/>
      <c r="BA319" s="274"/>
      <c r="BB319" s="274"/>
      <c r="BC319" s="274"/>
      <c r="BD319" s="274"/>
      <c r="BE319" s="274"/>
      <c r="BF319" s="274"/>
      <c r="BG319" s="274"/>
      <c r="BH319" s="274"/>
      <c r="BI319" s="274"/>
      <c r="BJ319" s="274"/>
      <c r="BK319" s="274"/>
      <c r="BL319" s="274"/>
      <c r="BM319" s="274"/>
      <c r="BN319" s="274"/>
      <c r="BO319" s="274"/>
      <c r="BP319" s="274"/>
      <c r="BQ319" s="65"/>
      <c r="BR319" s="65"/>
      <c r="BS319" s="274"/>
      <c r="BT319" s="65"/>
      <c r="BU319" s="65"/>
      <c r="BV319" s="65"/>
      <c r="BW319" s="274"/>
      <c r="BX319" s="65"/>
      <c r="BY319" s="54"/>
      <c r="BZ319" s="20"/>
      <c r="CA319" s="20"/>
      <c r="CB319" s="20"/>
      <c r="CC319" s="20"/>
      <c r="CD319" s="20"/>
    </row>
    <row r="320" ht="15.75" customHeight="1">
      <c r="A320" s="20"/>
      <c r="B320" s="272"/>
      <c r="C320" s="272"/>
      <c r="D320" s="272"/>
      <c r="E320" s="272"/>
      <c r="F320" s="272"/>
      <c r="G320" s="272"/>
      <c r="H320" s="272"/>
      <c r="I320" s="272"/>
      <c r="J320" s="272"/>
      <c r="K320" s="272"/>
      <c r="L320" s="272"/>
      <c r="M320" s="272"/>
      <c r="O320" s="273"/>
      <c r="P320" s="272"/>
      <c r="Q320" s="272"/>
      <c r="R320" s="272"/>
      <c r="S320" s="272"/>
      <c r="T320" s="272"/>
      <c r="U320" s="272"/>
      <c r="V320" s="272"/>
      <c r="W320" s="272"/>
      <c r="X320" s="272"/>
      <c r="Y320" s="272"/>
      <c r="Z320" s="272"/>
      <c r="AA320" s="272"/>
      <c r="AB320" s="272"/>
      <c r="AC320" s="272"/>
      <c r="AD320" s="272"/>
      <c r="AE320" s="272"/>
      <c r="AF320" s="272"/>
      <c r="AG320" s="20"/>
      <c r="AH320" s="272"/>
      <c r="AI320" s="272"/>
      <c r="AJ320" s="272"/>
      <c r="AK320" s="272"/>
      <c r="AL320" s="272"/>
      <c r="AM320" s="272"/>
      <c r="AN320" s="272"/>
      <c r="AO320" s="272"/>
      <c r="AP320" s="274"/>
      <c r="AQ320" s="274"/>
      <c r="AR320" s="274"/>
      <c r="AS320" s="274"/>
      <c r="AT320" s="274"/>
      <c r="AU320" s="274"/>
      <c r="AV320" s="274"/>
      <c r="AW320" s="274"/>
      <c r="AX320" s="274"/>
      <c r="AY320" s="274"/>
      <c r="AZ320" s="274"/>
      <c r="BA320" s="274"/>
      <c r="BB320" s="274"/>
      <c r="BC320" s="274"/>
      <c r="BD320" s="274"/>
      <c r="BE320" s="274"/>
      <c r="BF320" s="274"/>
      <c r="BG320" s="274"/>
      <c r="BH320" s="274"/>
      <c r="BI320" s="274"/>
      <c r="BJ320" s="274"/>
      <c r="BK320" s="274"/>
      <c r="BL320" s="274"/>
      <c r="BM320" s="274"/>
      <c r="BN320" s="274"/>
      <c r="BO320" s="274"/>
      <c r="BP320" s="274"/>
      <c r="BQ320" s="65"/>
      <c r="BR320" s="65"/>
      <c r="BS320" s="274"/>
      <c r="BT320" s="65"/>
      <c r="BU320" s="65"/>
      <c r="BV320" s="65"/>
      <c r="BW320" s="274"/>
      <c r="BX320" s="65"/>
      <c r="BY320" s="54"/>
      <c r="BZ320" s="20"/>
      <c r="CA320" s="20"/>
      <c r="CB320" s="20"/>
      <c r="CC320" s="20"/>
      <c r="CD320" s="20"/>
    </row>
    <row r="321" ht="15.75" customHeight="1">
      <c r="A321" s="20"/>
      <c r="B321" s="272"/>
      <c r="C321" s="272"/>
      <c r="D321" s="272"/>
      <c r="E321" s="272"/>
      <c r="F321" s="272"/>
      <c r="G321" s="272"/>
      <c r="H321" s="272"/>
      <c r="I321" s="272"/>
      <c r="J321" s="272"/>
      <c r="K321" s="272"/>
      <c r="L321" s="272"/>
      <c r="M321" s="272"/>
      <c r="O321" s="273"/>
      <c r="P321" s="272"/>
      <c r="Q321" s="272"/>
      <c r="R321" s="272"/>
      <c r="S321" s="272"/>
      <c r="T321" s="272"/>
      <c r="U321" s="272"/>
      <c r="V321" s="272"/>
      <c r="W321" s="272"/>
      <c r="X321" s="272"/>
      <c r="Y321" s="272"/>
      <c r="Z321" s="272"/>
      <c r="AA321" s="272"/>
      <c r="AB321" s="272"/>
      <c r="AC321" s="272"/>
      <c r="AD321" s="272"/>
      <c r="AE321" s="272"/>
      <c r="AF321" s="272"/>
      <c r="AG321" s="20"/>
      <c r="AH321" s="272"/>
      <c r="AI321" s="272"/>
      <c r="AJ321" s="272"/>
      <c r="AK321" s="272"/>
      <c r="AL321" s="272"/>
      <c r="AM321" s="272"/>
      <c r="AN321" s="272"/>
      <c r="AO321" s="272"/>
      <c r="AP321" s="274"/>
      <c r="AQ321" s="274"/>
      <c r="AR321" s="274"/>
      <c r="AS321" s="274"/>
      <c r="AT321" s="274"/>
      <c r="AU321" s="274"/>
      <c r="AV321" s="274"/>
      <c r="AW321" s="274"/>
      <c r="AX321" s="274"/>
      <c r="AY321" s="274"/>
      <c r="AZ321" s="274"/>
      <c r="BA321" s="274"/>
      <c r="BB321" s="274"/>
      <c r="BC321" s="274"/>
      <c r="BD321" s="274"/>
      <c r="BE321" s="274"/>
      <c r="BF321" s="274"/>
      <c r="BG321" s="274"/>
      <c r="BH321" s="274"/>
      <c r="BI321" s="274"/>
      <c r="BJ321" s="274"/>
      <c r="BK321" s="274"/>
      <c r="BL321" s="274"/>
      <c r="BM321" s="274"/>
      <c r="BN321" s="274"/>
      <c r="BO321" s="274"/>
      <c r="BP321" s="274"/>
      <c r="BQ321" s="65"/>
      <c r="BR321" s="65"/>
      <c r="BS321" s="274"/>
      <c r="BT321" s="65"/>
      <c r="BU321" s="65"/>
      <c r="BV321" s="65"/>
      <c r="BW321" s="274"/>
      <c r="BX321" s="65"/>
      <c r="BY321" s="54"/>
      <c r="BZ321" s="20"/>
      <c r="CA321" s="20"/>
      <c r="CB321" s="20"/>
      <c r="CC321" s="20"/>
      <c r="CD321" s="20"/>
    </row>
    <row r="322" ht="15.75" customHeight="1">
      <c r="A322" s="20"/>
      <c r="B322" s="272"/>
      <c r="C322" s="272"/>
      <c r="D322" s="272"/>
      <c r="E322" s="272"/>
      <c r="F322" s="272"/>
      <c r="G322" s="272"/>
      <c r="H322" s="272"/>
      <c r="I322" s="272"/>
      <c r="J322" s="272"/>
      <c r="K322" s="272"/>
      <c r="L322" s="272"/>
      <c r="M322" s="272"/>
      <c r="O322" s="273"/>
      <c r="P322" s="272"/>
      <c r="Q322" s="272"/>
      <c r="R322" s="272"/>
      <c r="S322" s="272"/>
      <c r="T322" s="272"/>
      <c r="U322" s="272"/>
      <c r="V322" s="272"/>
      <c r="W322" s="272"/>
      <c r="X322" s="272"/>
      <c r="Y322" s="272"/>
      <c r="Z322" s="272"/>
      <c r="AA322" s="272"/>
      <c r="AB322" s="272"/>
      <c r="AC322" s="272"/>
      <c r="AD322" s="272"/>
      <c r="AE322" s="272"/>
      <c r="AF322" s="272"/>
      <c r="AG322" s="20"/>
      <c r="AH322" s="272"/>
      <c r="AI322" s="272"/>
      <c r="AJ322" s="272"/>
      <c r="AK322" s="272"/>
      <c r="AL322" s="272"/>
      <c r="AM322" s="272"/>
      <c r="AN322" s="272"/>
      <c r="AO322" s="272"/>
      <c r="AP322" s="274"/>
      <c r="AQ322" s="274"/>
      <c r="AR322" s="274"/>
      <c r="AS322" s="274"/>
      <c r="AT322" s="274"/>
      <c r="AU322" s="274"/>
      <c r="AV322" s="274"/>
      <c r="AW322" s="274"/>
      <c r="AX322" s="274"/>
      <c r="AY322" s="274"/>
      <c r="AZ322" s="274"/>
      <c r="BA322" s="274"/>
      <c r="BB322" s="274"/>
      <c r="BC322" s="274"/>
      <c r="BD322" s="274"/>
      <c r="BE322" s="274"/>
      <c r="BF322" s="274"/>
      <c r="BG322" s="274"/>
      <c r="BH322" s="274"/>
      <c r="BI322" s="274"/>
      <c r="BJ322" s="274"/>
      <c r="BK322" s="274"/>
      <c r="BL322" s="274"/>
      <c r="BM322" s="274"/>
      <c r="BN322" s="274"/>
      <c r="BO322" s="274"/>
      <c r="BP322" s="274"/>
      <c r="BQ322" s="65"/>
      <c r="BR322" s="65"/>
      <c r="BS322" s="274"/>
      <c r="BT322" s="65"/>
      <c r="BU322" s="65"/>
      <c r="BV322" s="65"/>
      <c r="BW322" s="274"/>
      <c r="BX322" s="65"/>
      <c r="BY322" s="54"/>
      <c r="BZ322" s="20"/>
      <c r="CA322" s="20"/>
      <c r="CB322" s="20"/>
      <c r="CC322" s="20"/>
      <c r="CD322" s="20"/>
    </row>
    <row r="323" ht="15.75" customHeight="1">
      <c r="A323" s="20"/>
      <c r="B323" s="272"/>
      <c r="C323" s="272"/>
      <c r="D323" s="272"/>
      <c r="E323" s="272"/>
      <c r="F323" s="272"/>
      <c r="G323" s="272"/>
      <c r="H323" s="272"/>
      <c r="I323" s="272"/>
      <c r="J323" s="272"/>
      <c r="K323" s="272"/>
      <c r="L323" s="272"/>
      <c r="M323" s="272"/>
      <c r="O323" s="273"/>
      <c r="P323" s="272"/>
      <c r="Q323" s="272"/>
      <c r="R323" s="272"/>
      <c r="S323" s="272"/>
      <c r="T323" s="272"/>
      <c r="U323" s="272"/>
      <c r="V323" s="272"/>
      <c r="W323" s="272"/>
      <c r="X323" s="272"/>
      <c r="Y323" s="272"/>
      <c r="Z323" s="272"/>
      <c r="AA323" s="272"/>
      <c r="AB323" s="272"/>
      <c r="AC323" s="272"/>
      <c r="AD323" s="272"/>
      <c r="AE323" s="272"/>
      <c r="AF323" s="272"/>
      <c r="AG323" s="20"/>
      <c r="AH323" s="272"/>
      <c r="AI323" s="272"/>
      <c r="AJ323" s="272"/>
      <c r="AK323" s="272"/>
      <c r="AL323" s="272"/>
      <c r="AM323" s="272"/>
      <c r="AN323" s="272"/>
      <c r="AO323" s="272"/>
      <c r="AP323" s="274"/>
      <c r="AQ323" s="274"/>
      <c r="AR323" s="274"/>
      <c r="AS323" s="274"/>
      <c r="AT323" s="274"/>
      <c r="AU323" s="274"/>
      <c r="AV323" s="274"/>
      <c r="AW323" s="274"/>
      <c r="AX323" s="274"/>
      <c r="AY323" s="274"/>
      <c r="AZ323" s="274"/>
      <c r="BA323" s="274"/>
      <c r="BB323" s="274"/>
      <c r="BC323" s="274"/>
      <c r="BD323" s="274"/>
      <c r="BE323" s="274"/>
      <c r="BF323" s="274"/>
      <c r="BG323" s="274"/>
      <c r="BH323" s="274"/>
      <c r="BI323" s="274"/>
      <c r="BJ323" s="274"/>
      <c r="BK323" s="274"/>
      <c r="BL323" s="274"/>
      <c r="BM323" s="274"/>
      <c r="BN323" s="274"/>
      <c r="BO323" s="274"/>
      <c r="BP323" s="274"/>
      <c r="BQ323" s="65"/>
      <c r="BR323" s="65"/>
      <c r="BS323" s="274"/>
      <c r="BT323" s="65"/>
      <c r="BU323" s="65"/>
      <c r="BV323" s="65"/>
      <c r="BW323" s="274"/>
      <c r="BX323" s="65"/>
      <c r="BY323" s="54"/>
      <c r="BZ323" s="20"/>
      <c r="CA323" s="20"/>
      <c r="CB323" s="20"/>
      <c r="CC323" s="20"/>
      <c r="CD323" s="20"/>
    </row>
    <row r="324" ht="15.75" customHeight="1">
      <c r="A324" s="20"/>
      <c r="B324" s="272"/>
      <c r="C324" s="272"/>
      <c r="D324" s="272"/>
      <c r="E324" s="272"/>
      <c r="F324" s="272"/>
      <c r="G324" s="272"/>
      <c r="H324" s="272"/>
      <c r="I324" s="272"/>
      <c r="J324" s="272"/>
      <c r="K324" s="272"/>
      <c r="L324" s="272"/>
      <c r="M324" s="272"/>
      <c r="O324" s="273"/>
      <c r="P324" s="272"/>
      <c r="Q324" s="272"/>
      <c r="R324" s="272"/>
      <c r="S324" s="272"/>
      <c r="T324" s="272"/>
      <c r="U324" s="272"/>
      <c r="V324" s="272"/>
      <c r="W324" s="272"/>
      <c r="X324" s="272"/>
      <c r="Y324" s="272"/>
      <c r="Z324" s="272"/>
      <c r="AA324" s="272"/>
      <c r="AB324" s="272"/>
      <c r="AC324" s="272"/>
      <c r="AD324" s="272"/>
      <c r="AE324" s="272"/>
      <c r="AF324" s="272"/>
      <c r="AG324" s="20"/>
      <c r="AH324" s="272"/>
      <c r="AI324" s="272"/>
      <c r="AJ324" s="272"/>
      <c r="AK324" s="272"/>
      <c r="AL324" s="272"/>
      <c r="AM324" s="272"/>
      <c r="AN324" s="272"/>
      <c r="AO324" s="272"/>
      <c r="AP324" s="274"/>
      <c r="AQ324" s="274"/>
      <c r="AR324" s="274"/>
      <c r="AS324" s="274"/>
      <c r="AT324" s="274"/>
      <c r="AU324" s="274"/>
      <c r="AV324" s="274"/>
      <c r="AW324" s="274"/>
      <c r="AX324" s="274"/>
      <c r="AY324" s="274"/>
      <c r="AZ324" s="274"/>
      <c r="BA324" s="274"/>
      <c r="BB324" s="274"/>
      <c r="BC324" s="274"/>
      <c r="BD324" s="274"/>
      <c r="BE324" s="274"/>
      <c r="BF324" s="274"/>
      <c r="BG324" s="274"/>
      <c r="BH324" s="274"/>
      <c r="BI324" s="274"/>
      <c r="BJ324" s="274"/>
      <c r="BK324" s="274"/>
      <c r="BL324" s="274"/>
      <c r="BM324" s="274"/>
      <c r="BN324" s="274"/>
      <c r="BO324" s="274"/>
      <c r="BP324" s="274"/>
      <c r="BQ324" s="65"/>
      <c r="BR324" s="65"/>
      <c r="BS324" s="274"/>
      <c r="BT324" s="65"/>
      <c r="BU324" s="65"/>
      <c r="BV324" s="65"/>
      <c r="BW324" s="274"/>
      <c r="BX324" s="65"/>
      <c r="BY324" s="54"/>
      <c r="BZ324" s="20"/>
      <c r="CA324" s="20"/>
      <c r="CB324" s="20"/>
      <c r="CC324" s="20"/>
      <c r="CD324" s="20"/>
    </row>
    <row r="325" ht="15.75" customHeight="1">
      <c r="A325" s="20"/>
      <c r="B325" s="272"/>
      <c r="C325" s="272"/>
      <c r="D325" s="272"/>
      <c r="E325" s="272"/>
      <c r="F325" s="272"/>
      <c r="G325" s="272"/>
      <c r="H325" s="272"/>
      <c r="I325" s="272"/>
      <c r="J325" s="272"/>
      <c r="K325" s="272"/>
      <c r="L325" s="272"/>
      <c r="M325" s="272"/>
      <c r="O325" s="273"/>
      <c r="P325" s="272"/>
      <c r="Q325" s="272"/>
      <c r="R325" s="272"/>
      <c r="S325" s="272"/>
      <c r="T325" s="272"/>
      <c r="U325" s="272"/>
      <c r="V325" s="272"/>
      <c r="W325" s="272"/>
      <c r="X325" s="272"/>
      <c r="Y325" s="272"/>
      <c r="Z325" s="272"/>
      <c r="AA325" s="272"/>
      <c r="AB325" s="272"/>
      <c r="AC325" s="272"/>
      <c r="AD325" s="272"/>
      <c r="AE325" s="272"/>
      <c r="AF325" s="272"/>
      <c r="AG325" s="20"/>
      <c r="AH325" s="272"/>
      <c r="AI325" s="272"/>
      <c r="AJ325" s="272"/>
      <c r="AK325" s="272"/>
      <c r="AL325" s="272"/>
      <c r="AM325" s="272"/>
      <c r="AN325" s="272"/>
      <c r="AO325" s="272"/>
      <c r="AP325" s="274"/>
      <c r="AQ325" s="274"/>
      <c r="AR325" s="274"/>
      <c r="AS325" s="274"/>
      <c r="AT325" s="274"/>
      <c r="AU325" s="274"/>
      <c r="AV325" s="274"/>
      <c r="AW325" s="274"/>
      <c r="AX325" s="274"/>
      <c r="AY325" s="274"/>
      <c r="AZ325" s="274"/>
      <c r="BA325" s="274"/>
      <c r="BB325" s="274"/>
      <c r="BC325" s="274"/>
      <c r="BD325" s="274"/>
      <c r="BE325" s="274"/>
      <c r="BF325" s="274"/>
      <c r="BG325" s="274"/>
      <c r="BH325" s="274"/>
      <c r="BI325" s="274"/>
      <c r="BJ325" s="274"/>
      <c r="BK325" s="274"/>
      <c r="BL325" s="274"/>
      <c r="BM325" s="274"/>
      <c r="BN325" s="274"/>
      <c r="BO325" s="274"/>
      <c r="BP325" s="274"/>
      <c r="BQ325" s="65"/>
      <c r="BR325" s="65"/>
      <c r="BS325" s="274"/>
      <c r="BT325" s="65"/>
      <c r="BU325" s="65"/>
      <c r="BV325" s="65"/>
      <c r="BW325" s="274"/>
      <c r="BX325" s="65"/>
      <c r="BY325" s="54"/>
      <c r="BZ325" s="20"/>
      <c r="CA325" s="20"/>
      <c r="CB325" s="20"/>
      <c r="CC325" s="20"/>
      <c r="CD325" s="20"/>
    </row>
    <row r="326" ht="15.75" customHeight="1">
      <c r="A326" s="20"/>
      <c r="B326" s="272"/>
      <c r="C326" s="272"/>
      <c r="D326" s="272"/>
      <c r="E326" s="272"/>
      <c r="F326" s="272"/>
      <c r="G326" s="272"/>
      <c r="H326" s="272"/>
      <c r="I326" s="272"/>
      <c r="J326" s="272"/>
      <c r="K326" s="272"/>
      <c r="L326" s="272"/>
      <c r="M326" s="272"/>
      <c r="O326" s="273"/>
      <c r="P326" s="272"/>
      <c r="Q326" s="272"/>
      <c r="R326" s="272"/>
      <c r="S326" s="272"/>
      <c r="T326" s="272"/>
      <c r="U326" s="272"/>
      <c r="V326" s="272"/>
      <c r="W326" s="272"/>
      <c r="X326" s="272"/>
      <c r="Y326" s="272"/>
      <c r="Z326" s="272"/>
      <c r="AA326" s="272"/>
      <c r="AB326" s="272"/>
      <c r="AC326" s="272"/>
      <c r="AD326" s="272"/>
      <c r="AE326" s="272"/>
      <c r="AF326" s="272"/>
      <c r="AG326" s="20"/>
      <c r="AH326" s="272"/>
      <c r="AI326" s="272"/>
      <c r="AJ326" s="272"/>
      <c r="AK326" s="272"/>
      <c r="AL326" s="272"/>
      <c r="AM326" s="272"/>
      <c r="AN326" s="272"/>
      <c r="AO326" s="272"/>
      <c r="AP326" s="274"/>
      <c r="AQ326" s="274"/>
      <c r="AR326" s="274"/>
      <c r="AS326" s="274"/>
      <c r="AT326" s="274"/>
      <c r="AU326" s="274"/>
      <c r="AV326" s="274"/>
      <c r="AW326" s="274"/>
      <c r="AX326" s="274"/>
      <c r="AY326" s="274"/>
      <c r="AZ326" s="274"/>
      <c r="BA326" s="274"/>
      <c r="BB326" s="274"/>
      <c r="BC326" s="274"/>
      <c r="BD326" s="274"/>
      <c r="BE326" s="274"/>
      <c r="BF326" s="274"/>
      <c r="BG326" s="274"/>
      <c r="BH326" s="274"/>
      <c r="BI326" s="274"/>
      <c r="BJ326" s="274"/>
      <c r="BK326" s="274"/>
      <c r="BL326" s="274"/>
      <c r="BM326" s="274"/>
      <c r="BN326" s="274"/>
      <c r="BO326" s="274"/>
      <c r="BP326" s="274"/>
      <c r="BQ326" s="65"/>
      <c r="BR326" s="65"/>
      <c r="BS326" s="274"/>
      <c r="BT326" s="65"/>
      <c r="BU326" s="65"/>
      <c r="BV326" s="65"/>
      <c r="BW326" s="274"/>
      <c r="BX326" s="65"/>
      <c r="BY326" s="54"/>
      <c r="BZ326" s="20"/>
      <c r="CA326" s="20"/>
      <c r="CB326" s="20"/>
      <c r="CC326" s="20"/>
      <c r="CD326" s="20"/>
    </row>
    <row r="327" ht="15.75" customHeight="1">
      <c r="A327" s="20"/>
      <c r="B327" s="272"/>
      <c r="C327" s="272"/>
      <c r="D327" s="272"/>
      <c r="E327" s="272"/>
      <c r="F327" s="272"/>
      <c r="G327" s="272"/>
      <c r="H327" s="272"/>
      <c r="I327" s="272"/>
      <c r="J327" s="272"/>
      <c r="K327" s="272"/>
      <c r="L327" s="272"/>
      <c r="M327" s="272"/>
      <c r="O327" s="273"/>
      <c r="P327" s="272"/>
      <c r="Q327" s="272"/>
      <c r="R327" s="272"/>
      <c r="S327" s="272"/>
      <c r="T327" s="272"/>
      <c r="U327" s="272"/>
      <c r="V327" s="272"/>
      <c r="W327" s="272"/>
      <c r="X327" s="272"/>
      <c r="Y327" s="272"/>
      <c r="Z327" s="272"/>
      <c r="AA327" s="272"/>
      <c r="AB327" s="272"/>
      <c r="AC327" s="272"/>
      <c r="AD327" s="272"/>
      <c r="AE327" s="272"/>
      <c r="AF327" s="272"/>
      <c r="AG327" s="20"/>
      <c r="AH327" s="272"/>
      <c r="AI327" s="272"/>
      <c r="AJ327" s="272"/>
      <c r="AK327" s="272"/>
      <c r="AL327" s="272"/>
      <c r="AM327" s="272"/>
      <c r="AN327" s="272"/>
      <c r="AO327" s="272"/>
      <c r="AP327" s="274"/>
      <c r="AQ327" s="274"/>
      <c r="AR327" s="274"/>
      <c r="AS327" s="274"/>
      <c r="AT327" s="274"/>
      <c r="AU327" s="274"/>
      <c r="AV327" s="274"/>
      <c r="AW327" s="274"/>
      <c r="AX327" s="274"/>
      <c r="AY327" s="274"/>
      <c r="AZ327" s="274"/>
      <c r="BA327" s="274"/>
      <c r="BB327" s="274"/>
      <c r="BC327" s="274"/>
      <c r="BD327" s="274"/>
      <c r="BE327" s="274"/>
      <c r="BF327" s="274"/>
      <c r="BG327" s="274"/>
      <c r="BH327" s="274"/>
      <c r="BI327" s="274"/>
      <c r="BJ327" s="274"/>
      <c r="BK327" s="274"/>
      <c r="BL327" s="274"/>
      <c r="BM327" s="274"/>
      <c r="BN327" s="274"/>
      <c r="BO327" s="274"/>
      <c r="BP327" s="274"/>
      <c r="BQ327" s="65"/>
      <c r="BR327" s="65"/>
      <c r="BS327" s="274"/>
      <c r="BT327" s="65"/>
      <c r="BU327" s="65"/>
      <c r="BV327" s="65"/>
      <c r="BW327" s="274"/>
      <c r="BX327" s="65"/>
      <c r="BY327" s="54"/>
      <c r="BZ327" s="20"/>
      <c r="CA327" s="20"/>
      <c r="CB327" s="20"/>
      <c r="CC327" s="20"/>
      <c r="CD327" s="20"/>
    </row>
    <row r="328" ht="15.75" customHeight="1">
      <c r="A328" s="20"/>
      <c r="B328" s="272"/>
      <c r="C328" s="272"/>
      <c r="D328" s="272"/>
      <c r="E328" s="272"/>
      <c r="F328" s="272"/>
      <c r="G328" s="272"/>
      <c r="H328" s="272"/>
      <c r="I328" s="272"/>
      <c r="J328" s="272"/>
      <c r="K328" s="272"/>
      <c r="L328" s="272"/>
      <c r="M328" s="272"/>
      <c r="O328" s="273"/>
      <c r="P328" s="272"/>
      <c r="Q328" s="272"/>
      <c r="R328" s="272"/>
      <c r="S328" s="272"/>
      <c r="T328" s="272"/>
      <c r="U328" s="272"/>
      <c r="V328" s="272"/>
      <c r="W328" s="272"/>
      <c r="X328" s="272"/>
      <c r="Y328" s="272"/>
      <c r="Z328" s="272"/>
      <c r="AA328" s="272"/>
      <c r="AB328" s="272"/>
      <c r="AC328" s="272"/>
      <c r="AD328" s="272"/>
      <c r="AE328" s="272"/>
      <c r="AF328" s="272"/>
      <c r="AG328" s="20"/>
      <c r="AH328" s="272"/>
      <c r="AI328" s="272"/>
      <c r="AJ328" s="272"/>
      <c r="AK328" s="272"/>
      <c r="AL328" s="272"/>
      <c r="AM328" s="272"/>
      <c r="AN328" s="272"/>
      <c r="AO328" s="272"/>
      <c r="AP328" s="274"/>
      <c r="AQ328" s="274"/>
      <c r="AR328" s="274"/>
      <c r="AS328" s="274"/>
      <c r="AT328" s="274"/>
      <c r="AU328" s="274"/>
      <c r="AV328" s="274"/>
      <c r="AW328" s="274"/>
      <c r="AX328" s="274"/>
      <c r="AY328" s="274"/>
      <c r="AZ328" s="274"/>
      <c r="BA328" s="274"/>
      <c r="BB328" s="274"/>
      <c r="BC328" s="274"/>
      <c r="BD328" s="274"/>
      <c r="BE328" s="274"/>
      <c r="BF328" s="274"/>
      <c r="BG328" s="274"/>
      <c r="BH328" s="274"/>
      <c r="BI328" s="274"/>
      <c r="BJ328" s="274"/>
      <c r="BK328" s="274"/>
      <c r="BL328" s="274"/>
      <c r="BM328" s="274"/>
      <c r="BN328" s="274"/>
      <c r="BO328" s="274"/>
      <c r="BP328" s="274"/>
      <c r="BQ328" s="65"/>
      <c r="BR328" s="65"/>
      <c r="BS328" s="274"/>
      <c r="BT328" s="65"/>
      <c r="BU328" s="65"/>
      <c r="BV328" s="65"/>
      <c r="BW328" s="274"/>
      <c r="BX328" s="65"/>
      <c r="BY328" s="54"/>
      <c r="BZ328" s="20"/>
      <c r="CA328" s="20"/>
      <c r="CB328" s="20"/>
      <c r="CC328" s="20"/>
      <c r="CD328" s="20"/>
    </row>
    <row r="329" ht="15.75" customHeight="1">
      <c r="A329" s="20"/>
      <c r="B329" s="272"/>
      <c r="C329" s="272"/>
      <c r="D329" s="272"/>
      <c r="E329" s="272"/>
      <c r="F329" s="272"/>
      <c r="G329" s="272"/>
      <c r="H329" s="272"/>
      <c r="I329" s="272"/>
      <c r="J329" s="272"/>
      <c r="K329" s="272"/>
      <c r="L329" s="272"/>
      <c r="M329" s="272"/>
      <c r="O329" s="273"/>
      <c r="P329" s="272"/>
      <c r="Q329" s="272"/>
      <c r="R329" s="272"/>
      <c r="S329" s="272"/>
      <c r="T329" s="272"/>
      <c r="U329" s="272"/>
      <c r="V329" s="272"/>
      <c r="W329" s="272"/>
      <c r="X329" s="272"/>
      <c r="Y329" s="272"/>
      <c r="Z329" s="272"/>
      <c r="AA329" s="272"/>
      <c r="AB329" s="272"/>
      <c r="AC329" s="272"/>
      <c r="AD329" s="272"/>
      <c r="AE329" s="272"/>
      <c r="AF329" s="272"/>
      <c r="AG329" s="20"/>
      <c r="AH329" s="272"/>
      <c r="AI329" s="272"/>
      <c r="AJ329" s="272"/>
      <c r="AK329" s="272"/>
      <c r="AL329" s="272"/>
      <c r="AM329" s="272"/>
      <c r="AN329" s="272"/>
      <c r="AO329" s="272"/>
      <c r="AP329" s="274"/>
      <c r="AQ329" s="274"/>
      <c r="AR329" s="274"/>
      <c r="AS329" s="274"/>
      <c r="AT329" s="274"/>
      <c r="AU329" s="274"/>
      <c r="AV329" s="274"/>
      <c r="AW329" s="274"/>
      <c r="AX329" s="274"/>
      <c r="AY329" s="274"/>
      <c r="AZ329" s="274"/>
      <c r="BA329" s="274"/>
      <c r="BB329" s="274"/>
      <c r="BC329" s="274"/>
      <c r="BD329" s="274"/>
      <c r="BE329" s="274"/>
      <c r="BF329" s="274"/>
      <c r="BG329" s="274"/>
      <c r="BH329" s="274"/>
      <c r="BI329" s="274"/>
      <c r="BJ329" s="274"/>
      <c r="BK329" s="274"/>
      <c r="BL329" s="274"/>
      <c r="BM329" s="274"/>
      <c r="BN329" s="274"/>
      <c r="BO329" s="274"/>
      <c r="BP329" s="274"/>
      <c r="BQ329" s="65"/>
      <c r="BR329" s="65"/>
      <c r="BS329" s="274"/>
      <c r="BT329" s="65"/>
      <c r="BU329" s="65"/>
      <c r="BV329" s="65"/>
      <c r="BW329" s="274"/>
      <c r="BX329" s="65"/>
      <c r="BY329" s="54"/>
      <c r="BZ329" s="20"/>
      <c r="CA329" s="20"/>
      <c r="CB329" s="20"/>
      <c r="CC329" s="20"/>
      <c r="CD329" s="20"/>
    </row>
    <row r="330" ht="15.75" customHeight="1">
      <c r="A330" s="20"/>
      <c r="B330" s="272"/>
      <c r="C330" s="272"/>
      <c r="D330" s="272"/>
      <c r="E330" s="272"/>
      <c r="F330" s="272"/>
      <c r="G330" s="272"/>
      <c r="H330" s="272"/>
      <c r="I330" s="272"/>
      <c r="J330" s="272"/>
      <c r="K330" s="272"/>
      <c r="L330" s="272"/>
      <c r="M330" s="272"/>
      <c r="O330" s="273"/>
      <c r="P330" s="272"/>
      <c r="Q330" s="272"/>
      <c r="R330" s="272"/>
      <c r="S330" s="272"/>
      <c r="T330" s="272"/>
      <c r="U330" s="272"/>
      <c r="V330" s="272"/>
      <c r="W330" s="272"/>
      <c r="X330" s="272"/>
      <c r="Y330" s="272"/>
      <c r="Z330" s="272"/>
      <c r="AA330" s="272"/>
      <c r="AB330" s="272"/>
      <c r="AC330" s="272"/>
      <c r="AD330" s="272"/>
      <c r="AE330" s="272"/>
      <c r="AF330" s="272"/>
      <c r="AG330" s="20"/>
      <c r="AH330" s="272"/>
      <c r="AI330" s="272"/>
      <c r="AJ330" s="272"/>
      <c r="AK330" s="272"/>
      <c r="AL330" s="272"/>
      <c r="AM330" s="272"/>
      <c r="AN330" s="272"/>
      <c r="AO330" s="272"/>
      <c r="AP330" s="274"/>
      <c r="AQ330" s="274"/>
      <c r="AR330" s="274"/>
      <c r="AS330" s="274"/>
      <c r="AT330" s="274"/>
      <c r="AU330" s="274"/>
      <c r="AV330" s="274"/>
      <c r="AW330" s="274"/>
      <c r="AX330" s="274"/>
      <c r="AY330" s="274"/>
      <c r="AZ330" s="274"/>
      <c r="BA330" s="274"/>
      <c r="BB330" s="274"/>
      <c r="BC330" s="274"/>
      <c r="BD330" s="274"/>
      <c r="BE330" s="274"/>
      <c r="BF330" s="274"/>
      <c r="BG330" s="274"/>
      <c r="BH330" s="274"/>
      <c r="BI330" s="274"/>
      <c r="BJ330" s="274"/>
      <c r="BK330" s="274"/>
      <c r="BL330" s="274"/>
      <c r="BM330" s="274"/>
      <c r="BN330" s="274"/>
      <c r="BO330" s="274"/>
      <c r="BP330" s="274"/>
      <c r="BQ330" s="65"/>
      <c r="BR330" s="65"/>
      <c r="BS330" s="274"/>
      <c r="BT330" s="65"/>
      <c r="BU330" s="65"/>
      <c r="BV330" s="65"/>
      <c r="BW330" s="274"/>
      <c r="BX330" s="65"/>
      <c r="BY330" s="54"/>
      <c r="BZ330" s="20"/>
      <c r="CA330" s="20"/>
      <c r="CB330" s="20"/>
      <c r="CC330" s="20"/>
      <c r="CD330" s="20"/>
    </row>
    <row r="331" ht="15.75" customHeight="1">
      <c r="A331" s="20"/>
      <c r="B331" s="272"/>
      <c r="C331" s="272"/>
      <c r="D331" s="272"/>
      <c r="E331" s="272"/>
      <c r="F331" s="272"/>
      <c r="G331" s="272"/>
      <c r="H331" s="272"/>
      <c r="I331" s="272"/>
      <c r="J331" s="272"/>
      <c r="K331" s="272"/>
      <c r="L331" s="272"/>
      <c r="M331" s="272"/>
      <c r="O331" s="273"/>
      <c r="P331" s="272"/>
      <c r="Q331" s="272"/>
      <c r="R331" s="272"/>
      <c r="S331" s="272"/>
      <c r="T331" s="272"/>
      <c r="U331" s="272"/>
      <c r="V331" s="272"/>
      <c r="W331" s="272"/>
      <c r="X331" s="272"/>
      <c r="Y331" s="272"/>
      <c r="Z331" s="272"/>
      <c r="AA331" s="272"/>
      <c r="AB331" s="272"/>
      <c r="AC331" s="272"/>
      <c r="AD331" s="272"/>
      <c r="AE331" s="272"/>
      <c r="AF331" s="272"/>
      <c r="AG331" s="20"/>
      <c r="AH331" s="272"/>
      <c r="AI331" s="272"/>
      <c r="AJ331" s="272"/>
      <c r="AK331" s="272"/>
      <c r="AL331" s="272"/>
      <c r="AM331" s="272"/>
      <c r="AN331" s="272"/>
      <c r="AO331" s="272"/>
      <c r="AP331" s="274"/>
      <c r="AQ331" s="274"/>
      <c r="AR331" s="274"/>
      <c r="AS331" s="274"/>
      <c r="AT331" s="274"/>
      <c r="AU331" s="274"/>
      <c r="AV331" s="274"/>
      <c r="AW331" s="274"/>
      <c r="AX331" s="274"/>
      <c r="AY331" s="274"/>
      <c r="AZ331" s="274"/>
      <c r="BA331" s="274"/>
      <c r="BB331" s="274"/>
      <c r="BC331" s="274"/>
      <c r="BD331" s="274"/>
      <c r="BE331" s="274"/>
      <c r="BF331" s="274"/>
      <c r="BG331" s="274"/>
      <c r="BH331" s="274"/>
      <c r="BI331" s="274"/>
      <c r="BJ331" s="274"/>
      <c r="BK331" s="274"/>
      <c r="BL331" s="274"/>
      <c r="BM331" s="274"/>
      <c r="BN331" s="274"/>
      <c r="BO331" s="274"/>
      <c r="BP331" s="274"/>
      <c r="BQ331" s="65"/>
      <c r="BR331" s="65"/>
      <c r="BS331" s="274"/>
      <c r="BT331" s="65"/>
      <c r="BU331" s="65"/>
      <c r="BV331" s="65"/>
      <c r="BW331" s="274"/>
      <c r="BX331" s="65"/>
      <c r="BY331" s="54"/>
      <c r="BZ331" s="20"/>
      <c r="CA331" s="20"/>
      <c r="CB331" s="20"/>
      <c r="CC331" s="20"/>
      <c r="CD331" s="20"/>
    </row>
    <row r="332" ht="15.75" customHeight="1">
      <c r="A332" s="20"/>
      <c r="B332" s="274"/>
      <c r="C332" s="274"/>
      <c r="D332" s="274"/>
      <c r="E332" s="274"/>
      <c r="F332" s="274"/>
      <c r="G332" s="274"/>
      <c r="H332" s="274"/>
      <c r="I332" s="274"/>
      <c r="J332" s="274"/>
      <c r="K332" s="274"/>
      <c r="L332" s="274"/>
      <c r="M332" s="274"/>
      <c r="O332" s="275"/>
      <c r="P332" s="274"/>
      <c r="Q332" s="274"/>
      <c r="R332" s="274"/>
      <c r="S332" s="274"/>
      <c r="T332" s="274"/>
      <c r="U332" s="274"/>
      <c r="V332" s="274"/>
      <c r="W332" s="274"/>
      <c r="X332" s="274"/>
      <c r="Y332" s="274"/>
      <c r="Z332" s="274"/>
      <c r="AA332" s="274"/>
      <c r="AB332" s="65"/>
      <c r="AC332" s="65"/>
      <c r="AD332" s="65"/>
      <c r="AE332" s="65"/>
      <c r="AF332" s="65"/>
      <c r="AG332" s="20"/>
      <c r="AH332" s="65"/>
      <c r="AI332" s="65"/>
      <c r="AJ332" s="65"/>
      <c r="AK332" s="65"/>
      <c r="AL332" s="65"/>
      <c r="AM332" s="65"/>
      <c r="AN332" s="65"/>
      <c r="AO332" s="65"/>
      <c r="AP332" s="274"/>
      <c r="AQ332" s="274"/>
      <c r="AR332" s="274"/>
      <c r="AS332" s="274"/>
      <c r="AT332" s="274"/>
      <c r="AU332" s="274"/>
      <c r="AV332" s="274"/>
      <c r="AW332" s="274"/>
      <c r="AX332" s="274"/>
      <c r="AY332" s="274"/>
      <c r="AZ332" s="274"/>
      <c r="BA332" s="274"/>
      <c r="BB332" s="274"/>
      <c r="BC332" s="274"/>
      <c r="BD332" s="274"/>
      <c r="BE332" s="274"/>
      <c r="BF332" s="274"/>
      <c r="BG332" s="274"/>
      <c r="BH332" s="274"/>
      <c r="BI332" s="274"/>
      <c r="BJ332" s="274"/>
      <c r="BK332" s="274"/>
      <c r="BL332" s="274"/>
      <c r="BM332" s="274"/>
      <c r="BN332" s="274"/>
      <c r="BO332" s="274"/>
      <c r="BP332" s="274"/>
      <c r="BQ332" s="65"/>
      <c r="BR332" s="65"/>
      <c r="BS332" s="274"/>
      <c r="BT332" s="65"/>
      <c r="BU332" s="65"/>
      <c r="BV332" s="65"/>
      <c r="BW332" s="274"/>
      <c r="BX332" s="65"/>
      <c r="BY332" s="54"/>
      <c r="BZ332" s="20"/>
      <c r="CA332" s="20"/>
      <c r="CB332" s="20"/>
      <c r="CC332" s="20"/>
      <c r="CD332" s="20"/>
    </row>
    <row r="333" ht="15.75" customHeight="1">
      <c r="A333" s="20"/>
      <c r="B333" s="274"/>
      <c r="C333" s="274"/>
      <c r="D333" s="274"/>
      <c r="E333" s="274"/>
      <c r="F333" s="274"/>
      <c r="G333" s="274"/>
      <c r="H333" s="274"/>
      <c r="I333" s="274"/>
      <c r="J333" s="274"/>
      <c r="K333" s="274"/>
      <c r="L333" s="274"/>
      <c r="M333" s="274"/>
      <c r="O333" s="275"/>
      <c r="P333" s="274"/>
      <c r="Q333" s="274"/>
      <c r="R333" s="274"/>
      <c r="S333" s="274"/>
      <c r="T333" s="274"/>
      <c r="U333" s="274"/>
      <c r="V333" s="274"/>
      <c r="W333" s="274"/>
      <c r="X333" s="274"/>
      <c r="Y333" s="274"/>
      <c r="Z333" s="274"/>
      <c r="AA333" s="274"/>
      <c r="AB333" s="65"/>
      <c r="AC333" s="65"/>
      <c r="AD333" s="65"/>
      <c r="AE333" s="65"/>
      <c r="AF333" s="65"/>
      <c r="AG333" s="20"/>
      <c r="AH333" s="65"/>
      <c r="AI333" s="65"/>
      <c r="AJ333" s="65"/>
      <c r="AK333" s="65"/>
      <c r="AL333" s="65"/>
      <c r="AM333" s="65"/>
      <c r="AN333" s="65"/>
      <c r="AO333" s="65"/>
      <c r="AP333" s="274"/>
      <c r="AQ333" s="274"/>
      <c r="AR333" s="274"/>
      <c r="AS333" s="274"/>
      <c r="AT333" s="274"/>
      <c r="AU333" s="274"/>
      <c r="AV333" s="274"/>
      <c r="AW333" s="274"/>
      <c r="AX333" s="274"/>
      <c r="AY333" s="274"/>
      <c r="AZ333" s="274"/>
      <c r="BA333" s="274"/>
      <c r="BB333" s="274"/>
      <c r="BC333" s="274"/>
      <c r="BD333" s="274"/>
      <c r="BE333" s="274"/>
      <c r="BF333" s="274"/>
      <c r="BG333" s="274"/>
      <c r="BH333" s="274"/>
      <c r="BI333" s="274"/>
      <c r="BJ333" s="274"/>
      <c r="BK333" s="274"/>
      <c r="BL333" s="274"/>
      <c r="BM333" s="274"/>
      <c r="BN333" s="274"/>
      <c r="BO333" s="274"/>
      <c r="BP333" s="274"/>
      <c r="BQ333" s="65"/>
      <c r="BR333" s="65"/>
      <c r="BS333" s="274"/>
      <c r="BT333" s="65"/>
      <c r="BU333" s="65"/>
      <c r="BV333" s="65"/>
      <c r="BW333" s="274"/>
      <c r="BX333" s="65"/>
      <c r="BY333" s="54"/>
      <c r="BZ333" s="20"/>
      <c r="CA333" s="20"/>
      <c r="CB333" s="20"/>
      <c r="CC333" s="20"/>
      <c r="CD333" s="20"/>
    </row>
    <row r="334" ht="15.75" customHeight="1">
      <c r="A334" s="20"/>
      <c r="B334" s="274"/>
      <c r="C334" s="274"/>
      <c r="D334" s="274"/>
      <c r="E334" s="274"/>
      <c r="F334" s="274"/>
      <c r="G334" s="274"/>
      <c r="H334" s="274"/>
      <c r="I334" s="274"/>
      <c r="J334" s="274"/>
      <c r="K334" s="274"/>
      <c r="L334" s="274"/>
      <c r="M334" s="274"/>
      <c r="O334" s="275"/>
      <c r="P334" s="274"/>
      <c r="Q334" s="274"/>
      <c r="R334" s="274"/>
      <c r="S334" s="274"/>
      <c r="T334" s="274"/>
      <c r="U334" s="274"/>
      <c r="V334" s="274"/>
      <c r="W334" s="274"/>
      <c r="X334" s="274"/>
      <c r="Y334" s="274"/>
      <c r="Z334" s="274"/>
      <c r="AA334" s="274"/>
      <c r="AB334" s="65"/>
      <c r="AC334" s="65"/>
      <c r="AD334" s="65"/>
      <c r="AE334" s="65"/>
      <c r="AF334" s="65"/>
      <c r="AG334" s="20"/>
      <c r="AH334" s="65"/>
      <c r="AI334" s="65"/>
      <c r="AJ334" s="65"/>
      <c r="AK334" s="65"/>
      <c r="AL334" s="65"/>
      <c r="AM334" s="65"/>
      <c r="AN334" s="65"/>
      <c r="AO334" s="65"/>
      <c r="AP334" s="274"/>
      <c r="AQ334" s="274"/>
      <c r="AR334" s="274"/>
      <c r="AS334" s="274"/>
      <c r="AT334" s="274"/>
      <c r="AU334" s="274"/>
      <c r="AV334" s="274"/>
      <c r="AW334" s="274"/>
      <c r="AX334" s="274"/>
      <c r="AY334" s="274"/>
      <c r="AZ334" s="274"/>
      <c r="BA334" s="274"/>
      <c r="BB334" s="274"/>
      <c r="BC334" s="274"/>
      <c r="BD334" s="274"/>
      <c r="BE334" s="274"/>
      <c r="BF334" s="274"/>
      <c r="BG334" s="274"/>
      <c r="BH334" s="274"/>
      <c r="BI334" s="274"/>
      <c r="BJ334" s="274"/>
      <c r="BK334" s="274"/>
      <c r="BL334" s="274"/>
      <c r="BM334" s="274"/>
      <c r="BN334" s="274"/>
      <c r="BO334" s="274"/>
      <c r="BP334" s="274"/>
      <c r="BQ334" s="65"/>
      <c r="BR334" s="65"/>
      <c r="BS334" s="274"/>
      <c r="BT334" s="65"/>
      <c r="BU334" s="65"/>
      <c r="BV334" s="65"/>
      <c r="BW334" s="274"/>
      <c r="BX334" s="65"/>
      <c r="BY334" s="54"/>
      <c r="BZ334" s="20"/>
      <c r="CA334" s="20"/>
      <c r="CB334" s="20"/>
      <c r="CC334" s="20"/>
      <c r="CD334" s="20"/>
    </row>
    <row r="335" ht="15.75" customHeight="1">
      <c r="A335" s="20"/>
      <c r="B335" s="274"/>
      <c r="C335" s="274"/>
      <c r="D335" s="274"/>
      <c r="E335" s="274"/>
      <c r="F335" s="274"/>
      <c r="G335" s="274"/>
      <c r="H335" s="274"/>
      <c r="I335" s="274"/>
      <c r="J335" s="274"/>
      <c r="K335" s="274"/>
      <c r="L335" s="274"/>
      <c r="M335" s="274"/>
      <c r="O335" s="275"/>
      <c r="P335" s="274"/>
      <c r="Q335" s="274"/>
      <c r="R335" s="274"/>
      <c r="S335" s="274"/>
      <c r="T335" s="274"/>
      <c r="U335" s="274"/>
      <c r="V335" s="274"/>
      <c r="W335" s="274"/>
      <c r="X335" s="274"/>
      <c r="Y335" s="274"/>
      <c r="Z335" s="274"/>
      <c r="AA335" s="274"/>
      <c r="AB335" s="65"/>
      <c r="AC335" s="65"/>
      <c r="AD335" s="65"/>
      <c r="AE335" s="65"/>
      <c r="AF335" s="65"/>
      <c r="AG335" s="20"/>
      <c r="AH335" s="65"/>
      <c r="AI335" s="65"/>
      <c r="AJ335" s="65"/>
      <c r="AK335" s="65"/>
      <c r="AL335" s="65"/>
      <c r="AM335" s="65"/>
      <c r="AN335" s="65"/>
      <c r="AO335" s="65"/>
      <c r="AP335" s="274"/>
      <c r="AQ335" s="274"/>
      <c r="AR335" s="274"/>
      <c r="AS335" s="274"/>
      <c r="AT335" s="274"/>
      <c r="AU335" s="274"/>
      <c r="AV335" s="274"/>
      <c r="AW335" s="274"/>
      <c r="AX335" s="274"/>
      <c r="AY335" s="274"/>
      <c r="AZ335" s="274"/>
      <c r="BA335" s="274"/>
      <c r="BB335" s="274"/>
      <c r="BC335" s="274"/>
      <c r="BD335" s="274"/>
      <c r="BE335" s="274"/>
      <c r="BF335" s="274"/>
      <c r="BG335" s="274"/>
      <c r="BH335" s="274"/>
      <c r="BI335" s="274"/>
      <c r="BJ335" s="274"/>
      <c r="BK335" s="274"/>
      <c r="BL335" s="274"/>
      <c r="BM335" s="274"/>
      <c r="BN335" s="274"/>
      <c r="BO335" s="274"/>
      <c r="BP335" s="274"/>
      <c r="BQ335" s="65"/>
      <c r="BR335" s="65"/>
      <c r="BS335" s="274"/>
      <c r="BT335" s="65"/>
      <c r="BU335" s="65"/>
      <c r="BV335" s="65"/>
      <c r="BW335" s="274"/>
      <c r="BX335" s="65"/>
      <c r="BY335" s="54"/>
      <c r="BZ335" s="20"/>
      <c r="CA335" s="20"/>
      <c r="CB335" s="20"/>
      <c r="CC335" s="20"/>
      <c r="CD335" s="20"/>
    </row>
    <row r="336" ht="15.75" customHeight="1">
      <c r="A336" s="20"/>
      <c r="B336" s="274"/>
      <c r="C336" s="274"/>
      <c r="D336" s="274"/>
      <c r="E336" s="274"/>
      <c r="F336" s="274"/>
      <c r="G336" s="274"/>
      <c r="H336" s="274"/>
      <c r="I336" s="274"/>
      <c r="J336" s="274"/>
      <c r="K336" s="274"/>
      <c r="L336" s="274"/>
      <c r="M336" s="274"/>
      <c r="O336" s="275"/>
      <c r="P336" s="274"/>
      <c r="Q336" s="274"/>
      <c r="R336" s="274"/>
      <c r="S336" s="274"/>
      <c r="T336" s="274"/>
      <c r="U336" s="274"/>
      <c r="V336" s="274"/>
      <c r="W336" s="274"/>
      <c r="X336" s="274"/>
      <c r="Y336" s="274"/>
      <c r="Z336" s="274"/>
      <c r="AA336" s="274"/>
      <c r="AB336" s="65"/>
      <c r="AC336" s="65"/>
      <c r="AD336" s="65"/>
      <c r="AE336" s="65"/>
      <c r="AF336" s="65"/>
      <c r="AG336" s="20"/>
      <c r="AH336" s="65"/>
      <c r="AI336" s="65"/>
      <c r="AJ336" s="65"/>
      <c r="AK336" s="65"/>
      <c r="AL336" s="65"/>
      <c r="AM336" s="65"/>
      <c r="AN336" s="65"/>
      <c r="AO336" s="65"/>
      <c r="AP336" s="274"/>
      <c r="AQ336" s="274"/>
      <c r="AR336" s="274"/>
      <c r="AS336" s="274"/>
      <c r="AT336" s="274"/>
      <c r="AU336" s="274"/>
      <c r="AV336" s="274"/>
      <c r="AW336" s="274"/>
      <c r="AX336" s="274"/>
      <c r="AY336" s="274"/>
      <c r="AZ336" s="274"/>
      <c r="BA336" s="274"/>
      <c r="BB336" s="274"/>
      <c r="BC336" s="274"/>
      <c r="BD336" s="274"/>
      <c r="BE336" s="274"/>
      <c r="BF336" s="274"/>
      <c r="BG336" s="274"/>
      <c r="BH336" s="274"/>
      <c r="BI336" s="274"/>
      <c r="BJ336" s="274"/>
      <c r="BK336" s="274"/>
      <c r="BL336" s="274"/>
      <c r="BM336" s="274"/>
      <c r="BN336" s="274"/>
      <c r="BO336" s="274"/>
      <c r="BP336" s="274"/>
      <c r="BQ336" s="65"/>
      <c r="BR336" s="65"/>
      <c r="BS336" s="274"/>
      <c r="BT336" s="65"/>
      <c r="BU336" s="65"/>
      <c r="BV336" s="65"/>
      <c r="BW336" s="274"/>
      <c r="BX336" s="65"/>
      <c r="BY336" s="54"/>
      <c r="BZ336" s="20"/>
      <c r="CA336" s="20"/>
      <c r="CB336" s="20"/>
      <c r="CC336" s="20"/>
      <c r="CD336" s="20"/>
    </row>
    <row r="337" ht="15.75" customHeight="1">
      <c r="A337" s="20"/>
      <c r="B337" s="274"/>
      <c r="C337" s="274"/>
      <c r="D337" s="274"/>
      <c r="E337" s="274"/>
      <c r="F337" s="274"/>
      <c r="G337" s="274"/>
      <c r="H337" s="274"/>
      <c r="I337" s="274"/>
      <c r="J337" s="274"/>
      <c r="K337" s="274"/>
      <c r="L337" s="274"/>
      <c r="M337" s="274"/>
      <c r="O337" s="275"/>
      <c r="P337" s="274"/>
      <c r="Q337" s="274"/>
      <c r="R337" s="274"/>
      <c r="S337" s="274"/>
      <c r="T337" s="274"/>
      <c r="U337" s="274"/>
      <c r="V337" s="274"/>
      <c r="W337" s="274"/>
      <c r="X337" s="274"/>
      <c r="Y337" s="274"/>
      <c r="Z337" s="274"/>
      <c r="AA337" s="274"/>
      <c r="AB337" s="65"/>
      <c r="AC337" s="65"/>
      <c r="AD337" s="65"/>
      <c r="AE337" s="65"/>
      <c r="AF337" s="65"/>
      <c r="AG337" s="20"/>
      <c r="AH337" s="65"/>
      <c r="AI337" s="65"/>
      <c r="AJ337" s="65"/>
      <c r="AK337" s="65"/>
      <c r="AL337" s="65"/>
      <c r="AM337" s="65"/>
      <c r="AN337" s="65"/>
      <c r="AO337" s="65"/>
      <c r="AP337" s="274"/>
      <c r="AQ337" s="274"/>
      <c r="AR337" s="274"/>
      <c r="AS337" s="274"/>
      <c r="AT337" s="274"/>
      <c r="AU337" s="274"/>
      <c r="AV337" s="274"/>
      <c r="AW337" s="274"/>
      <c r="AX337" s="274"/>
      <c r="AY337" s="274"/>
      <c r="AZ337" s="274"/>
      <c r="BA337" s="274"/>
      <c r="BB337" s="274"/>
      <c r="BC337" s="274"/>
      <c r="BD337" s="274"/>
      <c r="BE337" s="274"/>
      <c r="BF337" s="274"/>
      <c r="BG337" s="274"/>
      <c r="BH337" s="274"/>
      <c r="BI337" s="274"/>
      <c r="BJ337" s="274"/>
      <c r="BK337" s="274"/>
      <c r="BL337" s="274"/>
      <c r="BM337" s="274"/>
      <c r="BN337" s="274"/>
      <c r="BO337" s="274"/>
      <c r="BP337" s="274"/>
      <c r="BQ337" s="65"/>
      <c r="BR337" s="65"/>
      <c r="BS337" s="274"/>
      <c r="BT337" s="65"/>
      <c r="BU337" s="65"/>
      <c r="BV337" s="65"/>
      <c r="BW337" s="274"/>
      <c r="BX337" s="65"/>
      <c r="BY337" s="54"/>
      <c r="BZ337" s="20"/>
      <c r="CA337" s="20"/>
      <c r="CB337" s="20"/>
      <c r="CC337" s="20"/>
      <c r="CD337" s="20"/>
    </row>
    <row r="338" ht="15.75" customHeight="1">
      <c r="A338" s="20"/>
      <c r="B338" s="274"/>
      <c r="C338" s="274"/>
      <c r="D338" s="274"/>
      <c r="E338" s="274"/>
      <c r="F338" s="274"/>
      <c r="G338" s="274"/>
      <c r="H338" s="274"/>
      <c r="I338" s="274"/>
      <c r="J338" s="274"/>
      <c r="K338" s="274"/>
      <c r="L338" s="274"/>
      <c r="M338" s="274"/>
      <c r="O338" s="275"/>
      <c r="P338" s="274"/>
      <c r="Q338" s="274"/>
      <c r="R338" s="274"/>
      <c r="S338" s="274"/>
      <c r="T338" s="274"/>
      <c r="U338" s="274"/>
      <c r="V338" s="274"/>
      <c r="W338" s="274"/>
      <c r="X338" s="274"/>
      <c r="Y338" s="274"/>
      <c r="Z338" s="274"/>
      <c r="AA338" s="274"/>
      <c r="AB338" s="65"/>
      <c r="AC338" s="65"/>
      <c r="AD338" s="65"/>
      <c r="AE338" s="65"/>
      <c r="AF338" s="65"/>
      <c r="AG338" s="20"/>
      <c r="AH338" s="65"/>
      <c r="AI338" s="65"/>
      <c r="AJ338" s="65"/>
      <c r="AK338" s="65"/>
      <c r="AL338" s="65"/>
      <c r="AM338" s="65"/>
      <c r="AN338" s="65"/>
      <c r="AO338" s="65"/>
      <c r="AP338" s="274"/>
      <c r="AQ338" s="274"/>
      <c r="AR338" s="274"/>
      <c r="AS338" s="274"/>
      <c r="AT338" s="274"/>
      <c r="AU338" s="274"/>
      <c r="AV338" s="274"/>
      <c r="AW338" s="274"/>
      <c r="AX338" s="274"/>
      <c r="AY338" s="274"/>
      <c r="AZ338" s="274"/>
      <c r="BA338" s="274"/>
      <c r="BB338" s="274"/>
      <c r="BC338" s="274"/>
      <c r="BD338" s="274"/>
      <c r="BE338" s="274"/>
      <c r="BF338" s="274"/>
      <c r="BG338" s="274"/>
      <c r="BH338" s="274"/>
      <c r="BI338" s="274"/>
      <c r="BJ338" s="274"/>
      <c r="BK338" s="274"/>
      <c r="BL338" s="274"/>
      <c r="BM338" s="274"/>
      <c r="BN338" s="274"/>
      <c r="BO338" s="274"/>
      <c r="BP338" s="274"/>
      <c r="BQ338" s="65"/>
      <c r="BR338" s="65"/>
      <c r="BS338" s="274"/>
      <c r="BT338" s="65"/>
      <c r="BU338" s="65"/>
      <c r="BV338" s="65"/>
      <c r="BW338" s="274"/>
      <c r="BX338" s="65"/>
      <c r="BY338" s="54"/>
      <c r="BZ338" s="20"/>
      <c r="CA338" s="20"/>
      <c r="CB338" s="20"/>
      <c r="CC338" s="20"/>
      <c r="CD338" s="20"/>
    </row>
    <row r="339" ht="15.75" customHeight="1">
      <c r="A339" s="20"/>
      <c r="B339" s="274"/>
      <c r="C339" s="274"/>
      <c r="D339" s="274"/>
      <c r="E339" s="274"/>
      <c r="F339" s="274"/>
      <c r="G339" s="274"/>
      <c r="H339" s="274"/>
      <c r="I339" s="274"/>
      <c r="J339" s="274"/>
      <c r="K339" s="274"/>
      <c r="L339" s="274"/>
      <c r="M339" s="274"/>
      <c r="O339" s="275"/>
      <c r="P339" s="274"/>
      <c r="Q339" s="274"/>
      <c r="R339" s="274"/>
      <c r="S339" s="274"/>
      <c r="T339" s="274"/>
      <c r="U339" s="274"/>
      <c r="V339" s="274"/>
      <c r="W339" s="274"/>
      <c r="X339" s="274"/>
      <c r="Y339" s="274"/>
      <c r="Z339" s="274"/>
      <c r="AA339" s="274"/>
      <c r="AB339" s="65"/>
      <c r="AC339" s="65"/>
      <c r="AD339" s="65"/>
      <c r="AE339" s="65"/>
      <c r="AF339" s="65"/>
      <c r="AG339" s="20"/>
      <c r="AH339" s="65"/>
      <c r="AI339" s="65"/>
      <c r="AJ339" s="65"/>
      <c r="AK339" s="65"/>
      <c r="AL339" s="65"/>
      <c r="AM339" s="65"/>
      <c r="AN339" s="65"/>
      <c r="AO339" s="65"/>
      <c r="AP339" s="274"/>
      <c r="AQ339" s="274"/>
      <c r="AR339" s="274"/>
      <c r="AS339" s="274"/>
      <c r="AT339" s="274"/>
      <c r="AU339" s="274"/>
      <c r="AV339" s="274"/>
      <c r="AW339" s="274"/>
      <c r="AX339" s="274"/>
      <c r="AY339" s="274"/>
      <c r="AZ339" s="274"/>
      <c r="BA339" s="274"/>
      <c r="BB339" s="274"/>
      <c r="BC339" s="274"/>
      <c r="BD339" s="274"/>
      <c r="BE339" s="274"/>
      <c r="BF339" s="274"/>
      <c r="BG339" s="274"/>
      <c r="BH339" s="274"/>
      <c r="BI339" s="274"/>
      <c r="BJ339" s="274"/>
      <c r="BK339" s="274"/>
      <c r="BL339" s="274"/>
      <c r="BM339" s="274"/>
      <c r="BN339" s="274"/>
      <c r="BO339" s="274"/>
      <c r="BP339" s="274"/>
      <c r="BQ339" s="65"/>
      <c r="BR339" s="65"/>
      <c r="BS339" s="274"/>
      <c r="BT339" s="65"/>
      <c r="BU339" s="65"/>
      <c r="BV339" s="65"/>
      <c r="BW339" s="274"/>
      <c r="BX339" s="65"/>
      <c r="BY339" s="54"/>
      <c r="BZ339" s="20"/>
      <c r="CA339" s="20"/>
      <c r="CB339" s="20"/>
      <c r="CC339" s="20"/>
      <c r="CD339" s="20"/>
    </row>
    <row r="340" ht="15.75" customHeight="1">
      <c r="A340" s="20"/>
      <c r="B340" s="274"/>
      <c r="C340" s="274"/>
      <c r="D340" s="274"/>
      <c r="E340" s="274"/>
      <c r="F340" s="274"/>
      <c r="G340" s="274"/>
      <c r="H340" s="274"/>
      <c r="I340" s="274"/>
      <c r="J340" s="274"/>
      <c r="K340" s="274"/>
      <c r="L340" s="274"/>
      <c r="M340" s="274"/>
      <c r="O340" s="275"/>
      <c r="P340" s="274"/>
      <c r="Q340" s="274"/>
      <c r="R340" s="274"/>
      <c r="S340" s="274"/>
      <c r="T340" s="274"/>
      <c r="U340" s="274"/>
      <c r="V340" s="274"/>
      <c r="W340" s="274"/>
      <c r="X340" s="274"/>
      <c r="Y340" s="274"/>
      <c r="Z340" s="274"/>
      <c r="AA340" s="274"/>
      <c r="AB340" s="65"/>
      <c r="AC340" s="65"/>
      <c r="AD340" s="65"/>
      <c r="AE340" s="65"/>
      <c r="AF340" s="65"/>
      <c r="AG340" s="20"/>
      <c r="AH340" s="65"/>
      <c r="AI340" s="65"/>
      <c r="AJ340" s="65"/>
      <c r="AK340" s="65"/>
      <c r="AL340" s="65"/>
      <c r="AM340" s="65"/>
      <c r="AN340" s="65"/>
      <c r="AO340" s="65"/>
      <c r="AP340" s="274"/>
      <c r="AQ340" s="274"/>
      <c r="AR340" s="274"/>
      <c r="AS340" s="274"/>
      <c r="AT340" s="274"/>
      <c r="AU340" s="274"/>
      <c r="AV340" s="274"/>
      <c r="AW340" s="274"/>
      <c r="AX340" s="274"/>
      <c r="AY340" s="274"/>
      <c r="AZ340" s="274"/>
      <c r="BA340" s="274"/>
      <c r="BB340" s="274"/>
      <c r="BC340" s="274"/>
      <c r="BD340" s="274"/>
      <c r="BE340" s="274"/>
      <c r="BF340" s="274"/>
      <c r="BG340" s="274"/>
      <c r="BH340" s="274"/>
      <c r="BI340" s="274"/>
      <c r="BJ340" s="274"/>
      <c r="BK340" s="274"/>
      <c r="BL340" s="274"/>
      <c r="BM340" s="274"/>
      <c r="BN340" s="274"/>
      <c r="BO340" s="274"/>
      <c r="BP340" s="274"/>
      <c r="BQ340" s="65"/>
      <c r="BR340" s="65"/>
      <c r="BS340" s="274"/>
      <c r="BT340" s="65"/>
      <c r="BU340" s="65"/>
      <c r="BV340" s="65"/>
      <c r="BW340" s="274"/>
      <c r="BX340" s="65"/>
      <c r="BY340" s="54"/>
      <c r="BZ340" s="20"/>
      <c r="CA340" s="20"/>
      <c r="CB340" s="20"/>
      <c r="CC340" s="20"/>
      <c r="CD340" s="20"/>
    </row>
    <row r="341" ht="15.75" customHeight="1">
      <c r="A341" s="20"/>
      <c r="B341" s="274"/>
      <c r="C341" s="274"/>
      <c r="D341" s="274"/>
      <c r="E341" s="274"/>
      <c r="F341" s="274"/>
      <c r="G341" s="274"/>
      <c r="H341" s="274"/>
      <c r="I341" s="274"/>
      <c r="J341" s="274"/>
      <c r="K341" s="274"/>
      <c r="L341" s="274"/>
      <c r="M341" s="274"/>
      <c r="O341" s="275"/>
      <c r="P341" s="274"/>
      <c r="Q341" s="274"/>
      <c r="R341" s="274"/>
      <c r="S341" s="274"/>
      <c r="T341" s="274"/>
      <c r="U341" s="274"/>
      <c r="V341" s="274"/>
      <c r="W341" s="274"/>
      <c r="X341" s="274"/>
      <c r="Y341" s="274"/>
      <c r="Z341" s="274"/>
      <c r="AA341" s="274"/>
      <c r="AB341" s="65"/>
      <c r="AC341" s="65"/>
      <c r="AD341" s="65"/>
      <c r="AE341" s="65"/>
      <c r="AF341" s="65"/>
      <c r="AG341" s="20"/>
      <c r="AH341" s="65"/>
      <c r="AI341" s="65"/>
      <c r="AJ341" s="65"/>
      <c r="AK341" s="65"/>
      <c r="AL341" s="65"/>
      <c r="AM341" s="65"/>
      <c r="AN341" s="65"/>
      <c r="AO341" s="65"/>
      <c r="AP341" s="274"/>
      <c r="AQ341" s="274"/>
      <c r="AR341" s="274"/>
      <c r="AS341" s="274"/>
      <c r="AT341" s="274"/>
      <c r="AU341" s="274"/>
      <c r="AV341" s="274"/>
      <c r="AW341" s="274"/>
      <c r="AX341" s="274"/>
      <c r="AY341" s="274"/>
      <c r="AZ341" s="274"/>
      <c r="BA341" s="274"/>
      <c r="BB341" s="274"/>
      <c r="BC341" s="274"/>
      <c r="BD341" s="274"/>
      <c r="BE341" s="274"/>
      <c r="BF341" s="274"/>
      <c r="BG341" s="274"/>
      <c r="BH341" s="274"/>
      <c r="BI341" s="274"/>
      <c r="BJ341" s="274"/>
      <c r="BK341" s="274"/>
      <c r="BL341" s="274"/>
      <c r="BM341" s="274"/>
      <c r="BN341" s="274"/>
      <c r="BO341" s="274"/>
      <c r="BP341" s="274"/>
      <c r="BQ341" s="65"/>
      <c r="BR341" s="65"/>
      <c r="BS341" s="274"/>
      <c r="BT341" s="65"/>
      <c r="BU341" s="65"/>
      <c r="BV341" s="65"/>
      <c r="BW341" s="274"/>
      <c r="BX341" s="65"/>
      <c r="BY341" s="54"/>
      <c r="BZ341" s="20"/>
      <c r="CA341" s="20"/>
      <c r="CB341" s="20"/>
      <c r="CC341" s="20"/>
      <c r="CD341" s="20"/>
    </row>
    <row r="342" ht="15.75" customHeight="1">
      <c r="A342" s="20"/>
      <c r="B342" s="274"/>
      <c r="C342" s="274"/>
      <c r="D342" s="274"/>
      <c r="E342" s="274"/>
      <c r="F342" s="274"/>
      <c r="G342" s="274"/>
      <c r="H342" s="274"/>
      <c r="I342" s="274"/>
      <c r="J342" s="274"/>
      <c r="K342" s="274"/>
      <c r="L342" s="274"/>
      <c r="M342" s="274"/>
      <c r="O342" s="275"/>
      <c r="P342" s="274"/>
      <c r="Q342" s="274"/>
      <c r="R342" s="274"/>
      <c r="S342" s="274"/>
      <c r="T342" s="274"/>
      <c r="U342" s="274"/>
      <c r="V342" s="274"/>
      <c r="W342" s="274"/>
      <c r="X342" s="274"/>
      <c r="Y342" s="274"/>
      <c r="Z342" s="274"/>
      <c r="AA342" s="274"/>
      <c r="AB342" s="65"/>
      <c r="AC342" s="65"/>
      <c r="AD342" s="65"/>
      <c r="AE342" s="65"/>
      <c r="AF342" s="65"/>
      <c r="AG342" s="20"/>
      <c r="AH342" s="65"/>
      <c r="AI342" s="65"/>
      <c r="AJ342" s="65"/>
      <c r="AK342" s="65"/>
      <c r="AL342" s="65"/>
      <c r="AM342" s="65"/>
      <c r="AN342" s="65"/>
      <c r="AO342" s="65"/>
      <c r="AP342" s="274"/>
      <c r="AQ342" s="274"/>
      <c r="AR342" s="274"/>
      <c r="AS342" s="274"/>
      <c r="AT342" s="274"/>
      <c r="AU342" s="274"/>
      <c r="AV342" s="274"/>
      <c r="AW342" s="274"/>
      <c r="AX342" s="274"/>
      <c r="AY342" s="274"/>
      <c r="AZ342" s="274"/>
      <c r="BA342" s="274"/>
      <c r="BB342" s="274"/>
      <c r="BC342" s="274"/>
      <c r="BD342" s="274"/>
      <c r="BE342" s="274"/>
      <c r="BF342" s="274"/>
      <c r="BG342" s="274"/>
      <c r="BH342" s="274"/>
      <c r="BI342" s="274"/>
      <c r="BJ342" s="274"/>
      <c r="BK342" s="274"/>
      <c r="BL342" s="274"/>
      <c r="BM342" s="274"/>
      <c r="BN342" s="274"/>
      <c r="BO342" s="274"/>
      <c r="BP342" s="274"/>
      <c r="BQ342" s="65"/>
      <c r="BR342" s="65"/>
      <c r="BS342" s="274"/>
      <c r="BT342" s="65"/>
      <c r="BU342" s="65"/>
      <c r="BV342" s="65"/>
      <c r="BW342" s="274"/>
      <c r="BX342" s="65"/>
      <c r="BY342" s="54"/>
      <c r="BZ342" s="20"/>
      <c r="CA342" s="20"/>
      <c r="CB342" s="20"/>
      <c r="CC342" s="20"/>
      <c r="CD342" s="20"/>
    </row>
  </sheetData>
  <mergeCells count="11">
    <mergeCell ref="C9:C10"/>
    <mergeCell ref="D9:D10"/>
    <mergeCell ref="AH13:AU13"/>
    <mergeCell ref="BW13:BZ13"/>
    <mergeCell ref="B1:B2"/>
    <mergeCell ref="C1:E2"/>
    <mergeCell ref="B4:B6"/>
    <mergeCell ref="C5:C6"/>
    <mergeCell ref="D5:D6"/>
    <mergeCell ref="E5:E6"/>
    <mergeCell ref="B9:B10"/>
  </mergeCells>
  <dataValidations>
    <dataValidation type="list" allowBlank="1" showErrorMessage="1" sqref="D14 D195">
      <formula1>"0,1,2,3,4,5,6,7,8,9,10,11,12,13,14,15,16,17,18,19,20,21,22,23,24,25,26,27,28,29,30"</formula1>
    </dataValidation>
  </dataValidations>
  <hyperlinks>
    <hyperlink r:id="rId1" location="/48-couleur-black" ref="B103"/>
    <hyperlink r:id="rId2" location="/48-couleur-black" ref="B104"/>
    <hyperlink r:id="rId3" location="/48-couleur-black" ref="B105"/>
    <hyperlink r:id="rId4" location="/48-couleur-black" ref="B106"/>
    <hyperlink r:id="rId5" location="/48-couleur-black" ref="B107"/>
    <hyperlink r:id="rId6" location="/48-couleur-black" ref="B108"/>
    <hyperlink r:id="rId7" location="/48-couleur-black" ref="B109"/>
    <hyperlink r:id="rId8" location="/48-couleur-black" ref="B110"/>
    <hyperlink r:id="rId9" location="/48-couleur-black" ref="B111"/>
    <hyperlink r:id="rId10" location="/48-couleur-black" ref="B112"/>
    <hyperlink r:id="rId11" location="/48-couleur-black" ref="B113"/>
    <hyperlink r:id="rId12" location="/48-couleur-black" ref="B114"/>
    <hyperlink r:id="rId13" ref="B115"/>
    <hyperlink r:id="rId14" location="/48-couleur-black" ref="B116"/>
    <hyperlink r:id="rId15" location="/48-couleur-black" ref="B117"/>
    <hyperlink r:id="rId16" location="/48-couleur-black" ref="B118"/>
    <hyperlink r:id="rId17" location="/48-couleur-black" ref="B119"/>
    <hyperlink r:id="rId18" location="/48-couleur-black" ref="B120"/>
    <hyperlink r:id="rId19" location="/48-couleur-black" ref="B121"/>
    <hyperlink r:id="rId20" location="/48-couleur-black" ref="B122"/>
    <hyperlink r:id="rId21" location="/48-couleur-black" ref="B123"/>
    <hyperlink r:id="rId22" location="/48-couleur-black" ref="B124"/>
    <hyperlink r:id="rId23" location="/48-couleur-black" ref="B125"/>
    <hyperlink r:id="rId24" location="/48-couleur-black" ref="B126"/>
    <hyperlink r:id="rId25" location="/48-couleur-black" ref="B127"/>
    <hyperlink r:id="rId26" location="/48-couleur-black" ref="B128"/>
    <hyperlink r:id="rId27" location="/48-couleur-black" ref="B129"/>
    <hyperlink r:id="rId28" location="/48-couleur-black" ref="B130"/>
    <hyperlink r:id="rId29" location="/48-couleur-black" ref="B131"/>
    <hyperlink r:id="rId30" location="/48-couleur-black" ref="B132"/>
    <hyperlink r:id="rId31" location="/48-couleur-black" ref="B133"/>
    <hyperlink r:id="rId32" location="/48-couleur-black" ref="B134"/>
    <hyperlink r:id="rId33" location="/48-couleur-black" ref="B135"/>
    <hyperlink r:id="rId34" location="/48-couleur-black" ref="B136"/>
    <hyperlink r:id="rId35" location="/48-couleur-black" ref="B137"/>
    <hyperlink r:id="rId36" location="/48-couleur-black" ref="B138"/>
    <hyperlink r:id="rId37" location="/48-couleur-black" ref="B139"/>
    <hyperlink r:id="rId38" location="/48-couleur-black" ref="B141"/>
    <hyperlink r:id="rId39" location="/48-couleur-black" ref="B142"/>
    <hyperlink r:id="rId40" location="/48-couleur-black" ref="B143"/>
    <hyperlink r:id="rId41" location="/48-couleur-black" ref="B144"/>
    <hyperlink r:id="rId42" location="/48-couleur-black" ref="B145"/>
    <hyperlink r:id="rId43" location="/48-couleur-black" ref="B146"/>
    <hyperlink r:id="rId44" location="/45-couleur-blue" ref="B147"/>
    <hyperlink r:id="rId45" location="/48-couleur-black" ref="B150"/>
    <hyperlink r:id="rId46" location="/48-couleur-black" ref="B151"/>
    <hyperlink r:id="rId47" location="/48-couleur-black" ref="B152"/>
    <hyperlink r:id="rId48" location="/48-couleur-black" ref="B153"/>
    <hyperlink r:id="rId49" location="/48-couleur-black" ref="B154"/>
    <hyperlink r:id="rId50" location="/48-couleur-black" ref="B155"/>
    <hyperlink r:id="rId51" location="/48-couleur-black" ref="B156"/>
    <hyperlink r:id="rId52" location="/48-couleur-black" ref="B157"/>
    <hyperlink r:id="rId53" location="/48-couleur-black" ref="B158"/>
    <hyperlink r:id="rId54" location="/48-couleur-black" ref="B159"/>
    <hyperlink r:id="rId55" location="/48-couleur-black" ref="B160"/>
    <hyperlink r:id="rId56" location="/48-couleur-black" ref="B161"/>
    <hyperlink r:id="rId57" ref="B162"/>
    <hyperlink r:id="rId58" location="/48-couleur-black" ref="B163"/>
    <hyperlink r:id="rId59" location="/48-couleur-black" ref="B164"/>
    <hyperlink r:id="rId60" location="/48-couleur-black" ref="B165"/>
    <hyperlink r:id="rId61" location="/48-couleur-black" ref="B166"/>
    <hyperlink r:id="rId62" location="/48-couleur-black" ref="B167"/>
    <hyperlink r:id="rId63" location="/48-couleur-black" ref="B168"/>
    <hyperlink r:id="rId64" location="/48-couleur-black" ref="B169"/>
    <hyperlink r:id="rId65" location="/48-couleur-black" ref="B170"/>
    <hyperlink r:id="rId66" location="/48-couleur-black" ref="B171"/>
    <hyperlink r:id="rId67" location="/48-couleur-black" ref="B172"/>
    <hyperlink r:id="rId68" location="/48-couleur-black" ref="B173"/>
    <hyperlink r:id="rId69" location="/48-couleur-black" ref="B174"/>
    <hyperlink r:id="rId70" location="/48-couleur-black" ref="B175"/>
    <hyperlink r:id="rId71" location="/48-couleur-black" ref="B176"/>
    <hyperlink r:id="rId72" location="/48-couleur-black" ref="B177"/>
    <hyperlink r:id="rId73" location="/48-couleur-black" ref="B178"/>
    <hyperlink r:id="rId74" location="/48-couleur-black" ref="B179"/>
    <hyperlink r:id="rId75" location="/48-couleur-black" ref="B180"/>
    <hyperlink r:id="rId76" location="/48-couleur-black" ref="B181"/>
    <hyperlink r:id="rId77" location="/48-couleur-black" ref="B182"/>
    <hyperlink r:id="rId78" location="/48-couleur-black" ref="B183"/>
    <hyperlink r:id="rId79" location="/48-couleur-black" ref="B184"/>
    <hyperlink r:id="rId80" location="/48-couleur-black" ref="B185"/>
    <hyperlink r:id="rId81" location="/48-couleur-black" ref="B186"/>
    <hyperlink r:id="rId82" location="/48-couleur-black" ref="B188"/>
    <hyperlink r:id="rId83" location="/48-couleur-black" ref="B189"/>
    <hyperlink r:id="rId84" location="/48-couleur-black" ref="B190"/>
    <hyperlink r:id="rId85" location="/48-couleur-black" ref="B191"/>
    <hyperlink r:id="rId86" location="/48-couleur-black" ref="B192"/>
    <hyperlink r:id="rId87" location="/48-couleur-black" ref="B193"/>
    <hyperlink r:id="rId88" location="/45-couleur-blue" ref="B194"/>
  </hyperlinks>
  <printOptions/>
  <pageMargins bottom="0.75" footer="0.0" header="0.0" left="0.7" right="0.7" top="0.75"/>
  <pageSetup paperSize="9" orientation="landscape"/>
  <drawing r:id="rId89"/>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71"/>
    <col customWidth="1" min="2" max="6" width="25.86"/>
    <col customWidth="1" min="7" max="7" width="26.86"/>
    <col customWidth="1" min="8" max="9" width="10.71"/>
    <col customWidth="1" min="10" max="10" width="17.43"/>
    <col customWidth="1" min="11" max="11" width="13.86"/>
    <col customWidth="1" min="12" max="16" width="10.71"/>
    <col customWidth="1" min="17" max="17" width="11.14"/>
    <col customWidth="1" min="18" max="19" width="10.71"/>
    <col customWidth="1" min="20" max="20" width="12.29"/>
    <col customWidth="1" min="21" max="24" width="10.71"/>
    <col customWidth="1" min="25" max="25" width="37.57"/>
  </cols>
  <sheetData>
    <row r="1" ht="69.75" customHeight="1">
      <c r="C1" s="407" t="s">
        <v>3063</v>
      </c>
      <c r="D1" s="407"/>
      <c r="E1" s="407"/>
    </row>
    <row r="2" ht="19.5" customHeight="1">
      <c r="B2" s="914" t="s">
        <v>3064</v>
      </c>
      <c r="F2" s="914"/>
    </row>
    <row r="3" ht="18.75" customHeight="1">
      <c r="B3" s="914" t="s">
        <v>3065</v>
      </c>
    </row>
    <row r="4" ht="19.5" customHeight="1">
      <c r="B4" s="914" t="s">
        <v>3066</v>
      </c>
    </row>
    <row r="5" ht="19.5" customHeight="1"/>
    <row r="6">
      <c r="B6" s="915" t="s">
        <v>3067</v>
      </c>
      <c r="C6" s="916" t="s">
        <v>3068</v>
      </c>
      <c r="D6" s="916" t="s">
        <v>3069</v>
      </c>
      <c r="E6" s="916" t="s">
        <v>3070</v>
      </c>
      <c r="F6" s="916" t="s">
        <v>3071</v>
      </c>
      <c r="G6" s="916" t="s">
        <v>3072</v>
      </c>
    </row>
    <row r="7" ht="24.75" customHeight="1">
      <c r="B7" s="917" t="s">
        <v>3073</v>
      </c>
      <c r="C7" s="918" t="s">
        <v>3074</v>
      </c>
      <c r="D7" s="919" t="s">
        <v>3075</v>
      </c>
      <c r="E7" s="919">
        <v>9016.0</v>
      </c>
      <c r="F7" s="919" t="s">
        <v>3076</v>
      </c>
      <c r="G7" s="919" t="s">
        <v>3077</v>
      </c>
    </row>
    <row r="8">
      <c r="B8" s="920" t="s">
        <v>3078</v>
      </c>
      <c r="C8" s="921" t="s">
        <v>3079</v>
      </c>
      <c r="D8" s="919" t="s">
        <v>3075</v>
      </c>
      <c r="E8" s="919" t="s">
        <v>3076</v>
      </c>
      <c r="F8" s="919" t="s">
        <v>3080</v>
      </c>
      <c r="G8" s="919" t="s">
        <v>3081</v>
      </c>
      <c r="J8" s="20"/>
      <c r="K8" s="922" t="s">
        <v>3082</v>
      </c>
      <c r="L8" s="923" t="s">
        <v>2997</v>
      </c>
      <c r="M8" s="924" t="s">
        <v>2999</v>
      </c>
      <c r="N8" s="925" t="s">
        <v>3083</v>
      </c>
      <c r="O8" s="926" t="s">
        <v>3002</v>
      </c>
      <c r="P8" s="927" t="s">
        <v>3084</v>
      </c>
      <c r="Q8" s="928" t="s">
        <v>64</v>
      </c>
      <c r="R8" s="929" t="s">
        <v>65</v>
      </c>
      <c r="S8" s="930" t="s">
        <v>66</v>
      </c>
      <c r="T8" s="931" t="s">
        <v>1680</v>
      </c>
      <c r="U8" s="932" t="s">
        <v>3085</v>
      </c>
      <c r="V8" s="933" t="s">
        <v>68</v>
      </c>
      <c r="W8" s="934" t="s">
        <v>69</v>
      </c>
      <c r="X8" s="935" t="s">
        <v>656</v>
      </c>
      <c r="Y8" s="936" t="s">
        <v>3086</v>
      </c>
    </row>
    <row r="9" ht="50.25" customHeight="1">
      <c r="B9" s="937" t="s">
        <v>3087</v>
      </c>
      <c r="C9" s="938" t="s">
        <v>3088</v>
      </c>
      <c r="D9" s="919" t="s">
        <v>3089</v>
      </c>
      <c r="E9" s="919">
        <v>5015.0</v>
      </c>
      <c r="F9" s="919" t="s">
        <v>3090</v>
      </c>
      <c r="G9" s="919" t="s">
        <v>3091</v>
      </c>
      <c r="J9" s="919" t="s">
        <v>3092</v>
      </c>
      <c r="K9" s="919" t="s">
        <v>3093</v>
      </c>
      <c r="L9" s="919" t="s">
        <v>3094</v>
      </c>
      <c r="M9" s="919" t="s">
        <v>3095</v>
      </c>
      <c r="N9" s="919" t="s">
        <v>1933</v>
      </c>
      <c r="O9" s="939"/>
      <c r="P9" s="919" t="s">
        <v>3096</v>
      </c>
      <c r="Q9" s="919" t="s">
        <v>3097</v>
      </c>
      <c r="R9" s="919" t="s">
        <v>3098</v>
      </c>
      <c r="S9" s="940" t="s">
        <v>3099</v>
      </c>
      <c r="T9" s="939"/>
      <c r="U9" s="919" t="s">
        <v>3100</v>
      </c>
      <c r="V9" s="919" t="s">
        <v>3101</v>
      </c>
      <c r="W9" s="919" t="s">
        <v>3102</v>
      </c>
      <c r="X9" s="919" t="s">
        <v>3103</v>
      </c>
      <c r="Y9" s="919" t="s">
        <v>3104</v>
      </c>
    </row>
    <row r="10" ht="56.25" customHeight="1">
      <c r="B10" s="941" t="s">
        <v>3105</v>
      </c>
      <c r="C10" s="942" t="s">
        <v>3106</v>
      </c>
      <c r="D10" s="919" t="s">
        <v>3107</v>
      </c>
      <c r="E10" s="919">
        <v>9005.0</v>
      </c>
      <c r="F10" s="919" t="s">
        <v>3108</v>
      </c>
      <c r="G10" s="919" t="s">
        <v>3109</v>
      </c>
      <c r="J10" s="919" t="s">
        <v>3110</v>
      </c>
      <c r="K10" s="919" t="s">
        <v>3093</v>
      </c>
      <c r="L10" s="919" t="s">
        <v>3111</v>
      </c>
      <c r="M10" s="919" t="s">
        <v>3095</v>
      </c>
      <c r="N10" s="919" t="s">
        <v>1933</v>
      </c>
      <c r="O10" s="919" t="s">
        <v>3112</v>
      </c>
      <c r="P10" s="919" t="s">
        <v>3096</v>
      </c>
      <c r="Q10" s="919" t="s">
        <v>3113</v>
      </c>
      <c r="R10" s="919" t="s">
        <v>3098</v>
      </c>
      <c r="S10" s="919" t="s">
        <v>3099</v>
      </c>
      <c r="T10" s="919" t="s">
        <v>3114</v>
      </c>
      <c r="U10" s="919" t="s">
        <v>3100</v>
      </c>
      <c r="V10" s="919" t="s">
        <v>3101</v>
      </c>
      <c r="W10" s="939"/>
      <c r="X10" s="919" t="s">
        <v>3115</v>
      </c>
      <c r="Y10" s="919" t="s">
        <v>1680</v>
      </c>
    </row>
    <row r="11">
      <c r="B11" s="943" t="s">
        <v>3116</v>
      </c>
      <c r="C11" s="944" t="s">
        <v>3117</v>
      </c>
      <c r="D11" s="919" t="s">
        <v>3118</v>
      </c>
      <c r="E11" s="919" t="s">
        <v>3076</v>
      </c>
      <c r="F11" s="919" t="s">
        <v>3119</v>
      </c>
      <c r="G11" s="919" t="s">
        <v>3120</v>
      </c>
      <c r="J11" s="919" t="s">
        <v>3121</v>
      </c>
      <c r="K11" s="919" t="s">
        <v>3122</v>
      </c>
      <c r="L11" s="919" t="s">
        <v>3094</v>
      </c>
      <c r="M11" s="919" t="s">
        <v>2357</v>
      </c>
      <c r="N11" s="919" t="s">
        <v>2361</v>
      </c>
      <c r="O11" s="945" t="s">
        <v>3123</v>
      </c>
      <c r="P11" s="919" t="s">
        <v>2363</v>
      </c>
      <c r="Q11" s="945" t="s">
        <v>3124</v>
      </c>
      <c r="R11" s="945" t="s">
        <v>3125</v>
      </c>
      <c r="S11" s="919" t="s">
        <v>3126</v>
      </c>
      <c r="T11" s="945" t="s">
        <v>3127</v>
      </c>
      <c r="U11" s="919" t="s">
        <v>3128</v>
      </c>
      <c r="V11" s="919" t="s">
        <v>3129</v>
      </c>
      <c r="W11" s="919" t="s">
        <v>3102</v>
      </c>
      <c r="X11" s="919" t="s">
        <v>2364</v>
      </c>
      <c r="Y11" s="919" t="s">
        <v>3130</v>
      </c>
    </row>
    <row r="12" ht="64.5" customHeight="1">
      <c r="B12" s="946" t="s">
        <v>3131</v>
      </c>
      <c r="C12" s="947" t="s">
        <v>3132</v>
      </c>
      <c r="D12" s="919" t="s">
        <v>3133</v>
      </c>
      <c r="E12" s="919" t="s">
        <v>3076</v>
      </c>
      <c r="F12" s="919" t="s">
        <v>3076</v>
      </c>
      <c r="G12" s="919" t="s">
        <v>3134</v>
      </c>
      <c r="J12" s="919" t="s">
        <v>3135</v>
      </c>
      <c r="K12" s="945" t="s">
        <v>3136</v>
      </c>
      <c r="L12" s="919" t="s">
        <v>3137</v>
      </c>
      <c r="M12" s="919" t="s">
        <v>3095</v>
      </c>
      <c r="N12" s="919" t="s">
        <v>1933</v>
      </c>
      <c r="O12" s="919" t="s">
        <v>3112</v>
      </c>
      <c r="P12" s="919" t="s">
        <v>3096</v>
      </c>
      <c r="Q12" s="940" t="s">
        <v>1368</v>
      </c>
      <c r="R12" s="919" t="s">
        <v>3138</v>
      </c>
      <c r="S12" s="919" t="s">
        <v>3099</v>
      </c>
      <c r="T12" s="919" t="s">
        <v>3139</v>
      </c>
      <c r="U12" s="919" t="s">
        <v>3100</v>
      </c>
      <c r="V12" s="919" t="s">
        <v>3140</v>
      </c>
      <c r="W12" s="919" t="s">
        <v>3141</v>
      </c>
      <c r="X12" s="919" t="s">
        <v>3115</v>
      </c>
      <c r="Y12" s="919" t="s">
        <v>3142</v>
      </c>
    </row>
    <row r="13" ht="51.75" customHeight="1">
      <c r="B13" s="948" t="s">
        <v>3143</v>
      </c>
      <c r="C13" s="948" t="s">
        <v>3144</v>
      </c>
      <c r="D13" s="919" t="s">
        <v>3089</v>
      </c>
      <c r="E13" s="919" t="s">
        <v>3076</v>
      </c>
      <c r="F13" s="919" t="s">
        <v>3145</v>
      </c>
      <c r="G13" s="919" t="s">
        <v>3146</v>
      </c>
      <c r="J13" s="919" t="s">
        <v>3147</v>
      </c>
      <c r="K13" s="784"/>
      <c r="L13" s="784"/>
      <c r="M13" s="784"/>
      <c r="N13" s="784"/>
      <c r="O13" s="784"/>
      <c r="P13" s="784"/>
      <c r="Q13" s="784"/>
      <c r="R13" s="784"/>
      <c r="S13" s="784"/>
      <c r="T13" s="784"/>
      <c r="U13" s="784"/>
      <c r="V13" s="784"/>
      <c r="W13" s="784"/>
      <c r="X13" s="784"/>
      <c r="Y13" s="784"/>
    </row>
    <row r="14" ht="24.75" customHeight="1">
      <c r="B14" s="949" t="s">
        <v>3148</v>
      </c>
      <c r="C14" s="950" t="s">
        <v>3149</v>
      </c>
      <c r="D14" s="919" t="s">
        <v>3075</v>
      </c>
      <c r="E14" s="919" t="s">
        <v>3076</v>
      </c>
      <c r="F14" s="919" t="s">
        <v>3076</v>
      </c>
      <c r="G14" s="919">
        <v>683075.0</v>
      </c>
      <c r="J14" s="951" t="s">
        <v>3150</v>
      </c>
    </row>
    <row r="15" ht="24.75" customHeight="1">
      <c r="B15" s="952" t="s">
        <v>3151</v>
      </c>
      <c r="C15" s="953" t="s">
        <v>3152</v>
      </c>
      <c r="D15" s="919" t="s">
        <v>3089</v>
      </c>
      <c r="E15" s="919" t="s">
        <v>3076</v>
      </c>
      <c r="F15" s="919" t="s">
        <v>3076</v>
      </c>
      <c r="G15" s="919">
        <v>9933.0</v>
      </c>
    </row>
    <row r="16" ht="24.75" customHeight="1">
      <c r="B16" s="954" t="s">
        <v>3153</v>
      </c>
      <c r="C16" s="955" t="s">
        <v>3154</v>
      </c>
      <c r="D16" s="919" t="s">
        <v>3075</v>
      </c>
      <c r="E16" s="919">
        <v>6018.0</v>
      </c>
      <c r="F16" s="919" t="s">
        <v>3155</v>
      </c>
      <c r="G16" s="919" t="s">
        <v>3156</v>
      </c>
    </row>
    <row r="17" ht="24.75" customHeight="1">
      <c r="B17" s="956" t="s">
        <v>3157</v>
      </c>
      <c r="C17" s="919" t="s">
        <v>3158</v>
      </c>
      <c r="D17" s="919" t="s">
        <v>3076</v>
      </c>
      <c r="E17" s="919" t="s">
        <v>3076</v>
      </c>
      <c r="F17" s="919" t="s">
        <v>3076</v>
      </c>
      <c r="G17" s="919" t="s">
        <v>3076</v>
      </c>
    </row>
    <row r="18" ht="24.75" customHeight="1">
      <c r="B18" s="957" t="s">
        <v>3159</v>
      </c>
      <c r="C18" s="958" t="s">
        <v>3160</v>
      </c>
      <c r="D18" s="919" t="s">
        <v>3075</v>
      </c>
      <c r="E18" s="919">
        <v>6018.0</v>
      </c>
      <c r="F18" s="919" t="s">
        <v>3155</v>
      </c>
      <c r="G18" s="919" t="s">
        <v>3156</v>
      </c>
    </row>
    <row r="19" ht="24.75" customHeight="1">
      <c r="B19" s="959" t="s">
        <v>3161</v>
      </c>
      <c r="C19" s="960" t="s">
        <v>3162</v>
      </c>
      <c r="D19" s="919" t="s">
        <v>3089</v>
      </c>
      <c r="E19" s="919">
        <v>6027.0</v>
      </c>
      <c r="F19" s="919" t="s">
        <v>3076</v>
      </c>
      <c r="G19" s="919" t="s">
        <v>3076</v>
      </c>
    </row>
    <row r="20" ht="19.5" customHeight="1">
      <c r="B20" s="961"/>
      <c r="C20" s="962"/>
      <c r="D20" s="961"/>
      <c r="E20" s="961"/>
      <c r="F20" s="961"/>
      <c r="G20" s="961"/>
    </row>
    <row r="21" ht="60.75" customHeight="1">
      <c r="B21" s="407" t="s">
        <v>3163</v>
      </c>
    </row>
    <row r="22" ht="19.5" customHeight="1">
      <c r="B22" s="914" t="s">
        <v>3164</v>
      </c>
      <c r="F22" s="914"/>
    </row>
    <row r="23" ht="19.5" customHeight="1">
      <c r="B23" s="914" t="s">
        <v>3165</v>
      </c>
      <c r="F23" s="914"/>
    </row>
    <row r="24" ht="19.5" customHeight="1">
      <c r="B24" s="914" t="s">
        <v>3166</v>
      </c>
      <c r="F24" s="914"/>
    </row>
    <row r="25" ht="19.5" customHeight="1"/>
    <row r="26" ht="19.5" customHeight="1">
      <c r="B26" s="963" t="s">
        <v>3167</v>
      </c>
    </row>
    <row r="27" ht="19.5" customHeight="1"/>
    <row r="28" ht="19.5" customHeight="1"/>
    <row r="29" ht="19.5" customHeight="1"/>
    <row r="30" ht="19.5" customHeight="1"/>
    <row r="31" ht="19.5" customHeight="1"/>
    <row r="32" ht="19.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13.0" topLeftCell="A14" activePane="bottomLeft" state="frozen"/>
      <selection activeCell="B15" sqref="B15" pane="bottomLeft"/>
    </sheetView>
  </sheetViews>
  <sheetFormatPr customHeight="1" defaultColWidth="14.43" defaultRowHeight="15.0"/>
  <cols>
    <col customWidth="1" hidden="1" min="1" max="1" width="20.29"/>
    <col customWidth="1" min="2" max="2" width="51.0"/>
    <col customWidth="1" min="3" max="3" width="19.43"/>
    <col customWidth="1" min="4" max="5" width="13.14"/>
    <col customWidth="1" min="6" max="6" width="18.43"/>
    <col customWidth="1" min="7" max="8" width="13.14"/>
    <col hidden="1" min="9" max="9" width="14.43"/>
    <col customWidth="1" min="10" max="10" width="12.86"/>
    <col customWidth="1" hidden="1" min="11" max="11" width="12.43"/>
    <col customWidth="1" min="12" max="12" width="12.86"/>
    <col customWidth="1" min="13" max="13" width="13.43"/>
    <col customWidth="1" hidden="1" min="14" max="14" width="13.43"/>
    <col customWidth="1" min="15" max="15" width="13.43"/>
    <col customWidth="1" min="16" max="17" width="12.86"/>
    <col customWidth="1" min="18" max="18" width="11.14"/>
    <col customWidth="1" hidden="1" min="19" max="19" width="11.14"/>
    <col customWidth="1" min="20" max="20" width="11.14"/>
    <col customWidth="1" min="21" max="21" width="11.0"/>
    <col customWidth="1" min="22" max="24" width="11.14"/>
    <col customWidth="1" min="25" max="29" width="11.0"/>
    <col customWidth="1" min="30" max="30" width="174.43"/>
    <col customWidth="1" min="31" max="31" width="12.43"/>
    <col customWidth="1" min="32" max="70" width="11.0"/>
    <col customWidth="1" min="71" max="71" width="10.71"/>
    <col customWidth="1" min="72" max="73" width="25.14"/>
    <col customWidth="1" min="74" max="76" width="10.71"/>
    <col customWidth="1" min="77" max="77" width="19.14"/>
    <col customWidth="1" min="78" max="78" width="22.43"/>
    <col customWidth="1" min="79" max="79" width="24.57"/>
    <col customWidth="1" min="80" max="80" width="10.71"/>
  </cols>
  <sheetData>
    <row r="1" ht="69.75" customHeight="1">
      <c r="B1" s="54"/>
      <c r="C1" s="55" t="s">
        <v>18</v>
      </c>
      <c r="I1" s="20"/>
      <c r="S1" s="4"/>
      <c r="T1" s="4"/>
      <c r="U1" s="4"/>
      <c r="V1" s="4"/>
      <c r="W1" s="4"/>
      <c r="X1" s="4"/>
      <c r="Y1" s="4"/>
      <c r="Z1" s="4"/>
      <c r="AA1" s="4"/>
      <c r="AB1" s="4"/>
      <c r="BM1" s="54"/>
      <c r="BN1" s="54"/>
      <c r="BP1" s="54"/>
      <c r="BQ1" s="54"/>
      <c r="BR1" s="54"/>
      <c r="BT1" s="54"/>
      <c r="BU1" s="54"/>
    </row>
    <row r="2" ht="12.0" customHeight="1">
      <c r="S2" s="4"/>
      <c r="T2" s="4"/>
      <c r="U2" s="4"/>
      <c r="V2" s="4"/>
      <c r="W2" s="4"/>
      <c r="X2" s="4"/>
      <c r="Y2" s="4"/>
      <c r="AA2" s="4"/>
      <c r="AB2" s="4"/>
      <c r="BM2" s="54"/>
      <c r="BN2" s="54"/>
      <c r="BP2" s="54"/>
      <c r="BQ2" s="54"/>
      <c r="BR2" s="54"/>
      <c r="BT2" s="54"/>
      <c r="BU2" s="54"/>
    </row>
    <row r="3" ht="15.0" hidden="1" customHeight="1">
      <c r="S3" s="4"/>
      <c r="T3" s="4"/>
      <c r="U3" s="4"/>
      <c r="V3" s="4"/>
      <c r="W3" s="4"/>
      <c r="X3" s="4"/>
      <c r="Y3" s="4"/>
      <c r="AA3" s="4"/>
      <c r="AB3" s="4"/>
      <c r="BT3" s="54"/>
      <c r="BU3" s="54"/>
    </row>
    <row r="4" ht="21.75" customHeight="1">
      <c r="B4" s="56" t="s">
        <v>19</v>
      </c>
      <c r="C4" s="57" t="s">
        <v>20</v>
      </c>
      <c r="D4" s="58"/>
      <c r="E4" s="58" t="s">
        <v>21</v>
      </c>
      <c r="F4" s="59"/>
      <c r="H4" s="60" t="s">
        <v>22</v>
      </c>
      <c r="J4" s="61"/>
      <c r="L4" s="62"/>
      <c r="M4" s="61"/>
      <c r="O4" s="63"/>
      <c r="P4" s="64"/>
      <c r="Q4" s="64"/>
      <c r="R4" s="64"/>
      <c r="S4" s="4"/>
      <c r="U4" s="4"/>
      <c r="V4" s="60" t="s">
        <v>23</v>
      </c>
      <c r="W4" s="60"/>
      <c r="X4" s="60"/>
      <c r="BM4" s="54"/>
      <c r="BN4" s="54"/>
      <c r="BP4" s="54"/>
      <c r="BQ4" s="54"/>
      <c r="BR4" s="54"/>
      <c r="BT4" s="65"/>
      <c r="BU4" s="54"/>
    </row>
    <row r="5" ht="21.75" customHeight="1">
      <c r="B5" s="66"/>
      <c r="C5" s="67">
        <f>H240+H255+H264+H286+H289+H304+H309+H324+H327+H296</f>
        <v>0</v>
      </c>
      <c r="D5" s="68"/>
      <c r="E5" s="69"/>
      <c r="F5" s="70"/>
      <c r="H5" s="71" t="s">
        <v>24</v>
      </c>
      <c r="J5" s="72" t="s">
        <v>25</v>
      </c>
      <c r="L5" s="72" t="s">
        <v>26</v>
      </c>
      <c r="M5" s="72" t="s">
        <v>27</v>
      </c>
      <c r="O5" s="72" t="s">
        <v>28</v>
      </c>
      <c r="P5" s="72" t="s">
        <v>29</v>
      </c>
      <c r="Q5" s="72" t="s">
        <v>30</v>
      </c>
      <c r="R5" s="73" t="s">
        <v>31</v>
      </c>
      <c r="S5" s="4"/>
      <c r="U5" s="4"/>
      <c r="V5" s="74" t="s">
        <v>32</v>
      </c>
      <c r="W5" s="75"/>
      <c r="X5" s="76">
        <f>BW329</f>
        <v>0</v>
      </c>
      <c r="BM5" s="54"/>
      <c r="BN5" s="54"/>
      <c r="BP5" s="54"/>
      <c r="BQ5" s="54"/>
      <c r="BR5" s="54"/>
      <c r="BT5" s="65"/>
      <c r="BU5" s="54"/>
    </row>
    <row r="6" ht="21.75" customHeight="1">
      <c r="B6" s="77"/>
      <c r="C6" s="77"/>
      <c r="D6" s="77"/>
      <c r="E6" s="77"/>
      <c r="H6" s="78">
        <f>SUM(AE240,AE255,AE264,AE286,AE289,AE296,AE304,AE309,AE324,AE327)</f>
        <v>0</v>
      </c>
      <c r="J6" s="78">
        <f>SUM(AF240,AF255,AF264,AF286,AF289,AF296,AF304,AF309,AF324,AF327)</f>
        <v>0</v>
      </c>
      <c r="L6" s="78">
        <f t="shared" ref="L6:M6" si="1">SUM(AG240,AG255,AG264,AG286,AG289,AG296,AG304,AG309,AG324,AG327)</f>
        <v>0</v>
      </c>
      <c r="M6" s="78">
        <f t="shared" si="1"/>
        <v>0</v>
      </c>
      <c r="O6" s="78">
        <f t="shared" ref="O6:Q6" si="2">SUM(AI240,AI255,AI264,AI286,AI289,AI296,AI304,AI309,AI324,AI327)</f>
        <v>0</v>
      </c>
      <c r="P6" s="78">
        <f t="shared" si="2"/>
        <v>0</v>
      </c>
      <c r="Q6" s="78">
        <f t="shared" si="2"/>
        <v>0</v>
      </c>
      <c r="R6" s="78">
        <f>SUM(I6:Q6)</f>
        <v>0</v>
      </c>
      <c r="S6" s="4"/>
      <c r="U6" s="4"/>
      <c r="V6" s="74" t="s">
        <v>33</v>
      </c>
      <c r="W6" s="75"/>
      <c r="X6" s="76" t="str">
        <f>BX329</f>
        <v/>
      </c>
      <c r="BM6" s="54"/>
      <c r="BN6" s="54"/>
      <c r="BP6" s="54"/>
      <c r="BQ6" s="54"/>
      <c r="BR6" s="54"/>
      <c r="BT6" s="65"/>
      <c r="BU6" s="54"/>
    </row>
    <row r="7" ht="21.75" customHeight="1">
      <c r="E7" s="79"/>
      <c r="F7" s="79"/>
      <c r="H7" s="79"/>
      <c r="J7" s="79"/>
      <c r="U7" s="54"/>
      <c r="W7" s="54"/>
      <c r="X7" s="54"/>
      <c r="AA7" s="54"/>
      <c r="AB7" s="80"/>
      <c r="AC7" s="54"/>
      <c r="AD7" s="54"/>
      <c r="BM7" s="54"/>
      <c r="BN7" s="54"/>
      <c r="BP7" s="54"/>
      <c r="BQ7" s="54"/>
      <c r="BR7" s="54"/>
      <c r="BT7" s="65"/>
      <c r="BU7" s="54"/>
    </row>
    <row r="8" ht="21.75" customHeight="1">
      <c r="B8" s="81" t="s">
        <v>34</v>
      </c>
      <c r="C8" s="82">
        <f>CA329</f>
        <v>0</v>
      </c>
      <c r="D8" s="83" t="s">
        <v>35</v>
      </c>
      <c r="E8" s="79"/>
      <c r="H8" s="84" t="s">
        <v>36</v>
      </c>
      <c r="J8" s="85"/>
      <c r="L8" s="85"/>
      <c r="M8" s="64"/>
      <c r="O8" s="64"/>
      <c r="P8" s="64"/>
      <c r="Q8" s="64"/>
      <c r="R8" s="64"/>
      <c r="T8" s="86"/>
      <c r="U8" s="86"/>
      <c r="V8" s="87"/>
      <c r="W8" s="87"/>
      <c r="X8" s="87"/>
      <c r="BM8" s="54"/>
      <c r="BN8" s="54"/>
      <c r="BP8" s="54"/>
      <c r="BQ8" s="54"/>
      <c r="BR8" s="54"/>
      <c r="BT8" s="65"/>
      <c r="BU8" s="54"/>
    </row>
    <row r="9" ht="21.75" customHeight="1">
      <c r="B9" s="88" t="s">
        <v>37</v>
      </c>
      <c r="C9" s="89">
        <f>SUM(D16:D239,D242:D254,D257:D263,D266:D285,D288,D291:D295,D298:D303,D306:D308,D311:D323,D326)</f>
        <v>0</v>
      </c>
      <c r="D9" s="90" t="s">
        <v>38</v>
      </c>
      <c r="E9" s="79"/>
      <c r="H9" s="91" t="s">
        <v>39</v>
      </c>
      <c r="J9" s="92" t="s">
        <v>40</v>
      </c>
      <c r="L9" s="92" t="s">
        <v>41</v>
      </c>
      <c r="M9" s="92" t="s">
        <v>42</v>
      </c>
      <c r="O9" s="92" t="s">
        <v>43</v>
      </c>
      <c r="P9" s="92" t="s">
        <v>44</v>
      </c>
      <c r="Q9" s="92" t="s">
        <v>45</v>
      </c>
      <c r="R9" s="92" t="s">
        <v>46</v>
      </c>
      <c r="T9" s="92" t="s">
        <v>47</v>
      </c>
      <c r="U9" s="92" t="s">
        <v>48</v>
      </c>
      <c r="V9" s="92" t="s">
        <v>49</v>
      </c>
      <c r="W9" s="92" t="s">
        <v>50</v>
      </c>
      <c r="X9" s="73" t="s">
        <v>51</v>
      </c>
      <c r="BM9" s="54"/>
      <c r="BN9" s="54"/>
      <c r="BP9" s="54"/>
      <c r="BQ9" s="54"/>
      <c r="BR9" s="54"/>
      <c r="BT9" s="65"/>
      <c r="BU9" s="54"/>
    </row>
    <row r="10" ht="15.0" customHeight="1">
      <c r="B10" s="93"/>
      <c r="C10" s="94"/>
      <c r="D10" s="95"/>
      <c r="E10" s="79"/>
      <c r="H10" s="76">
        <f>SUM(AS240,AS255,AS264,AS286,AS289,AS296,AS304,AS309,AS324,AS327)</f>
        <v>0</v>
      </c>
      <c r="J10" s="76">
        <f>SUM(AT240,AT255,AT264,AT286,AT289,AT296,AT304,AT309,AT324,AT327)</f>
        <v>0</v>
      </c>
      <c r="L10" s="76">
        <f t="shared" ref="L10:M10" si="3">SUM(AU240,AU255,AU264,AU286,AU289,AU296,AU304,AU309,AU324,AU327)</f>
        <v>0</v>
      </c>
      <c r="M10" s="76">
        <f t="shared" si="3"/>
        <v>0</v>
      </c>
      <c r="O10" s="76">
        <f t="shared" ref="O10:R10" si="4">SUM(AW240,AW255,AW264,AW286,AW289,AW296,AW304,AW309,AW324,AW327)</f>
        <v>0</v>
      </c>
      <c r="P10" s="76">
        <f t="shared" si="4"/>
        <v>0</v>
      </c>
      <c r="Q10" s="76">
        <f t="shared" si="4"/>
        <v>0</v>
      </c>
      <c r="R10" s="76">
        <f t="shared" si="4"/>
        <v>0</v>
      </c>
      <c r="T10" s="76">
        <f t="shared" ref="T10:X10" si="5">SUM(BA240,BA255,BA264,BA286,BA289,BA296,BA304,BA309,BA324,BA327)</f>
        <v>0</v>
      </c>
      <c r="U10" s="76">
        <f t="shared" si="5"/>
        <v>0</v>
      </c>
      <c r="V10" s="76">
        <f t="shared" si="5"/>
        <v>0</v>
      </c>
      <c r="W10" s="76">
        <f t="shared" si="5"/>
        <v>0</v>
      </c>
      <c r="X10" s="76">
        <f t="shared" si="5"/>
        <v>0</v>
      </c>
      <c r="BM10" s="54"/>
      <c r="BN10" s="54"/>
      <c r="BP10" s="54"/>
      <c r="BQ10" s="54"/>
      <c r="BR10" s="54"/>
      <c r="BT10" s="65"/>
      <c r="BU10" s="54"/>
    </row>
    <row r="11">
      <c r="B11" s="96"/>
      <c r="C11" s="96"/>
      <c r="D11" s="96"/>
      <c r="E11" s="79"/>
      <c r="F11" s="79"/>
      <c r="G11" s="79"/>
      <c r="H11" s="54"/>
      <c r="I11" s="54"/>
      <c r="J11" s="54"/>
      <c r="K11" s="54"/>
      <c r="L11" s="54"/>
      <c r="M11" s="54"/>
      <c r="N11" s="54"/>
      <c r="O11" s="54"/>
      <c r="P11" s="54"/>
      <c r="Q11" s="54"/>
      <c r="R11" s="54"/>
      <c r="S11" s="54"/>
      <c r="T11" s="54"/>
      <c r="V11" s="54"/>
      <c r="W11" s="54"/>
      <c r="X11" s="54"/>
      <c r="Y11" s="54"/>
      <c r="BM11" s="54"/>
      <c r="BN11" s="54"/>
      <c r="BP11" s="54"/>
      <c r="BQ11" s="54"/>
      <c r="BR11" s="54"/>
      <c r="BT11" s="65"/>
      <c r="BU11" s="54"/>
    </row>
    <row r="12">
      <c r="E12" s="97"/>
      <c r="F12" s="97"/>
      <c r="G12" s="98"/>
      <c r="H12" s="99"/>
      <c r="I12" s="99"/>
      <c r="J12" s="99"/>
      <c r="K12" s="99"/>
      <c r="L12" s="99"/>
      <c r="M12" s="99"/>
      <c r="O12" s="100"/>
      <c r="P12" s="99"/>
      <c r="Q12" s="99"/>
      <c r="R12" s="99"/>
      <c r="S12" s="99"/>
      <c r="T12" s="99"/>
      <c r="U12" s="99"/>
      <c r="V12" s="99"/>
      <c r="W12" s="99"/>
      <c r="X12" s="99"/>
      <c r="Y12" s="79"/>
      <c r="Z12" s="79"/>
      <c r="AA12" s="79"/>
      <c r="AB12" s="79"/>
      <c r="AC12" s="79"/>
      <c r="AD12" s="79"/>
      <c r="AE12" s="79"/>
      <c r="AF12" s="54"/>
      <c r="AG12" s="54"/>
      <c r="AH12" s="54"/>
      <c r="AI12" s="54"/>
      <c r="AJ12" s="54"/>
      <c r="AK12" s="54"/>
      <c r="BM12" s="54"/>
      <c r="BN12" s="54"/>
      <c r="BP12" s="54"/>
      <c r="BQ12" s="54"/>
      <c r="BR12" s="54"/>
      <c r="BT12" s="65"/>
      <c r="BU12" s="54"/>
    </row>
    <row r="13" ht="46.5" customHeight="1">
      <c r="A13" s="101" t="s">
        <v>52</v>
      </c>
      <c r="B13" s="102" t="s">
        <v>53</v>
      </c>
      <c r="C13" s="103" t="s">
        <v>54</v>
      </c>
      <c r="D13" s="103" t="s">
        <v>55</v>
      </c>
      <c r="E13" s="103" t="s">
        <v>56</v>
      </c>
      <c r="F13" s="103" t="s">
        <v>21</v>
      </c>
      <c r="G13" s="103" t="s">
        <v>57</v>
      </c>
      <c r="H13" s="103" t="s">
        <v>58</v>
      </c>
      <c r="I13" s="103" t="s">
        <v>59</v>
      </c>
      <c r="J13" s="104" t="s">
        <v>60</v>
      </c>
      <c r="K13" s="105" t="s">
        <v>59</v>
      </c>
      <c r="L13" s="106" t="s">
        <v>61</v>
      </c>
      <c r="M13" s="107" t="s">
        <v>62</v>
      </c>
      <c r="N13" s="108" t="s">
        <v>59</v>
      </c>
      <c r="O13" s="109" t="s">
        <v>63</v>
      </c>
      <c r="P13" s="110" t="s">
        <v>64</v>
      </c>
      <c r="Q13" s="111" t="s">
        <v>65</v>
      </c>
      <c r="R13" s="112" t="s">
        <v>66</v>
      </c>
      <c r="S13" s="113" t="s">
        <v>59</v>
      </c>
      <c r="T13" s="114" t="s">
        <v>67</v>
      </c>
      <c r="U13" s="115" t="s">
        <v>68</v>
      </c>
      <c r="V13" s="116" t="s">
        <v>69</v>
      </c>
      <c r="W13" s="105" t="s">
        <v>70</v>
      </c>
      <c r="X13" s="103" t="s">
        <v>71</v>
      </c>
      <c r="AE13" s="117" t="s">
        <v>72</v>
      </c>
      <c r="AF13" s="118"/>
      <c r="AG13" s="118"/>
      <c r="AH13" s="118"/>
      <c r="AI13" s="118"/>
      <c r="AJ13" s="118"/>
      <c r="AK13" s="118"/>
      <c r="AL13" s="118"/>
      <c r="AM13" s="118"/>
      <c r="AN13" s="118"/>
      <c r="AO13" s="118"/>
      <c r="AP13" s="118"/>
      <c r="AQ13" s="118"/>
      <c r="AR13" s="119"/>
      <c r="AS13" s="120" t="s">
        <v>73</v>
      </c>
      <c r="AT13" s="121"/>
      <c r="AU13" s="121"/>
      <c r="AV13" s="121"/>
      <c r="AW13" s="121"/>
      <c r="AX13" s="121"/>
      <c r="AY13" s="121"/>
      <c r="AZ13" s="121"/>
      <c r="BA13" s="121"/>
      <c r="BB13" s="121"/>
      <c r="BC13" s="121"/>
      <c r="BD13" s="121"/>
      <c r="BE13" s="121"/>
      <c r="BF13" s="121"/>
      <c r="BG13" s="121"/>
      <c r="BH13" s="121"/>
      <c r="BI13" s="121"/>
      <c r="BJ13" s="121"/>
      <c r="BK13" s="121"/>
      <c r="BL13" s="121"/>
      <c r="BM13" s="122"/>
      <c r="BN13" s="122"/>
      <c r="BO13" s="121"/>
      <c r="BP13" s="122"/>
      <c r="BQ13" s="122"/>
      <c r="BR13" s="123"/>
      <c r="BT13" s="124" t="s">
        <v>74</v>
      </c>
      <c r="BU13" s="125"/>
      <c r="BV13" s="125"/>
      <c r="BW13" s="126"/>
      <c r="BY13" s="127" t="s">
        <v>75</v>
      </c>
      <c r="BZ13" s="128"/>
      <c r="CA13" s="129"/>
    </row>
    <row r="14">
      <c r="A14" s="130"/>
      <c r="C14" s="15"/>
      <c r="D14" s="15"/>
      <c r="E14" s="131"/>
      <c r="F14" s="15"/>
      <c r="G14" s="131"/>
      <c r="H14" s="132"/>
      <c r="I14" s="131"/>
      <c r="J14" s="131"/>
      <c r="K14" s="131"/>
      <c r="L14" s="131"/>
      <c r="M14" s="131"/>
      <c r="N14" s="131"/>
      <c r="O14" s="131"/>
      <c r="P14" s="131"/>
      <c r="Q14" s="131"/>
      <c r="R14" s="131"/>
      <c r="S14" s="131"/>
      <c r="T14" s="131"/>
      <c r="V14" s="131"/>
      <c r="W14" s="131"/>
      <c r="X14" s="131"/>
      <c r="AE14" s="133"/>
      <c r="AF14" s="133"/>
      <c r="AG14" s="133"/>
      <c r="AH14" s="133"/>
      <c r="AI14" s="133"/>
      <c r="AJ14" s="133"/>
      <c r="AK14" s="133"/>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5"/>
      <c r="BT14" s="54"/>
      <c r="BU14" s="54"/>
      <c r="BV14" s="20"/>
      <c r="BW14" s="20"/>
      <c r="BY14" s="54"/>
      <c r="BZ14" s="54"/>
      <c r="CA14" s="54"/>
    </row>
    <row r="15" ht="66.75" customHeight="1">
      <c r="A15" s="136" t="s">
        <v>52</v>
      </c>
      <c r="B15" s="137" t="s">
        <v>76</v>
      </c>
      <c r="C15" s="138"/>
      <c r="D15" s="15"/>
      <c r="E15" s="131"/>
      <c r="F15" s="15"/>
      <c r="G15" s="131"/>
      <c r="H15" s="15"/>
      <c r="I15" s="15"/>
      <c r="J15" s="15"/>
      <c r="K15" s="15"/>
      <c r="L15" s="15"/>
      <c r="M15" s="15"/>
      <c r="N15" s="15"/>
      <c r="O15" s="139"/>
      <c r="P15" s="15"/>
      <c r="Q15" s="15"/>
      <c r="R15" s="15"/>
      <c r="S15" s="15"/>
      <c r="T15" s="15"/>
      <c r="V15" s="15"/>
      <c r="W15" s="15"/>
      <c r="X15" s="15"/>
      <c r="AE15" s="140" t="s">
        <v>24</v>
      </c>
      <c r="AF15" s="140" t="s">
        <v>25</v>
      </c>
      <c r="AG15" s="140" t="s">
        <v>26</v>
      </c>
      <c r="AH15" s="140" t="s">
        <v>27</v>
      </c>
      <c r="AI15" s="140" t="s">
        <v>28</v>
      </c>
      <c r="AJ15" s="140" t="s">
        <v>29</v>
      </c>
      <c r="AK15" s="140" t="s">
        <v>30</v>
      </c>
      <c r="AL15" s="141" t="s">
        <v>24</v>
      </c>
      <c r="AM15" s="141" t="s">
        <v>25</v>
      </c>
      <c r="AN15" s="141" t="s">
        <v>26</v>
      </c>
      <c r="AO15" s="141" t="s">
        <v>27</v>
      </c>
      <c r="AP15" s="141" t="s">
        <v>28</v>
      </c>
      <c r="AQ15" s="141" t="s">
        <v>29</v>
      </c>
      <c r="AR15" s="141" t="s">
        <v>30</v>
      </c>
      <c r="AS15" s="140" t="s">
        <v>39</v>
      </c>
      <c r="AT15" s="140" t="s">
        <v>40</v>
      </c>
      <c r="AU15" s="140" t="s">
        <v>41</v>
      </c>
      <c r="AV15" s="140" t="s">
        <v>42</v>
      </c>
      <c r="AW15" s="140" t="s">
        <v>43</v>
      </c>
      <c r="AX15" s="140" t="s">
        <v>44</v>
      </c>
      <c r="AY15" s="140" t="s">
        <v>45</v>
      </c>
      <c r="AZ15" s="140" t="s">
        <v>46</v>
      </c>
      <c r="BA15" s="140" t="s">
        <v>47</v>
      </c>
      <c r="BB15" s="140" t="s">
        <v>48</v>
      </c>
      <c r="BC15" s="140" t="s">
        <v>49</v>
      </c>
      <c r="BD15" s="140" t="s">
        <v>50</v>
      </c>
      <c r="BE15" s="140" t="s">
        <v>51</v>
      </c>
      <c r="BF15" s="141" t="s">
        <v>39</v>
      </c>
      <c r="BG15" s="141" t="s">
        <v>40</v>
      </c>
      <c r="BH15" s="141" t="s">
        <v>41</v>
      </c>
      <c r="BI15" s="141" t="s">
        <v>42</v>
      </c>
      <c r="BJ15" s="141" t="s">
        <v>43</v>
      </c>
      <c r="BK15" s="141" t="s">
        <v>44</v>
      </c>
      <c r="BL15" s="141" t="s">
        <v>45</v>
      </c>
      <c r="BM15" s="141" t="s">
        <v>46</v>
      </c>
      <c r="BN15" s="141" t="s">
        <v>47</v>
      </c>
      <c r="BO15" s="141" t="s">
        <v>48</v>
      </c>
      <c r="BP15" s="141" t="s">
        <v>49</v>
      </c>
      <c r="BQ15" s="142" t="s">
        <v>50</v>
      </c>
      <c r="BR15" s="141" t="s">
        <v>77</v>
      </c>
      <c r="BT15" s="143" t="s">
        <v>78</v>
      </c>
      <c r="BU15" s="143" t="s">
        <v>79</v>
      </c>
      <c r="BV15" s="143" t="s">
        <v>80</v>
      </c>
      <c r="BW15" s="143" t="s">
        <v>81</v>
      </c>
      <c r="BX15" s="144"/>
      <c r="BY15" s="143" t="s">
        <v>82</v>
      </c>
      <c r="BZ15" s="143" t="s">
        <v>83</v>
      </c>
      <c r="CA15" s="143" t="s">
        <v>84</v>
      </c>
    </row>
    <row r="16" ht="18.0" customHeight="1">
      <c r="A16" s="145" t="s">
        <v>85</v>
      </c>
      <c r="B16" s="146" t="s">
        <v>86</v>
      </c>
      <c r="C16" s="147">
        <v>5.0</v>
      </c>
      <c r="D16" s="76">
        <f t="shared" ref="D16:D63" si="9">SUM(I16:X16)</f>
        <v>0</v>
      </c>
      <c r="E16" s="148">
        <v>400.0</v>
      </c>
      <c r="F16" s="76" t="str">
        <f t="shared" ref="F16:F76" si="10">$E$5</f>
        <v/>
      </c>
      <c r="G16" s="148">
        <f t="shared" ref="G16:G64" si="11">E16*((100-F16)/100)</f>
        <v>400</v>
      </c>
      <c r="H16" s="149">
        <f t="shared" ref="H16:H64" si="12">D16*G16</f>
        <v>0</v>
      </c>
      <c r="I16" s="150"/>
      <c r="J16" s="151"/>
      <c r="K16" s="152"/>
      <c r="L16" s="153"/>
      <c r="M16" s="154"/>
      <c r="N16" s="155"/>
      <c r="O16" s="156"/>
      <c r="P16" s="157"/>
      <c r="Q16" s="158"/>
      <c r="R16" s="159"/>
      <c r="S16" s="160"/>
      <c r="T16" s="161"/>
      <c r="U16" s="162"/>
      <c r="V16" s="163"/>
      <c r="W16" s="152"/>
      <c r="X16" s="150"/>
      <c r="AE16" s="164">
        <f t="shared" ref="AE16:AK16" si="6">AL16*$D16</f>
        <v>0</v>
      </c>
      <c r="AF16" s="164">
        <f t="shared" si="6"/>
        <v>0</v>
      </c>
      <c r="AG16" s="164">
        <f t="shared" si="6"/>
        <v>0</v>
      </c>
      <c r="AH16" s="164">
        <f t="shared" si="6"/>
        <v>0</v>
      </c>
      <c r="AI16" s="164">
        <f t="shared" si="6"/>
        <v>0</v>
      </c>
      <c r="AJ16" s="164">
        <f t="shared" si="6"/>
        <v>0</v>
      </c>
      <c r="AK16" s="164">
        <f t="shared" si="6"/>
        <v>0</v>
      </c>
      <c r="AL16" s="165"/>
      <c r="AM16" s="165"/>
      <c r="AN16" s="165"/>
      <c r="AO16" s="165"/>
      <c r="AP16" s="165"/>
      <c r="AQ16" s="165">
        <v>5.0</v>
      </c>
      <c r="AR16" s="165"/>
      <c r="AS16" s="164">
        <f t="shared" ref="AS16:BE16" si="7">BF16*$D16</f>
        <v>0</v>
      </c>
      <c r="AT16" s="164">
        <f t="shared" si="7"/>
        <v>0</v>
      </c>
      <c r="AU16" s="164">
        <f t="shared" si="7"/>
        <v>0</v>
      </c>
      <c r="AV16" s="164">
        <f t="shared" si="7"/>
        <v>0</v>
      </c>
      <c r="AW16" s="164">
        <f t="shared" si="7"/>
        <v>0</v>
      </c>
      <c r="AX16" s="164">
        <f t="shared" si="7"/>
        <v>0</v>
      </c>
      <c r="AY16" s="164">
        <f t="shared" si="7"/>
        <v>0</v>
      </c>
      <c r="AZ16" s="164">
        <f t="shared" si="7"/>
        <v>0</v>
      </c>
      <c r="BA16" s="164">
        <f t="shared" si="7"/>
        <v>0</v>
      </c>
      <c r="BB16" s="164">
        <f t="shared" si="7"/>
        <v>0</v>
      </c>
      <c r="BC16" s="164">
        <f t="shared" si="7"/>
        <v>0</v>
      </c>
      <c r="BD16" s="164">
        <f t="shared" si="7"/>
        <v>0</v>
      </c>
      <c r="BE16" s="164">
        <f t="shared" si="7"/>
        <v>0</v>
      </c>
      <c r="BF16" s="165"/>
      <c r="BG16" s="165"/>
      <c r="BH16" s="165"/>
      <c r="BI16" s="165"/>
      <c r="BJ16" s="165"/>
      <c r="BK16" s="165"/>
      <c r="BL16" s="165"/>
      <c r="BM16" s="165"/>
      <c r="BN16" s="165"/>
      <c r="BO16" s="165"/>
      <c r="BP16" s="165"/>
      <c r="BQ16" s="166"/>
      <c r="BR16" s="165"/>
      <c r="BS16" s="6"/>
      <c r="BT16" s="167"/>
      <c r="BU16" s="167"/>
      <c r="BV16" s="167">
        <f t="shared" ref="BV16:BW16" si="8">$D16*BT16</f>
        <v>0</v>
      </c>
      <c r="BW16" s="167">
        <f t="shared" si="8"/>
        <v>0</v>
      </c>
      <c r="BX16" s="6"/>
      <c r="BY16" s="167">
        <v>5.4</v>
      </c>
      <c r="BZ16" s="167">
        <f t="shared" ref="BZ16:BZ63" si="16">D16</f>
        <v>0</v>
      </c>
      <c r="CA16" s="167">
        <f t="shared" ref="CA16:CA63" si="17">BY16*BZ16</f>
        <v>0</v>
      </c>
      <c r="CB16" s="6"/>
    </row>
    <row r="17" ht="18.0" customHeight="1">
      <c r="A17" s="145" t="s">
        <v>87</v>
      </c>
      <c r="B17" s="146" t="s">
        <v>88</v>
      </c>
      <c r="C17" s="147">
        <v>3.0</v>
      </c>
      <c r="D17" s="76">
        <f t="shared" si="9"/>
        <v>0</v>
      </c>
      <c r="E17" s="148">
        <v>350.0</v>
      </c>
      <c r="F17" s="76" t="str">
        <f t="shared" si="10"/>
        <v/>
      </c>
      <c r="G17" s="148">
        <f t="shared" si="11"/>
        <v>350</v>
      </c>
      <c r="H17" s="149">
        <f t="shared" si="12"/>
        <v>0</v>
      </c>
      <c r="I17" s="150"/>
      <c r="J17" s="151"/>
      <c r="K17" s="152"/>
      <c r="L17" s="153"/>
      <c r="M17" s="154"/>
      <c r="N17" s="155"/>
      <c r="O17" s="156"/>
      <c r="P17" s="157"/>
      <c r="Q17" s="158"/>
      <c r="R17" s="159"/>
      <c r="S17" s="160"/>
      <c r="T17" s="161"/>
      <c r="U17" s="162"/>
      <c r="V17" s="163"/>
      <c r="W17" s="152"/>
      <c r="X17" s="150"/>
      <c r="AE17" s="164">
        <f t="shared" ref="AE17:AK17" si="13">AL17*$D17</f>
        <v>0</v>
      </c>
      <c r="AF17" s="164">
        <f t="shared" si="13"/>
        <v>0</v>
      </c>
      <c r="AG17" s="164">
        <f t="shared" si="13"/>
        <v>0</v>
      </c>
      <c r="AH17" s="164">
        <f t="shared" si="13"/>
        <v>0</v>
      </c>
      <c r="AI17" s="164">
        <f t="shared" si="13"/>
        <v>0</v>
      </c>
      <c r="AJ17" s="164">
        <f t="shared" si="13"/>
        <v>0</v>
      </c>
      <c r="AK17" s="164">
        <f t="shared" si="13"/>
        <v>0</v>
      </c>
      <c r="AL17" s="165"/>
      <c r="AM17" s="165"/>
      <c r="AN17" s="165"/>
      <c r="AO17" s="165"/>
      <c r="AP17" s="165"/>
      <c r="AQ17" s="165"/>
      <c r="AR17" s="165">
        <v>3.0</v>
      </c>
      <c r="AS17" s="164">
        <f t="shared" ref="AS17:BE17" si="14">BF17*$D17</f>
        <v>0</v>
      </c>
      <c r="AT17" s="164">
        <f t="shared" si="14"/>
        <v>0</v>
      </c>
      <c r="AU17" s="164">
        <f t="shared" si="14"/>
        <v>0</v>
      </c>
      <c r="AV17" s="164">
        <f t="shared" si="14"/>
        <v>0</v>
      </c>
      <c r="AW17" s="164">
        <f t="shared" si="14"/>
        <v>0</v>
      </c>
      <c r="AX17" s="164">
        <f t="shared" si="14"/>
        <v>0</v>
      </c>
      <c r="AY17" s="164">
        <f t="shared" si="14"/>
        <v>0</v>
      </c>
      <c r="AZ17" s="164">
        <f t="shared" si="14"/>
        <v>0</v>
      </c>
      <c r="BA17" s="164">
        <f t="shared" si="14"/>
        <v>0</v>
      </c>
      <c r="BB17" s="164">
        <f t="shared" si="14"/>
        <v>0</v>
      </c>
      <c r="BC17" s="164">
        <f t="shared" si="14"/>
        <v>0</v>
      </c>
      <c r="BD17" s="164">
        <f t="shared" si="14"/>
        <v>0</v>
      </c>
      <c r="BE17" s="164">
        <f t="shared" si="14"/>
        <v>0</v>
      </c>
      <c r="BF17" s="165"/>
      <c r="BG17" s="165"/>
      <c r="BH17" s="165"/>
      <c r="BI17" s="165"/>
      <c r="BJ17" s="165"/>
      <c r="BK17" s="165"/>
      <c r="BL17" s="165"/>
      <c r="BM17" s="165"/>
      <c r="BN17" s="165"/>
      <c r="BO17" s="165"/>
      <c r="BP17" s="165"/>
      <c r="BQ17" s="166"/>
      <c r="BR17" s="165"/>
      <c r="BS17" s="6"/>
      <c r="BT17" s="164"/>
      <c r="BU17" s="164"/>
      <c r="BV17" s="167">
        <f t="shared" ref="BV17:BW17" si="15">$D17*BT17</f>
        <v>0</v>
      </c>
      <c r="BW17" s="167">
        <f t="shared" si="15"/>
        <v>0</v>
      </c>
      <c r="BX17" s="6"/>
      <c r="BY17" s="164">
        <v>7.4</v>
      </c>
      <c r="BZ17" s="164">
        <f t="shared" si="16"/>
        <v>0</v>
      </c>
      <c r="CA17" s="164">
        <f t="shared" si="17"/>
        <v>0</v>
      </c>
      <c r="CB17" s="6"/>
    </row>
    <row r="18" ht="18.0" customHeight="1">
      <c r="A18" s="145" t="s">
        <v>89</v>
      </c>
      <c r="B18" s="146" t="s">
        <v>90</v>
      </c>
      <c r="C18" s="147">
        <v>2.0</v>
      </c>
      <c r="D18" s="76">
        <f t="shared" si="9"/>
        <v>0</v>
      </c>
      <c r="E18" s="148">
        <v>260.0</v>
      </c>
      <c r="F18" s="76" t="str">
        <f t="shared" si="10"/>
        <v/>
      </c>
      <c r="G18" s="148">
        <f t="shared" si="11"/>
        <v>260</v>
      </c>
      <c r="H18" s="149">
        <f t="shared" si="12"/>
        <v>0</v>
      </c>
      <c r="I18" s="150"/>
      <c r="J18" s="151"/>
      <c r="K18" s="152"/>
      <c r="L18" s="153"/>
      <c r="M18" s="154"/>
      <c r="N18" s="155"/>
      <c r="O18" s="156"/>
      <c r="P18" s="157"/>
      <c r="Q18" s="158"/>
      <c r="R18" s="159"/>
      <c r="S18" s="160"/>
      <c r="T18" s="161"/>
      <c r="U18" s="162"/>
      <c r="V18" s="163"/>
      <c r="W18" s="152"/>
      <c r="X18" s="150"/>
      <c r="AE18" s="164">
        <f t="shared" ref="AE18:AK18" si="18">AL18*$D18</f>
        <v>0</v>
      </c>
      <c r="AF18" s="164">
        <f t="shared" si="18"/>
        <v>0</v>
      </c>
      <c r="AG18" s="164">
        <f t="shared" si="18"/>
        <v>0</v>
      </c>
      <c r="AH18" s="164">
        <f t="shared" si="18"/>
        <v>0</v>
      </c>
      <c r="AI18" s="164">
        <f t="shared" si="18"/>
        <v>0</v>
      </c>
      <c r="AJ18" s="164">
        <f t="shared" si="18"/>
        <v>0</v>
      </c>
      <c r="AK18" s="164">
        <f t="shared" si="18"/>
        <v>0</v>
      </c>
      <c r="AL18" s="165"/>
      <c r="AM18" s="165"/>
      <c r="AN18" s="165"/>
      <c r="AO18" s="165"/>
      <c r="AP18" s="165"/>
      <c r="AQ18" s="165"/>
      <c r="AR18" s="165">
        <v>2.0</v>
      </c>
      <c r="AS18" s="164">
        <f t="shared" ref="AS18:BE18" si="19">BF18*$D18</f>
        <v>0</v>
      </c>
      <c r="AT18" s="164">
        <f t="shared" si="19"/>
        <v>0</v>
      </c>
      <c r="AU18" s="164">
        <f t="shared" si="19"/>
        <v>0</v>
      </c>
      <c r="AV18" s="164">
        <f t="shared" si="19"/>
        <v>0</v>
      </c>
      <c r="AW18" s="164">
        <f t="shared" si="19"/>
        <v>0</v>
      </c>
      <c r="AX18" s="164">
        <f t="shared" si="19"/>
        <v>0</v>
      </c>
      <c r="AY18" s="164">
        <f t="shared" si="19"/>
        <v>0</v>
      </c>
      <c r="AZ18" s="164">
        <f t="shared" si="19"/>
        <v>0</v>
      </c>
      <c r="BA18" s="164">
        <f t="shared" si="19"/>
        <v>0</v>
      </c>
      <c r="BB18" s="164">
        <f t="shared" si="19"/>
        <v>0</v>
      </c>
      <c r="BC18" s="164">
        <f t="shared" si="19"/>
        <v>0</v>
      </c>
      <c r="BD18" s="164">
        <f t="shared" si="19"/>
        <v>0</v>
      </c>
      <c r="BE18" s="164">
        <f t="shared" si="19"/>
        <v>0</v>
      </c>
      <c r="BF18" s="165"/>
      <c r="BG18" s="165"/>
      <c r="BH18" s="165"/>
      <c r="BI18" s="165"/>
      <c r="BJ18" s="165"/>
      <c r="BK18" s="165"/>
      <c r="BL18" s="165"/>
      <c r="BM18" s="165"/>
      <c r="BN18" s="165"/>
      <c r="BO18" s="165"/>
      <c r="BP18" s="165"/>
      <c r="BQ18" s="166"/>
      <c r="BR18" s="165"/>
      <c r="BS18" s="6"/>
      <c r="BT18" s="164"/>
      <c r="BU18" s="164"/>
      <c r="BV18" s="167">
        <f t="shared" ref="BV18:BW18" si="20">$D18*BT18</f>
        <v>0</v>
      </c>
      <c r="BW18" s="167">
        <f t="shared" si="20"/>
        <v>0</v>
      </c>
      <c r="BX18" s="6"/>
      <c r="BY18" s="164">
        <v>4.0</v>
      </c>
      <c r="BZ18" s="164">
        <f t="shared" si="16"/>
        <v>0</v>
      </c>
      <c r="CA18" s="164">
        <f t="shared" si="17"/>
        <v>0</v>
      </c>
      <c r="CB18" s="6"/>
    </row>
    <row r="19" ht="18.0" customHeight="1">
      <c r="A19" s="145" t="s">
        <v>91</v>
      </c>
      <c r="B19" s="146" t="s">
        <v>92</v>
      </c>
      <c r="C19" s="147">
        <v>5.0</v>
      </c>
      <c r="D19" s="76">
        <f t="shared" si="9"/>
        <v>0</v>
      </c>
      <c r="E19" s="148">
        <v>70.0</v>
      </c>
      <c r="F19" s="76" t="str">
        <f t="shared" si="10"/>
        <v/>
      </c>
      <c r="G19" s="148">
        <f t="shared" si="11"/>
        <v>70</v>
      </c>
      <c r="H19" s="149">
        <f t="shared" si="12"/>
        <v>0</v>
      </c>
      <c r="I19" s="150"/>
      <c r="J19" s="151"/>
      <c r="K19" s="152"/>
      <c r="L19" s="153"/>
      <c r="M19" s="154"/>
      <c r="N19" s="155"/>
      <c r="O19" s="156"/>
      <c r="P19" s="157"/>
      <c r="Q19" s="158"/>
      <c r="R19" s="159"/>
      <c r="S19" s="160"/>
      <c r="T19" s="161"/>
      <c r="U19" s="162"/>
      <c r="V19" s="163"/>
      <c r="W19" s="152"/>
      <c r="X19" s="150"/>
      <c r="AE19" s="164">
        <f t="shared" ref="AE19:AK19" si="21">AL19*$D19</f>
        <v>0</v>
      </c>
      <c r="AF19" s="164">
        <f t="shared" si="21"/>
        <v>0</v>
      </c>
      <c r="AG19" s="164">
        <f t="shared" si="21"/>
        <v>0</v>
      </c>
      <c r="AH19" s="164">
        <f t="shared" si="21"/>
        <v>0</v>
      </c>
      <c r="AI19" s="164">
        <f t="shared" si="21"/>
        <v>0</v>
      </c>
      <c r="AJ19" s="164">
        <f t="shared" si="21"/>
        <v>0</v>
      </c>
      <c r="AK19" s="164">
        <f t="shared" si="21"/>
        <v>0</v>
      </c>
      <c r="AL19" s="165"/>
      <c r="AM19" s="165"/>
      <c r="AN19" s="165">
        <v>5.0</v>
      </c>
      <c r="AO19" s="165"/>
      <c r="AP19" s="165"/>
      <c r="AQ19" s="165"/>
      <c r="AR19" s="165"/>
      <c r="AS19" s="164">
        <f t="shared" ref="AS19:BE19" si="22">BF19*$D19</f>
        <v>0</v>
      </c>
      <c r="AT19" s="164">
        <f t="shared" si="22"/>
        <v>0</v>
      </c>
      <c r="AU19" s="164">
        <f t="shared" si="22"/>
        <v>0</v>
      </c>
      <c r="AV19" s="164">
        <f t="shared" si="22"/>
        <v>0</v>
      </c>
      <c r="AW19" s="164">
        <f t="shared" si="22"/>
        <v>0</v>
      </c>
      <c r="AX19" s="164">
        <f t="shared" si="22"/>
        <v>0</v>
      </c>
      <c r="AY19" s="164">
        <f t="shared" si="22"/>
        <v>0</v>
      </c>
      <c r="AZ19" s="164">
        <f t="shared" si="22"/>
        <v>0</v>
      </c>
      <c r="BA19" s="164">
        <f t="shared" si="22"/>
        <v>0</v>
      </c>
      <c r="BB19" s="164">
        <f t="shared" si="22"/>
        <v>0</v>
      </c>
      <c r="BC19" s="164">
        <f t="shared" si="22"/>
        <v>0</v>
      </c>
      <c r="BD19" s="164">
        <f t="shared" si="22"/>
        <v>0</v>
      </c>
      <c r="BE19" s="164">
        <f t="shared" si="22"/>
        <v>0</v>
      </c>
      <c r="BF19" s="165"/>
      <c r="BG19" s="165"/>
      <c r="BH19" s="165"/>
      <c r="BI19" s="165"/>
      <c r="BJ19" s="165"/>
      <c r="BK19" s="165"/>
      <c r="BL19" s="165"/>
      <c r="BM19" s="165"/>
      <c r="BN19" s="165"/>
      <c r="BO19" s="165"/>
      <c r="BP19" s="165"/>
      <c r="BQ19" s="166"/>
      <c r="BR19" s="165"/>
      <c r="BS19" s="6"/>
      <c r="BT19" s="164"/>
      <c r="BU19" s="164"/>
      <c r="BV19" s="167">
        <f t="shared" ref="BV19:BW19" si="23">$D19*BT19</f>
        <v>0</v>
      </c>
      <c r="BW19" s="167">
        <f t="shared" si="23"/>
        <v>0</v>
      </c>
      <c r="BX19" s="6"/>
      <c r="BY19" s="164">
        <v>0.9</v>
      </c>
      <c r="BZ19" s="164">
        <f t="shared" si="16"/>
        <v>0</v>
      </c>
      <c r="CA19" s="164">
        <f t="shared" si="17"/>
        <v>0</v>
      </c>
      <c r="CB19" s="6"/>
    </row>
    <row r="20" ht="18.0" customHeight="1">
      <c r="A20" s="145" t="s">
        <v>93</v>
      </c>
      <c r="B20" s="146" t="s">
        <v>94</v>
      </c>
      <c r="C20" s="147">
        <v>5.0</v>
      </c>
      <c r="D20" s="76">
        <f t="shared" si="9"/>
        <v>0</v>
      </c>
      <c r="E20" s="148">
        <v>80.0</v>
      </c>
      <c r="F20" s="76" t="str">
        <f t="shared" si="10"/>
        <v/>
      </c>
      <c r="G20" s="148">
        <f t="shared" si="11"/>
        <v>80</v>
      </c>
      <c r="H20" s="149">
        <f t="shared" si="12"/>
        <v>0</v>
      </c>
      <c r="I20" s="150"/>
      <c r="J20" s="151"/>
      <c r="K20" s="152"/>
      <c r="L20" s="153"/>
      <c r="M20" s="154"/>
      <c r="N20" s="155"/>
      <c r="O20" s="156"/>
      <c r="P20" s="157"/>
      <c r="Q20" s="158"/>
      <c r="R20" s="159"/>
      <c r="S20" s="160"/>
      <c r="T20" s="161"/>
      <c r="U20" s="162"/>
      <c r="V20" s="163"/>
      <c r="W20" s="152"/>
      <c r="X20" s="150"/>
      <c r="AE20" s="164">
        <f t="shared" ref="AE20:AK20" si="24">AL20*$D20</f>
        <v>0</v>
      </c>
      <c r="AF20" s="164">
        <f t="shared" si="24"/>
        <v>0</v>
      </c>
      <c r="AG20" s="164">
        <f t="shared" si="24"/>
        <v>0</v>
      </c>
      <c r="AH20" s="164">
        <f t="shared" si="24"/>
        <v>0</v>
      </c>
      <c r="AI20" s="164">
        <f t="shared" si="24"/>
        <v>0</v>
      </c>
      <c r="AJ20" s="164">
        <f t="shared" si="24"/>
        <v>0</v>
      </c>
      <c r="AK20" s="164">
        <f t="shared" si="24"/>
        <v>0</v>
      </c>
      <c r="AL20" s="165"/>
      <c r="AM20" s="165"/>
      <c r="AN20" s="165"/>
      <c r="AO20" s="165">
        <v>5.0</v>
      </c>
      <c r="AP20" s="165"/>
      <c r="AQ20" s="165"/>
      <c r="AR20" s="165"/>
      <c r="AS20" s="164">
        <f t="shared" ref="AS20:BE20" si="25">BF20*$D20</f>
        <v>0</v>
      </c>
      <c r="AT20" s="164">
        <f t="shared" si="25"/>
        <v>0</v>
      </c>
      <c r="AU20" s="164">
        <f t="shared" si="25"/>
        <v>0</v>
      </c>
      <c r="AV20" s="164">
        <f t="shared" si="25"/>
        <v>0</v>
      </c>
      <c r="AW20" s="164">
        <f t="shared" si="25"/>
        <v>0</v>
      </c>
      <c r="AX20" s="164">
        <f t="shared" si="25"/>
        <v>0</v>
      </c>
      <c r="AY20" s="164">
        <f t="shared" si="25"/>
        <v>0</v>
      </c>
      <c r="AZ20" s="164">
        <f t="shared" si="25"/>
        <v>0</v>
      </c>
      <c r="BA20" s="164">
        <f t="shared" si="25"/>
        <v>0</v>
      </c>
      <c r="BB20" s="164">
        <f t="shared" si="25"/>
        <v>0</v>
      </c>
      <c r="BC20" s="164">
        <f t="shared" si="25"/>
        <v>0</v>
      </c>
      <c r="BD20" s="164">
        <f t="shared" si="25"/>
        <v>0</v>
      </c>
      <c r="BE20" s="164">
        <f t="shared" si="25"/>
        <v>0</v>
      </c>
      <c r="BF20" s="165"/>
      <c r="BG20" s="165"/>
      <c r="BH20" s="165"/>
      <c r="BI20" s="165"/>
      <c r="BJ20" s="165"/>
      <c r="BK20" s="165"/>
      <c r="BL20" s="165"/>
      <c r="BM20" s="165"/>
      <c r="BN20" s="165"/>
      <c r="BO20" s="165"/>
      <c r="BP20" s="165"/>
      <c r="BQ20" s="166"/>
      <c r="BR20" s="165"/>
      <c r="BS20" s="6"/>
      <c r="BT20" s="164"/>
      <c r="BU20" s="164"/>
      <c r="BV20" s="167">
        <f t="shared" ref="BV20:BW20" si="26">$D20*BT20</f>
        <v>0</v>
      </c>
      <c r="BW20" s="167">
        <f t="shared" si="26"/>
        <v>0</v>
      </c>
      <c r="BX20" s="6"/>
      <c r="BY20" s="164">
        <v>1.2</v>
      </c>
      <c r="BZ20" s="164">
        <f t="shared" si="16"/>
        <v>0</v>
      </c>
      <c r="CA20" s="164">
        <f t="shared" si="17"/>
        <v>0</v>
      </c>
      <c r="CB20" s="6"/>
    </row>
    <row r="21" ht="18.0" customHeight="1">
      <c r="A21" s="145" t="s">
        <v>95</v>
      </c>
      <c r="B21" s="146" t="s">
        <v>96</v>
      </c>
      <c r="C21" s="147">
        <v>5.0</v>
      </c>
      <c r="D21" s="76">
        <f t="shared" si="9"/>
        <v>0</v>
      </c>
      <c r="E21" s="148">
        <v>170.0</v>
      </c>
      <c r="F21" s="76" t="str">
        <f t="shared" si="10"/>
        <v/>
      </c>
      <c r="G21" s="148">
        <f t="shared" si="11"/>
        <v>170</v>
      </c>
      <c r="H21" s="149">
        <f t="shared" si="12"/>
        <v>0</v>
      </c>
      <c r="I21" s="150"/>
      <c r="J21" s="151"/>
      <c r="K21" s="152"/>
      <c r="L21" s="153"/>
      <c r="M21" s="154"/>
      <c r="N21" s="155"/>
      <c r="O21" s="156"/>
      <c r="P21" s="157"/>
      <c r="Q21" s="158"/>
      <c r="R21" s="159"/>
      <c r="S21" s="160"/>
      <c r="T21" s="161"/>
      <c r="U21" s="162"/>
      <c r="V21" s="163"/>
      <c r="W21" s="152"/>
      <c r="X21" s="150"/>
      <c r="AE21" s="164">
        <f t="shared" ref="AE21:AK21" si="27">AL21*$D21</f>
        <v>0</v>
      </c>
      <c r="AF21" s="164">
        <f t="shared" si="27"/>
        <v>0</v>
      </c>
      <c r="AG21" s="164">
        <f t="shared" si="27"/>
        <v>0</v>
      </c>
      <c r="AH21" s="164">
        <f t="shared" si="27"/>
        <v>0</v>
      </c>
      <c r="AI21" s="164">
        <f t="shared" si="27"/>
        <v>0</v>
      </c>
      <c r="AJ21" s="164">
        <f t="shared" si="27"/>
        <v>0</v>
      </c>
      <c r="AK21" s="164">
        <f t="shared" si="27"/>
        <v>0</v>
      </c>
      <c r="AL21" s="165"/>
      <c r="AM21" s="165"/>
      <c r="AN21" s="165"/>
      <c r="AO21" s="165">
        <v>5.0</v>
      </c>
      <c r="AP21" s="165"/>
      <c r="AQ21" s="165"/>
      <c r="AR21" s="165"/>
      <c r="AS21" s="164">
        <f t="shared" ref="AS21:BE21" si="28">BF21*$D21</f>
        <v>0</v>
      </c>
      <c r="AT21" s="164">
        <f t="shared" si="28"/>
        <v>0</v>
      </c>
      <c r="AU21" s="164">
        <f t="shared" si="28"/>
        <v>0</v>
      </c>
      <c r="AV21" s="164">
        <f t="shared" si="28"/>
        <v>0</v>
      </c>
      <c r="AW21" s="164">
        <f t="shared" si="28"/>
        <v>0</v>
      </c>
      <c r="AX21" s="164">
        <f t="shared" si="28"/>
        <v>0</v>
      </c>
      <c r="AY21" s="164">
        <f t="shared" si="28"/>
        <v>0</v>
      </c>
      <c r="AZ21" s="164">
        <f t="shared" si="28"/>
        <v>0</v>
      </c>
      <c r="BA21" s="164">
        <f t="shared" si="28"/>
        <v>0</v>
      </c>
      <c r="BB21" s="164">
        <f t="shared" si="28"/>
        <v>0</v>
      </c>
      <c r="BC21" s="164">
        <f t="shared" si="28"/>
        <v>0</v>
      </c>
      <c r="BD21" s="164">
        <f t="shared" si="28"/>
        <v>0</v>
      </c>
      <c r="BE21" s="164">
        <f t="shared" si="28"/>
        <v>0</v>
      </c>
      <c r="BF21" s="165"/>
      <c r="BG21" s="165"/>
      <c r="BH21" s="165"/>
      <c r="BI21" s="165"/>
      <c r="BJ21" s="165"/>
      <c r="BK21" s="165"/>
      <c r="BL21" s="165"/>
      <c r="BM21" s="165"/>
      <c r="BN21" s="165"/>
      <c r="BO21" s="165"/>
      <c r="BP21" s="165"/>
      <c r="BQ21" s="166"/>
      <c r="BR21" s="165"/>
      <c r="BS21" s="6"/>
      <c r="BT21" s="164"/>
      <c r="BU21" s="164"/>
      <c r="BV21" s="167">
        <f t="shared" ref="BV21:BW21" si="29">$D21*BT21</f>
        <v>0</v>
      </c>
      <c r="BW21" s="167">
        <f t="shared" si="29"/>
        <v>0</v>
      </c>
      <c r="BX21" s="6"/>
      <c r="BY21" s="164">
        <v>1.8</v>
      </c>
      <c r="BZ21" s="164">
        <f t="shared" si="16"/>
        <v>0</v>
      </c>
      <c r="CA21" s="164">
        <f t="shared" si="17"/>
        <v>0</v>
      </c>
      <c r="CB21" s="6"/>
    </row>
    <row r="22" ht="18.0" customHeight="1">
      <c r="A22" s="145" t="s">
        <v>97</v>
      </c>
      <c r="B22" s="146" t="s">
        <v>98</v>
      </c>
      <c r="C22" s="147">
        <v>5.0</v>
      </c>
      <c r="D22" s="76">
        <f t="shared" si="9"/>
        <v>0</v>
      </c>
      <c r="E22" s="148">
        <v>280.0</v>
      </c>
      <c r="F22" s="76" t="str">
        <f t="shared" si="10"/>
        <v/>
      </c>
      <c r="G22" s="148">
        <f t="shared" si="11"/>
        <v>280</v>
      </c>
      <c r="H22" s="149">
        <f t="shared" si="12"/>
        <v>0</v>
      </c>
      <c r="I22" s="150"/>
      <c r="J22" s="151"/>
      <c r="K22" s="152"/>
      <c r="L22" s="153"/>
      <c r="M22" s="154"/>
      <c r="N22" s="155"/>
      <c r="O22" s="156"/>
      <c r="P22" s="157"/>
      <c r="Q22" s="158"/>
      <c r="R22" s="159"/>
      <c r="S22" s="160"/>
      <c r="T22" s="161"/>
      <c r="U22" s="162"/>
      <c r="V22" s="163"/>
      <c r="W22" s="152"/>
      <c r="X22" s="150"/>
      <c r="AE22" s="164">
        <f t="shared" ref="AE22:AK22" si="30">AL22*$D22</f>
        <v>0</v>
      </c>
      <c r="AF22" s="164">
        <f t="shared" si="30"/>
        <v>0</v>
      </c>
      <c r="AG22" s="164">
        <f t="shared" si="30"/>
        <v>0</v>
      </c>
      <c r="AH22" s="164">
        <f t="shared" si="30"/>
        <v>0</v>
      </c>
      <c r="AI22" s="164">
        <f t="shared" si="30"/>
        <v>0</v>
      </c>
      <c r="AJ22" s="164">
        <f t="shared" si="30"/>
        <v>0</v>
      </c>
      <c r="AK22" s="164">
        <f t="shared" si="30"/>
        <v>0</v>
      </c>
      <c r="AL22" s="165"/>
      <c r="AM22" s="165"/>
      <c r="AN22" s="165"/>
      <c r="AO22" s="165"/>
      <c r="AP22" s="165">
        <v>5.0</v>
      </c>
      <c r="AQ22" s="165"/>
      <c r="AR22" s="165"/>
      <c r="AS22" s="164">
        <f t="shared" ref="AS22:BE22" si="31">BF22*$D22</f>
        <v>0</v>
      </c>
      <c r="AT22" s="164">
        <f t="shared" si="31"/>
        <v>0</v>
      </c>
      <c r="AU22" s="164">
        <f t="shared" si="31"/>
        <v>0</v>
      </c>
      <c r="AV22" s="164">
        <f t="shared" si="31"/>
        <v>0</v>
      </c>
      <c r="AW22" s="164">
        <f t="shared" si="31"/>
        <v>0</v>
      </c>
      <c r="AX22" s="164">
        <f t="shared" si="31"/>
        <v>0</v>
      </c>
      <c r="AY22" s="164">
        <f t="shared" si="31"/>
        <v>0</v>
      </c>
      <c r="AZ22" s="164">
        <f t="shared" si="31"/>
        <v>0</v>
      </c>
      <c r="BA22" s="164">
        <f t="shared" si="31"/>
        <v>0</v>
      </c>
      <c r="BB22" s="164">
        <f t="shared" si="31"/>
        <v>0</v>
      </c>
      <c r="BC22" s="164">
        <f t="shared" si="31"/>
        <v>0</v>
      </c>
      <c r="BD22" s="164">
        <f t="shared" si="31"/>
        <v>0</v>
      </c>
      <c r="BE22" s="164">
        <f t="shared" si="31"/>
        <v>0</v>
      </c>
      <c r="BF22" s="165"/>
      <c r="BG22" s="165"/>
      <c r="BH22" s="165"/>
      <c r="BI22" s="165"/>
      <c r="BJ22" s="165"/>
      <c r="BK22" s="165"/>
      <c r="BL22" s="165"/>
      <c r="BM22" s="165"/>
      <c r="BN22" s="165"/>
      <c r="BO22" s="165"/>
      <c r="BP22" s="165"/>
      <c r="BQ22" s="166"/>
      <c r="BR22" s="165"/>
      <c r="BS22" s="6"/>
      <c r="BT22" s="164"/>
      <c r="BU22" s="164"/>
      <c r="BV22" s="167">
        <f t="shared" ref="BV22:BW22" si="32">$D22*BT22</f>
        <v>0</v>
      </c>
      <c r="BW22" s="167">
        <f t="shared" si="32"/>
        <v>0</v>
      </c>
      <c r="BX22" s="6"/>
      <c r="BY22" s="164">
        <v>3.3</v>
      </c>
      <c r="BZ22" s="164">
        <f t="shared" si="16"/>
        <v>0</v>
      </c>
      <c r="CA22" s="164">
        <f t="shared" si="17"/>
        <v>0</v>
      </c>
      <c r="CB22" s="6"/>
    </row>
    <row r="23" ht="18.0" customHeight="1">
      <c r="A23" s="145" t="s">
        <v>99</v>
      </c>
      <c r="B23" s="146" t="s">
        <v>100</v>
      </c>
      <c r="C23" s="147">
        <v>5.0</v>
      </c>
      <c r="D23" s="76">
        <f t="shared" si="9"/>
        <v>0</v>
      </c>
      <c r="E23" s="148">
        <v>320.0</v>
      </c>
      <c r="F23" s="76" t="str">
        <f t="shared" si="10"/>
        <v/>
      </c>
      <c r="G23" s="148">
        <f t="shared" si="11"/>
        <v>320</v>
      </c>
      <c r="H23" s="149">
        <f t="shared" si="12"/>
        <v>0</v>
      </c>
      <c r="I23" s="150"/>
      <c r="J23" s="151"/>
      <c r="K23" s="152"/>
      <c r="L23" s="153"/>
      <c r="M23" s="154"/>
      <c r="N23" s="155"/>
      <c r="O23" s="156"/>
      <c r="P23" s="157"/>
      <c r="Q23" s="158"/>
      <c r="R23" s="159"/>
      <c r="S23" s="160"/>
      <c r="T23" s="161"/>
      <c r="U23" s="162"/>
      <c r="V23" s="163"/>
      <c r="W23" s="152"/>
      <c r="X23" s="150"/>
      <c r="AE23" s="164">
        <f t="shared" ref="AE23:AK23" si="33">AL23*$D23</f>
        <v>0</v>
      </c>
      <c r="AF23" s="164">
        <f t="shared" si="33"/>
        <v>0</v>
      </c>
      <c r="AG23" s="164">
        <f t="shared" si="33"/>
        <v>0</v>
      </c>
      <c r="AH23" s="164">
        <f t="shared" si="33"/>
        <v>0</v>
      </c>
      <c r="AI23" s="164">
        <f t="shared" si="33"/>
        <v>0</v>
      </c>
      <c r="AJ23" s="164">
        <f t="shared" si="33"/>
        <v>0</v>
      </c>
      <c r="AK23" s="164">
        <f t="shared" si="33"/>
        <v>0</v>
      </c>
      <c r="AL23" s="165"/>
      <c r="AM23" s="165"/>
      <c r="AN23" s="165"/>
      <c r="AO23" s="165"/>
      <c r="AP23" s="165"/>
      <c r="AQ23" s="165">
        <v>5.0</v>
      </c>
      <c r="AR23" s="165"/>
      <c r="AS23" s="164">
        <f t="shared" ref="AS23:BE23" si="34">BF23*$D23</f>
        <v>0</v>
      </c>
      <c r="AT23" s="164">
        <f t="shared" si="34"/>
        <v>0</v>
      </c>
      <c r="AU23" s="164">
        <f t="shared" si="34"/>
        <v>0</v>
      </c>
      <c r="AV23" s="164">
        <f t="shared" si="34"/>
        <v>0</v>
      </c>
      <c r="AW23" s="164">
        <f t="shared" si="34"/>
        <v>0</v>
      </c>
      <c r="AX23" s="164">
        <f t="shared" si="34"/>
        <v>0</v>
      </c>
      <c r="AY23" s="164">
        <f t="shared" si="34"/>
        <v>0</v>
      </c>
      <c r="AZ23" s="164">
        <f t="shared" si="34"/>
        <v>0</v>
      </c>
      <c r="BA23" s="164">
        <f t="shared" si="34"/>
        <v>0</v>
      </c>
      <c r="BB23" s="164">
        <f t="shared" si="34"/>
        <v>0</v>
      </c>
      <c r="BC23" s="164">
        <f t="shared" si="34"/>
        <v>0</v>
      </c>
      <c r="BD23" s="164">
        <f t="shared" si="34"/>
        <v>0</v>
      </c>
      <c r="BE23" s="164">
        <f t="shared" si="34"/>
        <v>0</v>
      </c>
      <c r="BF23" s="165"/>
      <c r="BG23" s="165"/>
      <c r="BH23" s="165"/>
      <c r="BI23" s="165"/>
      <c r="BJ23" s="165"/>
      <c r="BK23" s="165"/>
      <c r="BL23" s="165"/>
      <c r="BM23" s="165"/>
      <c r="BN23" s="165"/>
      <c r="BO23" s="165"/>
      <c r="BP23" s="165"/>
      <c r="BQ23" s="166"/>
      <c r="BR23" s="165"/>
      <c r="BS23" s="6"/>
      <c r="BT23" s="164"/>
      <c r="BU23" s="164"/>
      <c r="BV23" s="167">
        <f t="shared" ref="BV23:BW23" si="35">$D23*BT23</f>
        <v>0</v>
      </c>
      <c r="BW23" s="167">
        <f t="shared" si="35"/>
        <v>0</v>
      </c>
      <c r="BX23" s="6"/>
      <c r="BY23" s="164">
        <v>5.0</v>
      </c>
      <c r="BZ23" s="164">
        <f t="shared" si="16"/>
        <v>0</v>
      </c>
      <c r="CA23" s="164">
        <f t="shared" si="17"/>
        <v>0</v>
      </c>
      <c r="CB23" s="6"/>
    </row>
    <row r="24" ht="18.0" customHeight="1">
      <c r="A24" s="145" t="s">
        <v>101</v>
      </c>
      <c r="B24" s="146" t="s">
        <v>102</v>
      </c>
      <c r="C24" s="147">
        <v>3.0</v>
      </c>
      <c r="D24" s="76">
        <f t="shared" si="9"/>
        <v>0</v>
      </c>
      <c r="E24" s="148">
        <v>250.0</v>
      </c>
      <c r="F24" s="76" t="str">
        <f t="shared" si="10"/>
        <v/>
      </c>
      <c r="G24" s="148">
        <f t="shared" si="11"/>
        <v>250</v>
      </c>
      <c r="H24" s="149">
        <f t="shared" si="12"/>
        <v>0</v>
      </c>
      <c r="I24" s="150"/>
      <c r="J24" s="151"/>
      <c r="K24" s="152"/>
      <c r="L24" s="153"/>
      <c r="M24" s="154"/>
      <c r="N24" s="155"/>
      <c r="O24" s="156"/>
      <c r="P24" s="157"/>
      <c r="Q24" s="158"/>
      <c r="R24" s="159"/>
      <c r="S24" s="160"/>
      <c r="T24" s="161"/>
      <c r="U24" s="162"/>
      <c r="V24" s="163"/>
      <c r="W24" s="152"/>
      <c r="X24" s="150"/>
      <c r="AE24" s="164">
        <f t="shared" ref="AE24:AK24" si="36">AL24*$D24</f>
        <v>0</v>
      </c>
      <c r="AF24" s="164">
        <f t="shared" si="36"/>
        <v>0</v>
      </c>
      <c r="AG24" s="164">
        <f t="shared" si="36"/>
        <v>0</v>
      </c>
      <c r="AH24" s="164">
        <f t="shared" si="36"/>
        <v>0</v>
      </c>
      <c r="AI24" s="164">
        <f t="shared" si="36"/>
        <v>0</v>
      </c>
      <c r="AJ24" s="164">
        <f t="shared" si="36"/>
        <v>0</v>
      </c>
      <c r="AK24" s="164">
        <f t="shared" si="36"/>
        <v>0</v>
      </c>
      <c r="AL24" s="165"/>
      <c r="AM24" s="165"/>
      <c r="AN24" s="165"/>
      <c r="AO24" s="165"/>
      <c r="AP24" s="165"/>
      <c r="AQ24" s="165"/>
      <c r="AR24" s="165">
        <v>3.0</v>
      </c>
      <c r="AS24" s="164">
        <f t="shared" ref="AS24:BE24" si="37">BF24*$D24</f>
        <v>0</v>
      </c>
      <c r="AT24" s="164">
        <f t="shared" si="37"/>
        <v>0</v>
      </c>
      <c r="AU24" s="164">
        <f t="shared" si="37"/>
        <v>0</v>
      </c>
      <c r="AV24" s="164">
        <f t="shared" si="37"/>
        <v>0</v>
      </c>
      <c r="AW24" s="164">
        <f t="shared" si="37"/>
        <v>0</v>
      </c>
      <c r="AX24" s="164">
        <f t="shared" si="37"/>
        <v>0</v>
      </c>
      <c r="AY24" s="164">
        <f t="shared" si="37"/>
        <v>0</v>
      </c>
      <c r="AZ24" s="164">
        <f t="shared" si="37"/>
        <v>0</v>
      </c>
      <c r="BA24" s="164">
        <f t="shared" si="37"/>
        <v>0</v>
      </c>
      <c r="BB24" s="164">
        <f t="shared" si="37"/>
        <v>0</v>
      </c>
      <c r="BC24" s="164">
        <f t="shared" si="37"/>
        <v>0</v>
      </c>
      <c r="BD24" s="164">
        <f t="shared" si="37"/>
        <v>0</v>
      </c>
      <c r="BE24" s="164">
        <f t="shared" si="37"/>
        <v>0</v>
      </c>
      <c r="BF24" s="165"/>
      <c r="BG24" s="165"/>
      <c r="BH24" s="165"/>
      <c r="BI24" s="165"/>
      <c r="BJ24" s="165"/>
      <c r="BK24" s="165"/>
      <c r="BL24" s="165"/>
      <c r="BM24" s="165"/>
      <c r="BN24" s="165"/>
      <c r="BO24" s="165"/>
      <c r="BP24" s="165"/>
      <c r="BQ24" s="166"/>
      <c r="BR24" s="165"/>
      <c r="BS24" s="6"/>
      <c r="BT24" s="164"/>
      <c r="BU24" s="164"/>
      <c r="BV24" s="167">
        <f t="shared" ref="BV24:BW24" si="38">$D24*BT24</f>
        <v>0</v>
      </c>
      <c r="BW24" s="167">
        <f t="shared" si="38"/>
        <v>0</v>
      </c>
      <c r="BX24" s="6"/>
      <c r="BY24" s="164">
        <v>3.4</v>
      </c>
      <c r="BZ24" s="164">
        <f t="shared" si="16"/>
        <v>0</v>
      </c>
      <c r="CA24" s="164">
        <f t="shared" si="17"/>
        <v>0</v>
      </c>
      <c r="CB24" s="6"/>
    </row>
    <row r="25" ht="18.0" customHeight="1">
      <c r="A25" s="145" t="s">
        <v>103</v>
      </c>
      <c r="B25" s="146" t="s">
        <v>104</v>
      </c>
      <c r="C25" s="147">
        <v>2.0</v>
      </c>
      <c r="D25" s="76">
        <f t="shared" si="9"/>
        <v>0</v>
      </c>
      <c r="E25" s="148">
        <v>180.0</v>
      </c>
      <c r="F25" s="76" t="str">
        <f t="shared" si="10"/>
        <v/>
      </c>
      <c r="G25" s="148">
        <f t="shared" si="11"/>
        <v>180</v>
      </c>
      <c r="H25" s="149">
        <f t="shared" si="12"/>
        <v>0</v>
      </c>
      <c r="I25" s="150"/>
      <c r="J25" s="151"/>
      <c r="K25" s="152"/>
      <c r="L25" s="153"/>
      <c r="M25" s="154"/>
      <c r="N25" s="155"/>
      <c r="O25" s="156"/>
      <c r="P25" s="157"/>
      <c r="Q25" s="158"/>
      <c r="R25" s="159"/>
      <c r="S25" s="160"/>
      <c r="T25" s="161"/>
      <c r="U25" s="162"/>
      <c r="V25" s="163"/>
      <c r="W25" s="152"/>
      <c r="X25" s="150"/>
      <c r="AE25" s="164">
        <f t="shared" ref="AE25:AK25" si="39">AL25*$D25</f>
        <v>0</v>
      </c>
      <c r="AF25" s="164">
        <f t="shared" si="39"/>
        <v>0</v>
      </c>
      <c r="AG25" s="164">
        <f t="shared" si="39"/>
        <v>0</v>
      </c>
      <c r="AH25" s="164">
        <f t="shared" si="39"/>
        <v>0</v>
      </c>
      <c r="AI25" s="164">
        <f t="shared" si="39"/>
        <v>0</v>
      </c>
      <c r="AJ25" s="164">
        <f t="shared" si="39"/>
        <v>0</v>
      </c>
      <c r="AK25" s="164">
        <f t="shared" si="39"/>
        <v>0</v>
      </c>
      <c r="AL25" s="165"/>
      <c r="AM25" s="165"/>
      <c r="AN25" s="165"/>
      <c r="AO25" s="165"/>
      <c r="AP25" s="165"/>
      <c r="AQ25" s="165"/>
      <c r="AR25" s="165">
        <v>2.0</v>
      </c>
      <c r="AS25" s="164">
        <f t="shared" ref="AS25:BE25" si="40">BF25*$D25</f>
        <v>0</v>
      </c>
      <c r="AT25" s="164">
        <f t="shared" si="40"/>
        <v>0</v>
      </c>
      <c r="AU25" s="164">
        <f t="shared" si="40"/>
        <v>0</v>
      </c>
      <c r="AV25" s="164">
        <f t="shared" si="40"/>
        <v>0</v>
      </c>
      <c r="AW25" s="164">
        <f t="shared" si="40"/>
        <v>0</v>
      </c>
      <c r="AX25" s="164">
        <f t="shared" si="40"/>
        <v>0</v>
      </c>
      <c r="AY25" s="164">
        <f t="shared" si="40"/>
        <v>0</v>
      </c>
      <c r="AZ25" s="164">
        <f t="shared" si="40"/>
        <v>0</v>
      </c>
      <c r="BA25" s="164">
        <f t="shared" si="40"/>
        <v>0</v>
      </c>
      <c r="BB25" s="164">
        <f t="shared" si="40"/>
        <v>0</v>
      </c>
      <c r="BC25" s="164">
        <f t="shared" si="40"/>
        <v>0</v>
      </c>
      <c r="BD25" s="164">
        <f t="shared" si="40"/>
        <v>0</v>
      </c>
      <c r="BE25" s="164">
        <f t="shared" si="40"/>
        <v>0</v>
      </c>
      <c r="BF25" s="165"/>
      <c r="BG25" s="165"/>
      <c r="BH25" s="165"/>
      <c r="BI25" s="165"/>
      <c r="BJ25" s="165"/>
      <c r="BK25" s="165"/>
      <c r="BL25" s="165"/>
      <c r="BM25" s="165"/>
      <c r="BN25" s="165"/>
      <c r="BO25" s="165"/>
      <c r="BP25" s="165"/>
      <c r="BQ25" s="166"/>
      <c r="BR25" s="165"/>
      <c r="BS25" s="6"/>
      <c r="BT25" s="164"/>
      <c r="BU25" s="164"/>
      <c r="BV25" s="167">
        <f t="shared" ref="BV25:BW25" si="41">$D25*BT25</f>
        <v>0</v>
      </c>
      <c r="BW25" s="167">
        <f t="shared" si="41"/>
        <v>0</v>
      </c>
      <c r="BX25" s="6"/>
      <c r="BY25" s="164">
        <v>2.7</v>
      </c>
      <c r="BZ25" s="164">
        <f t="shared" si="16"/>
        <v>0</v>
      </c>
      <c r="CA25" s="164">
        <f t="shared" si="17"/>
        <v>0</v>
      </c>
      <c r="CB25" s="6"/>
    </row>
    <row r="26" ht="18.0" customHeight="1">
      <c r="A26" s="145" t="s">
        <v>105</v>
      </c>
      <c r="B26" s="146" t="s">
        <v>106</v>
      </c>
      <c r="C26" s="147">
        <v>1.0</v>
      </c>
      <c r="D26" s="76">
        <f t="shared" si="9"/>
        <v>0</v>
      </c>
      <c r="E26" s="148">
        <v>100.0</v>
      </c>
      <c r="F26" s="76" t="str">
        <f t="shared" si="10"/>
        <v/>
      </c>
      <c r="G26" s="148">
        <f t="shared" si="11"/>
        <v>100</v>
      </c>
      <c r="H26" s="149">
        <f t="shared" si="12"/>
        <v>0</v>
      </c>
      <c r="I26" s="150"/>
      <c r="J26" s="151"/>
      <c r="K26" s="152"/>
      <c r="L26" s="153"/>
      <c r="M26" s="154"/>
      <c r="N26" s="155"/>
      <c r="O26" s="156"/>
      <c r="P26" s="157"/>
      <c r="Q26" s="158"/>
      <c r="R26" s="159"/>
      <c r="S26" s="160"/>
      <c r="T26" s="161"/>
      <c r="U26" s="162"/>
      <c r="V26" s="163"/>
      <c r="W26" s="152"/>
      <c r="X26" s="150"/>
      <c r="AE26" s="164">
        <f t="shared" ref="AE26:AK26" si="42">AL26*$D26</f>
        <v>0</v>
      </c>
      <c r="AF26" s="164">
        <f t="shared" si="42"/>
        <v>0</v>
      </c>
      <c r="AG26" s="164">
        <f t="shared" si="42"/>
        <v>0</v>
      </c>
      <c r="AH26" s="164">
        <f t="shared" si="42"/>
        <v>0</v>
      </c>
      <c r="AI26" s="164">
        <f t="shared" si="42"/>
        <v>0</v>
      </c>
      <c r="AJ26" s="164">
        <f t="shared" si="42"/>
        <v>0</v>
      </c>
      <c r="AK26" s="164">
        <f t="shared" si="42"/>
        <v>0</v>
      </c>
      <c r="AL26" s="165"/>
      <c r="AM26" s="165"/>
      <c r="AN26" s="165"/>
      <c r="AO26" s="165"/>
      <c r="AP26" s="165"/>
      <c r="AQ26" s="165"/>
      <c r="AR26" s="165">
        <v>1.0</v>
      </c>
      <c r="AS26" s="164">
        <f t="shared" ref="AS26:BE26" si="43">BF26*$D26</f>
        <v>0</v>
      </c>
      <c r="AT26" s="164">
        <f t="shared" si="43"/>
        <v>0</v>
      </c>
      <c r="AU26" s="164">
        <f t="shared" si="43"/>
        <v>0</v>
      </c>
      <c r="AV26" s="164">
        <f t="shared" si="43"/>
        <v>0</v>
      </c>
      <c r="AW26" s="164">
        <f t="shared" si="43"/>
        <v>0</v>
      </c>
      <c r="AX26" s="164">
        <f t="shared" si="43"/>
        <v>0</v>
      </c>
      <c r="AY26" s="164">
        <f t="shared" si="43"/>
        <v>0</v>
      </c>
      <c r="AZ26" s="164">
        <f t="shared" si="43"/>
        <v>0</v>
      </c>
      <c r="BA26" s="164">
        <f t="shared" si="43"/>
        <v>0</v>
      </c>
      <c r="BB26" s="164">
        <f t="shared" si="43"/>
        <v>0</v>
      </c>
      <c r="BC26" s="164">
        <f t="shared" si="43"/>
        <v>0</v>
      </c>
      <c r="BD26" s="164">
        <f t="shared" si="43"/>
        <v>0</v>
      </c>
      <c r="BE26" s="164">
        <f t="shared" si="43"/>
        <v>0</v>
      </c>
      <c r="BF26" s="165"/>
      <c r="BG26" s="165"/>
      <c r="BH26" s="165"/>
      <c r="BI26" s="165"/>
      <c r="BJ26" s="165"/>
      <c r="BK26" s="165"/>
      <c r="BL26" s="165"/>
      <c r="BM26" s="165"/>
      <c r="BN26" s="165"/>
      <c r="BO26" s="165"/>
      <c r="BP26" s="165"/>
      <c r="BQ26" s="166"/>
      <c r="BR26" s="165"/>
      <c r="BS26" s="6"/>
      <c r="BT26" s="164"/>
      <c r="BU26" s="164"/>
      <c r="BV26" s="167">
        <f t="shared" ref="BV26:BW26" si="44">$D26*BT26</f>
        <v>0</v>
      </c>
      <c r="BW26" s="167">
        <f t="shared" si="44"/>
        <v>0</v>
      </c>
      <c r="BX26" s="6"/>
      <c r="BY26" s="164">
        <v>1.25</v>
      </c>
      <c r="BZ26" s="164">
        <f t="shared" si="16"/>
        <v>0</v>
      </c>
      <c r="CA26" s="164">
        <f t="shared" si="17"/>
        <v>0</v>
      </c>
      <c r="CB26" s="6"/>
    </row>
    <row r="27" ht="18.0" customHeight="1">
      <c r="A27" s="145" t="s">
        <v>107</v>
      </c>
      <c r="B27" s="146" t="s">
        <v>108</v>
      </c>
      <c r="C27" s="147">
        <v>1.0</v>
      </c>
      <c r="D27" s="76">
        <f t="shared" si="9"/>
        <v>0</v>
      </c>
      <c r="E27" s="148">
        <v>100.0</v>
      </c>
      <c r="F27" s="76" t="str">
        <f t="shared" si="10"/>
        <v/>
      </c>
      <c r="G27" s="148">
        <f t="shared" si="11"/>
        <v>100</v>
      </c>
      <c r="H27" s="149">
        <f t="shared" si="12"/>
        <v>0</v>
      </c>
      <c r="I27" s="150"/>
      <c r="J27" s="151"/>
      <c r="K27" s="152"/>
      <c r="L27" s="153"/>
      <c r="M27" s="154"/>
      <c r="N27" s="155"/>
      <c r="O27" s="156"/>
      <c r="P27" s="157"/>
      <c r="Q27" s="158"/>
      <c r="R27" s="159"/>
      <c r="S27" s="160"/>
      <c r="T27" s="161"/>
      <c r="U27" s="162"/>
      <c r="V27" s="163"/>
      <c r="W27" s="152"/>
      <c r="X27" s="150"/>
      <c r="AE27" s="164">
        <f t="shared" ref="AE27:AK27" si="45">AL27*$D27</f>
        <v>0</v>
      </c>
      <c r="AF27" s="164">
        <f t="shared" si="45"/>
        <v>0</v>
      </c>
      <c r="AG27" s="164">
        <f t="shared" si="45"/>
        <v>0</v>
      </c>
      <c r="AH27" s="164">
        <f t="shared" si="45"/>
        <v>0</v>
      </c>
      <c r="AI27" s="164">
        <f t="shared" si="45"/>
        <v>0</v>
      </c>
      <c r="AJ27" s="164">
        <f t="shared" si="45"/>
        <v>0</v>
      </c>
      <c r="AK27" s="164">
        <f t="shared" si="45"/>
        <v>0</v>
      </c>
      <c r="AL27" s="165"/>
      <c r="AM27" s="165"/>
      <c r="AN27" s="165"/>
      <c r="AO27" s="165"/>
      <c r="AP27" s="165"/>
      <c r="AQ27" s="165"/>
      <c r="AR27" s="165">
        <v>1.0</v>
      </c>
      <c r="AS27" s="164">
        <f t="shared" ref="AS27:BE27" si="46">BF27*$D27</f>
        <v>0</v>
      </c>
      <c r="AT27" s="164">
        <f t="shared" si="46"/>
        <v>0</v>
      </c>
      <c r="AU27" s="164">
        <f t="shared" si="46"/>
        <v>0</v>
      </c>
      <c r="AV27" s="164">
        <f t="shared" si="46"/>
        <v>0</v>
      </c>
      <c r="AW27" s="164">
        <f t="shared" si="46"/>
        <v>0</v>
      </c>
      <c r="AX27" s="164">
        <f t="shared" si="46"/>
        <v>0</v>
      </c>
      <c r="AY27" s="164">
        <f t="shared" si="46"/>
        <v>0</v>
      </c>
      <c r="AZ27" s="164">
        <f t="shared" si="46"/>
        <v>0</v>
      </c>
      <c r="BA27" s="164">
        <f t="shared" si="46"/>
        <v>0</v>
      </c>
      <c r="BB27" s="164">
        <f t="shared" si="46"/>
        <v>0</v>
      </c>
      <c r="BC27" s="164">
        <f t="shared" si="46"/>
        <v>0</v>
      </c>
      <c r="BD27" s="164">
        <f t="shared" si="46"/>
        <v>0</v>
      </c>
      <c r="BE27" s="164">
        <f t="shared" si="46"/>
        <v>0</v>
      </c>
      <c r="BF27" s="165"/>
      <c r="BG27" s="165"/>
      <c r="BH27" s="165"/>
      <c r="BI27" s="165"/>
      <c r="BJ27" s="165"/>
      <c r="BK27" s="165"/>
      <c r="BL27" s="165"/>
      <c r="BM27" s="165"/>
      <c r="BN27" s="165"/>
      <c r="BO27" s="165"/>
      <c r="BP27" s="165"/>
      <c r="BQ27" s="166"/>
      <c r="BR27" s="165"/>
      <c r="BS27" s="6"/>
      <c r="BT27" s="164"/>
      <c r="BU27" s="164"/>
      <c r="BV27" s="167">
        <f t="shared" ref="BV27:BW27" si="47">$D27*BT27</f>
        <v>0</v>
      </c>
      <c r="BW27" s="167">
        <f t="shared" si="47"/>
        <v>0</v>
      </c>
      <c r="BX27" s="6"/>
      <c r="BY27" s="164">
        <v>1.65</v>
      </c>
      <c r="BZ27" s="164">
        <f t="shared" si="16"/>
        <v>0</v>
      </c>
      <c r="CA27" s="164">
        <f t="shared" si="17"/>
        <v>0</v>
      </c>
      <c r="CB27" s="6"/>
    </row>
    <row r="28" ht="18.0" customHeight="1">
      <c r="A28" s="145" t="s">
        <v>109</v>
      </c>
      <c r="B28" s="146" t="s">
        <v>110</v>
      </c>
      <c r="C28" s="147">
        <v>1.0</v>
      </c>
      <c r="D28" s="76">
        <f t="shared" si="9"/>
        <v>0</v>
      </c>
      <c r="E28" s="148">
        <v>100.0</v>
      </c>
      <c r="F28" s="76" t="str">
        <f t="shared" si="10"/>
        <v/>
      </c>
      <c r="G28" s="148">
        <f t="shared" si="11"/>
        <v>100</v>
      </c>
      <c r="H28" s="149">
        <f t="shared" si="12"/>
        <v>0</v>
      </c>
      <c r="I28" s="150"/>
      <c r="J28" s="151"/>
      <c r="K28" s="152"/>
      <c r="L28" s="153"/>
      <c r="M28" s="154"/>
      <c r="N28" s="155"/>
      <c r="O28" s="156"/>
      <c r="P28" s="157"/>
      <c r="Q28" s="158"/>
      <c r="R28" s="159"/>
      <c r="S28" s="160"/>
      <c r="T28" s="161"/>
      <c r="U28" s="162"/>
      <c r="V28" s="163"/>
      <c r="W28" s="152"/>
      <c r="X28" s="150"/>
      <c r="AE28" s="164">
        <f t="shared" ref="AE28:AK28" si="48">AL28*$D28</f>
        <v>0</v>
      </c>
      <c r="AF28" s="164">
        <f t="shared" si="48"/>
        <v>0</v>
      </c>
      <c r="AG28" s="164">
        <f t="shared" si="48"/>
        <v>0</v>
      </c>
      <c r="AH28" s="164">
        <f t="shared" si="48"/>
        <v>0</v>
      </c>
      <c r="AI28" s="164">
        <f t="shared" si="48"/>
        <v>0</v>
      </c>
      <c r="AJ28" s="164">
        <f t="shared" si="48"/>
        <v>0</v>
      </c>
      <c r="AK28" s="164">
        <f t="shared" si="48"/>
        <v>0</v>
      </c>
      <c r="AL28" s="165"/>
      <c r="AM28" s="165"/>
      <c r="AN28" s="165"/>
      <c r="AO28" s="165"/>
      <c r="AP28" s="165"/>
      <c r="AQ28" s="165"/>
      <c r="AR28" s="165">
        <v>1.0</v>
      </c>
      <c r="AS28" s="164">
        <f t="shared" ref="AS28:BE28" si="49">BF28*$D28</f>
        <v>0</v>
      </c>
      <c r="AT28" s="164">
        <f t="shared" si="49"/>
        <v>0</v>
      </c>
      <c r="AU28" s="164">
        <f t="shared" si="49"/>
        <v>0</v>
      </c>
      <c r="AV28" s="164">
        <f t="shared" si="49"/>
        <v>0</v>
      </c>
      <c r="AW28" s="164">
        <f t="shared" si="49"/>
        <v>0</v>
      </c>
      <c r="AX28" s="164">
        <f t="shared" si="49"/>
        <v>0</v>
      </c>
      <c r="AY28" s="164">
        <f t="shared" si="49"/>
        <v>0</v>
      </c>
      <c r="AZ28" s="164">
        <f t="shared" si="49"/>
        <v>0</v>
      </c>
      <c r="BA28" s="164">
        <f t="shared" si="49"/>
        <v>0</v>
      </c>
      <c r="BB28" s="164">
        <f t="shared" si="49"/>
        <v>0</v>
      </c>
      <c r="BC28" s="164">
        <f t="shared" si="49"/>
        <v>0</v>
      </c>
      <c r="BD28" s="164">
        <f t="shared" si="49"/>
        <v>0</v>
      </c>
      <c r="BE28" s="164">
        <f t="shared" si="49"/>
        <v>0</v>
      </c>
      <c r="BF28" s="165"/>
      <c r="BG28" s="165"/>
      <c r="BH28" s="165"/>
      <c r="BI28" s="165"/>
      <c r="BJ28" s="165"/>
      <c r="BK28" s="165"/>
      <c r="BL28" s="165"/>
      <c r="BM28" s="165"/>
      <c r="BN28" s="165"/>
      <c r="BO28" s="165"/>
      <c r="BP28" s="165"/>
      <c r="BQ28" s="166"/>
      <c r="BR28" s="165"/>
      <c r="BS28" s="6"/>
      <c r="BT28" s="164"/>
      <c r="BU28" s="164"/>
      <c r="BV28" s="167">
        <f t="shared" ref="BV28:BW28" si="50">$D28*BT28</f>
        <v>0</v>
      </c>
      <c r="BW28" s="167">
        <f t="shared" si="50"/>
        <v>0</v>
      </c>
      <c r="BX28" s="6"/>
      <c r="BY28" s="164">
        <v>1.6</v>
      </c>
      <c r="BZ28" s="164">
        <f t="shared" si="16"/>
        <v>0</v>
      </c>
      <c r="CA28" s="164">
        <f t="shared" si="17"/>
        <v>0</v>
      </c>
      <c r="CB28" s="6"/>
    </row>
    <row r="29" ht="18.0" customHeight="1">
      <c r="A29" s="145" t="s">
        <v>111</v>
      </c>
      <c r="B29" s="146" t="s">
        <v>112</v>
      </c>
      <c r="C29" s="147">
        <v>1.0</v>
      </c>
      <c r="D29" s="76">
        <f t="shared" si="9"/>
        <v>0</v>
      </c>
      <c r="E29" s="148">
        <v>100.0</v>
      </c>
      <c r="F29" s="76" t="str">
        <f t="shared" si="10"/>
        <v/>
      </c>
      <c r="G29" s="148">
        <f t="shared" si="11"/>
        <v>100</v>
      </c>
      <c r="H29" s="149">
        <f t="shared" si="12"/>
        <v>0</v>
      </c>
      <c r="I29" s="150"/>
      <c r="J29" s="151"/>
      <c r="K29" s="152"/>
      <c r="L29" s="153"/>
      <c r="M29" s="154"/>
      <c r="N29" s="155"/>
      <c r="O29" s="156"/>
      <c r="P29" s="157"/>
      <c r="Q29" s="158"/>
      <c r="R29" s="159"/>
      <c r="S29" s="160"/>
      <c r="T29" s="161"/>
      <c r="U29" s="162"/>
      <c r="V29" s="163"/>
      <c r="W29" s="152"/>
      <c r="X29" s="150"/>
      <c r="AE29" s="164">
        <f t="shared" ref="AE29:AK29" si="51">AL29*$D29</f>
        <v>0</v>
      </c>
      <c r="AF29" s="164">
        <f t="shared" si="51"/>
        <v>0</v>
      </c>
      <c r="AG29" s="164">
        <f t="shared" si="51"/>
        <v>0</v>
      </c>
      <c r="AH29" s="164">
        <f t="shared" si="51"/>
        <v>0</v>
      </c>
      <c r="AI29" s="164">
        <f t="shared" si="51"/>
        <v>0</v>
      </c>
      <c r="AJ29" s="164">
        <f t="shared" si="51"/>
        <v>0</v>
      </c>
      <c r="AK29" s="164">
        <f t="shared" si="51"/>
        <v>0</v>
      </c>
      <c r="AL29" s="165"/>
      <c r="AM29" s="165"/>
      <c r="AN29" s="165"/>
      <c r="AO29" s="165"/>
      <c r="AP29" s="165"/>
      <c r="AQ29" s="165"/>
      <c r="AR29" s="165">
        <v>1.0</v>
      </c>
      <c r="AS29" s="164">
        <f t="shared" ref="AS29:BE29" si="52">BF29*$D29</f>
        <v>0</v>
      </c>
      <c r="AT29" s="164">
        <f t="shared" si="52"/>
        <v>0</v>
      </c>
      <c r="AU29" s="164">
        <f t="shared" si="52"/>
        <v>0</v>
      </c>
      <c r="AV29" s="164">
        <f t="shared" si="52"/>
        <v>0</v>
      </c>
      <c r="AW29" s="164">
        <f t="shared" si="52"/>
        <v>0</v>
      </c>
      <c r="AX29" s="164">
        <f t="shared" si="52"/>
        <v>0</v>
      </c>
      <c r="AY29" s="164">
        <f t="shared" si="52"/>
        <v>0</v>
      </c>
      <c r="AZ29" s="164">
        <f t="shared" si="52"/>
        <v>0</v>
      </c>
      <c r="BA29" s="164">
        <f t="shared" si="52"/>
        <v>0</v>
      </c>
      <c r="BB29" s="164">
        <f t="shared" si="52"/>
        <v>0</v>
      </c>
      <c r="BC29" s="164">
        <f t="shared" si="52"/>
        <v>0</v>
      </c>
      <c r="BD29" s="164">
        <f t="shared" si="52"/>
        <v>0</v>
      </c>
      <c r="BE29" s="164">
        <f t="shared" si="52"/>
        <v>0</v>
      </c>
      <c r="BF29" s="165"/>
      <c r="BG29" s="165"/>
      <c r="BH29" s="165"/>
      <c r="BI29" s="165"/>
      <c r="BJ29" s="165"/>
      <c r="BK29" s="165"/>
      <c r="BL29" s="165"/>
      <c r="BM29" s="165"/>
      <c r="BN29" s="165"/>
      <c r="BO29" s="165"/>
      <c r="BP29" s="165"/>
      <c r="BQ29" s="166"/>
      <c r="BR29" s="165"/>
      <c r="BS29" s="6"/>
      <c r="BT29" s="164"/>
      <c r="BU29" s="164"/>
      <c r="BV29" s="167">
        <f t="shared" ref="BV29:BW29" si="53">$D29*BT29</f>
        <v>0</v>
      </c>
      <c r="BW29" s="167">
        <f t="shared" si="53"/>
        <v>0</v>
      </c>
      <c r="BX29" s="6"/>
      <c r="BY29" s="164">
        <v>1.5</v>
      </c>
      <c r="BZ29" s="164">
        <f t="shared" si="16"/>
        <v>0</v>
      </c>
      <c r="CA29" s="164">
        <f t="shared" si="17"/>
        <v>0</v>
      </c>
      <c r="CB29" s="6"/>
    </row>
    <row r="30" ht="18.0" customHeight="1">
      <c r="A30" s="145" t="s">
        <v>113</v>
      </c>
      <c r="B30" s="146" t="s">
        <v>114</v>
      </c>
      <c r="C30" s="147">
        <v>1.0</v>
      </c>
      <c r="D30" s="76">
        <f t="shared" si="9"/>
        <v>0</v>
      </c>
      <c r="E30" s="148">
        <v>100.0</v>
      </c>
      <c r="F30" s="76" t="str">
        <f t="shared" si="10"/>
        <v/>
      </c>
      <c r="G30" s="148">
        <f t="shared" si="11"/>
        <v>100</v>
      </c>
      <c r="H30" s="149">
        <f t="shared" si="12"/>
        <v>0</v>
      </c>
      <c r="I30" s="150"/>
      <c r="J30" s="151"/>
      <c r="K30" s="152"/>
      <c r="L30" s="153"/>
      <c r="M30" s="154"/>
      <c r="N30" s="155"/>
      <c r="O30" s="156"/>
      <c r="P30" s="157"/>
      <c r="Q30" s="158"/>
      <c r="R30" s="159"/>
      <c r="S30" s="160"/>
      <c r="T30" s="161"/>
      <c r="U30" s="162"/>
      <c r="V30" s="163"/>
      <c r="W30" s="152"/>
      <c r="X30" s="150"/>
      <c r="AE30" s="164">
        <f t="shared" ref="AE30:AK30" si="54">AL30*$D30</f>
        <v>0</v>
      </c>
      <c r="AF30" s="164">
        <f t="shared" si="54"/>
        <v>0</v>
      </c>
      <c r="AG30" s="164">
        <f t="shared" si="54"/>
        <v>0</v>
      </c>
      <c r="AH30" s="164">
        <f t="shared" si="54"/>
        <v>0</v>
      </c>
      <c r="AI30" s="164">
        <f t="shared" si="54"/>
        <v>0</v>
      </c>
      <c r="AJ30" s="164">
        <f t="shared" si="54"/>
        <v>0</v>
      </c>
      <c r="AK30" s="164">
        <f t="shared" si="54"/>
        <v>0</v>
      </c>
      <c r="AL30" s="165"/>
      <c r="AM30" s="165"/>
      <c r="AN30" s="165"/>
      <c r="AO30" s="165"/>
      <c r="AP30" s="165"/>
      <c r="AQ30" s="165"/>
      <c r="AR30" s="165">
        <v>1.0</v>
      </c>
      <c r="AS30" s="164">
        <f t="shared" ref="AS30:BE30" si="55">BF30*$D30</f>
        <v>0</v>
      </c>
      <c r="AT30" s="164">
        <f t="shared" si="55"/>
        <v>0</v>
      </c>
      <c r="AU30" s="164">
        <f t="shared" si="55"/>
        <v>0</v>
      </c>
      <c r="AV30" s="164">
        <f t="shared" si="55"/>
        <v>0</v>
      </c>
      <c r="AW30" s="164">
        <f t="shared" si="55"/>
        <v>0</v>
      </c>
      <c r="AX30" s="164">
        <f t="shared" si="55"/>
        <v>0</v>
      </c>
      <c r="AY30" s="164">
        <f t="shared" si="55"/>
        <v>0</v>
      </c>
      <c r="AZ30" s="164">
        <f t="shared" si="55"/>
        <v>0</v>
      </c>
      <c r="BA30" s="164">
        <f t="shared" si="55"/>
        <v>0</v>
      </c>
      <c r="BB30" s="164">
        <f t="shared" si="55"/>
        <v>0</v>
      </c>
      <c r="BC30" s="164">
        <f t="shared" si="55"/>
        <v>0</v>
      </c>
      <c r="BD30" s="164">
        <f t="shared" si="55"/>
        <v>0</v>
      </c>
      <c r="BE30" s="164">
        <f t="shared" si="55"/>
        <v>0</v>
      </c>
      <c r="BF30" s="165"/>
      <c r="BG30" s="165"/>
      <c r="BH30" s="165"/>
      <c r="BI30" s="165"/>
      <c r="BJ30" s="165"/>
      <c r="BK30" s="165"/>
      <c r="BL30" s="165"/>
      <c r="BM30" s="165"/>
      <c r="BN30" s="165"/>
      <c r="BO30" s="165"/>
      <c r="BP30" s="165"/>
      <c r="BQ30" s="166"/>
      <c r="BR30" s="165"/>
      <c r="BS30" s="6"/>
      <c r="BT30" s="164"/>
      <c r="BU30" s="164"/>
      <c r="BV30" s="167">
        <f t="shared" ref="BV30:BW30" si="56">$D30*BT30</f>
        <v>0</v>
      </c>
      <c r="BW30" s="167">
        <f t="shared" si="56"/>
        <v>0</v>
      </c>
      <c r="BX30" s="6"/>
      <c r="BY30" s="164">
        <v>1.9</v>
      </c>
      <c r="BZ30" s="164">
        <f t="shared" si="16"/>
        <v>0</v>
      </c>
      <c r="CA30" s="164">
        <f t="shared" si="17"/>
        <v>0</v>
      </c>
      <c r="CB30" s="6"/>
    </row>
    <row r="31" ht="18.0" customHeight="1">
      <c r="A31" s="145" t="s">
        <v>115</v>
      </c>
      <c r="B31" s="146" t="s">
        <v>116</v>
      </c>
      <c r="C31" s="147">
        <v>5.0</v>
      </c>
      <c r="D31" s="76">
        <f t="shared" si="9"/>
        <v>0</v>
      </c>
      <c r="E31" s="148">
        <v>400.0</v>
      </c>
      <c r="F31" s="76" t="str">
        <f t="shared" si="10"/>
        <v/>
      </c>
      <c r="G31" s="148">
        <f t="shared" si="11"/>
        <v>400</v>
      </c>
      <c r="H31" s="149">
        <f t="shared" si="12"/>
        <v>0</v>
      </c>
      <c r="I31" s="150"/>
      <c r="J31" s="151"/>
      <c r="K31" s="152"/>
      <c r="L31" s="153"/>
      <c r="M31" s="154"/>
      <c r="N31" s="155"/>
      <c r="O31" s="156"/>
      <c r="P31" s="157"/>
      <c r="Q31" s="158"/>
      <c r="R31" s="159"/>
      <c r="S31" s="160"/>
      <c r="T31" s="161"/>
      <c r="U31" s="162"/>
      <c r="V31" s="163"/>
      <c r="W31" s="152"/>
      <c r="X31" s="150"/>
      <c r="AE31" s="164">
        <f t="shared" ref="AE31:AK31" si="57">AL31*$D31</f>
        <v>0</v>
      </c>
      <c r="AF31" s="164">
        <f t="shared" si="57"/>
        <v>0</v>
      </c>
      <c r="AG31" s="164">
        <f t="shared" si="57"/>
        <v>0</v>
      </c>
      <c r="AH31" s="164">
        <f t="shared" si="57"/>
        <v>0</v>
      </c>
      <c r="AI31" s="164">
        <f t="shared" si="57"/>
        <v>0</v>
      </c>
      <c r="AJ31" s="164">
        <f t="shared" si="57"/>
        <v>0</v>
      </c>
      <c r="AK31" s="164">
        <f t="shared" si="57"/>
        <v>0</v>
      </c>
      <c r="AL31" s="165"/>
      <c r="AM31" s="165"/>
      <c r="AN31" s="165"/>
      <c r="AO31" s="165"/>
      <c r="AP31" s="165"/>
      <c r="AQ31" s="165">
        <v>5.0</v>
      </c>
      <c r="AR31" s="165"/>
      <c r="AS31" s="164">
        <f t="shared" ref="AS31:BE31" si="58">BF31*$D31</f>
        <v>0</v>
      </c>
      <c r="AT31" s="164">
        <f t="shared" si="58"/>
        <v>0</v>
      </c>
      <c r="AU31" s="164">
        <f t="shared" si="58"/>
        <v>0</v>
      </c>
      <c r="AV31" s="164">
        <f t="shared" si="58"/>
        <v>0</v>
      </c>
      <c r="AW31" s="164">
        <f t="shared" si="58"/>
        <v>0</v>
      </c>
      <c r="AX31" s="164">
        <f t="shared" si="58"/>
        <v>0</v>
      </c>
      <c r="AY31" s="164">
        <f t="shared" si="58"/>
        <v>0</v>
      </c>
      <c r="AZ31" s="164">
        <f t="shared" si="58"/>
        <v>0</v>
      </c>
      <c r="BA31" s="164">
        <f t="shared" si="58"/>
        <v>0</v>
      </c>
      <c r="BB31" s="164">
        <f t="shared" si="58"/>
        <v>0</v>
      </c>
      <c r="BC31" s="164">
        <f t="shared" si="58"/>
        <v>0</v>
      </c>
      <c r="BD31" s="164">
        <f t="shared" si="58"/>
        <v>0</v>
      </c>
      <c r="BE31" s="164">
        <f t="shared" si="58"/>
        <v>0</v>
      </c>
      <c r="BF31" s="165"/>
      <c r="BG31" s="165"/>
      <c r="BH31" s="165"/>
      <c r="BI31" s="165"/>
      <c r="BJ31" s="165"/>
      <c r="BK31" s="165"/>
      <c r="BL31" s="165"/>
      <c r="BM31" s="165"/>
      <c r="BN31" s="165"/>
      <c r="BO31" s="165"/>
      <c r="BP31" s="165"/>
      <c r="BQ31" s="166"/>
      <c r="BR31" s="165"/>
      <c r="BS31" s="6"/>
      <c r="BT31" s="164"/>
      <c r="BU31" s="164"/>
      <c r="BV31" s="167">
        <f t="shared" ref="BV31:BW31" si="59">$D31*BT31</f>
        <v>0</v>
      </c>
      <c r="BW31" s="167">
        <f t="shared" si="59"/>
        <v>0</v>
      </c>
      <c r="BX31" s="6"/>
      <c r="BY31" s="164">
        <v>6.7</v>
      </c>
      <c r="BZ31" s="164">
        <f t="shared" si="16"/>
        <v>0</v>
      </c>
      <c r="CA31" s="164">
        <f t="shared" si="17"/>
        <v>0</v>
      </c>
      <c r="CB31" s="6"/>
    </row>
    <row r="32" ht="18.0" customHeight="1">
      <c r="A32" s="145" t="s">
        <v>117</v>
      </c>
      <c r="B32" s="146" t="s">
        <v>118</v>
      </c>
      <c r="C32" s="147">
        <v>5.0</v>
      </c>
      <c r="D32" s="76">
        <f t="shared" si="9"/>
        <v>0</v>
      </c>
      <c r="E32" s="148">
        <v>280.0</v>
      </c>
      <c r="F32" s="76" t="str">
        <f t="shared" si="10"/>
        <v/>
      </c>
      <c r="G32" s="148">
        <f t="shared" si="11"/>
        <v>280</v>
      </c>
      <c r="H32" s="149">
        <f t="shared" si="12"/>
        <v>0</v>
      </c>
      <c r="I32" s="150"/>
      <c r="J32" s="151"/>
      <c r="K32" s="152"/>
      <c r="L32" s="153"/>
      <c r="M32" s="154"/>
      <c r="N32" s="155"/>
      <c r="O32" s="156"/>
      <c r="P32" s="157"/>
      <c r="Q32" s="158"/>
      <c r="R32" s="159"/>
      <c r="S32" s="160"/>
      <c r="T32" s="161"/>
      <c r="U32" s="162"/>
      <c r="V32" s="163"/>
      <c r="W32" s="152"/>
      <c r="X32" s="150"/>
      <c r="AE32" s="164">
        <f t="shared" ref="AE32:AK32" si="60">AL32*$D32</f>
        <v>0</v>
      </c>
      <c r="AF32" s="164">
        <f t="shared" si="60"/>
        <v>0</v>
      </c>
      <c r="AG32" s="164">
        <f t="shared" si="60"/>
        <v>0</v>
      </c>
      <c r="AH32" s="164">
        <f t="shared" si="60"/>
        <v>0</v>
      </c>
      <c r="AI32" s="164">
        <f t="shared" si="60"/>
        <v>0</v>
      </c>
      <c r="AJ32" s="164">
        <f t="shared" si="60"/>
        <v>0</v>
      </c>
      <c r="AK32" s="164">
        <f t="shared" si="60"/>
        <v>0</v>
      </c>
      <c r="AL32" s="165"/>
      <c r="AM32" s="165"/>
      <c r="AN32" s="165"/>
      <c r="AO32" s="165"/>
      <c r="AP32" s="165"/>
      <c r="AQ32" s="165">
        <v>5.0</v>
      </c>
      <c r="AR32" s="165"/>
      <c r="AS32" s="164">
        <f t="shared" ref="AS32:BE32" si="61">BF32*$D32</f>
        <v>0</v>
      </c>
      <c r="AT32" s="164">
        <f t="shared" si="61"/>
        <v>0</v>
      </c>
      <c r="AU32" s="164">
        <f t="shared" si="61"/>
        <v>0</v>
      </c>
      <c r="AV32" s="164">
        <f t="shared" si="61"/>
        <v>0</v>
      </c>
      <c r="AW32" s="164">
        <f t="shared" si="61"/>
        <v>0</v>
      </c>
      <c r="AX32" s="164">
        <f t="shared" si="61"/>
        <v>0</v>
      </c>
      <c r="AY32" s="164">
        <f t="shared" si="61"/>
        <v>0</v>
      </c>
      <c r="AZ32" s="164">
        <f t="shared" si="61"/>
        <v>0</v>
      </c>
      <c r="BA32" s="164">
        <f t="shared" si="61"/>
        <v>0</v>
      </c>
      <c r="BB32" s="164">
        <f t="shared" si="61"/>
        <v>0</v>
      </c>
      <c r="BC32" s="164">
        <f t="shared" si="61"/>
        <v>0</v>
      </c>
      <c r="BD32" s="164">
        <f t="shared" si="61"/>
        <v>0</v>
      </c>
      <c r="BE32" s="164">
        <f t="shared" si="61"/>
        <v>0</v>
      </c>
      <c r="BF32" s="165"/>
      <c r="BG32" s="165"/>
      <c r="BH32" s="165"/>
      <c r="BI32" s="165"/>
      <c r="BJ32" s="165"/>
      <c r="BK32" s="165"/>
      <c r="BL32" s="165"/>
      <c r="BM32" s="165"/>
      <c r="BN32" s="165"/>
      <c r="BO32" s="165"/>
      <c r="BP32" s="165"/>
      <c r="BQ32" s="166"/>
      <c r="BR32" s="165"/>
      <c r="BS32" s="6"/>
      <c r="BT32" s="164"/>
      <c r="BU32" s="164"/>
      <c r="BV32" s="167">
        <f t="shared" ref="BV32:BW32" si="62">$D32*BT32</f>
        <v>0</v>
      </c>
      <c r="BW32" s="167">
        <f t="shared" si="62"/>
        <v>0</v>
      </c>
      <c r="BX32" s="6"/>
      <c r="BY32" s="164">
        <v>4.7</v>
      </c>
      <c r="BZ32" s="164">
        <f t="shared" si="16"/>
        <v>0</v>
      </c>
      <c r="CA32" s="164">
        <f t="shared" si="17"/>
        <v>0</v>
      </c>
      <c r="CB32" s="6"/>
    </row>
    <row r="33" ht="18.0" customHeight="1">
      <c r="A33" s="145" t="s">
        <v>119</v>
      </c>
      <c r="B33" s="146" t="s">
        <v>120</v>
      </c>
      <c r="C33" s="147">
        <v>5.0</v>
      </c>
      <c r="D33" s="76">
        <f t="shared" si="9"/>
        <v>0</v>
      </c>
      <c r="E33" s="148">
        <v>130.0</v>
      </c>
      <c r="F33" s="76" t="str">
        <f t="shared" si="10"/>
        <v/>
      </c>
      <c r="G33" s="148">
        <f t="shared" si="11"/>
        <v>130</v>
      </c>
      <c r="H33" s="149">
        <f t="shared" si="12"/>
        <v>0</v>
      </c>
      <c r="I33" s="150"/>
      <c r="J33" s="151"/>
      <c r="K33" s="152"/>
      <c r="L33" s="153"/>
      <c r="M33" s="154"/>
      <c r="N33" s="155"/>
      <c r="O33" s="156"/>
      <c r="P33" s="157"/>
      <c r="Q33" s="158"/>
      <c r="R33" s="159"/>
      <c r="S33" s="160"/>
      <c r="T33" s="161"/>
      <c r="U33" s="162"/>
      <c r="V33" s="163"/>
      <c r="W33" s="152"/>
      <c r="X33" s="150"/>
      <c r="AE33" s="164">
        <f t="shared" ref="AE33:AK33" si="63">AL33*$D33</f>
        <v>0</v>
      </c>
      <c r="AF33" s="164">
        <f t="shared" si="63"/>
        <v>0</v>
      </c>
      <c r="AG33" s="164">
        <f t="shared" si="63"/>
        <v>0</v>
      </c>
      <c r="AH33" s="164">
        <f t="shared" si="63"/>
        <v>0</v>
      </c>
      <c r="AI33" s="164">
        <f t="shared" si="63"/>
        <v>0</v>
      </c>
      <c r="AJ33" s="164">
        <f t="shared" si="63"/>
        <v>0</v>
      </c>
      <c r="AK33" s="164">
        <f t="shared" si="63"/>
        <v>0</v>
      </c>
      <c r="AL33" s="165"/>
      <c r="AM33" s="165"/>
      <c r="AN33" s="165"/>
      <c r="AO33" s="165">
        <v>5.0</v>
      </c>
      <c r="AP33" s="165"/>
      <c r="AQ33" s="165"/>
      <c r="AR33" s="165"/>
      <c r="AS33" s="164">
        <f t="shared" ref="AS33:BE33" si="64">BF33*$D33</f>
        <v>0</v>
      </c>
      <c r="AT33" s="164">
        <f t="shared" si="64"/>
        <v>0</v>
      </c>
      <c r="AU33" s="164">
        <f t="shared" si="64"/>
        <v>0</v>
      </c>
      <c r="AV33" s="164">
        <f t="shared" si="64"/>
        <v>0</v>
      </c>
      <c r="AW33" s="164">
        <f t="shared" si="64"/>
        <v>0</v>
      </c>
      <c r="AX33" s="164">
        <f t="shared" si="64"/>
        <v>0</v>
      </c>
      <c r="AY33" s="164">
        <f t="shared" si="64"/>
        <v>0</v>
      </c>
      <c r="AZ33" s="164">
        <f t="shared" si="64"/>
        <v>0</v>
      </c>
      <c r="BA33" s="164">
        <f t="shared" si="64"/>
        <v>0</v>
      </c>
      <c r="BB33" s="164">
        <f t="shared" si="64"/>
        <v>0</v>
      </c>
      <c r="BC33" s="164">
        <f t="shared" si="64"/>
        <v>0</v>
      </c>
      <c r="BD33" s="164">
        <f t="shared" si="64"/>
        <v>0</v>
      </c>
      <c r="BE33" s="164">
        <f t="shared" si="64"/>
        <v>0</v>
      </c>
      <c r="BF33" s="165"/>
      <c r="BG33" s="165"/>
      <c r="BH33" s="165"/>
      <c r="BI33" s="165"/>
      <c r="BJ33" s="165"/>
      <c r="BK33" s="165"/>
      <c r="BL33" s="165"/>
      <c r="BM33" s="165"/>
      <c r="BN33" s="165"/>
      <c r="BO33" s="165"/>
      <c r="BP33" s="165"/>
      <c r="BQ33" s="166"/>
      <c r="BR33" s="165"/>
      <c r="BS33" s="6"/>
      <c r="BT33" s="164"/>
      <c r="BU33" s="164"/>
      <c r="BV33" s="167">
        <f t="shared" ref="BV33:BW33" si="65">$D33*BT33</f>
        <v>0</v>
      </c>
      <c r="BW33" s="167">
        <f t="shared" si="65"/>
        <v>0</v>
      </c>
      <c r="BX33" s="6"/>
      <c r="BY33" s="164">
        <v>1.9</v>
      </c>
      <c r="BZ33" s="164">
        <f t="shared" si="16"/>
        <v>0</v>
      </c>
      <c r="CA33" s="164">
        <f t="shared" si="17"/>
        <v>0</v>
      </c>
      <c r="CB33" s="6"/>
    </row>
    <row r="34" ht="18.0" customHeight="1">
      <c r="A34" s="145" t="s">
        <v>121</v>
      </c>
      <c r="B34" s="146" t="s">
        <v>122</v>
      </c>
      <c r="C34" s="147">
        <v>5.0</v>
      </c>
      <c r="D34" s="76">
        <f t="shared" si="9"/>
        <v>0</v>
      </c>
      <c r="E34" s="148">
        <v>170.0</v>
      </c>
      <c r="F34" s="76" t="str">
        <f t="shared" si="10"/>
        <v/>
      </c>
      <c r="G34" s="148">
        <f t="shared" si="11"/>
        <v>170</v>
      </c>
      <c r="H34" s="149">
        <f t="shared" si="12"/>
        <v>0</v>
      </c>
      <c r="I34" s="150"/>
      <c r="J34" s="151"/>
      <c r="K34" s="152"/>
      <c r="L34" s="153"/>
      <c r="M34" s="154"/>
      <c r="N34" s="155"/>
      <c r="O34" s="156"/>
      <c r="P34" s="157"/>
      <c r="Q34" s="158"/>
      <c r="R34" s="159"/>
      <c r="S34" s="160"/>
      <c r="T34" s="161"/>
      <c r="U34" s="162"/>
      <c r="V34" s="163"/>
      <c r="W34" s="152"/>
      <c r="X34" s="150"/>
      <c r="AE34" s="164">
        <f t="shared" ref="AE34:AK34" si="66">AL34*$D34</f>
        <v>0</v>
      </c>
      <c r="AF34" s="164">
        <f t="shared" si="66"/>
        <v>0</v>
      </c>
      <c r="AG34" s="164">
        <f t="shared" si="66"/>
        <v>0</v>
      </c>
      <c r="AH34" s="164">
        <f t="shared" si="66"/>
        <v>0</v>
      </c>
      <c r="AI34" s="164">
        <f t="shared" si="66"/>
        <v>0</v>
      </c>
      <c r="AJ34" s="164">
        <f t="shared" si="66"/>
        <v>0</v>
      </c>
      <c r="AK34" s="164">
        <f t="shared" si="66"/>
        <v>0</v>
      </c>
      <c r="AL34" s="165"/>
      <c r="AM34" s="165"/>
      <c r="AN34" s="165"/>
      <c r="AO34" s="165">
        <v>5.0</v>
      </c>
      <c r="AP34" s="165"/>
      <c r="AQ34" s="165"/>
      <c r="AR34" s="165"/>
      <c r="AS34" s="164">
        <f t="shared" ref="AS34:BE34" si="67">BF34*$D34</f>
        <v>0</v>
      </c>
      <c r="AT34" s="164">
        <f t="shared" si="67"/>
        <v>0</v>
      </c>
      <c r="AU34" s="164">
        <f t="shared" si="67"/>
        <v>0</v>
      </c>
      <c r="AV34" s="164">
        <f t="shared" si="67"/>
        <v>0</v>
      </c>
      <c r="AW34" s="164">
        <f t="shared" si="67"/>
        <v>0</v>
      </c>
      <c r="AX34" s="164">
        <f t="shared" si="67"/>
        <v>0</v>
      </c>
      <c r="AY34" s="164">
        <f t="shared" si="67"/>
        <v>0</v>
      </c>
      <c r="AZ34" s="164">
        <f t="shared" si="67"/>
        <v>0</v>
      </c>
      <c r="BA34" s="164">
        <f t="shared" si="67"/>
        <v>0</v>
      </c>
      <c r="BB34" s="164">
        <f t="shared" si="67"/>
        <v>0</v>
      </c>
      <c r="BC34" s="164">
        <f t="shared" si="67"/>
        <v>0</v>
      </c>
      <c r="BD34" s="164">
        <f t="shared" si="67"/>
        <v>0</v>
      </c>
      <c r="BE34" s="164">
        <f t="shared" si="67"/>
        <v>0</v>
      </c>
      <c r="BF34" s="165"/>
      <c r="BG34" s="165"/>
      <c r="BH34" s="165"/>
      <c r="BI34" s="165"/>
      <c r="BJ34" s="165"/>
      <c r="BK34" s="165"/>
      <c r="BL34" s="165"/>
      <c r="BM34" s="165"/>
      <c r="BN34" s="165"/>
      <c r="BO34" s="165"/>
      <c r="BP34" s="165"/>
      <c r="BQ34" s="166"/>
      <c r="BR34" s="165"/>
      <c r="BS34" s="6"/>
      <c r="BT34" s="164"/>
      <c r="BU34" s="164"/>
      <c r="BV34" s="167">
        <f t="shared" ref="BV34:BW34" si="68">$D34*BT34</f>
        <v>0</v>
      </c>
      <c r="BW34" s="167">
        <f t="shared" si="68"/>
        <v>0</v>
      </c>
      <c r="BX34" s="6"/>
      <c r="BY34" s="164">
        <v>2.6</v>
      </c>
      <c r="BZ34" s="164">
        <f t="shared" si="16"/>
        <v>0</v>
      </c>
      <c r="CA34" s="164">
        <f t="shared" si="17"/>
        <v>0</v>
      </c>
      <c r="CB34" s="6"/>
    </row>
    <row r="35" ht="18.0" customHeight="1">
      <c r="A35" s="145" t="s">
        <v>123</v>
      </c>
      <c r="B35" s="146" t="s">
        <v>124</v>
      </c>
      <c r="C35" s="147">
        <v>5.0</v>
      </c>
      <c r="D35" s="76">
        <f t="shared" si="9"/>
        <v>0</v>
      </c>
      <c r="E35" s="148">
        <v>180.0</v>
      </c>
      <c r="F35" s="76" t="str">
        <f t="shared" si="10"/>
        <v/>
      </c>
      <c r="G35" s="148">
        <f t="shared" si="11"/>
        <v>180</v>
      </c>
      <c r="H35" s="149">
        <f t="shared" si="12"/>
        <v>0</v>
      </c>
      <c r="I35" s="150"/>
      <c r="J35" s="151"/>
      <c r="K35" s="152"/>
      <c r="L35" s="153"/>
      <c r="M35" s="154"/>
      <c r="N35" s="155"/>
      <c r="O35" s="156"/>
      <c r="P35" s="157"/>
      <c r="Q35" s="158"/>
      <c r="R35" s="159"/>
      <c r="S35" s="160"/>
      <c r="T35" s="161"/>
      <c r="U35" s="162"/>
      <c r="V35" s="163"/>
      <c r="W35" s="152"/>
      <c r="X35" s="150"/>
      <c r="AE35" s="164">
        <f t="shared" ref="AE35:AK35" si="69">AL35*$D35</f>
        <v>0</v>
      </c>
      <c r="AF35" s="164">
        <f t="shared" si="69"/>
        <v>0</v>
      </c>
      <c r="AG35" s="164">
        <f t="shared" si="69"/>
        <v>0</v>
      </c>
      <c r="AH35" s="164">
        <f t="shared" si="69"/>
        <v>0</v>
      </c>
      <c r="AI35" s="164">
        <f t="shared" si="69"/>
        <v>0</v>
      </c>
      <c r="AJ35" s="164">
        <f t="shared" si="69"/>
        <v>0</v>
      </c>
      <c r="AK35" s="164">
        <f t="shared" si="69"/>
        <v>0</v>
      </c>
      <c r="AL35" s="165"/>
      <c r="AM35" s="165"/>
      <c r="AN35" s="165"/>
      <c r="AO35" s="165">
        <v>5.0</v>
      </c>
      <c r="AP35" s="165"/>
      <c r="AQ35" s="165"/>
      <c r="AR35" s="165"/>
      <c r="AS35" s="164">
        <f t="shared" ref="AS35:BE35" si="70">BF35*$D35</f>
        <v>0</v>
      </c>
      <c r="AT35" s="164">
        <f t="shared" si="70"/>
        <v>0</v>
      </c>
      <c r="AU35" s="164">
        <f t="shared" si="70"/>
        <v>0</v>
      </c>
      <c r="AV35" s="164">
        <f t="shared" si="70"/>
        <v>0</v>
      </c>
      <c r="AW35" s="164">
        <f t="shared" si="70"/>
        <v>0</v>
      </c>
      <c r="AX35" s="164">
        <f t="shared" si="70"/>
        <v>0</v>
      </c>
      <c r="AY35" s="164">
        <f t="shared" si="70"/>
        <v>0</v>
      </c>
      <c r="AZ35" s="164">
        <f t="shared" si="70"/>
        <v>0</v>
      </c>
      <c r="BA35" s="164">
        <f t="shared" si="70"/>
        <v>0</v>
      </c>
      <c r="BB35" s="164">
        <f t="shared" si="70"/>
        <v>0</v>
      </c>
      <c r="BC35" s="164">
        <f t="shared" si="70"/>
        <v>0</v>
      </c>
      <c r="BD35" s="164">
        <f t="shared" si="70"/>
        <v>0</v>
      </c>
      <c r="BE35" s="164">
        <f t="shared" si="70"/>
        <v>0</v>
      </c>
      <c r="BF35" s="165"/>
      <c r="BG35" s="165"/>
      <c r="BH35" s="165"/>
      <c r="BI35" s="165"/>
      <c r="BJ35" s="165"/>
      <c r="BK35" s="165"/>
      <c r="BL35" s="165"/>
      <c r="BM35" s="165"/>
      <c r="BN35" s="165"/>
      <c r="BO35" s="165"/>
      <c r="BP35" s="165"/>
      <c r="BQ35" s="166"/>
      <c r="BR35" s="165"/>
      <c r="BS35" s="6"/>
      <c r="BT35" s="164"/>
      <c r="BU35" s="164"/>
      <c r="BV35" s="167">
        <f t="shared" ref="BV35:BW35" si="71">$D35*BT35</f>
        <v>0</v>
      </c>
      <c r="BW35" s="167">
        <f t="shared" si="71"/>
        <v>0</v>
      </c>
      <c r="BX35" s="6"/>
      <c r="BY35" s="164">
        <v>2.0</v>
      </c>
      <c r="BZ35" s="164">
        <f t="shared" si="16"/>
        <v>0</v>
      </c>
      <c r="CA35" s="164">
        <f t="shared" si="17"/>
        <v>0</v>
      </c>
      <c r="CB35" s="6"/>
    </row>
    <row r="36" ht="18.0" customHeight="1">
      <c r="A36" s="145" t="s">
        <v>125</v>
      </c>
      <c r="B36" s="146" t="s">
        <v>126</v>
      </c>
      <c r="C36" s="147">
        <v>5.0</v>
      </c>
      <c r="D36" s="76">
        <f t="shared" si="9"/>
        <v>0</v>
      </c>
      <c r="E36" s="148">
        <v>180.0</v>
      </c>
      <c r="F36" s="76" t="str">
        <f t="shared" si="10"/>
        <v/>
      </c>
      <c r="G36" s="148">
        <f t="shared" si="11"/>
        <v>180</v>
      </c>
      <c r="H36" s="149">
        <f t="shared" si="12"/>
        <v>0</v>
      </c>
      <c r="I36" s="150"/>
      <c r="J36" s="151"/>
      <c r="K36" s="152"/>
      <c r="L36" s="153"/>
      <c r="M36" s="154"/>
      <c r="N36" s="155"/>
      <c r="O36" s="156"/>
      <c r="P36" s="157"/>
      <c r="Q36" s="158"/>
      <c r="R36" s="159"/>
      <c r="S36" s="160"/>
      <c r="T36" s="161"/>
      <c r="U36" s="162"/>
      <c r="V36" s="163"/>
      <c r="W36" s="152"/>
      <c r="X36" s="150"/>
      <c r="AE36" s="164">
        <f t="shared" ref="AE36:AK36" si="72">AL36*$D36</f>
        <v>0</v>
      </c>
      <c r="AF36" s="164">
        <f t="shared" si="72"/>
        <v>0</v>
      </c>
      <c r="AG36" s="164">
        <f t="shared" si="72"/>
        <v>0</v>
      </c>
      <c r="AH36" s="164">
        <f t="shared" si="72"/>
        <v>0</v>
      </c>
      <c r="AI36" s="164">
        <f t="shared" si="72"/>
        <v>0</v>
      </c>
      <c r="AJ36" s="164">
        <f t="shared" si="72"/>
        <v>0</v>
      </c>
      <c r="AK36" s="164">
        <f t="shared" si="72"/>
        <v>0</v>
      </c>
      <c r="AL36" s="165"/>
      <c r="AM36" s="165"/>
      <c r="AN36" s="165"/>
      <c r="AO36" s="165">
        <v>5.0</v>
      </c>
      <c r="AP36" s="165"/>
      <c r="AQ36" s="165"/>
      <c r="AR36" s="165"/>
      <c r="AS36" s="164">
        <f t="shared" ref="AS36:BE36" si="73">BF36*$D36</f>
        <v>0</v>
      </c>
      <c r="AT36" s="164">
        <f t="shared" si="73"/>
        <v>0</v>
      </c>
      <c r="AU36" s="164">
        <f t="shared" si="73"/>
        <v>0</v>
      </c>
      <c r="AV36" s="164">
        <f t="shared" si="73"/>
        <v>0</v>
      </c>
      <c r="AW36" s="164">
        <f t="shared" si="73"/>
        <v>0</v>
      </c>
      <c r="AX36" s="164">
        <f t="shared" si="73"/>
        <v>0</v>
      </c>
      <c r="AY36" s="164">
        <f t="shared" si="73"/>
        <v>0</v>
      </c>
      <c r="AZ36" s="164">
        <f t="shared" si="73"/>
        <v>0</v>
      </c>
      <c r="BA36" s="164">
        <f t="shared" si="73"/>
        <v>0</v>
      </c>
      <c r="BB36" s="164">
        <f t="shared" si="73"/>
        <v>0</v>
      </c>
      <c r="BC36" s="164">
        <f t="shared" si="73"/>
        <v>0</v>
      </c>
      <c r="BD36" s="164">
        <f t="shared" si="73"/>
        <v>0</v>
      </c>
      <c r="BE36" s="164">
        <f t="shared" si="73"/>
        <v>0</v>
      </c>
      <c r="BF36" s="165"/>
      <c r="BG36" s="165"/>
      <c r="BH36" s="165"/>
      <c r="BI36" s="165"/>
      <c r="BJ36" s="165"/>
      <c r="BK36" s="165"/>
      <c r="BL36" s="165"/>
      <c r="BM36" s="165"/>
      <c r="BN36" s="165"/>
      <c r="BO36" s="165"/>
      <c r="BP36" s="165"/>
      <c r="BQ36" s="166"/>
      <c r="BR36" s="165"/>
      <c r="BS36" s="6"/>
      <c r="BT36" s="164"/>
      <c r="BU36" s="164"/>
      <c r="BV36" s="167">
        <f t="shared" ref="BV36:BW36" si="74">$D36*BT36</f>
        <v>0</v>
      </c>
      <c r="BW36" s="167">
        <f t="shared" si="74"/>
        <v>0</v>
      </c>
      <c r="BX36" s="6"/>
      <c r="BY36" s="164">
        <v>2.0</v>
      </c>
      <c r="BZ36" s="164">
        <f t="shared" si="16"/>
        <v>0</v>
      </c>
      <c r="CA36" s="164">
        <f t="shared" si="17"/>
        <v>0</v>
      </c>
      <c r="CB36" s="6"/>
    </row>
    <row r="37" ht="18.0" customHeight="1">
      <c r="A37" s="145" t="s">
        <v>127</v>
      </c>
      <c r="B37" s="146" t="s">
        <v>128</v>
      </c>
      <c r="C37" s="147">
        <v>5.0</v>
      </c>
      <c r="D37" s="76">
        <f t="shared" si="9"/>
        <v>0</v>
      </c>
      <c r="E37" s="148">
        <v>250.0</v>
      </c>
      <c r="F37" s="76" t="str">
        <f t="shared" si="10"/>
        <v/>
      </c>
      <c r="G37" s="148">
        <f t="shared" si="11"/>
        <v>250</v>
      </c>
      <c r="H37" s="149">
        <f t="shared" si="12"/>
        <v>0</v>
      </c>
      <c r="I37" s="150"/>
      <c r="J37" s="151"/>
      <c r="K37" s="152"/>
      <c r="L37" s="153"/>
      <c r="M37" s="154"/>
      <c r="N37" s="155"/>
      <c r="O37" s="156"/>
      <c r="P37" s="157"/>
      <c r="Q37" s="158"/>
      <c r="R37" s="159"/>
      <c r="S37" s="160"/>
      <c r="T37" s="161"/>
      <c r="U37" s="162"/>
      <c r="V37" s="163"/>
      <c r="W37" s="152"/>
      <c r="X37" s="150"/>
      <c r="AE37" s="164">
        <f t="shared" ref="AE37:AK37" si="75">AL37*$D37</f>
        <v>0</v>
      </c>
      <c r="AF37" s="164">
        <f t="shared" si="75"/>
        <v>0</v>
      </c>
      <c r="AG37" s="164">
        <f t="shared" si="75"/>
        <v>0</v>
      </c>
      <c r="AH37" s="164">
        <f t="shared" si="75"/>
        <v>0</v>
      </c>
      <c r="AI37" s="164">
        <f t="shared" si="75"/>
        <v>0</v>
      </c>
      <c r="AJ37" s="164">
        <f t="shared" si="75"/>
        <v>0</v>
      </c>
      <c r="AK37" s="164">
        <f t="shared" si="75"/>
        <v>0</v>
      </c>
      <c r="AL37" s="165"/>
      <c r="AM37" s="165"/>
      <c r="AN37" s="165"/>
      <c r="AO37" s="165"/>
      <c r="AP37" s="165">
        <v>5.0</v>
      </c>
      <c r="AQ37" s="165"/>
      <c r="AR37" s="165"/>
      <c r="AS37" s="164">
        <f t="shared" ref="AS37:BE37" si="76">BF37*$D37</f>
        <v>0</v>
      </c>
      <c r="AT37" s="164">
        <f t="shared" si="76"/>
        <v>0</v>
      </c>
      <c r="AU37" s="164">
        <f t="shared" si="76"/>
        <v>0</v>
      </c>
      <c r="AV37" s="164">
        <f t="shared" si="76"/>
        <v>0</v>
      </c>
      <c r="AW37" s="164">
        <f t="shared" si="76"/>
        <v>0</v>
      </c>
      <c r="AX37" s="164">
        <f t="shared" si="76"/>
        <v>0</v>
      </c>
      <c r="AY37" s="164">
        <f t="shared" si="76"/>
        <v>0</v>
      </c>
      <c r="AZ37" s="164">
        <f t="shared" si="76"/>
        <v>0</v>
      </c>
      <c r="BA37" s="164">
        <f t="shared" si="76"/>
        <v>0</v>
      </c>
      <c r="BB37" s="164">
        <f t="shared" si="76"/>
        <v>0</v>
      </c>
      <c r="BC37" s="164">
        <f t="shared" si="76"/>
        <v>0</v>
      </c>
      <c r="BD37" s="164">
        <f t="shared" si="76"/>
        <v>0</v>
      </c>
      <c r="BE37" s="164">
        <f t="shared" si="76"/>
        <v>0</v>
      </c>
      <c r="BF37" s="165"/>
      <c r="BG37" s="165"/>
      <c r="BH37" s="165"/>
      <c r="BI37" s="165"/>
      <c r="BJ37" s="165"/>
      <c r="BK37" s="165"/>
      <c r="BL37" s="165"/>
      <c r="BM37" s="165"/>
      <c r="BN37" s="165"/>
      <c r="BO37" s="165"/>
      <c r="BP37" s="165"/>
      <c r="BQ37" s="166"/>
      <c r="BR37" s="165"/>
      <c r="BS37" s="6"/>
      <c r="BT37" s="164"/>
      <c r="BU37" s="164"/>
      <c r="BV37" s="167">
        <f t="shared" ref="BV37:BW37" si="77">$D37*BT37</f>
        <v>0</v>
      </c>
      <c r="BW37" s="167">
        <f t="shared" si="77"/>
        <v>0</v>
      </c>
      <c r="BX37" s="6"/>
      <c r="BY37" s="164">
        <v>3.0</v>
      </c>
      <c r="BZ37" s="164">
        <f t="shared" si="16"/>
        <v>0</v>
      </c>
      <c r="CA37" s="164">
        <f t="shared" si="17"/>
        <v>0</v>
      </c>
      <c r="CB37" s="6"/>
    </row>
    <row r="38" ht="18.0" customHeight="1">
      <c r="A38" s="145" t="s">
        <v>129</v>
      </c>
      <c r="B38" s="146" t="s">
        <v>130</v>
      </c>
      <c r="C38" s="147">
        <v>5.0</v>
      </c>
      <c r="D38" s="76">
        <f t="shared" si="9"/>
        <v>0</v>
      </c>
      <c r="E38" s="148">
        <v>240.0</v>
      </c>
      <c r="F38" s="76" t="str">
        <f t="shared" si="10"/>
        <v/>
      </c>
      <c r="G38" s="148">
        <f t="shared" si="11"/>
        <v>240</v>
      </c>
      <c r="H38" s="149">
        <f t="shared" si="12"/>
        <v>0</v>
      </c>
      <c r="I38" s="150"/>
      <c r="J38" s="151"/>
      <c r="K38" s="152"/>
      <c r="L38" s="153"/>
      <c r="M38" s="154"/>
      <c r="N38" s="155"/>
      <c r="O38" s="156"/>
      <c r="P38" s="157"/>
      <c r="Q38" s="158"/>
      <c r="R38" s="159"/>
      <c r="S38" s="160"/>
      <c r="T38" s="161"/>
      <c r="U38" s="162"/>
      <c r="V38" s="163"/>
      <c r="W38" s="152"/>
      <c r="X38" s="150"/>
      <c r="AE38" s="164">
        <f t="shared" ref="AE38:AK38" si="78">AL38*$D38</f>
        <v>0</v>
      </c>
      <c r="AF38" s="164">
        <f t="shared" si="78"/>
        <v>0</v>
      </c>
      <c r="AG38" s="164">
        <f t="shared" si="78"/>
        <v>0</v>
      </c>
      <c r="AH38" s="164">
        <f t="shared" si="78"/>
        <v>0</v>
      </c>
      <c r="AI38" s="164">
        <f t="shared" si="78"/>
        <v>0</v>
      </c>
      <c r="AJ38" s="164">
        <f t="shared" si="78"/>
        <v>0</v>
      </c>
      <c r="AK38" s="164">
        <f t="shared" si="78"/>
        <v>0</v>
      </c>
      <c r="AL38" s="165"/>
      <c r="AM38" s="165"/>
      <c r="AN38" s="165"/>
      <c r="AO38" s="165"/>
      <c r="AP38" s="165">
        <v>5.0</v>
      </c>
      <c r="AQ38" s="165"/>
      <c r="AR38" s="165"/>
      <c r="AS38" s="164">
        <f t="shared" ref="AS38:BE38" si="79">BF38*$D38</f>
        <v>0</v>
      </c>
      <c r="AT38" s="164">
        <f t="shared" si="79"/>
        <v>0</v>
      </c>
      <c r="AU38" s="164">
        <f t="shared" si="79"/>
        <v>0</v>
      </c>
      <c r="AV38" s="164">
        <f t="shared" si="79"/>
        <v>0</v>
      </c>
      <c r="AW38" s="164">
        <f t="shared" si="79"/>
        <v>0</v>
      </c>
      <c r="AX38" s="164">
        <f t="shared" si="79"/>
        <v>0</v>
      </c>
      <c r="AY38" s="164">
        <f t="shared" si="79"/>
        <v>0</v>
      </c>
      <c r="AZ38" s="164">
        <f t="shared" si="79"/>
        <v>0</v>
      </c>
      <c r="BA38" s="164">
        <f t="shared" si="79"/>
        <v>0</v>
      </c>
      <c r="BB38" s="164">
        <f t="shared" si="79"/>
        <v>0</v>
      </c>
      <c r="BC38" s="164">
        <f t="shared" si="79"/>
        <v>0</v>
      </c>
      <c r="BD38" s="164">
        <f t="shared" si="79"/>
        <v>0</v>
      </c>
      <c r="BE38" s="164">
        <f t="shared" si="79"/>
        <v>0</v>
      </c>
      <c r="BF38" s="165"/>
      <c r="BG38" s="165"/>
      <c r="BH38" s="165"/>
      <c r="BI38" s="165"/>
      <c r="BJ38" s="165"/>
      <c r="BK38" s="165"/>
      <c r="BL38" s="165"/>
      <c r="BM38" s="165"/>
      <c r="BN38" s="165"/>
      <c r="BO38" s="165"/>
      <c r="BP38" s="165"/>
      <c r="BQ38" s="166"/>
      <c r="BR38" s="165"/>
      <c r="BS38" s="6"/>
      <c r="BT38" s="164"/>
      <c r="BU38" s="164"/>
      <c r="BV38" s="167">
        <f t="shared" ref="BV38:BW38" si="80">$D38*BT38</f>
        <v>0</v>
      </c>
      <c r="BW38" s="167">
        <f t="shared" si="80"/>
        <v>0</v>
      </c>
      <c r="BX38" s="6"/>
      <c r="BY38" s="164">
        <v>2.9</v>
      </c>
      <c r="BZ38" s="164">
        <f t="shared" si="16"/>
        <v>0</v>
      </c>
      <c r="CA38" s="164">
        <f t="shared" si="17"/>
        <v>0</v>
      </c>
      <c r="CB38" s="6"/>
    </row>
    <row r="39" ht="18.0" customHeight="1">
      <c r="A39" s="145" t="s">
        <v>131</v>
      </c>
      <c r="B39" s="146" t="s">
        <v>132</v>
      </c>
      <c r="C39" s="147">
        <v>5.0</v>
      </c>
      <c r="D39" s="76">
        <f t="shared" si="9"/>
        <v>0</v>
      </c>
      <c r="E39" s="148">
        <v>280.0</v>
      </c>
      <c r="F39" s="76" t="str">
        <f t="shared" si="10"/>
        <v/>
      </c>
      <c r="G39" s="148">
        <f t="shared" si="11"/>
        <v>280</v>
      </c>
      <c r="H39" s="149">
        <f t="shared" si="12"/>
        <v>0</v>
      </c>
      <c r="I39" s="150"/>
      <c r="J39" s="151"/>
      <c r="K39" s="152"/>
      <c r="L39" s="153"/>
      <c r="M39" s="154"/>
      <c r="N39" s="155"/>
      <c r="O39" s="156"/>
      <c r="P39" s="157"/>
      <c r="Q39" s="158"/>
      <c r="R39" s="159"/>
      <c r="S39" s="160"/>
      <c r="T39" s="161"/>
      <c r="U39" s="162"/>
      <c r="V39" s="163"/>
      <c r="W39" s="152"/>
      <c r="X39" s="150"/>
      <c r="AE39" s="164">
        <f t="shared" ref="AE39:AK39" si="81">AL39*$D39</f>
        <v>0</v>
      </c>
      <c r="AF39" s="164">
        <f t="shared" si="81"/>
        <v>0</v>
      </c>
      <c r="AG39" s="164">
        <f t="shared" si="81"/>
        <v>0</v>
      </c>
      <c r="AH39" s="164">
        <f t="shared" si="81"/>
        <v>0</v>
      </c>
      <c r="AI39" s="164">
        <f t="shared" si="81"/>
        <v>0</v>
      </c>
      <c r="AJ39" s="164">
        <f t="shared" si="81"/>
        <v>0</v>
      </c>
      <c r="AK39" s="164">
        <f t="shared" si="81"/>
        <v>0</v>
      </c>
      <c r="AL39" s="165"/>
      <c r="AM39" s="165"/>
      <c r="AN39" s="165"/>
      <c r="AO39" s="165"/>
      <c r="AP39" s="165">
        <v>5.0</v>
      </c>
      <c r="AQ39" s="165"/>
      <c r="AR39" s="165"/>
      <c r="AS39" s="164">
        <f t="shared" ref="AS39:BE39" si="82">BF39*$D39</f>
        <v>0</v>
      </c>
      <c r="AT39" s="164">
        <f t="shared" si="82"/>
        <v>0</v>
      </c>
      <c r="AU39" s="164">
        <f t="shared" si="82"/>
        <v>0</v>
      </c>
      <c r="AV39" s="164">
        <f t="shared" si="82"/>
        <v>0</v>
      </c>
      <c r="AW39" s="164">
        <f t="shared" si="82"/>
        <v>0</v>
      </c>
      <c r="AX39" s="164">
        <f t="shared" si="82"/>
        <v>0</v>
      </c>
      <c r="AY39" s="164">
        <f t="shared" si="82"/>
        <v>0</v>
      </c>
      <c r="AZ39" s="164">
        <f t="shared" si="82"/>
        <v>0</v>
      </c>
      <c r="BA39" s="164">
        <f t="shared" si="82"/>
        <v>0</v>
      </c>
      <c r="BB39" s="164">
        <f t="shared" si="82"/>
        <v>0</v>
      </c>
      <c r="BC39" s="164">
        <f t="shared" si="82"/>
        <v>0</v>
      </c>
      <c r="BD39" s="164">
        <f t="shared" si="82"/>
        <v>0</v>
      </c>
      <c r="BE39" s="164">
        <f t="shared" si="82"/>
        <v>0</v>
      </c>
      <c r="BF39" s="165"/>
      <c r="BG39" s="165"/>
      <c r="BH39" s="165"/>
      <c r="BI39" s="165"/>
      <c r="BJ39" s="165"/>
      <c r="BK39" s="165"/>
      <c r="BL39" s="165"/>
      <c r="BM39" s="165"/>
      <c r="BN39" s="165"/>
      <c r="BO39" s="165"/>
      <c r="BP39" s="165"/>
      <c r="BQ39" s="166"/>
      <c r="BR39" s="165"/>
      <c r="BS39" s="6"/>
      <c r="BT39" s="164"/>
      <c r="BU39" s="164"/>
      <c r="BV39" s="167">
        <f t="shared" ref="BV39:BW39" si="83">$D39*BT39</f>
        <v>0</v>
      </c>
      <c r="BW39" s="167">
        <f t="shared" si="83"/>
        <v>0</v>
      </c>
      <c r="BX39" s="6"/>
      <c r="BY39" s="164">
        <v>3.4</v>
      </c>
      <c r="BZ39" s="164">
        <f t="shared" si="16"/>
        <v>0</v>
      </c>
      <c r="CA39" s="164">
        <f t="shared" si="17"/>
        <v>0</v>
      </c>
      <c r="CB39" s="6"/>
    </row>
    <row r="40" ht="18.0" customHeight="1">
      <c r="A40" s="145" t="s">
        <v>133</v>
      </c>
      <c r="B40" s="146" t="s">
        <v>134</v>
      </c>
      <c r="C40" s="147">
        <v>5.0</v>
      </c>
      <c r="D40" s="76">
        <f t="shared" si="9"/>
        <v>0</v>
      </c>
      <c r="E40" s="148">
        <v>280.0</v>
      </c>
      <c r="F40" s="76" t="str">
        <f t="shared" si="10"/>
        <v/>
      </c>
      <c r="G40" s="148">
        <f t="shared" si="11"/>
        <v>280</v>
      </c>
      <c r="H40" s="149">
        <f t="shared" si="12"/>
        <v>0</v>
      </c>
      <c r="I40" s="150"/>
      <c r="J40" s="151"/>
      <c r="K40" s="152"/>
      <c r="L40" s="153"/>
      <c r="M40" s="154"/>
      <c r="N40" s="155"/>
      <c r="O40" s="156"/>
      <c r="P40" s="157"/>
      <c r="Q40" s="158"/>
      <c r="R40" s="159"/>
      <c r="S40" s="160"/>
      <c r="T40" s="161"/>
      <c r="U40" s="162"/>
      <c r="V40" s="163"/>
      <c r="W40" s="152"/>
      <c r="X40" s="150"/>
      <c r="AE40" s="164">
        <f t="shared" ref="AE40:AK40" si="84">AL40*$D40</f>
        <v>0</v>
      </c>
      <c r="AF40" s="164">
        <f t="shared" si="84"/>
        <v>0</v>
      </c>
      <c r="AG40" s="164">
        <f t="shared" si="84"/>
        <v>0</v>
      </c>
      <c r="AH40" s="164">
        <f t="shared" si="84"/>
        <v>0</v>
      </c>
      <c r="AI40" s="164">
        <f t="shared" si="84"/>
        <v>0</v>
      </c>
      <c r="AJ40" s="164">
        <f t="shared" si="84"/>
        <v>0</v>
      </c>
      <c r="AK40" s="164">
        <f t="shared" si="84"/>
        <v>0</v>
      </c>
      <c r="AL40" s="165"/>
      <c r="AM40" s="165"/>
      <c r="AN40" s="165"/>
      <c r="AO40" s="165"/>
      <c r="AP40" s="165"/>
      <c r="AQ40" s="165">
        <v>5.0</v>
      </c>
      <c r="AR40" s="165"/>
      <c r="AS40" s="164">
        <f t="shared" ref="AS40:BE40" si="85">BF40*$D40</f>
        <v>0</v>
      </c>
      <c r="AT40" s="164">
        <f t="shared" si="85"/>
        <v>0</v>
      </c>
      <c r="AU40" s="164">
        <f t="shared" si="85"/>
        <v>0</v>
      </c>
      <c r="AV40" s="164">
        <f t="shared" si="85"/>
        <v>0</v>
      </c>
      <c r="AW40" s="164">
        <f t="shared" si="85"/>
        <v>0</v>
      </c>
      <c r="AX40" s="164">
        <f t="shared" si="85"/>
        <v>0</v>
      </c>
      <c r="AY40" s="164">
        <f t="shared" si="85"/>
        <v>0</v>
      </c>
      <c r="AZ40" s="164">
        <f t="shared" si="85"/>
        <v>0</v>
      </c>
      <c r="BA40" s="164">
        <f t="shared" si="85"/>
        <v>0</v>
      </c>
      <c r="BB40" s="164">
        <f t="shared" si="85"/>
        <v>0</v>
      </c>
      <c r="BC40" s="164">
        <f t="shared" si="85"/>
        <v>0</v>
      </c>
      <c r="BD40" s="164">
        <f t="shared" si="85"/>
        <v>0</v>
      </c>
      <c r="BE40" s="164">
        <f t="shared" si="85"/>
        <v>0</v>
      </c>
      <c r="BF40" s="165"/>
      <c r="BG40" s="165"/>
      <c r="BH40" s="165"/>
      <c r="BI40" s="165"/>
      <c r="BJ40" s="165"/>
      <c r="BK40" s="165"/>
      <c r="BL40" s="165"/>
      <c r="BM40" s="165"/>
      <c r="BN40" s="165"/>
      <c r="BO40" s="165"/>
      <c r="BP40" s="165"/>
      <c r="BQ40" s="166"/>
      <c r="BR40" s="165"/>
      <c r="BS40" s="6"/>
      <c r="BT40" s="164"/>
      <c r="BU40" s="164"/>
      <c r="BV40" s="167">
        <f t="shared" ref="BV40:BW40" si="86">$D40*BT40</f>
        <v>0</v>
      </c>
      <c r="BW40" s="167">
        <f t="shared" si="86"/>
        <v>0</v>
      </c>
      <c r="BX40" s="6"/>
      <c r="BY40" s="164">
        <v>4.7</v>
      </c>
      <c r="BZ40" s="164">
        <f t="shared" si="16"/>
        <v>0</v>
      </c>
      <c r="CA40" s="164">
        <f t="shared" si="17"/>
        <v>0</v>
      </c>
      <c r="CB40" s="6"/>
    </row>
    <row r="41" ht="18.0" customHeight="1">
      <c r="A41" s="145" t="s">
        <v>135</v>
      </c>
      <c r="B41" s="146" t="s">
        <v>136</v>
      </c>
      <c r="C41" s="147">
        <v>5.0</v>
      </c>
      <c r="D41" s="76">
        <f t="shared" si="9"/>
        <v>0</v>
      </c>
      <c r="E41" s="148">
        <v>350.0</v>
      </c>
      <c r="F41" s="76" t="str">
        <f t="shared" si="10"/>
        <v/>
      </c>
      <c r="G41" s="148">
        <f t="shared" si="11"/>
        <v>350</v>
      </c>
      <c r="H41" s="149">
        <f t="shared" si="12"/>
        <v>0</v>
      </c>
      <c r="I41" s="150"/>
      <c r="J41" s="151"/>
      <c r="K41" s="152"/>
      <c r="L41" s="153"/>
      <c r="M41" s="154"/>
      <c r="N41" s="155"/>
      <c r="O41" s="156"/>
      <c r="P41" s="157"/>
      <c r="Q41" s="158"/>
      <c r="R41" s="159"/>
      <c r="S41" s="160"/>
      <c r="T41" s="161"/>
      <c r="U41" s="162"/>
      <c r="V41" s="163"/>
      <c r="W41" s="152"/>
      <c r="X41" s="150"/>
      <c r="AE41" s="164">
        <f t="shared" ref="AE41:AK41" si="87">AL41*$D41</f>
        <v>0</v>
      </c>
      <c r="AF41" s="164">
        <f t="shared" si="87"/>
        <v>0</v>
      </c>
      <c r="AG41" s="164">
        <f t="shared" si="87"/>
        <v>0</v>
      </c>
      <c r="AH41" s="164">
        <f t="shared" si="87"/>
        <v>0</v>
      </c>
      <c r="AI41" s="164">
        <f t="shared" si="87"/>
        <v>0</v>
      </c>
      <c r="AJ41" s="164">
        <f t="shared" si="87"/>
        <v>0</v>
      </c>
      <c r="AK41" s="164">
        <f t="shared" si="87"/>
        <v>0</v>
      </c>
      <c r="AL41" s="165"/>
      <c r="AM41" s="165"/>
      <c r="AN41" s="165"/>
      <c r="AO41" s="165"/>
      <c r="AP41" s="165"/>
      <c r="AQ41" s="165">
        <v>5.0</v>
      </c>
      <c r="AR41" s="165"/>
      <c r="AS41" s="164">
        <f t="shared" ref="AS41:BE41" si="88">BF41*$D41</f>
        <v>0</v>
      </c>
      <c r="AT41" s="164">
        <f t="shared" si="88"/>
        <v>0</v>
      </c>
      <c r="AU41" s="164">
        <f t="shared" si="88"/>
        <v>0</v>
      </c>
      <c r="AV41" s="164">
        <f t="shared" si="88"/>
        <v>0</v>
      </c>
      <c r="AW41" s="164">
        <f t="shared" si="88"/>
        <v>0</v>
      </c>
      <c r="AX41" s="164">
        <f t="shared" si="88"/>
        <v>0</v>
      </c>
      <c r="AY41" s="164">
        <f t="shared" si="88"/>
        <v>0</v>
      </c>
      <c r="AZ41" s="164">
        <f t="shared" si="88"/>
        <v>0</v>
      </c>
      <c r="BA41" s="164">
        <f t="shared" si="88"/>
        <v>0</v>
      </c>
      <c r="BB41" s="164">
        <f t="shared" si="88"/>
        <v>0</v>
      </c>
      <c r="BC41" s="164">
        <f t="shared" si="88"/>
        <v>0</v>
      </c>
      <c r="BD41" s="164">
        <f t="shared" si="88"/>
        <v>0</v>
      </c>
      <c r="BE41" s="164">
        <f t="shared" si="88"/>
        <v>0</v>
      </c>
      <c r="BF41" s="165"/>
      <c r="BG41" s="165"/>
      <c r="BH41" s="165"/>
      <c r="BI41" s="165"/>
      <c r="BJ41" s="165"/>
      <c r="BK41" s="165"/>
      <c r="BL41" s="165"/>
      <c r="BM41" s="165"/>
      <c r="BN41" s="165"/>
      <c r="BO41" s="165"/>
      <c r="BP41" s="165"/>
      <c r="BQ41" s="166"/>
      <c r="BR41" s="165"/>
      <c r="BS41" s="6"/>
      <c r="BT41" s="164"/>
      <c r="BU41" s="164"/>
      <c r="BV41" s="167">
        <f t="shared" ref="BV41:BW41" si="89">$D41*BT41</f>
        <v>0</v>
      </c>
      <c r="BW41" s="167">
        <f t="shared" si="89"/>
        <v>0</v>
      </c>
      <c r="BX41" s="6"/>
      <c r="BY41" s="164">
        <v>5.2</v>
      </c>
      <c r="BZ41" s="164">
        <f t="shared" si="16"/>
        <v>0</v>
      </c>
      <c r="CA41" s="164">
        <f t="shared" si="17"/>
        <v>0</v>
      </c>
      <c r="CB41" s="6"/>
    </row>
    <row r="42" ht="18.0" customHeight="1">
      <c r="A42" s="145" t="s">
        <v>137</v>
      </c>
      <c r="B42" s="146" t="s">
        <v>138</v>
      </c>
      <c r="C42" s="147">
        <v>5.0</v>
      </c>
      <c r="D42" s="76">
        <f t="shared" si="9"/>
        <v>0</v>
      </c>
      <c r="E42" s="148">
        <v>300.0</v>
      </c>
      <c r="F42" s="76" t="str">
        <f t="shared" si="10"/>
        <v/>
      </c>
      <c r="G42" s="148">
        <f t="shared" si="11"/>
        <v>300</v>
      </c>
      <c r="H42" s="149">
        <f t="shared" si="12"/>
        <v>0</v>
      </c>
      <c r="I42" s="150"/>
      <c r="J42" s="151"/>
      <c r="K42" s="152"/>
      <c r="L42" s="153"/>
      <c r="M42" s="154"/>
      <c r="N42" s="155"/>
      <c r="O42" s="156"/>
      <c r="P42" s="157"/>
      <c r="Q42" s="158"/>
      <c r="R42" s="159"/>
      <c r="S42" s="160"/>
      <c r="T42" s="161"/>
      <c r="U42" s="162"/>
      <c r="V42" s="163"/>
      <c r="W42" s="152"/>
      <c r="X42" s="150"/>
      <c r="AE42" s="164">
        <f t="shared" ref="AE42:AK42" si="90">AL42*$D42</f>
        <v>0</v>
      </c>
      <c r="AF42" s="164">
        <f t="shared" si="90"/>
        <v>0</v>
      </c>
      <c r="AG42" s="164">
        <f t="shared" si="90"/>
        <v>0</v>
      </c>
      <c r="AH42" s="164">
        <f t="shared" si="90"/>
        <v>0</v>
      </c>
      <c r="AI42" s="164">
        <f t="shared" si="90"/>
        <v>0</v>
      </c>
      <c r="AJ42" s="164">
        <f t="shared" si="90"/>
        <v>0</v>
      </c>
      <c r="AK42" s="164">
        <f t="shared" si="90"/>
        <v>0</v>
      </c>
      <c r="AL42" s="165"/>
      <c r="AM42" s="165"/>
      <c r="AN42" s="165"/>
      <c r="AO42" s="165"/>
      <c r="AP42" s="165"/>
      <c r="AQ42" s="165">
        <v>5.0</v>
      </c>
      <c r="AR42" s="165"/>
      <c r="AS42" s="164">
        <f t="shared" ref="AS42:BE42" si="91">BF42*$D42</f>
        <v>0</v>
      </c>
      <c r="AT42" s="164">
        <f t="shared" si="91"/>
        <v>0</v>
      </c>
      <c r="AU42" s="164">
        <f t="shared" si="91"/>
        <v>0</v>
      </c>
      <c r="AV42" s="164">
        <f t="shared" si="91"/>
        <v>0</v>
      </c>
      <c r="AW42" s="164">
        <f t="shared" si="91"/>
        <v>0</v>
      </c>
      <c r="AX42" s="164">
        <f t="shared" si="91"/>
        <v>0</v>
      </c>
      <c r="AY42" s="164">
        <f t="shared" si="91"/>
        <v>0</v>
      </c>
      <c r="AZ42" s="164">
        <f t="shared" si="91"/>
        <v>0</v>
      </c>
      <c r="BA42" s="164">
        <f t="shared" si="91"/>
        <v>0</v>
      </c>
      <c r="BB42" s="164">
        <f t="shared" si="91"/>
        <v>0</v>
      </c>
      <c r="BC42" s="164">
        <f t="shared" si="91"/>
        <v>0</v>
      </c>
      <c r="BD42" s="164">
        <f t="shared" si="91"/>
        <v>0</v>
      </c>
      <c r="BE42" s="164">
        <f t="shared" si="91"/>
        <v>0</v>
      </c>
      <c r="BF42" s="165"/>
      <c r="BG42" s="165"/>
      <c r="BH42" s="165"/>
      <c r="BI42" s="165"/>
      <c r="BJ42" s="165"/>
      <c r="BK42" s="165"/>
      <c r="BL42" s="165"/>
      <c r="BM42" s="165"/>
      <c r="BN42" s="165"/>
      <c r="BO42" s="165"/>
      <c r="BP42" s="165"/>
      <c r="BQ42" s="166"/>
      <c r="BR42" s="165"/>
      <c r="BS42" s="6"/>
      <c r="BT42" s="164"/>
      <c r="BU42" s="164"/>
      <c r="BV42" s="167">
        <f t="shared" ref="BV42:BW42" si="92">$D42*BT42</f>
        <v>0</v>
      </c>
      <c r="BW42" s="167">
        <f t="shared" si="92"/>
        <v>0</v>
      </c>
      <c r="BX42" s="6"/>
      <c r="BY42" s="164">
        <v>4.5</v>
      </c>
      <c r="BZ42" s="164">
        <f t="shared" si="16"/>
        <v>0</v>
      </c>
      <c r="CA42" s="164">
        <f t="shared" si="17"/>
        <v>0</v>
      </c>
      <c r="CB42" s="6"/>
    </row>
    <row r="43" ht="18.0" customHeight="1">
      <c r="A43" s="145" t="s">
        <v>139</v>
      </c>
      <c r="B43" s="146" t="s">
        <v>140</v>
      </c>
      <c r="C43" s="147">
        <v>5.0</v>
      </c>
      <c r="D43" s="76">
        <f t="shared" si="9"/>
        <v>0</v>
      </c>
      <c r="E43" s="148">
        <v>350.0</v>
      </c>
      <c r="F43" s="76" t="str">
        <f t="shared" si="10"/>
        <v/>
      </c>
      <c r="G43" s="148">
        <f t="shared" si="11"/>
        <v>350</v>
      </c>
      <c r="H43" s="149">
        <f t="shared" si="12"/>
        <v>0</v>
      </c>
      <c r="I43" s="150"/>
      <c r="J43" s="151"/>
      <c r="K43" s="152"/>
      <c r="L43" s="153"/>
      <c r="M43" s="154"/>
      <c r="N43" s="155"/>
      <c r="O43" s="156"/>
      <c r="P43" s="157"/>
      <c r="Q43" s="158"/>
      <c r="R43" s="159"/>
      <c r="S43" s="160"/>
      <c r="T43" s="161"/>
      <c r="U43" s="162"/>
      <c r="V43" s="163"/>
      <c r="W43" s="152"/>
      <c r="X43" s="150"/>
      <c r="AE43" s="164">
        <f t="shared" ref="AE43:AK43" si="93">AL43*$D43</f>
        <v>0</v>
      </c>
      <c r="AF43" s="164">
        <f t="shared" si="93"/>
        <v>0</v>
      </c>
      <c r="AG43" s="164">
        <f t="shared" si="93"/>
        <v>0</v>
      </c>
      <c r="AH43" s="164">
        <f t="shared" si="93"/>
        <v>0</v>
      </c>
      <c r="AI43" s="164">
        <f t="shared" si="93"/>
        <v>0</v>
      </c>
      <c r="AJ43" s="164">
        <f t="shared" si="93"/>
        <v>0</v>
      </c>
      <c r="AK43" s="164">
        <f t="shared" si="93"/>
        <v>0</v>
      </c>
      <c r="AL43" s="165"/>
      <c r="AM43" s="165"/>
      <c r="AN43" s="165"/>
      <c r="AO43" s="165"/>
      <c r="AP43" s="165"/>
      <c r="AQ43" s="165">
        <v>5.0</v>
      </c>
      <c r="AR43" s="165"/>
      <c r="AS43" s="164">
        <f t="shared" ref="AS43:BE43" si="94">BF43*$D43</f>
        <v>0</v>
      </c>
      <c r="AT43" s="164">
        <f t="shared" si="94"/>
        <v>0</v>
      </c>
      <c r="AU43" s="164">
        <f t="shared" si="94"/>
        <v>0</v>
      </c>
      <c r="AV43" s="164">
        <f t="shared" si="94"/>
        <v>0</v>
      </c>
      <c r="AW43" s="164">
        <f t="shared" si="94"/>
        <v>0</v>
      </c>
      <c r="AX43" s="164">
        <f t="shared" si="94"/>
        <v>0</v>
      </c>
      <c r="AY43" s="164">
        <f t="shared" si="94"/>
        <v>0</v>
      </c>
      <c r="AZ43" s="164">
        <f t="shared" si="94"/>
        <v>0</v>
      </c>
      <c r="BA43" s="164">
        <f t="shared" si="94"/>
        <v>0</v>
      </c>
      <c r="BB43" s="164">
        <f t="shared" si="94"/>
        <v>0</v>
      </c>
      <c r="BC43" s="164">
        <f t="shared" si="94"/>
        <v>0</v>
      </c>
      <c r="BD43" s="164">
        <f t="shared" si="94"/>
        <v>0</v>
      </c>
      <c r="BE43" s="164">
        <f t="shared" si="94"/>
        <v>0</v>
      </c>
      <c r="BF43" s="165"/>
      <c r="BG43" s="165"/>
      <c r="BH43" s="165"/>
      <c r="BI43" s="165"/>
      <c r="BJ43" s="165"/>
      <c r="BK43" s="165"/>
      <c r="BL43" s="165"/>
      <c r="BM43" s="165"/>
      <c r="BN43" s="165"/>
      <c r="BO43" s="165"/>
      <c r="BP43" s="165"/>
      <c r="BQ43" s="166"/>
      <c r="BR43" s="165"/>
      <c r="BS43" s="6"/>
      <c r="BT43" s="164"/>
      <c r="BU43" s="164"/>
      <c r="BV43" s="167">
        <f t="shared" ref="BV43:BW43" si="95">$D43*BT43</f>
        <v>0</v>
      </c>
      <c r="BW43" s="167">
        <f t="shared" si="95"/>
        <v>0</v>
      </c>
      <c r="BX43" s="6"/>
      <c r="BY43" s="164">
        <v>4.8</v>
      </c>
      <c r="BZ43" s="164">
        <f t="shared" si="16"/>
        <v>0</v>
      </c>
      <c r="CA43" s="164">
        <f t="shared" si="17"/>
        <v>0</v>
      </c>
      <c r="CB43" s="6"/>
    </row>
    <row r="44" ht="18.0" customHeight="1">
      <c r="A44" s="145" t="s">
        <v>141</v>
      </c>
      <c r="B44" s="146" t="s">
        <v>142</v>
      </c>
      <c r="C44" s="147">
        <v>1.0</v>
      </c>
      <c r="D44" s="76">
        <f t="shared" si="9"/>
        <v>0</v>
      </c>
      <c r="E44" s="148">
        <v>90.0</v>
      </c>
      <c r="F44" s="76" t="str">
        <f t="shared" si="10"/>
        <v/>
      </c>
      <c r="G44" s="148">
        <f t="shared" si="11"/>
        <v>90</v>
      </c>
      <c r="H44" s="149">
        <f t="shared" si="12"/>
        <v>0</v>
      </c>
      <c r="I44" s="150"/>
      <c r="J44" s="151"/>
      <c r="K44" s="152"/>
      <c r="L44" s="153"/>
      <c r="M44" s="154"/>
      <c r="N44" s="155"/>
      <c r="O44" s="156"/>
      <c r="P44" s="157"/>
      <c r="Q44" s="158"/>
      <c r="R44" s="159"/>
      <c r="S44" s="160"/>
      <c r="T44" s="161"/>
      <c r="U44" s="162"/>
      <c r="V44" s="163"/>
      <c r="W44" s="152"/>
      <c r="X44" s="150"/>
      <c r="AE44" s="164">
        <f t="shared" ref="AE44:AK44" si="96">AL44*$D44</f>
        <v>0</v>
      </c>
      <c r="AF44" s="164">
        <f t="shared" si="96"/>
        <v>0</v>
      </c>
      <c r="AG44" s="164">
        <f t="shared" si="96"/>
        <v>0</v>
      </c>
      <c r="AH44" s="164">
        <f t="shared" si="96"/>
        <v>0</v>
      </c>
      <c r="AI44" s="164">
        <f t="shared" si="96"/>
        <v>0</v>
      </c>
      <c r="AJ44" s="164">
        <f t="shared" si="96"/>
        <v>0</v>
      </c>
      <c r="AK44" s="164">
        <f t="shared" si="96"/>
        <v>0</v>
      </c>
      <c r="AL44" s="165"/>
      <c r="AM44" s="165"/>
      <c r="AN44" s="165"/>
      <c r="AO44" s="165"/>
      <c r="AP44" s="165"/>
      <c r="AQ44" s="165"/>
      <c r="AR44" s="165">
        <v>1.0</v>
      </c>
      <c r="AS44" s="164">
        <f t="shared" ref="AS44:BE44" si="97">BF44*$D44</f>
        <v>0</v>
      </c>
      <c r="AT44" s="164">
        <f t="shared" si="97"/>
        <v>0</v>
      </c>
      <c r="AU44" s="164">
        <f t="shared" si="97"/>
        <v>0</v>
      </c>
      <c r="AV44" s="164">
        <f t="shared" si="97"/>
        <v>0</v>
      </c>
      <c r="AW44" s="164">
        <f t="shared" si="97"/>
        <v>0</v>
      </c>
      <c r="AX44" s="164">
        <f t="shared" si="97"/>
        <v>0</v>
      </c>
      <c r="AY44" s="164">
        <f t="shared" si="97"/>
        <v>0</v>
      </c>
      <c r="AZ44" s="164">
        <f t="shared" si="97"/>
        <v>0</v>
      </c>
      <c r="BA44" s="164">
        <f t="shared" si="97"/>
        <v>0</v>
      </c>
      <c r="BB44" s="164">
        <f t="shared" si="97"/>
        <v>0</v>
      </c>
      <c r="BC44" s="164">
        <f t="shared" si="97"/>
        <v>0</v>
      </c>
      <c r="BD44" s="164">
        <f t="shared" si="97"/>
        <v>0</v>
      </c>
      <c r="BE44" s="164">
        <f t="shared" si="97"/>
        <v>0</v>
      </c>
      <c r="BF44" s="165"/>
      <c r="BG44" s="165"/>
      <c r="BH44" s="165"/>
      <c r="BI44" s="165"/>
      <c r="BJ44" s="165"/>
      <c r="BK44" s="165"/>
      <c r="BL44" s="165"/>
      <c r="BM44" s="165"/>
      <c r="BN44" s="165"/>
      <c r="BO44" s="165"/>
      <c r="BP44" s="165"/>
      <c r="BQ44" s="166"/>
      <c r="BR44" s="165"/>
      <c r="BS44" s="6"/>
      <c r="BT44" s="164"/>
      <c r="BU44" s="164"/>
      <c r="BV44" s="167">
        <f t="shared" ref="BV44:BW44" si="98">$D44*BT44</f>
        <v>0</v>
      </c>
      <c r="BW44" s="167">
        <f t="shared" si="98"/>
        <v>0</v>
      </c>
      <c r="BX44" s="6"/>
      <c r="BY44" s="164">
        <v>1.45</v>
      </c>
      <c r="BZ44" s="164">
        <f t="shared" si="16"/>
        <v>0</v>
      </c>
      <c r="CA44" s="164">
        <f t="shared" si="17"/>
        <v>0</v>
      </c>
      <c r="CB44" s="6"/>
    </row>
    <row r="45" ht="18.0" customHeight="1">
      <c r="A45" s="145" t="s">
        <v>143</v>
      </c>
      <c r="B45" s="146" t="s">
        <v>144</v>
      </c>
      <c r="C45" s="147">
        <v>1.0</v>
      </c>
      <c r="D45" s="76">
        <f t="shared" si="9"/>
        <v>0</v>
      </c>
      <c r="E45" s="148">
        <v>120.0</v>
      </c>
      <c r="F45" s="76" t="str">
        <f t="shared" si="10"/>
        <v/>
      </c>
      <c r="G45" s="148">
        <f t="shared" si="11"/>
        <v>120</v>
      </c>
      <c r="H45" s="149">
        <f t="shared" si="12"/>
        <v>0</v>
      </c>
      <c r="I45" s="150"/>
      <c r="J45" s="151"/>
      <c r="K45" s="152"/>
      <c r="L45" s="153"/>
      <c r="M45" s="154"/>
      <c r="N45" s="155"/>
      <c r="O45" s="156"/>
      <c r="P45" s="157"/>
      <c r="Q45" s="158"/>
      <c r="R45" s="159"/>
      <c r="S45" s="160"/>
      <c r="T45" s="161"/>
      <c r="U45" s="162"/>
      <c r="V45" s="163"/>
      <c r="W45" s="152"/>
      <c r="X45" s="150"/>
      <c r="AE45" s="164">
        <f t="shared" ref="AE45:AK45" si="99">AL45*$D45</f>
        <v>0</v>
      </c>
      <c r="AF45" s="164">
        <f t="shared" si="99"/>
        <v>0</v>
      </c>
      <c r="AG45" s="164">
        <f t="shared" si="99"/>
        <v>0</v>
      </c>
      <c r="AH45" s="164">
        <f t="shared" si="99"/>
        <v>0</v>
      </c>
      <c r="AI45" s="164">
        <f t="shared" si="99"/>
        <v>0</v>
      </c>
      <c r="AJ45" s="164">
        <f t="shared" si="99"/>
        <v>0</v>
      </c>
      <c r="AK45" s="164">
        <f t="shared" si="99"/>
        <v>0</v>
      </c>
      <c r="AL45" s="165"/>
      <c r="AM45" s="165"/>
      <c r="AN45" s="165"/>
      <c r="AO45" s="165"/>
      <c r="AP45" s="165"/>
      <c r="AQ45" s="165"/>
      <c r="AR45" s="165">
        <v>1.0</v>
      </c>
      <c r="AS45" s="164">
        <f t="shared" ref="AS45:BE45" si="100">BF45*$D45</f>
        <v>0</v>
      </c>
      <c r="AT45" s="164">
        <f t="shared" si="100"/>
        <v>0</v>
      </c>
      <c r="AU45" s="164">
        <f t="shared" si="100"/>
        <v>0</v>
      </c>
      <c r="AV45" s="164">
        <f t="shared" si="100"/>
        <v>0</v>
      </c>
      <c r="AW45" s="164">
        <f t="shared" si="100"/>
        <v>0</v>
      </c>
      <c r="AX45" s="164">
        <f t="shared" si="100"/>
        <v>0</v>
      </c>
      <c r="AY45" s="164">
        <f t="shared" si="100"/>
        <v>0</v>
      </c>
      <c r="AZ45" s="164">
        <f t="shared" si="100"/>
        <v>0</v>
      </c>
      <c r="BA45" s="164">
        <f t="shared" si="100"/>
        <v>0</v>
      </c>
      <c r="BB45" s="164">
        <f t="shared" si="100"/>
        <v>0</v>
      </c>
      <c r="BC45" s="164">
        <f t="shared" si="100"/>
        <v>0</v>
      </c>
      <c r="BD45" s="164">
        <f t="shared" si="100"/>
        <v>0</v>
      </c>
      <c r="BE45" s="164">
        <f t="shared" si="100"/>
        <v>0</v>
      </c>
      <c r="BF45" s="165"/>
      <c r="BG45" s="165"/>
      <c r="BH45" s="165"/>
      <c r="BI45" s="165"/>
      <c r="BJ45" s="165"/>
      <c r="BK45" s="165"/>
      <c r="BL45" s="165"/>
      <c r="BM45" s="165"/>
      <c r="BN45" s="165"/>
      <c r="BO45" s="165"/>
      <c r="BP45" s="165"/>
      <c r="BQ45" s="166"/>
      <c r="BR45" s="165"/>
      <c r="BS45" s="6"/>
      <c r="BT45" s="164"/>
      <c r="BU45" s="164"/>
      <c r="BV45" s="167">
        <f t="shared" ref="BV45:BW45" si="101">$D45*BT45</f>
        <v>0</v>
      </c>
      <c r="BW45" s="167">
        <f t="shared" si="101"/>
        <v>0</v>
      </c>
      <c r="BX45" s="6"/>
      <c r="BY45" s="164">
        <v>1.6</v>
      </c>
      <c r="BZ45" s="164">
        <f t="shared" si="16"/>
        <v>0</v>
      </c>
      <c r="CA45" s="164">
        <f t="shared" si="17"/>
        <v>0</v>
      </c>
      <c r="CB45" s="6"/>
    </row>
    <row r="46" ht="18.0" customHeight="1">
      <c r="A46" s="145" t="s">
        <v>145</v>
      </c>
      <c r="B46" s="146" t="s">
        <v>146</v>
      </c>
      <c r="C46" s="147">
        <v>1.0</v>
      </c>
      <c r="D46" s="76">
        <f t="shared" si="9"/>
        <v>0</v>
      </c>
      <c r="E46" s="148">
        <v>110.0</v>
      </c>
      <c r="F46" s="76" t="str">
        <f t="shared" si="10"/>
        <v/>
      </c>
      <c r="G46" s="148">
        <f t="shared" si="11"/>
        <v>110</v>
      </c>
      <c r="H46" s="149">
        <f t="shared" si="12"/>
        <v>0</v>
      </c>
      <c r="I46" s="150"/>
      <c r="J46" s="151"/>
      <c r="K46" s="152"/>
      <c r="L46" s="153"/>
      <c r="M46" s="154"/>
      <c r="N46" s="155"/>
      <c r="O46" s="156"/>
      <c r="P46" s="157"/>
      <c r="Q46" s="158"/>
      <c r="R46" s="159"/>
      <c r="S46" s="160"/>
      <c r="T46" s="161"/>
      <c r="U46" s="162"/>
      <c r="V46" s="163"/>
      <c r="W46" s="152"/>
      <c r="X46" s="150"/>
      <c r="AE46" s="164">
        <f t="shared" ref="AE46:AK46" si="102">AL46*$D46</f>
        <v>0</v>
      </c>
      <c r="AF46" s="164">
        <f t="shared" si="102"/>
        <v>0</v>
      </c>
      <c r="AG46" s="164">
        <f t="shared" si="102"/>
        <v>0</v>
      </c>
      <c r="AH46" s="164">
        <f t="shared" si="102"/>
        <v>0</v>
      </c>
      <c r="AI46" s="164">
        <f t="shared" si="102"/>
        <v>0</v>
      </c>
      <c r="AJ46" s="164">
        <f t="shared" si="102"/>
        <v>0</v>
      </c>
      <c r="AK46" s="164">
        <f t="shared" si="102"/>
        <v>0</v>
      </c>
      <c r="AL46" s="165"/>
      <c r="AM46" s="165"/>
      <c r="AN46" s="165"/>
      <c r="AO46" s="165"/>
      <c r="AP46" s="165"/>
      <c r="AQ46" s="165"/>
      <c r="AR46" s="165">
        <v>1.0</v>
      </c>
      <c r="AS46" s="164">
        <f t="shared" ref="AS46:BE46" si="103">BF46*$D46</f>
        <v>0</v>
      </c>
      <c r="AT46" s="164">
        <f t="shared" si="103"/>
        <v>0</v>
      </c>
      <c r="AU46" s="164">
        <f t="shared" si="103"/>
        <v>0</v>
      </c>
      <c r="AV46" s="164">
        <f t="shared" si="103"/>
        <v>0</v>
      </c>
      <c r="AW46" s="164">
        <f t="shared" si="103"/>
        <v>0</v>
      </c>
      <c r="AX46" s="164">
        <f t="shared" si="103"/>
        <v>0</v>
      </c>
      <c r="AY46" s="164">
        <f t="shared" si="103"/>
        <v>0</v>
      </c>
      <c r="AZ46" s="164">
        <f t="shared" si="103"/>
        <v>0</v>
      </c>
      <c r="BA46" s="164">
        <f t="shared" si="103"/>
        <v>0</v>
      </c>
      <c r="BB46" s="164">
        <f t="shared" si="103"/>
        <v>0</v>
      </c>
      <c r="BC46" s="164">
        <f t="shared" si="103"/>
        <v>0</v>
      </c>
      <c r="BD46" s="164">
        <f t="shared" si="103"/>
        <v>0</v>
      </c>
      <c r="BE46" s="164">
        <f t="shared" si="103"/>
        <v>0</v>
      </c>
      <c r="BF46" s="165"/>
      <c r="BG46" s="165"/>
      <c r="BH46" s="165"/>
      <c r="BI46" s="165"/>
      <c r="BJ46" s="165"/>
      <c r="BK46" s="165"/>
      <c r="BL46" s="165"/>
      <c r="BM46" s="165"/>
      <c r="BN46" s="165"/>
      <c r="BO46" s="165"/>
      <c r="BP46" s="165"/>
      <c r="BQ46" s="166"/>
      <c r="BR46" s="165"/>
      <c r="BS46" s="6"/>
      <c r="BT46" s="164"/>
      <c r="BU46" s="164"/>
      <c r="BV46" s="167">
        <f t="shared" ref="BV46:BW46" si="104">$D46*BT46</f>
        <v>0</v>
      </c>
      <c r="BW46" s="167">
        <f t="shared" si="104"/>
        <v>0</v>
      </c>
      <c r="BX46" s="6"/>
      <c r="BY46" s="164">
        <v>1.45</v>
      </c>
      <c r="BZ46" s="164">
        <f t="shared" si="16"/>
        <v>0</v>
      </c>
      <c r="CA46" s="164">
        <f t="shared" si="17"/>
        <v>0</v>
      </c>
      <c r="CB46" s="6"/>
    </row>
    <row r="47" ht="18.0" customHeight="1">
      <c r="A47" s="145" t="s">
        <v>147</v>
      </c>
      <c r="B47" s="146" t="s">
        <v>148</v>
      </c>
      <c r="C47" s="147">
        <v>1.0</v>
      </c>
      <c r="D47" s="76">
        <f t="shared" si="9"/>
        <v>0</v>
      </c>
      <c r="E47" s="148">
        <v>100.0</v>
      </c>
      <c r="F47" s="76" t="str">
        <f t="shared" si="10"/>
        <v/>
      </c>
      <c r="G47" s="148">
        <f t="shared" si="11"/>
        <v>100</v>
      </c>
      <c r="H47" s="149">
        <f t="shared" si="12"/>
        <v>0</v>
      </c>
      <c r="I47" s="150"/>
      <c r="J47" s="151"/>
      <c r="K47" s="152"/>
      <c r="L47" s="153"/>
      <c r="M47" s="154"/>
      <c r="N47" s="155"/>
      <c r="O47" s="156"/>
      <c r="P47" s="157"/>
      <c r="Q47" s="158"/>
      <c r="R47" s="159"/>
      <c r="S47" s="160"/>
      <c r="T47" s="161"/>
      <c r="U47" s="162"/>
      <c r="V47" s="163"/>
      <c r="W47" s="152"/>
      <c r="X47" s="150"/>
      <c r="AE47" s="164">
        <f t="shared" ref="AE47:AK47" si="105">AL47*$D47</f>
        <v>0</v>
      </c>
      <c r="AF47" s="164">
        <f t="shared" si="105"/>
        <v>0</v>
      </c>
      <c r="AG47" s="164">
        <f t="shared" si="105"/>
        <v>0</v>
      </c>
      <c r="AH47" s="164">
        <f t="shared" si="105"/>
        <v>0</v>
      </c>
      <c r="AI47" s="164">
        <f t="shared" si="105"/>
        <v>0</v>
      </c>
      <c r="AJ47" s="164">
        <f t="shared" si="105"/>
        <v>0</v>
      </c>
      <c r="AK47" s="164">
        <f t="shared" si="105"/>
        <v>0</v>
      </c>
      <c r="AL47" s="165"/>
      <c r="AM47" s="165"/>
      <c r="AN47" s="165"/>
      <c r="AO47" s="165"/>
      <c r="AP47" s="165"/>
      <c r="AQ47" s="165"/>
      <c r="AR47" s="165">
        <v>1.0</v>
      </c>
      <c r="AS47" s="164">
        <f t="shared" ref="AS47:BE47" si="106">BF47*$D47</f>
        <v>0</v>
      </c>
      <c r="AT47" s="164">
        <f t="shared" si="106"/>
        <v>0</v>
      </c>
      <c r="AU47" s="164">
        <f t="shared" si="106"/>
        <v>0</v>
      </c>
      <c r="AV47" s="164">
        <f t="shared" si="106"/>
        <v>0</v>
      </c>
      <c r="AW47" s="164">
        <f t="shared" si="106"/>
        <v>0</v>
      </c>
      <c r="AX47" s="164">
        <f t="shared" si="106"/>
        <v>0</v>
      </c>
      <c r="AY47" s="164">
        <f t="shared" si="106"/>
        <v>0</v>
      </c>
      <c r="AZ47" s="164">
        <f t="shared" si="106"/>
        <v>0</v>
      </c>
      <c r="BA47" s="164">
        <f t="shared" si="106"/>
        <v>0</v>
      </c>
      <c r="BB47" s="164">
        <f t="shared" si="106"/>
        <v>0</v>
      </c>
      <c r="BC47" s="164">
        <f t="shared" si="106"/>
        <v>0</v>
      </c>
      <c r="BD47" s="164">
        <f t="shared" si="106"/>
        <v>0</v>
      </c>
      <c r="BE47" s="164">
        <f t="shared" si="106"/>
        <v>0</v>
      </c>
      <c r="BF47" s="165"/>
      <c r="BG47" s="165"/>
      <c r="BH47" s="165"/>
      <c r="BI47" s="165"/>
      <c r="BJ47" s="165"/>
      <c r="BK47" s="165"/>
      <c r="BL47" s="165"/>
      <c r="BM47" s="165"/>
      <c r="BN47" s="165"/>
      <c r="BO47" s="165"/>
      <c r="BP47" s="165"/>
      <c r="BQ47" s="166"/>
      <c r="BR47" s="165"/>
      <c r="BS47" s="6"/>
      <c r="BT47" s="164"/>
      <c r="BU47" s="164"/>
      <c r="BV47" s="167">
        <f t="shared" ref="BV47:BW47" si="107">$D47*BT47</f>
        <v>0</v>
      </c>
      <c r="BW47" s="167">
        <f t="shared" si="107"/>
        <v>0</v>
      </c>
      <c r="BX47" s="6"/>
      <c r="BY47" s="164">
        <v>1.9</v>
      </c>
      <c r="BZ47" s="164">
        <f t="shared" si="16"/>
        <v>0</v>
      </c>
      <c r="CA47" s="164">
        <f t="shared" si="17"/>
        <v>0</v>
      </c>
      <c r="CB47" s="6"/>
    </row>
    <row r="48" ht="18.0" customHeight="1">
      <c r="A48" s="145" t="s">
        <v>149</v>
      </c>
      <c r="B48" s="146" t="s">
        <v>150</v>
      </c>
      <c r="C48" s="147">
        <v>1.0</v>
      </c>
      <c r="D48" s="76">
        <f t="shared" si="9"/>
        <v>0</v>
      </c>
      <c r="E48" s="148">
        <v>110.0</v>
      </c>
      <c r="F48" s="76" t="str">
        <f t="shared" si="10"/>
        <v/>
      </c>
      <c r="G48" s="148">
        <f t="shared" si="11"/>
        <v>110</v>
      </c>
      <c r="H48" s="149">
        <f t="shared" si="12"/>
        <v>0</v>
      </c>
      <c r="I48" s="150"/>
      <c r="J48" s="151"/>
      <c r="K48" s="152"/>
      <c r="L48" s="153"/>
      <c r="M48" s="154"/>
      <c r="N48" s="155"/>
      <c r="O48" s="156"/>
      <c r="P48" s="157"/>
      <c r="Q48" s="158"/>
      <c r="R48" s="159"/>
      <c r="S48" s="160"/>
      <c r="T48" s="161"/>
      <c r="U48" s="162"/>
      <c r="V48" s="163"/>
      <c r="W48" s="152"/>
      <c r="X48" s="150"/>
      <c r="AE48" s="164">
        <f t="shared" ref="AE48:AK48" si="108">AL48*$D48</f>
        <v>0</v>
      </c>
      <c r="AF48" s="164">
        <f t="shared" si="108"/>
        <v>0</v>
      </c>
      <c r="AG48" s="164">
        <f t="shared" si="108"/>
        <v>0</v>
      </c>
      <c r="AH48" s="164">
        <f t="shared" si="108"/>
        <v>0</v>
      </c>
      <c r="AI48" s="164">
        <f t="shared" si="108"/>
        <v>0</v>
      </c>
      <c r="AJ48" s="164">
        <f t="shared" si="108"/>
        <v>0</v>
      </c>
      <c r="AK48" s="164">
        <f t="shared" si="108"/>
        <v>0</v>
      </c>
      <c r="AL48" s="165"/>
      <c r="AM48" s="165"/>
      <c r="AN48" s="165"/>
      <c r="AO48" s="165"/>
      <c r="AP48" s="165"/>
      <c r="AQ48" s="165"/>
      <c r="AR48" s="165">
        <v>1.0</v>
      </c>
      <c r="AS48" s="164">
        <f t="shared" ref="AS48:BE48" si="109">BF48*$D48</f>
        <v>0</v>
      </c>
      <c r="AT48" s="164">
        <f t="shared" si="109"/>
        <v>0</v>
      </c>
      <c r="AU48" s="164">
        <f t="shared" si="109"/>
        <v>0</v>
      </c>
      <c r="AV48" s="164">
        <f t="shared" si="109"/>
        <v>0</v>
      </c>
      <c r="AW48" s="164">
        <f t="shared" si="109"/>
        <v>0</v>
      </c>
      <c r="AX48" s="164">
        <f t="shared" si="109"/>
        <v>0</v>
      </c>
      <c r="AY48" s="164">
        <f t="shared" si="109"/>
        <v>0</v>
      </c>
      <c r="AZ48" s="164">
        <f t="shared" si="109"/>
        <v>0</v>
      </c>
      <c r="BA48" s="164">
        <f t="shared" si="109"/>
        <v>0</v>
      </c>
      <c r="BB48" s="164">
        <f t="shared" si="109"/>
        <v>0</v>
      </c>
      <c r="BC48" s="164">
        <f t="shared" si="109"/>
        <v>0</v>
      </c>
      <c r="BD48" s="164">
        <f t="shared" si="109"/>
        <v>0</v>
      </c>
      <c r="BE48" s="164">
        <f t="shared" si="109"/>
        <v>0</v>
      </c>
      <c r="BF48" s="165"/>
      <c r="BG48" s="165"/>
      <c r="BH48" s="165"/>
      <c r="BI48" s="165"/>
      <c r="BJ48" s="165"/>
      <c r="BK48" s="165"/>
      <c r="BL48" s="165"/>
      <c r="BM48" s="165"/>
      <c r="BN48" s="165"/>
      <c r="BO48" s="165"/>
      <c r="BP48" s="165"/>
      <c r="BQ48" s="166"/>
      <c r="BR48" s="165"/>
      <c r="BS48" s="6"/>
      <c r="BT48" s="164"/>
      <c r="BU48" s="164"/>
      <c r="BV48" s="167">
        <f t="shared" ref="BV48:BW48" si="110">$D48*BT48</f>
        <v>0</v>
      </c>
      <c r="BW48" s="167">
        <f t="shared" si="110"/>
        <v>0</v>
      </c>
      <c r="BX48" s="6"/>
      <c r="BY48" s="164">
        <v>1.6</v>
      </c>
      <c r="BZ48" s="164">
        <f t="shared" si="16"/>
        <v>0</v>
      </c>
      <c r="CA48" s="164">
        <f t="shared" si="17"/>
        <v>0</v>
      </c>
      <c r="CB48" s="6"/>
    </row>
    <row r="49" ht="18.0" customHeight="1">
      <c r="A49" s="145" t="s">
        <v>151</v>
      </c>
      <c r="B49" s="146" t="s">
        <v>152</v>
      </c>
      <c r="C49" s="147">
        <v>10.0</v>
      </c>
      <c r="D49" s="76">
        <f t="shared" si="9"/>
        <v>0</v>
      </c>
      <c r="E49" s="148">
        <v>50.0</v>
      </c>
      <c r="F49" s="76" t="str">
        <f t="shared" si="10"/>
        <v/>
      </c>
      <c r="G49" s="148">
        <f t="shared" si="11"/>
        <v>50</v>
      </c>
      <c r="H49" s="149">
        <f t="shared" si="12"/>
        <v>0</v>
      </c>
      <c r="I49" s="150"/>
      <c r="J49" s="151"/>
      <c r="K49" s="152"/>
      <c r="L49" s="153"/>
      <c r="M49" s="154"/>
      <c r="N49" s="155"/>
      <c r="O49" s="156"/>
      <c r="P49" s="157"/>
      <c r="Q49" s="158"/>
      <c r="R49" s="159"/>
      <c r="S49" s="160"/>
      <c r="T49" s="161"/>
      <c r="U49" s="162"/>
      <c r="V49" s="163"/>
      <c r="W49" s="152"/>
      <c r="X49" s="150"/>
      <c r="AE49" s="164">
        <f t="shared" ref="AE49:AK49" si="111">AL49*$D49</f>
        <v>0</v>
      </c>
      <c r="AF49" s="164">
        <f t="shared" si="111"/>
        <v>0</v>
      </c>
      <c r="AG49" s="164">
        <f t="shared" si="111"/>
        <v>0</v>
      </c>
      <c r="AH49" s="164">
        <f t="shared" si="111"/>
        <v>0</v>
      </c>
      <c r="AI49" s="164">
        <f t="shared" si="111"/>
        <v>0</v>
      </c>
      <c r="AJ49" s="164">
        <f t="shared" si="111"/>
        <v>0</v>
      </c>
      <c r="AK49" s="164">
        <f t="shared" si="111"/>
        <v>0</v>
      </c>
      <c r="AL49" s="165">
        <v>10.0</v>
      </c>
      <c r="AM49" s="165"/>
      <c r="AN49" s="165"/>
      <c r="AO49" s="165"/>
      <c r="AP49" s="165"/>
      <c r="AQ49" s="165"/>
      <c r="AR49" s="165"/>
      <c r="AS49" s="164">
        <f t="shared" ref="AS49:BE49" si="112">BF49*$D49</f>
        <v>0</v>
      </c>
      <c r="AT49" s="164">
        <f t="shared" si="112"/>
        <v>0</v>
      </c>
      <c r="AU49" s="164">
        <f t="shared" si="112"/>
        <v>0</v>
      </c>
      <c r="AV49" s="164">
        <f t="shared" si="112"/>
        <v>0</v>
      </c>
      <c r="AW49" s="164">
        <f t="shared" si="112"/>
        <v>0</v>
      </c>
      <c r="AX49" s="164">
        <f t="shared" si="112"/>
        <v>0</v>
      </c>
      <c r="AY49" s="164">
        <f t="shared" si="112"/>
        <v>0</v>
      </c>
      <c r="AZ49" s="164">
        <f t="shared" si="112"/>
        <v>0</v>
      </c>
      <c r="BA49" s="164">
        <f t="shared" si="112"/>
        <v>0</v>
      </c>
      <c r="BB49" s="164">
        <f t="shared" si="112"/>
        <v>0</v>
      </c>
      <c r="BC49" s="164">
        <f t="shared" si="112"/>
        <v>0</v>
      </c>
      <c r="BD49" s="164">
        <f t="shared" si="112"/>
        <v>0</v>
      </c>
      <c r="BE49" s="164">
        <f t="shared" si="112"/>
        <v>0</v>
      </c>
      <c r="BF49" s="165"/>
      <c r="BG49" s="165"/>
      <c r="BH49" s="165"/>
      <c r="BI49" s="165"/>
      <c r="BJ49" s="165"/>
      <c r="BK49" s="165"/>
      <c r="BL49" s="165"/>
      <c r="BM49" s="165"/>
      <c r="BN49" s="165"/>
      <c r="BO49" s="165"/>
      <c r="BP49" s="165"/>
      <c r="BQ49" s="166"/>
      <c r="BR49" s="165"/>
      <c r="BS49" s="6"/>
      <c r="BT49" s="164"/>
      <c r="BU49" s="164"/>
      <c r="BV49" s="167">
        <f t="shared" ref="BV49:BW49" si="113">$D49*BT49</f>
        <v>0</v>
      </c>
      <c r="BW49" s="167">
        <f t="shared" si="113"/>
        <v>0</v>
      </c>
      <c r="BX49" s="6"/>
      <c r="BY49" s="164">
        <v>0.2</v>
      </c>
      <c r="BZ49" s="164">
        <f t="shared" si="16"/>
        <v>0</v>
      </c>
      <c r="CA49" s="164">
        <f t="shared" si="17"/>
        <v>0</v>
      </c>
      <c r="CB49" s="6"/>
    </row>
    <row r="50" ht="18.0" customHeight="1">
      <c r="A50" s="145" t="s">
        <v>153</v>
      </c>
      <c r="B50" s="146" t="s">
        <v>154</v>
      </c>
      <c r="C50" s="147">
        <v>10.0</v>
      </c>
      <c r="D50" s="76">
        <f t="shared" si="9"/>
        <v>0</v>
      </c>
      <c r="E50" s="148">
        <v>50.0</v>
      </c>
      <c r="F50" s="76" t="str">
        <f t="shared" si="10"/>
        <v/>
      </c>
      <c r="G50" s="148">
        <f t="shared" si="11"/>
        <v>50</v>
      </c>
      <c r="H50" s="149">
        <f t="shared" si="12"/>
        <v>0</v>
      </c>
      <c r="I50" s="150"/>
      <c r="J50" s="151"/>
      <c r="K50" s="152"/>
      <c r="L50" s="153"/>
      <c r="M50" s="154"/>
      <c r="N50" s="155"/>
      <c r="O50" s="156"/>
      <c r="P50" s="157"/>
      <c r="Q50" s="158"/>
      <c r="R50" s="159"/>
      <c r="S50" s="160"/>
      <c r="T50" s="161"/>
      <c r="U50" s="162"/>
      <c r="V50" s="163"/>
      <c r="W50" s="152"/>
      <c r="X50" s="150"/>
      <c r="AE50" s="164">
        <f t="shared" ref="AE50:AK50" si="114">AL50*$D50</f>
        <v>0</v>
      </c>
      <c r="AF50" s="164">
        <f t="shared" si="114"/>
        <v>0</v>
      </c>
      <c r="AG50" s="164">
        <f t="shared" si="114"/>
        <v>0</v>
      </c>
      <c r="AH50" s="164">
        <f t="shared" si="114"/>
        <v>0</v>
      </c>
      <c r="AI50" s="164">
        <f t="shared" si="114"/>
        <v>0</v>
      </c>
      <c r="AJ50" s="164">
        <f t="shared" si="114"/>
        <v>0</v>
      </c>
      <c r="AK50" s="164">
        <f t="shared" si="114"/>
        <v>0</v>
      </c>
      <c r="AL50" s="165">
        <v>10.0</v>
      </c>
      <c r="AM50" s="165"/>
      <c r="AN50" s="165"/>
      <c r="AO50" s="165"/>
      <c r="AP50" s="165"/>
      <c r="AQ50" s="165"/>
      <c r="AR50" s="165"/>
      <c r="AS50" s="164">
        <f t="shared" ref="AS50:BE50" si="115">BF50*$D50</f>
        <v>0</v>
      </c>
      <c r="AT50" s="164">
        <f t="shared" si="115"/>
        <v>0</v>
      </c>
      <c r="AU50" s="164">
        <f t="shared" si="115"/>
        <v>0</v>
      </c>
      <c r="AV50" s="164">
        <f t="shared" si="115"/>
        <v>0</v>
      </c>
      <c r="AW50" s="164">
        <f t="shared" si="115"/>
        <v>0</v>
      </c>
      <c r="AX50" s="164">
        <f t="shared" si="115"/>
        <v>0</v>
      </c>
      <c r="AY50" s="164">
        <f t="shared" si="115"/>
        <v>0</v>
      </c>
      <c r="AZ50" s="164">
        <f t="shared" si="115"/>
        <v>0</v>
      </c>
      <c r="BA50" s="164">
        <f t="shared" si="115"/>
        <v>0</v>
      </c>
      <c r="BB50" s="164">
        <f t="shared" si="115"/>
        <v>0</v>
      </c>
      <c r="BC50" s="164">
        <f t="shared" si="115"/>
        <v>0</v>
      </c>
      <c r="BD50" s="164">
        <f t="shared" si="115"/>
        <v>0</v>
      </c>
      <c r="BE50" s="164">
        <f t="shared" si="115"/>
        <v>0</v>
      </c>
      <c r="BF50" s="165"/>
      <c r="BG50" s="165"/>
      <c r="BH50" s="165"/>
      <c r="BI50" s="165"/>
      <c r="BJ50" s="165"/>
      <c r="BK50" s="165"/>
      <c r="BL50" s="165"/>
      <c r="BM50" s="165"/>
      <c r="BN50" s="165"/>
      <c r="BO50" s="165"/>
      <c r="BP50" s="165"/>
      <c r="BQ50" s="166"/>
      <c r="BR50" s="165"/>
      <c r="BS50" s="6"/>
      <c r="BT50" s="164"/>
      <c r="BU50" s="164"/>
      <c r="BV50" s="167">
        <f t="shared" ref="BV50:BW50" si="116">$D50*BT50</f>
        <v>0</v>
      </c>
      <c r="BW50" s="167">
        <f t="shared" si="116"/>
        <v>0</v>
      </c>
      <c r="BX50" s="6"/>
      <c r="BY50" s="164">
        <v>0.25</v>
      </c>
      <c r="BZ50" s="164">
        <f t="shared" si="16"/>
        <v>0</v>
      </c>
      <c r="CA50" s="164">
        <f t="shared" si="17"/>
        <v>0</v>
      </c>
      <c r="CB50" s="6"/>
    </row>
    <row r="51" ht="18.0" customHeight="1">
      <c r="A51" s="145" t="s">
        <v>155</v>
      </c>
      <c r="B51" s="146" t="s">
        <v>156</v>
      </c>
      <c r="C51" s="147">
        <v>10.0</v>
      </c>
      <c r="D51" s="76">
        <f t="shared" si="9"/>
        <v>0</v>
      </c>
      <c r="E51" s="148">
        <v>60.0</v>
      </c>
      <c r="F51" s="76" t="str">
        <f t="shared" si="10"/>
        <v/>
      </c>
      <c r="G51" s="148">
        <f t="shared" si="11"/>
        <v>60</v>
      </c>
      <c r="H51" s="149">
        <f t="shared" si="12"/>
        <v>0</v>
      </c>
      <c r="I51" s="150"/>
      <c r="J51" s="151"/>
      <c r="K51" s="152"/>
      <c r="L51" s="153"/>
      <c r="M51" s="154"/>
      <c r="N51" s="155"/>
      <c r="O51" s="156"/>
      <c r="P51" s="157"/>
      <c r="Q51" s="158"/>
      <c r="R51" s="159"/>
      <c r="S51" s="160"/>
      <c r="T51" s="161"/>
      <c r="U51" s="162"/>
      <c r="V51" s="163"/>
      <c r="W51" s="152"/>
      <c r="X51" s="150"/>
      <c r="AE51" s="164">
        <f t="shared" ref="AE51:AK51" si="117">AL51*$D51</f>
        <v>0</v>
      </c>
      <c r="AF51" s="164">
        <f t="shared" si="117"/>
        <v>0</v>
      </c>
      <c r="AG51" s="164">
        <f t="shared" si="117"/>
        <v>0</v>
      </c>
      <c r="AH51" s="164">
        <f t="shared" si="117"/>
        <v>0</v>
      </c>
      <c r="AI51" s="164">
        <f t="shared" si="117"/>
        <v>0</v>
      </c>
      <c r="AJ51" s="164">
        <f t="shared" si="117"/>
        <v>0</v>
      </c>
      <c r="AK51" s="164">
        <f t="shared" si="117"/>
        <v>0</v>
      </c>
      <c r="AL51" s="165">
        <v>10.0</v>
      </c>
      <c r="AM51" s="165"/>
      <c r="AN51" s="165"/>
      <c r="AO51" s="165"/>
      <c r="AP51" s="165"/>
      <c r="AQ51" s="165"/>
      <c r="AR51" s="165"/>
      <c r="AS51" s="164">
        <f t="shared" ref="AS51:BE51" si="118">BF51*$D51</f>
        <v>0</v>
      </c>
      <c r="AT51" s="164">
        <f t="shared" si="118"/>
        <v>0</v>
      </c>
      <c r="AU51" s="164">
        <f t="shared" si="118"/>
        <v>0</v>
      </c>
      <c r="AV51" s="164">
        <f t="shared" si="118"/>
        <v>0</v>
      </c>
      <c r="AW51" s="164">
        <f t="shared" si="118"/>
        <v>0</v>
      </c>
      <c r="AX51" s="164">
        <f t="shared" si="118"/>
        <v>0</v>
      </c>
      <c r="AY51" s="164">
        <f t="shared" si="118"/>
        <v>0</v>
      </c>
      <c r="AZ51" s="164">
        <f t="shared" si="118"/>
        <v>0</v>
      </c>
      <c r="BA51" s="164">
        <f t="shared" si="118"/>
        <v>0</v>
      </c>
      <c r="BB51" s="164">
        <f t="shared" si="118"/>
        <v>0</v>
      </c>
      <c r="BC51" s="164">
        <f t="shared" si="118"/>
        <v>0</v>
      </c>
      <c r="BD51" s="164">
        <f t="shared" si="118"/>
        <v>0</v>
      </c>
      <c r="BE51" s="164">
        <f t="shared" si="118"/>
        <v>0</v>
      </c>
      <c r="BF51" s="165"/>
      <c r="BG51" s="165"/>
      <c r="BH51" s="165"/>
      <c r="BI51" s="165"/>
      <c r="BJ51" s="165"/>
      <c r="BK51" s="165"/>
      <c r="BL51" s="165"/>
      <c r="BM51" s="165"/>
      <c r="BN51" s="165"/>
      <c r="BO51" s="165"/>
      <c r="BP51" s="165"/>
      <c r="BQ51" s="166"/>
      <c r="BR51" s="165"/>
      <c r="BS51" s="6"/>
      <c r="BT51" s="164"/>
      <c r="BU51" s="164"/>
      <c r="BV51" s="167">
        <f t="shared" ref="BV51:BW51" si="119">$D51*BT51</f>
        <v>0</v>
      </c>
      <c r="BW51" s="167">
        <f t="shared" si="119"/>
        <v>0</v>
      </c>
      <c r="BX51" s="6"/>
      <c r="BY51" s="164">
        <v>0.4</v>
      </c>
      <c r="BZ51" s="164">
        <f t="shared" si="16"/>
        <v>0</v>
      </c>
      <c r="CA51" s="164">
        <f t="shared" si="17"/>
        <v>0</v>
      </c>
      <c r="CB51" s="6"/>
    </row>
    <row r="52" ht="18.0" customHeight="1">
      <c r="A52" s="145" t="s">
        <v>157</v>
      </c>
      <c r="B52" s="146" t="s">
        <v>158</v>
      </c>
      <c r="C52" s="147">
        <v>10.0</v>
      </c>
      <c r="D52" s="76">
        <f t="shared" si="9"/>
        <v>0</v>
      </c>
      <c r="E52" s="148">
        <v>80.0</v>
      </c>
      <c r="F52" s="76" t="str">
        <f t="shared" si="10"/>
        <v/>
      </c>
      <c r="G52" s="148">
        <f t="shared" si="11"/>
        <v>80</v>
      </c>
      <c r="H52" s="149">
        <f t="shared" si="12"/>
        <v>0</v>
      </c>
      <c r="I52" s="150"/>
      <c r="J52" s="151"/>
      <c r="K52" s="152"/>
      <c r="L52" s="153"/>
      <c r="M52" s="154"/>
      <c r="N52" s="155"/>
      <c r="O52" s="156"/>
      <c r="P52" s="157"/>
      <c r="Q52" s="158"/>
      <c r="R52" s="159"/>
      <c r="S52" s="160"/>
      <c r="T52" s="161"/>
      <c r="U52" s="162"/>
      <c r="V52" s="163"/>
      <c r="W52" s="152"/>
      <c r="X52" s="150"/>
      <c r="AE52" s="164">
        <f t="shared" ref="AE52:AK52" si="120">AL52*$D52</f>
        <v>0</v>
      </c>
      <c r="AF52" s="164">
        <f t="shared" si="120"/>
        <v>0</v>
      </c>
      <c r="AG52" s="164">
        <f t="shared" si="120"/>
        <v>0</v>
      </c>
      <c r="AH52" s="164">
        <f t="shared" si="120"/>
        <v>0</v>
      </c>
      <c r="AI52" s="164">
        <f t="shared" si="120"/>
        <v>0</v>
      </c>
      <c r="AJ52" s="164">
        <f t="shared" si="120"/>
        <v>0</v>
      </c>
      <c r="AK52" s="164">
        <f t="shared" si="120"/>
        <v>0</v>
      </c>
      <c r="AL52" s="165">
        <v>10.0</v>
      </c>
      <c r="AM52" s="165"/>
      <c r="AN52" s="165"/>
      <c r="AO52" s="165"/>
      <c r="AP52" s="165"/>
      <c r="AQ52" s="165"/>
      <c r="AR52" s="165"/>
      <c r="AS52" s="164">
        <f t="shared" ref="AS52:BE52" si="121">BF52*$D52</f>
        <v>0</v>
      </c>
      <c r="AT52" s="164">
        <f t="shared" si="121"/>
        <v>0</v>
      </c>
      <c r="AU52" s="164">
        <f t="shared" si="121"/>
        <v>0</v>
      </c>
      <c r="AV52" s="164">
        <f t="shared" si="121"/>
        <v>0</v>
      </c>
      <c r="AW52" s="164">
        <f t="shared" si="121"/>
        <v>0</v>
      </c>
      <c r="AX52" s="164">
        <f t="shared" si="121"/>
        <v>0</v>
      </c>
      <c r="AY52" s="164">
        <f t="shared" si="121"/>
        <v>0</v>
      </c>
      <c r="AZ52" s="164">
        <f t="shared" si="121"/>
        <v>0</v>
      </c>
      <c r="BA52" s="164">
        <f t="shared" si="121"/>
        <v>0</v>
      </c>
      <c r="BB52" s="164">
        <f t="shared" si="121"/>
        <v>0</v>
      </c>
      <c r="BC52" s="164">
        <f t="shared" si="121"/>
        <v>0</v>
      </c>
      <c r="BD52" s="164">
        <f t="shared" si="121"/>
        <v>0</v>
      </c>
      <c r="BE52" s="164">
        <f t="shared" si="121"/>
        <v>0</v>
      </c>
      <c r="BF52" s="165"/>
      <c r="BG52" s="165"/>
      <c r="BH52" s="165"/>
      <c r="BI52" s="165"/>
      <c r="BJ52" s="165"/>
      <c r="BK52" s="165"/>
      <c r="BL52" s="165"/>
      <c r="BM52" s="165"/>
      <c r="BN52" s="165"/>
      <c r="BO52" s="165"/>
      <c r="BP52" s="165"/>
      <c r="BQ52" s="166"/>
      <c r="BR52" s="165"/>
      <c r="BS52" s="6"/>
      <c r="BT52" s="164"/>
      <c r="BU52" s="164"/>
      <c r="BV52" s="167">
        <f t="shared" ref="BV52:BW52" si="122">$D52*BT52</f>
        <v>0</v>
      </c>
      <c r="BW52" s="167">
        <f t="shared" si="122"/>
        <v>0</v>
      </c>
      <c r="BX52" s="6"/>
      <c r="BY52" s="164">
        <v>0.9</v>
      </c>
      <c r="BZ52" s="164">
        <f t="shared" si="16"/>
        <v>0</v>
      </c>
      <c r="CA52" s="164">
        <f t="shared" si="17"/>
        <v>0</v>
      </c>
      <c r="CB52" s="6"/>
    </row>
    <row r="53" ht="18.0" customHeight="1">
      <c r="A53" s="145" t="s">
        <v>159</v>
      </c>
      <c r="B53" s="146" t="s">
        <v>160</v>
      </c>
      <c r="C53" s="147">
        <v>5.0</v>
      </c>
      <c r="D53" s="76">
        <f t="shared" si="9"/>
        <v>0</v>
      </c>
      <c r="E53" s="148">
        <v>40.0</v>
      </c>
      <c r="F53" s="76" t="str">
        <f t="shared" si="10"/>
        <v/>
      </c>
      <c r="G53" s="148">
        <f t="shared" si="11"/>
        <v>40</v>
      </c>
      <c r="H53" s="149">
        <f t="shared" si="12"/>
        <v>0</v>
      </c>
      <c r="I53" s="150"/>
      <c r="J53" s="151"/>
      <c r="K53" s="152"/>
      <c r="L53" s="153"/>
      <c r="M53" s="154"/>
      <c r="N53" s="155"/>
      <c r="O53" s="156"/>
      <c r="P53" s="157"/>
      <c r="Q53" s="158"/>
      <c r="R53" s="159"/>
      <c r="S53" s="160"/>
      <c r="T53" s="161"/>
      <c r="U53" s="162"/>
      <c r="V53" s="163"/>
      <c r="W53" s="152"/>
      <c r="X53" s="150"/>
      <c r="AE53" s="164">
        <f t="shared" ref="AE53:AK53" si="123">AL53*$D53</f>
        <v>0</v>
      </c>
      <c r="AF53" s="164">
        <f t="shared" si="123"/>
        <v>0</v>
      </c>
      <c r="AG53" s="164">
        <f t="shared" si="123"/>
        <v>0</v>
      </c>
      <c r="AH53" s="164">
        <f t="shared" si="123"/>
        <v>0</v>
      </c>
      <c r="AI53" s="164">
        <f t="shared" si="123"/>
        <v>0</v>
      </c>
      <c r="AJ53" s="164">
        <f t="shared" si="123"/>
        <v>0</v>
      </c>
      <c r="AK53" s="164">
        <f t="shared" si="123"/>
        <v>0</v>
      </c>
      <c r="AL53" s="165"/>
      <c r="AM53" s="165">
        <v>5.0</v>
      </c>
      <c r="AN53" s="165"/>
      <c r="AO53" s="165"/>
      <c r="AP53" s="165"/>
      <c r="AQ53" s="165"/>
      <c r="AR53" s="165"/>
      <c r="AS53" s="164">
        <f t="shared" ref="AS53:BE53" si="124">BF53*$D53</f>
        <v>0</v>
      </c>
      <c r="AT53" s="164">
        <f t="shared" si="124"/>
        <v>0</v>
      </c>
      <c r="AU53" s="164">
        <f t="shared" si="124"/>
        <v>0</v>
      </c>
      <c r="AV53" s="164">
        <f t="shared" si="124"/>
        <v>0</v>
      </c>
      <c r="AW53" s="164">
        <f t="shared" si="124"/>
        <v>0</v>
      </c>
      <c r="AX53" s="164">
        <f t="shared" si="124"/>
        <v>0</v>
      </c>
      <c r="AY53" s="164">
        <f t="shared" si="124"/>
        <v>0</v>
      </c>
      <c r="AZ53" s="164">
        <f t="shared" si="124"/>
        <v>0</v>
      </c>
      <c r="BA53" s="164">
        <f t="shared" si="124"/>
        <v>0</v>
      </c>
      <c r="BB53" s="164">
        <f t="shared" si="124"/>
        <v>0</v>
      </c>
      <c r="BC53" s="164">
        <f t="shared" si="124"/>
        <v>0</v>
      </c>
      <c r="BD53" s="164">
        <f t="shared" si="124"/>
        <v>0</v>
      </c>
      <c r="BE53" s="164">
        <f t="shared" si="124"/>
        <v>0</v>
      </c>
      <c r="BF53" s="165"/>
      <c r="BG53" s="165"/>
      <c r="BH53" s="165"/>
      <c r="BI53" s="165"/>
      <c r="BJ53" s="165"/>
      <c r="BK53" s="165"/>
      <c r="BL53" s="165"/>
      <c r="BM53" s="165"/>
      <c r="BN53" s="165"/>
      <c r="BO53" s="165"/>
      <c r="BP53" s="165"/>
      <c r="BQ53" s="166"/>
      <c r="BR53" s="165"/>
      <c r="BS53" s="6"/>
      <c r="BT53" s="164"/>
      <c r="BU53" s="164"/>
      <c r="BV53" s="167">
        <f t="shared" ref="BV53:BW53" si="125">$D53*BT53</f>
        <v>0</v>
      </c>
      <c r="BW53" s="167">
        <f t="shared" si="125"/>
        <v>0</v>
      </c>
      <c r="BX53" s="6"/>
      <c r="BY53" s="164">
        <v>0.4</v>
      </c>
      <c r="BZ53" s="164">
        <f t="shared" si="16"/>
        <v>0</v>
      </c>
      <c r="CA53" s="164">
        <f t="shared" si="17"/>
        <v>0</v>
      </c>
      <c r="CB53" s="6"/>
    </row>
    <row r="54" ht="18.0" customHeight="1">
      <c r="A54" s="145" t="s">
        <v>161</v>
      </c>
      <c r="B54" s="146" t="s">
        <v>162</v>
      </c>
      <c r="C54" s="147">
        <v>5.0</v>
      </c>
      <c r="D54" s="76">
        <f t="shared" si="9"/>
        <v>0</v>
      </c>
      <c r="E54" s="148">
        <v>40.0</v>
      </c>
      <c r="F54" s="76" t="str">
        <f t="shared" si="10"/>
        <v/>
      </c>
      <c r="G54" s="148">
        <f t="shared" si="11"/>
        <v>40</v>
      </c>
      <c r="H54" s="149">
        <f t="shared" si="12"/>
        <v>0</v>
      </c>
      <c r="I54" s="150"/>
      <c r="J54" s="151"/>
      <c r="K54" s="152"/>
      <c r="L54" s="153"/>
      <c r="M54" s="154"/>
      <c r="N54" s="155"/>
      <c r="O54" s="156"/>
      <c r="P54" s="157"/>
      <c r="Q54" s="158"/>
      <c r="R54" s="159"/>
      <c r="S54" s="160"/>
      <c r="T54" s="161"/>
      <c r="U54" s="162"/>
      <c r="V54" s="163"/>
      <c r="W54" s="152"/>
      <c r="X54" s="150"/>
      <c r="AE54" s="164">
        <f t="shared" ref="AE54:AK54" si="126">AL54*$D54</f>
        <v>0</v>
      </c>
      <c r="AF54" s="164">
        <f t="shared" si="126"/>
        <v>0</v>
      </c>
      <c r="AG54" s="164">
        <f t="shared" si="126"/>
        <v>0</v>
      </c>
      <c r="AH54" s="164">
        <f t="shared" si="126"/>
        <v>0</v>
      </c>
      <c r="AI54" s="164">
        <f t="shared" si="126"/>
        <v>0</v>
      </c>
      <c r="AJ54" s="164">
        <f t="shared" si="126"/>
        <v>0</v>
      </c>
      <c r="AK54" s="164">
        <f t="shared" si="126"/>
        <v>0</v>
      </c>
      <c r="AL54" s="165"/>
      <c r="AM54" s="165">
        <v>5.0</v>
      </c>
      <c r="AN54" s="165"/>
      <c r="AO54" s="165"/>
      <c r="AP54" s="165"/>
      <c r="AQ54" s="165"/>
      <c r="AR54" s="165"/>
      <c r="AS54" s="164">
        <f t="shared" ref="AS54:BE54" si="127">BF54*$D54</f>
        <v>0</v>
      </c>
      <c r="AT54" s="164">
        <f t="shared" si="127"/>
        <v>0</v>
      </c>
      <c r="AU54" s="164">
        <f t="shared" si="127"/>
        <v>0</v>
      </c>
      <c r="AV54" s="164">
        <f t="shared" si="127"/>
        <v>0</v>
      </c>
      <c r="AW54" s="164">
        <f t="shared" si="127"/>
        <v>0</v>
      </c>
      <c r="AX54" s="164">
        <f t="shared" si="127"/>
        <v>0</v>
      </c>
      <c r="AY54" s="164">
        <f t="shared" si="127"/>
        <v>0</v>
      </c>
      <c r="AZ54" s="164">
        <f t="shared" si="127"/>
        <v>0</v>
      </c>
      <c r="BA54" s="164">
        <f t="shared" si="127"/>
        <v>0</v>
      </c>
      <c r="BB54" s="164">
        <f t="shared" si="127"/>
        <v>0</v>
      </c>
      <c r="BC54" s="164">
        <f t="shared" si="127"/>
        <v>0</v>
      </c>
      <c r="BD54" s="164">
        <f t="shared" si="127"/>
        <v>0</v>
      </c>
      <c r="BE54" s="164">
        <f t="shared" si="127"/>
        <v>0</v>
      </c>
      <c r="BF54" s="165"/>
      <c r="BG54" s="165"/>
      <c r="BH54" s="165"/>
      <c r="BI54" s="165"/>
      <c r="BJ54" s="165"/>
      <c r="BK54" s="165"/>
      <c r="BL54" s="165"/>
      <c r="BM54" s="165"/>
      <c r="BN54" s="165"/>
      <c r="BO54" s="165"/>
      <c r="BP54" s="165"/>
      <c r="BQ54" s="166"/>
      <c r="BR54" s="165"/>
      <c r="BS54" s="6"/>
      <c r="BT54" s="164"/>
      <c r="BU54" s="164"/>
      <c r="BV54" s="167">
        <f t="shared" ref="BV54:BW54" si="128">$D54*BT54</f>
        <v>0</v>
      </c>
      <c r="BW54" s="167">
        <f t="shared" si="128"/>
        <v>0</v>
      </c>
      <c r="BX54" s="6"/>
      <c r="BY54" s="164">
        <v>0.45</v>
      </c>
      <c r="BZ54" s="164">
        <f t="shared" si="16"/>
        <v>0</v>
      </c>
      <c r="CA54" s="164">
        <f t="shared" si="17"/>
        <v>0</v>
      </c>
      <c r="CB54" s="6"/>
    </row>
    <row r="55" ht="18.0" customHeight="1">
      <c r="A55" s="145" t="s">
        <v>163</v>
      </c>
      <c r="B55" s="146" t="s">
        <v>164</v>
      </c>
      <c r="C55" s="147">
        <v>5.0</v>
      </c>
      <c r="D55" s="76">
        <f t="shared" si="9"/>
        <v>0</v>
      </c>
      <c r="E55" s="148">
        <v>40.0</v>
      </c>
      <c r="F55" s="76" t="str">
        <f t="shared" si="10"/>
        <v/>
      </c>
      <c r="G55" s="148">
        <f t="shared" si="11"/>
        <v>40</v>
      </c>
      <c r="H55" s="149">
        <f t="shared" si="12"/>
        <v>0</v>
      </c>
      <c r="I55" s="150"/>
      <c r="J55" s="151"/>
      <c r="K55" s="152"/>
      <c r="L55" s="153"/>
      <c r="M55" s="154"/>
      <c r="N55" s="155"/>
      <c r="O55" s="156"/>
      <c r="P55" s="157"/>
      <c r="Q55" s="158"/>
      <c r="R55" s="159"/>
      <c r="S55" s="160"/>
      <c r="T55" s="161"/>
      <c r="U55" s="162"/>
      <c r="V55" s="163"/>
      <c r="W55" s="152"/>
      <c r="X55" s="150"/>
      <c r="AE55" s="164">
        <f t="shared" ref="AE55:AK55" si="129">AL55*$D55</f>
        <v>0</v>
      </c>
      <c r="AF55" s="164">
        <f t="shared" si="129"/>
        <v>0</v>
      </c>
      <c r="AG55" s="164">
        <f t="shared" si="129"/>
        <v>0</v>
      </c>
      <c r="AH55" s="164">
        <f t="shared" si="129"/>
        <v>0</v>
      </c>
      <c r="AI55" s="164">
        <f t="shared" si="129"/>
        <v>0</v>
      </c>
      <c r="AJ55" s="164">
        <f t="shared" si="129"/>
        <v>0</v>
      </c>
      <c r="AK55" s="164">
        <f t="shared" si="129"/>
        <v>0</v>
      </c>
      <c r="AL55" s="165"/>
      <c r="AM55" s="165">
        <v>5.0</v>
      </c>
      <c r="AN55" s="165"/>
      <c r="AO55" s="165"/>
      <c r="AP55" s="165"/>
      <c r="AQ55" s="165"/>
      <c r="AR55" s="165"/>
      <c r="AS55" s="164">
        <f t="shared" ref="AS55:BE55" si="130">BF55*$D55</f>
        <v>0</v>
      </c>
      <c r="AT55" s="164">
        <f t="shared" si="130"/>
        <v>0</v>
      </c>
      <c r="AU55" s="164">
        <f t="shared" si="130"/>
        <v>0</v>
      </c>
      <c r="AV55" s="164">
        <f t="shared" si="130"/>
        <v>0</v>
      </c>
      <c r="AW55" s="164">
        <f t="shared" si="130"/>
        <v>0</v>
      </c>
      <c r="AX55" s="164">
        <f t="shared" si="130"/>
        <v>0</v>
      </c>
      <c r="AY55" s="164">
        <f t="shared" si="130"/>
        <v>0</v>
      </c>
      <c r="AZ55" s="164">
        <f t="shared" si="130"/>
        <v>0</v>
      </c>
      <c r="BA55" s="164">
        <f t="shared" si="130"/>
        <v>0</v>
      </c>
      <c r="BB55" s="164">
        <f t="shared" si="130"/>
        <v>0</v>
      </c>
      <c r="BC55" s="164">
        <f t="shared" si="130"/>
        <v>0</v>
      </c>
      <c r="BD55" s="164">
        <f t="shared" si="130"/>
        <v>0</v>
      </c>
      <c r="BE55" s="164">
        <f t="shared" si="130"/>
        <v>0</v>
      </c>
      <c r="BF55" s="165"/>
      <c r="BG55" s="165"/>
      <c r="BH55" s="165"/>
      <c r="BI55" s="165"/>
      <c r="BJ55" s="165"/>
      <c r="BK55" s="165"/>
      <c r="BL55" s="165"/>
      <c r="BM55" s="165"/>
      <c r="BN55" s="165"/>
      <c r="BO55" s="165"/>
      <c r="BP55" s="165"/>
      <c r="BQ55" s="166"/>
      <c r="BR55" s="165"/>
      <c r="BS55" s="6"/>
      <c r="BT55" s="164"/>
      <c r="BU55" s="164"/>
      <c r="BV55" s="167">
        <f t="shared" ref="BV55:BW55" si="131">$D55*BT55</f>
        <v>0</v>
      </c>
      <c r="BW55" s="167">
        <f t="shared" si="131"/>
        <v>0</v>
      </c>
      <c r="BX55" s="6"/>
      <c r="BY55" s="164">
        <v>0.5</v>
      </c>
      <c r="BZ55" s="164">
        <f t="shared" si="16"/>
        <v>0</v>
      </c>
      <c r="CA55" s="164">
        <f t="shared" si="17"/>
        <v>0</v>
      </c>
      <c r="CB55" s="6"/>
    </row>
    <row r="56" ht="18.0" customHeight="1">
      <c r="A56" s="145" t="s">
        <v>165</v>
      </c>
      <c r="B56" s="146" t="s">
        <v>166</v>
      </c>
      <c r="C56" s="147">
        <v>5.0</v>
      </c>
      <c r="D56" s="76">
        <f t="shared" si="9"/>
        <v>0</v>
      </c>
      <c r="E56" s="148">
        <v>60.0</v>
      </c>
      <c r="F56" s="76" t="str">
        <f t="shared" si="10"/>
        <v/>
      </c>
      <c r="G56" s="148">
        <f t="shared" si="11"/>
        <v>60</v>
      </c>
      <c r="H56" s="149">
        <f t="shared" si="12"/>
        <v>0</v>
      </c>
      <c r="I56" s="150"/>
      <c r="J56" s="151"/>
      <c r="K56" s="152"/>
      <c r="L56" s="153"/>
      <c r="M56" s="154"/>
      <c r="N56" s="155"/>
      <c r="O56" s="156"/>
      <c r="P56" s="157"/>
      <c r="Q56" s="158"/>
      <c r="R56" s="159"/>
      <c r="S56" s="160"/>
      <c r="T56" s="161"/>
      <c r="U56" s="162"/>
      <c r="V56" s="163"/>
      <c r="W56" s="152"/>
      <c r="X56" s="150"/>
      <c r="AE56" s="164">
        <f t="shared" ref="AE56:AK56" si="132">AL56*$D56</f>
        <v>0</v>
      </c>
      <c r="AF56" s="164">
        <f t="shared" si="132"/>
        <v>0</v>
      </c>
      <c r="AG56" s="164">
        <f t="shared" si="132"/>
        <v>0</v>
      </c>
      <c r="AH56" s="164">
        <f t="shared" si="132"/>
        <v>0</v>
      </c>
      <c r="AI56" s="164">
        <f t="shared" si="132"/>
        <v>0</v>
      </c>
      <c r="AJ56" s="164">
        <f t="shared" si="132"/>
        <v>0</v>
      </c>
      <c r="AK56" s="164">
        <f t="shared" si="132"/>
        <v>0</v>
      </c>
      <c r="AL56" s="165"/>
      <c r="AM56" s="165">
        <v>5.0</v>
      </c>
      <c r="AN56" s="165"/>
      <c r="AO56" s="165"/>
      <c r="AP56" s="165"/>
      <c r="AQ56" s="165"/>
      <c r="AR56" s="165"/>
      <c r="AS56" s="164">
        <f t="shared" ref="AS56:BE56" si="133">BF56*$D56</f>
        <v>0</v>
      </c>
      <c r="AT56" s="164">
        <f t="shared" si="133"/>
        <v>0</v>
      </c>
      <c r="AU56" s="164">
        <f t="shared" si="133"/>
        <v>0</v>
      </c>
      <c r="AV56" s="164">
        <f t="shared" si="133"/>
        <v>0</v>
      </c>
      <c r="AW56" s="164">
        <f t="shared" si="133"/>
        <v>0</v>
      </c>
      <c r="AX56" s="164">
        <f t="shared" si="133"/>
        <v>0</v>
      </c>
      <c r="AY56" s="164">
        <f t="shared" si="133"/>
        <v>0</v>
      </c>
      <c r="AZ56" s="164">
        <f t="shared" si="133"/>
        <v>0</v>
      </c>
      <c r="BA56" s="164">
        <f t="shared" si="133"/>
        <v>0</v>
      </c>
      <c r="BB56" s="164">
        <f t="shared" si="133"/>
        <v>0</v>
      </c>
      <c r="BC56" s="164">
        <f t="shared" si="133"/>
        <v>0</v>
      </c>
      <c r="BD56" s="164">
        <f t="shared" si="133"/>
        <v>0</v>
      </c>
      <c r="BE56" s="164">
        <f t="shared" si="133"/>
        <v>0</v>
      </c>
      <c r="BF56" s="165"/>
      <c r="BG56" s="165"/>
      <c r="BH56" s="165"/>
      <c r="BI56" s="165"/>
      <c r="BJ56" s="165"/>
      <c r="BK56" s="165"/>
      <c r="BL56" s="165"/>
      <c r="BM56" s="165"/>
      <c r="BN56" s="165"/>
      <c r="BO56" s="165"/>
      <c r="BP56" s="165"/>
      <c r="BQ56" s="166"/>
      <c r="BR56" s="165"/>
      <c r="BS56" s="6"/>
      <c r="BT56" s="164"/>
      <c r="BU56" s="164"/>
      <c r="BV56" s="167">
        <f t="shared" ref="BV56:BW56" si="134">$D56*BT56</f>
        <v>0</v>
      </c>
      <c r="BW56" s="167">
        <f t="shared" si="134"/>
        <v>0</v>
      </c>
      <c r="BX56" s="6"/>
      <c r="BY56" s="164">
        <v>0.6</v>
      </c>
      <c r="BZ56" s="164">
        <f t="shared" si="16"/>
        <v>0</v>
      </c>
      <c r="CA56" s="164">
        <f t="shared" si="17"/>
        <v>0</v>
      </c>
      <c r="CB56" s="6"/>
    </row>
    <row r="57" ht="18.0" customHeight="1">
      <c r="A57" s="145" t="s">
        <v>167</v>
      </c>
      <c r="B57" s="146" t="s">
        <v>168</v>
      </c>
      <c r="C57" s="147">
        <v>5.0</v>
      </c>
      <c r="D57" s="76">
        <f t="shared" si="9"/>
        <v>0</v>
      </c>
      <c r="E57" s="148">
        <v>400.0</v>
      </c>
      <c r="F57" s="76" t="str">
        <f t="shared" si="10"/>
        <v/>
      </c>
      <c r="G57" s="148">
        <f t="shared" si="11"/>
        <v>400</v>
      </c>
      <c r="H57" s="149">
        <f t="shared" si="12"/>
        <v>0</v>
      </c>
      <c r="I57" s="150"/>
      <c r="J57" s="151"/>
      <c r="K57" s="152"/>
      <c r="L57" s="153"/>
      <c r="M57" s="154"/>
      <c r="N57" s="155"/>
      <c r="O57" s="156"/>
      <c r="P57" s="157"/>
      <c r="Q57" s="158"/>
      <c r="R57" s="159"/>
      <c r="S57" s="160"/>
      <c r="T57" s="161"/>
      <c r="U57" s="162"/>
      <c r="V57" s="163"/>
      <c r="W57" s="152"/>
      <c r="X57" s="150"/>
      <c r="AE57" s="164">
        <f t="shared" ref="AE57:AK57" si="135">AL57*$D57</f>
        <v>0</v>
      </c>
      <c r="AF57" s="164">
        <f t="shared" si="135"/>
        <v>0</v>
      </c>
      <c r="AG57" s="164">
        <f t="shared" si="135"/>
        <v>0</v>
      </c>
      <c r="AH57" s="164">
        <f t="shared" si="135"/>
        <v>0</v>
      </c>
      <c r="AI57" s="164">
        <f t="shared" si="135"/>
        <v>0</v>
      </c>
      <c r="AJ57" s="164">
        <f t="shared" si="135"/>
        <v>0</v>
      </c>
      <c r="AK57" s="164">
        <f t="shared" si="135"/>
        <v>0</v>
      </c>
      <c r="AL57" s="165"/>
      <c r="AM57" s="165"/>
      <c r="AN57" s="165"/>
      <c r="AO57" s="165"/>
      <c r="AP57" s="165"/>
      <c r="AQ57" s="165">
        <v>5.0</v>
      </c>
      <c r="AR57" s="165"/>
      <c r="AS57" s="164">
        <f t="shared" ref="AS57:BE57" si="136">BF57*$D57</f>
        <v>0</v>
      </c>
      <c r="AT57" s="164">
        <f t="shared" si="136"/>
        <v>0</v>
      </c>
      <c r="AU57" s="164">
        <f t="shared" si="136"/>
        <v>0</v>
      </c>
      <c r="AV57" s="164">
        <f t="shared" si="136"/>
        <v>0</v>
      </c>
      <c r="AW57" s="164">
        <f t="shared" si="136"/>
        <v>0</v>
      </c>
      <c r="AX57" s="164">
        <f t="shared" si="136"/>
        <v>0</v>
      </c>
      <c r="AY57" s="164">
        <f t="shared" si="136"/>
        <v>0</v>
      </c>
      <c r="AZ57" s="164">
        <f t="shared" si="136"/>
        <v>0</v>
      </c>
      <c r="BA57" s="164">
        <f t="shared" si="136"/>
        <v>0</v>
      </c>
      <c r="BB57" s="164">
        <f t="shared" si="136"/>
        <v>0</v>
      </c>
      <c r="BC57" s="164">
        <f t="shared" si="136"/>
        <v>0</v>
      </c>
      <c r="BD57" s="164">
        <f t="shared" si="136"/>
        <v>0</v>
      </c>
      <c r="BE57" s="164">
        <f t="shared" si="136"/>
        <v>0</v>
      </c>
      <c r="BF57" s="165"/>
      <c r="BG57" s="165"/>
      <c r="BH57" s="165"/>
      <c r="BI57" s="165"/>
      <c r="BJ57" s="165"/>
      <c r="BK57" s="165"/>
      <c r="BL57" s="165"/>
      <c r="BM57" s="165"/>
      <c r="BN57" s="165"/>
      <c r="BO57" s="165"/>
      <c r="BP57" s="165"/>
      <c r="BQ57" s="166"/>
      <c r="BR57" s="165"/>
      <c r="BS57" s="6"/>
      <c r="BT57" s="164"/>
      <c r="BU57" s="164"/>
      <c r="BV57" s="167">
        <f t="shared" ref="BV57:BW57" si="137">$D57*BT57</f>
        <v>0</v>
      </c>
      <c r="BW57" s="167">
        <f t="shared" si="137"/>
        <v>0</v>
      </c>
      <c r="BX57" s="6"/>
      <c r="BY57" s="164">
        <v>5.8</v>
      </c>
      <c r="BZ57" s="164">
        <f t="shared" si="16"/>
        <v>0</v>
      </c>
      <c r="CA57" s="164">
        <f t="shared" si="17"/>
        <v>0</v>
      </c>
      <c r="CB57" s="6"/>
    </row>
    <row r="58" ht="18.0" customHeight="1">
      <c r="A58" s="145" t="s">
        <v>169</v>
      </c>
      <c r="B58" s="146" t="s">
        <v>170</v>
      </c>
      <c r="C58" s="147">
        <v>5.0</v>
      </c>
      <c r="D58" s="76">
        <f t="shared" si="9"/>
        <v>0</v>
      </c>
      <c r="E58" s="148">
        <v>400.0</v>
      </c>
      <c r="F58" s="76" t="str">
        <f t="shared" si="10"/>
        <v/>
      </c>
      <c r="G58" s="148">
        <f t="shared" si="11"/>
        <v>400</v>
      </c>
      <c r="H58" s="149">
        <f t="shared" si="12"/>
        <v>0</v>
      </c>
      <c r="I58" s="150"/>
      <c r="J58" s="151"/>
      <c r="K58" s="152"/>
      <c r="L58" s="153"/>
      <c r="M58" s="154"/>
      <c r="N58" s="155"/>
      <c r="O58" s="156"/>
      <c r="P58" s="157"/>
      <c r="Q58" s="158"/>
      <c r="R58" s="159"/>
      <c r="S58" s="160"/>
      <c r="T58" s="161"/>
      <c r="U58" s="162"/>
      <c r="V58" s="163"/>
      <c r="W58" s="152"/>
      <c r="X58" s="150"/>
      <c r="AE58" s="164">
        <f t="shared" ref="AE58:AK58" si="138">AL58*$D58</f>
        <v>0</v>
      </c>
      <c r="AF58" s="164">
        <f t="shared" si="138"/>
        <v>0</v>
      </c>
      <c r="AG58" s="164">
        <f t="shared" si="138"/>
        <v>0</v>
      </c>
      <c r="AH58" s="164">
        <f t="shared" si="138"/>
        <v>0</v>
      </c>
      <c r="AI58" s="164">
        <f t="shared" si="138"/>
        <v>0</v>
      </c>
      <c r="AJ58" s="164">
        <f t="shared" si="138"/>
        <v>0</v>
      </c>
      <c r="AK58" s="164">
        <f t="shared" si="138"/>
        <v>0</v>
      </c>
      <c r="AL58" s="165"/>
      <c r="AM58" s="165"/>
      <c r="AN58" s="165"/>
      <c r="AO58" s="165"/>
      <c r="AP58" s="165"/>
      <c r="AQ58" s="165">
        <v>5.0</v>
      </c>
      <c r="AR58" s="165"/>
      <c r="AS58" s="164">
        <f t="shared" ref="AS58:BE58" si="139">BF58*$D58</f>
        <v>0</v>
      </c>
      <c r="AT58" s="164">
        <f t="shared" si="139"/>
        <v>0</v>
      </c>
      <c r="AU58" s="164">
        <f t="shared" si="139"/>
        <v>0</v>
      </c>
      <c r="AV58" s="164">
        <f t="shared" si="139"/>
        <v>0</v>
      </c>
      <c r="AW58" s="164">
        <f t="shared" si="139"/>
        <v>0</v>
      </c>
      <c r="AX58" s="164">
        <f t="shared" si="139"/>
        <v>0</v>
      </c>
      <c r="AY58" s="164">
        <f t="shared" si="139"/>
        <v>0</v>
      </c>
      <c r="AZ58" s="164">
        <f t="shared" si="139"/>
        <v>0</v>
      </c>
      <c r="BA58" s="164">
        <f t="shared" si="139"/>
        <v>0</v>
      </c>
      <c r="BB58" s="164">
        <f t="shared" si="139"/>
        <v>0</v>
      </c>
      <c r="BC58" s="164">
        <f t="shared" si="139"/>
        <v>0</v>
      </c>
      <c r="BD58" s="164">
        <f t="shared" si="139"/>
        <v>0</v>
      </c>
      <c r="BE58" s="164">
        <f t="shared" si="139"/>
        <v>0</v>
      </c>
      <c r="BF58" s="165"/>
      <c r="BG58" s="165"/>
      <c r="BH58" s="165"/>
      <c r="BI58" s="165"/>
      <c r="BJ58" s="165"/>
      <c r="BK58" s="165"/>
      <c r="BL58" s="165"/>
      <c r="BM58" s="165"/>
      <c r="BN58" s="165"/>
      <c r="BO58" s="165"/>
      <c r="BP58" s="165"/>
      <c r="BQ58" s="166"/>
      <c r="BR58" s="165"/>
      <c r="BS58" s="6"/>
      <c r="BT58" s="164"/>
      <c r="BU58" s="164"/>
      <c r="BV58" s="167">
        <f t="shared" ref="BV58:BW58" si="140">$D58*BT58</f>
        <v>0</v>
      </c>
      <c r="BW58" s="167">
        <f t="shared" si="140"/>
        <v>0</v>
      </c>
      <c r="BX58" s="6"/>
      <c r="BY58" s="164">
        <v>5.5</v>
      </c>
      <c r="BZ58" s="164">
        <f t="shared" si="16"/>
        <v>0</v>
      </c>
      <c r="CA58" s="164">
        <f t="shared" si="17"/>
        <v>0</v>
      </c>
      <c r="CB58" s="6"/>
    </row>
    <row r="59" ht="18.0" customHeight="1">
      <c r="A59" s="145" t="s">
        <v>171</v>
      </c>
      <c r="B59" s="146" t="s">
        <v>172</v>
      </c>
      <c r="C59" s="147">
        <v>1.0</v>
      </c>
      <c r="D59" s="76">
        <f t="shared" si="9"/>
        <v>0</v>
      </c>
      <c r="E59" s="148">
        <v>100.0</v>
      </c>
      <c r="F59" s="76" t="str">
        <f t="shared" si="10"/>
        <v/>
      </c>
      <c r="G59" s="148">
        <f t="shared" si="11"/>
        <v>100</v>
      </c>
      <c r="H59" s="149">
        <f t="shared" si="12"/>
        <v>0</v>
      </c>
      <c r="I59" s="150"/>
      <c r="J59" s="151"/>
      <c r="K59" s="152"/>
      <c r="L59" s="153"/>
      <c r="M59" s="154"/>
      <c r="N59" s="155"/>
      <c r="O59" s="156"/>
      <c r="P59" s="157"/>
      <c r="Q59" s="158"/>
      <c r="R59" s="159"/>
      <c r="S59" s="160"/>
      <c r="T59" s="161"/>
      <c r="U59" s="162"/>
      <c r="V59" s="163"/>
      <c r="W59" s="152"/>
      <c r="X59" s="150"/>
      <c r="AE59" s="164">
        <f t="shared" ref="AE59:AK59" si="141">AL59*$D59</f>
        <v>0</v>
      </c>
      <c r="AF59" s="164">
        <f t="shared" si="141"/>
        <v>0</v>
      </c>
      <c r="AG59" s="164">
        <f t="shared" si="141"/>
        <v>0</v>
      </c>
      <c r="AH59" s="164">
        <f t="shared" si="141"/>
        <v>0</v>
      </c>
      <c r="AI59" s="164">
        <f t="shared" si="141"/>
        <v>0</v>
      </c>
      <c r="AJ59" s="164">
        <f t="shared" si="141"/>
        <v>0</v>
      </c>
      <c r="AK59" s="164">
        <f t="shared" si="141"/>
        <v>0</v>
      </c>
      <c r="AL59" s="165"/>
      <c r="AM59" s="165"/>
      <c r="AN59" s="165"/>
      <c r="AO59" s="165"/>
      <c r="AP59" s="165"/>
      <c r="AQ59" s="165"/>
      <c r="AR59" s="165">
        <v>1.0</v>
      </c>
      <c r="AS59" s="164">
        <f t="shared" ref="AS59:BE59" si="142">BF59*$D59</f>
        <v>0</v>
      </c>
      <c r="AT59" s="164">
        <f t="shared" si="142"/>
        <v>0</v>
      </c>
      <c r="AU59" s="164">
        <f t="shared" si="142"/>
        <v>0</v>
      </c>
      <c r="AV59" s="164">
        <f t="shared" si="142"/>
        <v>0</v>
      </c>
      <c r="AW59" s="164">
        <f t="shared" si="142"/>
        <v>0</v>
      </c>
      <c r="AX59" s="164">
        <f t="shared" si="142"/>
        <v>0</v>
      </c>
      <c r="AY59" s="164">
        <f t="shared" si="142"/>
        <v>0</v>
      </c>
      <c r="AZ59" s="164">
        <f t="shared" si="142"/>
        <v>0</v>
      </c>
      <c r="BA59" s="164">
        <f t="shared" si="142"/>
        <v>0</v>
      </c>
      <c r="BB59" s="164">
        <f t="shared" si="142"/>
        <v>0</v>
      </c>
      <c r="BC59" s="164">
        <f t="shared" si="142"/>
        <v>0</v>
      </c>
      <c r="BD59" s="164">
        <f t="shared" si="142"/>
        <v>0</v>
      </c>
      <c r="BE59" s="164">
        <f t="shared" si="142"/>
        <v>0</v>
      </c>
      <c r="BF59" s="165"/>
      <c r="BG59" s="165"/>
      <c r="BH59" s="165"/>
      <c r="BI59" s="165"/>
      <c r="BJ59" s="165"/>
      <c r="BK59" s="165"/>
      <c r="BL59" s="165"/>
      <c r="BM59" s="165"/>
      <c r="BN59" s="165"/>
      <c r="BO59" s="165"/>
      <c r="BP59" s="165"/>
      <c r="BQ59" s="166"/>
      <c r="BR59" s="165"/>
      <c r="BS59" s="6"/>
      <c r="BT59" s="164"/>
      <c r="BU59" s="164"/>
      <c r="BV59" s="167">
        <f t="shared" ref="BV59:BW59" si="143">$D59*BT59</f>
        <v>0</v>
      </c>
      <c r="BW59" s="167">
        <f t="shared" si="143"/>
        <v>0</v>
      </c>
      <c r="BX59" s="6"/>
      <c r="BY59" s="164">
        <v>1.3</v>
      </c>
      <c r="BZ59" s="164">
        <f t="shared" si="16"/>
        <v>0</v>
      </c>
      <c r="CA59" s="164">
        <f t="shared" si="17"/>
        <v>0</v>
      </c>
      <c r="CB59" s="6"/>
    </row>
    <row r="60" ht="18.0" customHeight="1">
      <c r="A60" s="145" t="s">
        <v>173</v>
      </c>
      <c r="B60" s="146" t="s">
        <v>174</v>
      </c>
      <c r="C60" s="147">
        <v>1.0</v>
      </c>
      <c r="D60" s="76">
        <f t="shared" si="9"/>
        <v>0</v>
      </c>
      <c r="E60" s="148">
        <v>90.0</v>
      </c>
      <c r="F60" s="76" t="str">
        <f t="shared" si="10"/>
        <v/>
      </c>
      <c r="G60" s="148">
        <f t="shared" si="11"/>
        <v>90</v>
      </c>
      <c r="H60" s="149">
        <f t="shared" si="12"/>
        <v>0</v>
      </c>
      <c r="I60" s="150"/>
      <c r="J60" s="151"/>
      <c r="K60" s="152"/>
      <c r="L60" s="153"/>
      <c r="M60" s="154"/>
      <c r="N60" s="155"/>
      <c r="O60" s="156"/>
      <c r="P60" s="157"/>
      <c r="Q60" s="158"/>
      <c r="R60" s="159"/>
      <c r="S60" s="160"/>
      <c r="T60" s="161"/>
      <c r="U60" s="162"/>
      <c r="V60" s="163"/>
      <c r="W60" s="152"/>
      <c r="X60" s="150"/>
      <c r="AE60" s="164">
        <f t="shared" ref="AE60:AK60" si="144">AL60*$D60</f>
        <v>0</v>
      </c>
      <c r="AF60" s="164">
        <f t="shared" si="144"/>
        <v>0</v>
      </c>
      <c r="AG60" s="164">
        <f t="shared" si="144"/>
        <v>0</v>
      </c>
      <c r="AH60" s="164">
        <f t="shared" si="144"/>
        <v>0</v>
      </c>
      <c r="AI60" s="164">
        <f t="shared" si="144"/>
        <v>0</v>
      </c>
      <c r="AJ60" s="164">
        <f t="shared" si="144"/>
        <v>0</v>
      </c>
      <c r="AK60" s="164">
        <f t="shared" si="144"/>
        <v>0</v>
      </c>
      <c r="AL60" s="165"/>
      <c r="AM60" s="165"/>
      <c r="AN60" s="165"/>
      <c r="AO60" s="165"/>
      <c r="AP60" s="165"/>
      <c r="AQ60" s="165"/>
      <c r="AR60" s="165">
        <v>1.0</v>
      </c>
      <c r="AS60" s="164">
        <f t="shared" ref="AS60:BE60" si="145">BF60*$D60</f>
        <v>0</v>
      </c>
      <c r="AT60" s="164">
        <f t="shared" si="145"/>
        <v>0</v>
      </c>
      <c r="AU60" s="164">
        <f t="shared" si="145"/>
        <v>0</v>
      </c>
      <c r="AV60" s="164">
        <f t="shared" si="145"/>
        <v>0</v>
      </c>
      <c r="AW60" s="164">
        <f t="shared" si="145"/>
        <v>0</v>
      </c>
      <c r="AX60" s="164">
        <f t="shared" si="145"/>
        <v>0</v>
      </c>
      <c r="AY60" s="164">
        <f t="shared" si="145"/>
        <v>0</v>
      </c>
      <c r="AZ60" s="164">
        <f t="shared" si="145"/>
        <v>0</v>
      </c>
      <c r="BA60" s="164">
        <f t="shared" si="145"/>
        <v>0</v>
      </c>
      <c r="BB60" s="164">
        <f t="shared" si="145"/>
        <v>0</v>
      </c>
      <c r="BC60" s="164">
        <f t="shared" si="145"/>
        <v>0</v>
      </c>
      <c r="BD60" s="164">
        <f t="shared" si="145"/>
        <v>0</v>
      </c>
      <c r="BE60" s="164">
        <f t="shared" si="145"/>
        <v>0</v>
      </c>
      <c r="BF60" s="165"/>
      <c r="BG60" s="165"/>
      <c r="BH60" s="165"/>
      <c r="BI60" s="165"/>
      <c r="BJ60" s="165"/>
      <c r="BK60" s="165"/>
      <c r="BL60" s="165"/>
      <c r="BM60" s="165"/>
      <c r="BN60" s="165"/>
      <c r="BO60" s="165"/>
      <c r="BP60" s="165"/>
      <c r="BQ60" s="166"/>
      <c r="BR60" s="165"/>
      <c r="BS60" s="6"/>
      <c r="BT60" s="164"/>
      <c r="BU60" s="164"/>
      <c r="BV60" s="167">
        <f t="shared" ref="BV60:BW60" si="146">$D60*BT60</f>
        <v>0</v>
      </c>
      <c r="BW60" s="167">
        <f t="shared" si="146"/>
        <v>0</v>
      </c>
      <c r="BX60" s="6"/>
      <c r="BY60" s="164">
        <v>1.3</v>
      </c>
      <c r="BZ60" s="164">
        <f t="shared" si="16"/>
        <v>0</v>
      </c>
      <c r="CA60" s="164">
        <f t="shared" si="17"/>
        <v>0</v>
      </c>
      <c r="CB60" s="6"/>
    </row>
    <row r="61" ht="18.0" customHeight="1">
      <c r="A61" s="145" t="s">
        <v>175</v>
      </c>
      <c r="B61" s="146" t="s">
        <v>176</v>
      </c>
      <c r="C61" s="147">
        <v>1.0</v>
      </c>
      <c r="D61" s="76">
        <f t="shared" si="9"/>
        <v>0</v>
      </c>
      <c r="E61" s="148">
        <v>110.0</v>
      </c>
      <c r="F61" s="76" t="str">
        <f t="shared" si="10"/>
        <v/>
      </c>
      <c r="G61" s="148">
        <f t="shared" si="11"/>
        <v>110</v>
      </c>
      <c r="H61" s="149">
        <f t="shared" si="12"/>
        <v>0</v>
      </c>
      <c r="I61" s="150"/>
      <c r="J61" s="151"/>
      <c r="K61" s="152"/>
      <c r="L61" s="153"/>
      <c r="M61" s="154"/>
      <c r="N61" s="155"/>
      <c r="O61" s="156"/>
      <c r="P61" s="157"/>
      <c r="Q61" s="158"/>
      <c r="R61" s="159"/>
      <c r="S61" s="160"/>
      <c r="T61" s="161"/>
      <c r="U61" s="162"/>
      <c r="V61" s="163"/>
      <c r="W61" s="152"/>
      <c r="X61" s="150"/>
      <c r="AE61" s="164">
        <f t="shared" ref="AE61:AK61" si="147">AL61*$D61</f>
        <v>0</v>
      </c>
      <c r="AF61" s="164">
        <f t="shared" si="147"/>
        <v>0</v>
      </c>
      <c r="AG61" s="164">
        <f t="shared" si="147"/>
        <v>0</v>
      </c>
      <c r="AH61" s="164">
        <f t="shared" si="147"/>
        <v>0</v>
      </c>
      <c r="AI61" s="164">
        <f t="shared" si="147"/>
        <v>0</v>
      </c>
      <c r="AJ61" s="164">
        <f t="shared" si="147"/>
        <v>0</v>
      </c>
      <c r="AK61" s="164">
        <f t="shared" si="147"/>
        <v>0</v>
      </c>
      <c r="AL61" s="165"/>
      <c r="AM61" s="165"/>
      <c r="AN61" s="165"/>
      <c r="AO61" s="165"/>
      <c r="AP61" s="165"/>
      <c r="AQ61" s="165"/>
      <c r="AR61" s="165">
        <v>1.0</v>
      </c>
      <c r="AS61" s="164">
        <f t="shared" ref="AS61:BE61" si="148">BF61*$D61</f>
        <v>0</v>
      </c>
      <c r="AT61" s="164">
        <f t="shared" si="148"/>
        <v>0</v>
      </c>
      <c r="AU61" s="164">
        <f t="shared" si="148"/>
        <v>0</v>
      </c>
      <c r="AV61" s="164">
        <f t="shared" si="148"/>
        <v>0</v>
      </c>
      <c r="AW61" s="164">
        <f t="shared" si="148"/>
        <v>0</v>
      </c>
      <c r="AX61" s="164">
        <f t="shared" si="148"/>
        <v>0</v>
      </c>
      <c r="AY61" s="164">
        <f t="shared" si="148"/>
        <v>0</v>
      </c>
      <c r="AZ61" s="164">
        <f t="shared" si="148"/>
        <v>0</v>
      </c>
      <c r="BA61" s="164">
        <f t="shared" si="148"/>
        <v>0</v>
      </c>
      <c r="BB61" s="164">
        <f t="shared" si="148"/>
        <v>0</v>
      </c>
      <c r="BC61" s="164">
        <f t="shared" si="148"/>
        <v>0</v>
      </c>
      <c r="BD61" s="164">
        <f t="shared" si="148"/>
        <v>0</v>
      </c>
      <c r="BE61" s="164">
        <f t="shared" si="148"/>
        <v>0</v>
      </c>
      <c r="BF61" s="165"/>
      <c r="BG61" s="165"/>
      <c r="BH61" s="165"/>
      <c r="BI61" s="165"/>
      <c r="BJ61" s="165"/>
      <c r="BK61" s="165"/>
      <c r="BL61" s="165"/>
      <c r="BM61" s="165"/>
      <c r="BN61" s="165"/>
      <c r="BO61" s="165"/>
      <c r="BP61" s="165"/>
      <c r="BQ61" s="166"/>
      <c r="BR61" s="165"/>
      <c r="BS61" s="6"/>
      <c r="BT61" s="164"/>
      <c r="BU61" s="164"/>
      <c r="BV61" s="167">
        <f t="shared" ref="BV61:BW61" si="149">$D61*BT61</f>
        <v>0</v>
      </c>
      <c r="BW61" s="167">
        <f t="shared" si="149"/>
        <v>0</v>
      </c>
      <c r="BX61" s="6"/>
      <c r="BY61" s="164">
        <v>1.6</v>
      </c>
      <c r="BZ61" s="164">
        <f t="shared" si="16"/>
        <v>0</v>
      </c>
      <c r="CA61" s="164">
        <f t="shared" si="17"/>
        <v>0</v>
      </c>
      <c r="CB61" s="6"/>
    </row>
    <row r="62" ht="18.0" customHeight="1">
      <c r="A62" s="145" t="s">
        <v>177</v>
      </c>
      <c r="B62" s="146" t="s">
        <v>178</v>
      </c>
      <c r="C62" s="147">
        <v>1.0</v>
      </c>
      <c r="D62" s="76">
        <f t="shared" si="9"/>
        <v>0</v>
      </c>
      <c r="E62" s="148">
        <v>120.0</v>
      </c>
      <c r="F62" s="76" t="str">
        <f t="shared" si="10"/>
        <v/>
      </c>
      <c r="G62" s="148">
        <f t="shared" si="11"/>
        <v>120</v>
      </c>
      <c r="H62" s="149">
        <f t="shared" si="12"/>
        <v>0</v>
      </c>
      <c r="I62" s="150"/>
      <c r="J62" s="151"/>
      <c r="K62" s="152"/>
      <c r="L62" s="153"/>
      <c r="M62" s="154"/>
      <c r="N62" s="155"/>
      <c r="O62" s="156"/>
      <c r="P62" s="157"/>
      <c r="Q62" s="158"/>
      <c r="R62" s="159"/>
      <c r="S62" s="160"/>
      <c r="T62" s="161"/>
      <c r="U62" s="162"/>
      <c r="V62" s="163"/>
      <c r="W62" s="152"/>
      <c r="X62" s="150"/>
      <c r="AE62" s="164">
        <f t="shared" ref="AE62:AK62" si="150">AL62*$D62</f>
        <v>0</v>
      </c>
      <c r="AF62" s="164">
        <f t="shared" si="150"/>
        <v>0</v>
      </c>
      <c r="AG62" s="164">
        <f t="shared" si="150"/>
        <v>0</v>
      </c>
      <c r="AH62" s="164">
        <f t="shared" si="150"/>
        <v>0</v>
      </c>
      <c r="AI62" s="164">
        <f t="shared" si="150"/>
        <v>0</v>
      </c>
      <c r="AJ62" s="164">
        <f t="shared" si="150"/>
        <v>0</v>
      </c>
      <c r="AK62" s="164">
        <f t="shared" si="150"/>
        <v>0</v>
      </c>
      <c r="AL62" s="165"/>
      <c r="AM62" s="165"/>
      <c r="AN62" s="165"/>
      <c r="AO62" s="165"/>
      <c r="AP62" s="165"/>
      <c r="AQ62" s="165"/>
      <c r="AR62" s="165">
        <v>1.0</v>
      </c>
      <c r="AS62" s="164">
        <f t="shared" ref="AS62:BE62" si="151">BF62*$D62</f>
        <v>0</v>
      </c>
      <c r="AT62" s="164">
        <f t="shared" si="151"/>
        <v>0</v>
      </c>
      <c r="AU62" s="164">
        <f t="shared" si="151"/>
        <v>0</v>
      </c>
      <c r="AV62" s="164">
        <f t="shared" si="151"/>
        <v>0</v>
      </c>
      <c r="AW62" s="164">
        <f t="shared" si="151"/>
        <v>0</v>
      </c>
      <c r="AX62" s="164">
        <f t="shared" si="151"/>
        <v>0</v>
      </c>
      <c r="AY62" s="164">
        <f t="shared" si="151"/>
        <v>0</v>
      </c>
      <c r="AZ62" s="164">
        <f t="shared" si="151"/>
        <v>0</v>
      </c>
      <c r="BA62" s="164">
        <f t="shared" si="151"/>
        <v>0</v>
      </c>
      <c r="BB62" s="164">
        <f t="shared" si="151"/>
        <v>0</v>
      </c>
      <c r="BC62" s="164">
        <f t="shared" si="151"/>
        <v>0</v>
      </c>
      <c r="BD62" s="164">
        <f t="shared" si="151"/>
        <v>0</v>
      </c>
      <c r="BE62" s="164">
        <f t="shared" si="151"/>
        <v>0</v>
      </c>
      <c r="BF62" s="165"/>
      <c r="BG62" s="165"/>
      <c r="BH62" s="165"/>
      <c r="BI62" s="165"/>
      <c r="BJ62" s="165"/>
      <c r="BK62" s="165"/>
      <c r="BL62" s="165"/>
      <c r="BM62" s="165"/>
      <c r="BN62" s="165"/>
      <c r="BO62" s="165"/>
      <c r="BP62" s="165"/>
      <c r="BQ62" s="166"/>
      <c r="BR62" s="165"/>
      <c r="BS62" s="6"/>
      <c r="BT62" s="164"/>
      <c r="BU62" s="164"/>
      <c r="BV62" s="167">
        <f t="shared" ref="BV62:BW62" si="152">$D62*BT62</f>
        <v>0</v>
      </c>
      <c r="BW62" s="167">
        <f t="shared" si="152"/>
        <v>0</v>
      </c>
      <c r="BX62" s="6"/>
      <c r="BY62" s="164">
        <v>1.9</v>
      </c>
      <c r="BZ62" s="164">
        <f t="shared" si="16"/>
        <v>0</v>
      </c>
      <c r="CA62" s="164">
        <f t="shared" si="17"/>
        <v>0</v>
      </c>
      <c r="CB62" s="6"/>
    </row>
    <row r="63" ht="18.0" customHeight="1">
      <c r="A63" s="145" t="s">
        <v>179</v>
      </c>
      <c r="B63" s="146" t="s">
        <v>180</v>
      </c>
      <c r="C63" s="147">
        <v>1.0</v>
      </c>
      <c r="D63" s="76">
        <f t="shared" si="9"/>
        <v>0</v>
      </c>
      <c r="E63" s="148">
        <v>100.0</v>
      </c>
      <c r="F63" s="76" t="str">
        <f t="shared" si="10"/>
        <v/>
      </c>
      <c r="G63" s="148">
        <f t="shared" si="11"/>
        <v>100</v>
      </c>
      <c r="H63" s="149">
        <f t="shared" si="12"/>
        <v>0</v>
      </c>
      <c r="I63" s="168"/>
      <c r="J63" s="169"/>
      <c r="K63" s="170"/>
      <c r="L63" s="171"/>
      <c r="M63" s="172"/>
      <c r="N63" s="173"/>
      <c r="O63" s="174"/>
      <c r="P63" s="175"/>
      <c r="Q63" s="176"/>
      <c r="R63" s="177"/>
      <c r="S63" s="178"/>
      <c r="T63" s="179"/>
      <c r="U63" s="180"/>
      <c r="V63" s="181"/>
      <c r="W63" s="170"/>
      <c r="X63" s="168"/>
      <c r="AE63" s="164">
        <f t="shared" ref="AE63:AK63" si="153">AL63*$D63</f>
        <v>0</v>
      </c>
      <c r="AF63" s="164">
        <f t="shared" si="153"/>
        <v>0</v>
      </c>
      <c r="AG63" s="164">
        <f t="shared" si="153"/>
        <v>0</v>
      </c>
      <c r="AH63" s="164">
        <f t="shared" si="153"/>
        <v>0</v>
      </c>
      <c r="AI63" s="164">
        <f t="shared" si="153"/>
        <v>0</v>
      </c>
      <c r="AJ63" s="164">
        <f t="shared" si="153"/>
        <v>0</v>
      </c>
      <c r="AK63" s="164">
        <f t="shared" si="153"/>
        <v>0</v>
      </c>
      <c r="AL63" s="165"/>
      <c r="AM63" s="165"/>
      <c r="AN63" s="165"/>
      <c r="AO63" s="165"/>
      <c r="AP63" s="165"/>
      <c r="AQ63" s="165"/>
      <c r="AR63" s="165">
        <v>1.0</v>
      </c>
      <c r="AS63" s="164">
        <f t="shared" ref="AS63:BE63" si="154">BF63*$D63</f>
        <v>0</v>
      </c>
      <c r="AT63" s="164">
        <f t="shared" si="154"/>
        <v>0</v>
      </c>
      <c r="AU63" s="164">
        <f t="shared" si="154"/>
        <v>0</v>
      </c>
      <c r="AV63" s="164">
        <f t="shared" si="154"/>
        <v>0</v>
      </c>
      <c r="AW63" s="164">
        <f t="shared" si="154"/>
        <v>0</v>
      </c>
      <c r="AX63" s="164">
        <f t="shared" si="154"/>
        <v>0</v>
      </c>
      <c r="AY63" s="164">
        <f t="shared" si="154"/>
        <v>0</v>
      </c>
      <c r="AZ63" s="164">
        <f t="shared" si="154"/>
        <v>0</v>
      </c>
      <c r="BA63" s="164">
        <f t="shared" si="154"/>
        <v>0</v>
      </c>
      <c r="BB63" s="164">
        <f t="shared" si="154"/>
        <v>0</v>
      </c>
      <c r="BC63" s="164">
        <f t="shared" si="154"/>
        <v>0</v>
      </c>
      <c r="BD63" s="164">
        <f t="shared" si="154"/>
        <v>0</v>
      </c>
      <c r="BE63" s="164">
        <f t="shared" si="154"/>
        <v>0</v>
      </c>
      <c r="BF63" s="165"/>
      <c r="BG63" s="165"/>
      <c r="BH63" s="165"/>
      <c r="BI63" s="165"/>
      <c r="BJ63" s="165"/>
      <c r="BK63" s="165"/>
      <c r="BL63" s="165"/>
      <c r="BM63" s="165"/>
      <c r="BN63" s="165"/>
      <c r="BO63" s="165"/>
      <c r="BP63" s="165"/>
      <c r="BQ63" s="166"/>
      <c r="BR63" s="165"/>
      <c r="BS63" s="6"/>
      <c r="BT63" s="164"/>
      <c r="BU63" s="164"/>
      <c r="BV63" s="167">
        <f t="shared" ref="BV63:BW63" si="155">$D63*BT63</f>
        <v>0</v>
      </c>
      <c r="BW63" s="167">
        <f t="shared" si="155"/>
        <v>0</v>
      </c>
      <c r="BX63" s="6"/>
      <c r="BY63" s="164">
        <v>1.8</v>
      </c>
      <c r="BZ63" s="164">
        <f t="shared" si="16"/>
        <v>0</v>
      </c>
      <c r="CA63" s="164">
        <f t="shared" si="17"/>
        <v>0</v>
      </c>
      <c r="CB63" s="6"/>
    </row>
    <row r="64" ht="18.0" customHeight="1">
      <c r="A64" s="182" t="s">
        <v>181</v>
      </c>
      <c r="B64" s="146" t="s">
        <v>182</v>
      </c>
      <c r="C64" s="147">
        <v>10.0</v>
      </c>
      <c r="D64" s="76">
        <f t="shared" ref="D64:D76" si="156">SUM(I64:AE64)</f>
        <v>0</v>
      </c>
      <c r="E64" s="183">
        <v>135.0</v>
      </c>
      <c r="F64" s="76" t="str">
        <f t="shared" si="10"/>
        <v/>
      </c>
      <c r="G64" s="148">
        <f t="shared" si="11"/>
        <v>135</v>
      </c>
      <c r="H64" s="184">
        <f t="shared" si="12"/>
        <v>0</v>
      </c>
      <c r="I64" s="185"/>
      <c r="J64" s="151"/>
      <c r="K64" s="152"/>
      <c r="L64" s="153"/>
      <c r="M64" s="154"/>
      <c r="N64" s="186"/>
      <c r="O64" s="156"/>
      <c r="P64" s="157"/>
      <c r="Q64" s="158"/>
      <c r="R64" s="159"/>
      <c r="S64" s="160"/>
      <c r="T64" s="187"/>
      <c r="U64" s="162"/>
      <c r="V64" s="163"/>
      <c r="W64" s="152"/>
      <c r="X64" s="185"/>
      <c r="AE64" s="167"/>
      <c r="AF64" s="167"/>
      <c r="AG64" s="167"/>
      <c r="AH64" s="167"/>
      <c r="AI64" s="167"/>
      <c r="AJ64" s="167"/>
      <c r="AK64" s="167"/>
      <c r="AL64" s="188"/>
      <c r="AM64" s="188"/>
      <c r="AN64" s="188"/>
      <c r="AO64" s="188"/>
      <c r="AP64" s="188"/>
      <c r="AQ64" s="188"/>
      <c r="AR64" s="188"/>
      <c r="AS64" s="167"/>
      <c r="AT64" s="167"/>
      <c r="AU64" s="167"/>
      <c r="AV64" s="167"/>
      <c r="AW64" s="167"/>
      <c r="AX64" s="167"/>
      <c r="AY64" s="167"/>
      <c r="AZ64" s="167"/>
      <c r="BA64" s="167"/>
      <c r="BB64" s="167"/>
      <c r="BC64" s="167"/>
      <c r="BD64" s="167"/>
      <c r="BE64" s="167"/>
      <c r="BF64" s="188"/>
      <c r="BG64" s="188"/>
      <c r="BH64" s="188"/>
      <c r="BI64" s="188"/>
      <c r="BJ64" s="188"/>
      <c r="BK64" s="188"/>
      <c r="BL64" s="188"/>
      <c r="BM64" s="188"/>
      <c r="BN64" s="188"/>
      <c r="BO64" s="188"/>
      <c r="BP64" s="188"/>
      <c r="BQ64" s="189"/>
      <c r="BR64" s="188"/>
      <c r="BS64" s="6"/>
      <c r="BT64" s="190"/>
      <c r="BU64" s="190"/>
      <c r="BV64" s="190"/>
      <c r="BW64" s="190"/>
      <c r="BX64" s="6"/>
      <c r="BY64" s="190"/>
      <c r="BZ64" s="190"/>
      <c r="CA64" s="190"/>
      <c r="CB64" s="6"/>
    </row>
    <row r="65" ht="18.0" customHeight="1">
      <c r="A65" s="182" t="s">
        <v>183</v>
      </c>
      <c r="B65" s="146" t="s">
        <v>184</v>
      </c>
      <c r="C65" s="147">
        <v>5.0</v>
      </c>
      <c r="D65" s="76">
        <f t="shared" si="156"/>
        <v>0</v>
      </c>
      <c r="E65" s="191" t="s">
        <v>185</v>
      </c>
      <c r="F65" s="76" t="str">
        <f t="shared" si="10"/>
        <v/>
      </c>
      <c r="G65" s="148"/>
      <c r="H65" s="184"/>
      <c r="I65" s="185"/>
      <c r="J65" s="151"/>
      <c r="K65" s="152"/>
      <c r="L65" s="153"/>
      <c r="M65" s="154"/>
      <c r="N65" s="186"/>
      <c r="O65" s="156"/>
      <c r="P65" s="157"/>
      <c r="Q65" s="158"/>
      <c r="R65" s="159"/>
      <c r="S65" s="160"/>
      <c r="T65" s="187"/>
      <c r="U65" s="162"/>
      <c r="V65" s="163"/>
      <c r="W65" s="152"/>
      <c r="X65" s="185"/>
      <c r="AE65" s="167"/>
      <c r="AF65" s="167"/>
      <c r="AG65" s="167"/>
      <c r="AH65" s="167"/>
      <c r="AI65" s="167"/>
      <c r="AJ65" s="167"/>
      <c r="AK65" s="167"/>
      <c r="AL65" s="188"/>
      <c r="AM65" s="188"/>
      <c r="AN65" s="188"/>
      <c r="AO65" s="188"/>
      <c r="AP65" s="188"/>
      <c r="AQ65" s="188"/>
      <c r="AR65" s="188"/>
      <c r="AS65" s="167"/>
      <c r="AT65" s="167"/>
      <c r="AU65" s="167"/>
      <c r="AV65" s="167"/>
      <c r="AW65" s="167"/>
      <c r="AX65" s="167"/>
      <c r="AY65" s="167"/>
      <c r="AZ65" s="167"/>
      <c r="BA65" s="167"/>
      <c r="BB65" s="167"/>
      <c r="BC65" s="167"/>
      <c r="BD65" s="167"/>
      <c r="BE65" s="167"/>
      <c r="BF65" s="188"/>
      <c r="BG65" s="188"/>
      <c r="BH65" s="188"/>
      <c r="BI65" s="188"/>
      <c r="BJ65" s="188"/>
      <c r="BK65" s="188"/>
      <c r="BL65" s="188"/>
      <c r="BM65" s="188"/>
      <c r="BN65" s="188"/>
      <c r="BO65" s="188"/>
      <c r="BP65" s="188"/>
      <c r="BQ65" s="189"/>
      <c r="BR65" s="188"/>
      <c r="BS65" s="6"/>
      <c r="BT65" s="190"/>
      <c r="BU65" s="190"/>
      <c r="BV65" s="190"/>
      <c r="BW65" s="190"/>
      <c r="BX65" s="6"/>
      <c r="BY65" s="190"/>
      <c r="BZ65" s="190"/>
      <c r="CA65" s="190"/>
      <c r="CB65" s="6"/>
    </row>
    <row r="66" ht="18.0" customHeight="1">
      <c r="A66" s="182" t="s">
        <v>186</v>
      </c>
      <c r="B66" s="146" t="s">
        <v>187</v>
      </c>
      <c r="C66" s="147">
        <v>5.0</v>
      </c>
      <c r="D66" s="76">
        <f t="shared" si="156"/>
        <v>0</v>
      </c>
      <c r="E66" s="191" t="s">
        <v>185</v>
      </c>
      <c r="F66" s="76" t="str">
        <f t="shared" si="10"/>
        <v/>
      </c>
      <c r="G66" s="148"/>
      <c r="H66" s="184"/>
      <c r="I66" s="185"/>
      <c r="J66" s="151"/>
      <c r="K66" s="152"/>
      <c r="L66" s="153"/>
      <c r="M66" s="154"/>
      <c r="N66" s="186"/>
      <c r="O66" s="156"/>
      <c r="P66" s="157"/>
      <c r="Q66" s="158"/>
      <c r="R66" s="159"/>
      <c r="S66" s="160"/>
      <c r="T66" s="187"/>
      <c r="U66" s="162"/>
      <c r="V66" s="163"/>
      <c r="W66" s="152"/>
      <c r="X66" s="185"/>
      <c r="AE66" s="167"/>
      <c r="AF66" s="167"/>
      <c r="AG66" s="167"/>
      <c r="AH66" s="167"/>
      <c r="AI66" s="167"/>
      <c r="AJ66" s="167"/>
      <c r="AK66" s="167"/>
      <c r="AL66" s="188"/>
      <c r="AM66" s="188"/>
      <c r="AN66" s="188"/>
      <c r="AO66" s="188"/>
      <c r="AP66" s="188"/>
      <c r="AQ66" s="188"/>
      <c r="AR66" s="188"/>
      <c r="AS66" s="167"/>
      <c r="AT66" s="167"/>
      <c r="AU66" s="167"/>
      <c r="AV66" s="167"/>
      <c r="AW66" s="167"/>
      <c r="AX66" s="167"/>
      <c r="AY66" s="167"/>
      <c r="AZ66" s="167"/>
      <c r="BA66" s="167"/>
      <c r="BB66" s="167"/>
      <c r="BC66" s="167"/>
      <c r="BD66" s="167"/>
      <c r="BE66" s="167"/>
      <c r="BF66" s="188"/>
      <c r="BG66" s="188"/>
      <c r="BH66" s="188"/>
      <c r="BI66" s="188"/>
      <c r="BJ66" s="188"/>
      <c r="BK66" s="188"/>
      <c r="BL66" s="188"/>
      <c r="BM66" s="188"/>
      <c r="BN66" s="188"/>
      <c r="BO66" s="188"/>
      <c r="BP66" s="188"/>
      <c r="BQ66" s="189"/>
      <c r="BR66" s="188"/>
      <c r="BS66" s="6"/>
      <c r="BT66" s="190"/>
      <c r="BU66" s="190"/>
      <c r="BV66" s="190"/>
      <c r="BW66" s="190"/>
      <c r="BX66" s="6"/>
      <c r="BY66" s="190"/>
      <c r="BZ66" s="190"/>
      <c r="CA66" s="190"/>
      <c r="CB66" s="6"/>
    </row>
    <row r="67" ht="18.0" customHeight="1">
      <c r="A67" s="182" t="s">
        <v>188</v>
      </c>
      <c r="B67" s="146" t="s">
        <v>189</v>
      </c>
      <c r="C67" s="147">
        <v>5.0</v>
      </c>
      <c r="D67" s="76">
        <f t="shared" si="156"/>
        <v>0</v>
      </c>
      <c r="E67" s="191" t="s">
        <v>185</v>
      </c>
      <c r="F67" s="76" t="str">
        <f t="shared" si="10"/>
        <v/>
      </c>
      <c r="G67" s="148"/>
      <c r="H67" s="184"/>
      <c r="I67" s="185"/>
      <c r="J67" s="151"/>
      <c r="K67" s="152"/>
      <c r="L67" s="153"/>
      <c r="M67" s="154"/>
      <c r="N67" s="186"/>
      <c r="O67" s="156"/>
      <c r="P67" s="157"/>
      <c r="Q67" s="158"/>
      <c r="R67" s="159"/>
      <c r="S67" s="160"/>
      <c r="T67" s="187"/>
      <c r="U67" s="162"/>
      <c r="V67" s="163"/>
      <c r="W67" s="152"/>
      <c r="X67" s="185"/>
      <c r="AE67" s="167"/>
      <c r="AF67" s="167"/>
      <c r="AG67" s="167"/>
      <c r="AH67" s="167"/>
      <c r="AI67" s="167"/>
      <c r="AJ67" s="167"/>
      <c r="AK67" s="167"/>
      <c r="AL67" s="188"/>
      <c r="AM67" s="188"/>
      <c r="AN67" s="188"/>
      <c r="AO67" s="188"/>
      <c r="AP67" s="188"/>
      <c r="AQ67" s="188"/>
      <c r="AR67" s="188"/>
      <c r="AS67" s="167"/>
      <c r="AT67" s="167"/>
      <c r="AU67" s="167"/>
      <c r="AV67" s="167"/>
      <c r="AW67" s="167"/>
      <c r="AX67" s="167"/>
      <c r="AY67" s="167"/>
      <c r="AZ67" s="167"/>
      <c r="BA67" s="167"/>
      <c r="BB67" s="167"/>
      <c r="BC67" s="167"/>
      <c r="BD67" s="167"/>
      <c r="BE67" s="167"/>
      <c r="BF67" s="188"/>
      <c r="BG67" s="188"/>
      <c r="BH67" s="188"/>
      <c r="BI67" s="188"/>
      <c r="BJ67" s="188"/>
      <c r="BK67" s="188"/>
      <c r="BL67" s="188"/>
      <c r="BM67" s="188"/>
      <c r="BN67" s="188"/>
      <c r="BO67" s="188"/>
      <c r="BP67" s="188"/>
      <c r="BQ67" s="189"/>
      <c r="BR67" s="188"/>
      <c r="BS67" s="6"/>
      <c r="BT67" s="190"/>
      <c r="BU67" s="190"/>
      <c r="BV67" s="190"/>
      <c r="BW67" s="190"/>
      <c r="BX67" s="6"/>
      <c r="BY67" s="190"/>
      <c r="BZ67" s="190"/>
      <c r="CA67" s="190"/>
      <c r="CB67" s="6"/>
    </row>
    <row r="68" ht="18.0" customHeight="1">
      <c r="A68" s="182" t="s">
        <v>190</v>
      </c>
      <c r="B68" s="146" t="s">
        <v>191</v>
      </c>
      <c r="C68" s="147">
        <v>5.0</v>
      </c>
      <c r="D68" s="76">
        <f t="shared" si="156"/>
        <v>0</v>
      </c>
      <c r="E68" s="191" t="s">
        <v>185</v>
      </c>
      <c r="F68" s="76" t="str">
        <f t="shared" si="10"/>
        <v/>
      </c>
      <c r="G68" s="148"/>
      <c r="H68" s="184"/>
      <c r="I68" s="185"/>
      <c r="J68" s="151"/>
      <c r="K68" s="152"/>
      <c r="L68" s="153"/>
      <c r="M68" s="154"/>
      <c r="N68" s="186"/>
      <c r="O68" s="156"/>
      <c r="P68" s="157"/>
      <c r="Q68" s="158"/>
      <c r="R68" s="159"/>
      <c r="S68" s="160"/>
      <c r="T68" s="187"/>
      <c r="U68" s="162"/>
      <c r="V68" s="163"/>
      <c r="W68" s="152"/>
      <c r="X68" s="185"/>
      <c r="AE68" s="167"/>
      <c r="AF68" s="167"/>
      <c r="AG68" s="167"/>
      <c r="AH68" s="167"/>
      <c r="AI68" s="167"/>
      <c r="AJ68" s="167"/>
      <c r="AK68" s="167"/>
      <c r="AL68" s="188"/>
      <c r="AM68" s="188"/>
      <c r="AN68" s="188"/>
      <c r="AO68" s="188"/>
      <c r="AP68" s="188"/>
      <c r="AQ68" s="188"/>
      <c r="AR68" s="188"/>
      <c r="AS68" s="167"/>
      <c r="AT68" s="167"/>
      <c r="AU68" s="167"/>
      <c r="AV68" s="167"/>
      <c r="AW68" s="167"/>
      <c r="AX68" s="167"/>
      <c r="AY68" s="167"/>
      <c r="AZ68" s="167"/>
      <c r="BA68" s="167"/>
      <c r="BB68" s="167"/>
      <c r="BC68" s="167"/>
      <c r="BD68" s="167"/>
      <c r="BE68" s="167"/>
      <c r="BF68" s="188"/>
      <c r="BG68" s="188"/>
      <c r="BH68" s="188"/>
      <c r="BI68" s="188"/>
      <c r="BJ68" s="188"/>
      <c r="BK68" s="188"/>
      <c r="BL68" s="188"/>
      <c r="BM68" s="188"/>
      <c r="BN68" s="188"/>
      <c r="BO68" s="188"/>
      <c r="BP68" s="188"/>
      <c r="BQ68" s="189"/>
      <c r="BR68" s="188"/>
      <c r="BS68" s="6"/>
      <c r="BT68" s="190"/>
      <c r="BU68" s="190"/>
      <c r="BV68" s="190"/>
      <c r="BW68" s="190"/>
      <c r="BX68" s="6"/>
      <c r="BY68" s="190"/>
      <c r="BZ68" s="190"/>
      <c r="CA68" s="190"/>
      <c r="CB68" s="6"/>
    </row>
    <row r="69" ht="18.0" customHeight="1">
      <c r="A69" s="182" t="s">
        <v>192</v>
      </c>
      <c r="B69" s="146" t="s">
        <v>193</v>
      </c>
      <c r="C69" s="147">
        <v>5.0</v>
      </c>
      <c r="D69" s="76">
        <f t="shared" si="156"/>
        <v>0</v>
      </c>
      <c r="E69" s="191" t="s">
        <v>185</v>
      </c>
      <c r="F69" s="76" t="str">
        <f t="shared" si="10"/>
        <v/>
      </c>
      <c r="G69" s="148"/>
      <c r="H69" s="184"/>
      <c r="I69" s="185"/>
      <c r="J69" s="151"/>
      <c r="K69" s="152"/>
      <c r="L69" s="153"/>
      <c r="M69" s="154"/>
      <c r="N69" s="186"/>
      <c r="O69" s="156"/>
      <c r="P69" s="157"/>
      <c r="Q69" s="158"/>
      <c r="R69" s="159"/>
      <c r="S69" s="160"/>
      <c r="T69" s="187"/>
      <c r="U69" s="162"/>
      <c r="V69" s="163"/>
      <c r="W69" s="152"/>
      <c r="X69" s="185"/>
      <c r="AE69" s="167"/>
      <c r="AF69" s="167"/>
      <c r="AG69" s="167"/>
      <c r="AH69" s="167"/>
      <c r="AI69" s="167"/>
      <c r="AJ69" s="167"/>
      <c r="AK69" s="167"/>
      <c r="AL69" s="188"/>
      <c r="AM69" s="188"/>
      <c r="AN69" s="188"/>
      <c r="AO69" s="188"/>
      <c r="AP69" s="188"/>
      <c r="AQ69" s="188"/>
      <c r="AR69" s="188"/>
      <c r="AS69" s="167"/>
      <c r="AT69" s="167"/>
      <c r="AU69" s="167"/>
      <c r="AV69" s="167"/>
      <c r="AW69" s="167"/>
      <c r="AX69" s="167"/>
      <c r="AY69" s="167"/>
      <c r="AZ69" s="167"/>
      <c r="BA69" s="167"/>
      <c r="BB69" s="167"/>
      <c r="BC69" s="167"/>
      <c r="BD69" s="167"/>
      <c r="BE69" s="167"/>
      <c r="BF69" s="188"/>
      <c r="BG69" s="188"/>
      <c r="BH69" s="188"/>
      <c r="BI69" s="188"/>
      <c r="BJ69" s="188"/>
      <c r="BK69" s="188"/>
      <c r="BL69" s="188"/>
      <c r="BM69" s="188"/>
      <c r="BN69" s="188"/>
      <c r="BO69" s="188"/>
      <c r="BP69" s="188"/>
      <c r="BQ69" s="189"/>
      <c r="BR69" s="188"/>
      <c r="BS69" s="6"/>
      <c r="BT69" s="190"/>
      <c r="BU69" s="190"/>
      <c r="BV69" s="190"/>
      <c r="BW69" s="190"/>
      <c r="BX69" s="6"/>
      <c r="BY69" s="190"/>
      <c r="BZ69" s="190"/>
      <c r="CA69" s="190"/>
      <c r="CB69" s="6"/>
    </row>
    <row r="70" ht="18.0" customHeight="1">
      <c r="A70" s="182" t="s">
        <v>194</v>
      </c>
      <c r="B70" s="146" t="s">
        <v>195</v>
      </c>
      <c r="C70" s="147">
        <v>2.0</v>
      </c>
      <c r="D70" s="76">
        <f t="shared" si="156"/>
        <v>0</v>
      </c>
      <c r="E70" s="191" t="s">
        <v>185</v>
      </c>
      <c r="F70" s="76" t="str">
        <f t="shared" si="10"/>
        <v/>
      </c>
      <c r="G70" s="148"/>
      <c r="H70" s="184"/>
      <c r="I70" s="185"/>
      <c r="J70" s="151"/>
      <c r="K70" s="152"/>
      <c r="L70" s="153"/>
      <c r="M70" s="154"/>
      <c r="N70" s="186"/>
      <c r="O70" s="156"/>
      <c r="P70" s="157"/>
      <c r="Q70" s="158"/>
      <c r="R70" s="159"/>
      <c r="S70" s="160"/>
      <c r="T70" s="187"/>
      <c r="U70" s="162"/>
      <c r="V70" s="163"/>
      <c r="W70" s="152"/>
      <c r="X70" s="185"/>
      <c r="AE70" s="167"/>
      <c r="AF70" s="167"/>
      <c r="AG70" s="167"/>
      <c r="AH70" s="167"/>
      <c r="AI70" s="167"/>
      <c r="AJ70" s="167"/>
      <c r="AK70" s="167"/>
      <c r="AL70" s="188"/>
      <c r="AM70" s="188"/>
      <c r="AN70" s="188"/>
      <c r="AO70" s="188"/>
      <c r="AP70" s="188"/>
      <c r="AQ70" s="188"/>
      <c r="AR70" s="188"/>
      <c r="AS70" s="167"/>
      <c r="AT70" s="167"/>
      <c r="AU70" s="167"/>
      <c r="AV70" s="167"/>
      <c r="AW70" s="167"/>
      <c r="AX70" s="167"/>
      <c r="AY70" s="167"/>
      <c r="AZ70" s="167"/>
      <c r="BA70" s="167"/>
      <c r="BB70" s="167"/>
      <c r="BC70" s="167"/>
      <c r="BD70" s="167"/>
      <c r="BE70" s="167"/>
      <c r="BF70" s="188"/>
      <c r="BG70" s="188"/>
      <c r="BH70" s="188"/>
      <c r="BI70" s="188"/>
      <c r="BJ70" s="188"/>
      <c r="BK70" s="188"/>
      <c r="BL70" s="188"/>
      <c r="BM70" s="188"/>
      <c r="BN70" s="188"/>
      <c r="BO70" s="188"/>
      <c r="BP70" s="188"/>
      <c r="BQ70" s="189"/>
      <c r="BR70" s="188"/>
      <c r="BS70" s="6"/>
      <c r="BT70" s="190"/>
      <c r="BU70" s="190"/>
      <c r="BV70" s="190"/>
      <c r="BW70" s="190"/>
      <c r="BX70" s="6"/>
      <c r="BY70" s="190"/>
      <c r="BZ70" s="190"/>
      <c r="CA70" s="190"/>
      <c r="CB70" s="6"/>
    </row>
    <row r="71" ht="18.0" customHeight="1">
      <c r="A71" s="182" t="s">
        <v>196</v>
      </c>
      <c r="B71" s="146" t="s">
        <v>197</v>
      </c>
      <c r="C71" s="147">
        <v>2.0</v>
      </c>
      <c r="D71" s="76">
        <f t="shared" si="156"/>
        <v>0</v>
      </c>
      <c r="E71" s="191" t="s">
        <v>185</v>
      </c>
      <c r="F71" s="76" t="str">
        <f t="shared" si="10"/>
        <v/>
      </c>
      <c r="G71" s="148"/>
      <c r="H71" s="184"/>
      <c r="I71" s="185"/>
      <c r="J71" s="151"/>
      <c r="K71" s="152"/>
      <c r="L71" s="153"/>
      <c r="M71" s="154"/>
      <c r="N71" s="186"/>
      <c r="O71" s="156"/>
      <c r="P71" s="157"/>
      <c r="Q71" s="158"/>
      <c r="R71" s="159"/>
      <c r="S71" s="160"/>
      <c r="T71" s="187"/>
      <c r="U71" s="162"/>
      <c r="V71" s="163"/>
      <c r="W71" s="152"/>
      <c r="X71" s="185"/>
      <c r="AE71" s="167"/>
      <c r="AF71" s="167"/>
      <c r="AG71" s="167"/>
      <c r="AH71" s="167"/>
      <c r="AI71" s="167"/>
      <c r="AJ71" s="167"/>
      <c r="AK71" s="167"/>
      <c r="AL71" s="188"/>
      <c r="AM71" s="188"/>
      <c r="AN71" s="188"/>
      <c r="AO71" s="188"/>
      <c r="AP71" s="188"/>
      <c r="AQ71" s="188"/>
      <c r="AR71" s="188"/>
      <c r="AS71" s="167"/>
      <c r="AT71" s="167"/>
      <c r="AU71" s="167"/>
      <c r="AV71" s="167"/>
      <c r="AW71" s="167"/>
      <c r="AX71" s="167"/>
      <c r="AY71" s="167"/>
      <c r="AZ71" s="167"/>
      <c r="BA71" s="167"/>
      <c r="BB71" s="167"/>
      <c r="BC71" s="167"/>
      <c r="BD71" s="167"/>
      <c r="BE71" s="167"/>
      <c r="BF71" s="188"/>
      <c r="BG71" s="188"/>
      <c r="BH71" s="188"/>
      <c r="BI71" s="188"/>
      <c r="BJ71" s="188"/>
      <c r="BK71" s="188"/>
      <c r="BL71" s="188"/>
      <c r="BM71" s="188"/>
      <c r="BN71" s="188"/>
      <c r="BO71" s="188"/>
      <c r="BP71" s="188"/>
      <c r="BQ71" s="189"/>
      <c r="BR71" s="188"/>
      <c r="BS71" s="6"/>
      <c r="BT71" s="190"/>
      <c r="BU71" s="190"/>
      <c r="BV71" s="190"/>
      <c r="BW71" s="190"/>
      <c r="BX71" s="6"/>
      <c r="BY71" s="190"/>
      <c r="BZ71" s="190"/>
      <c r="CA71" s="190"/>
      <c r="CB71" s="6"/>
    </row>
    <row r="72" ht="18.0" customHeight="1">
      <c r="A72" s="182" t="s">
        <v>198</v>
      </c>
      <c r="B72" s="146" t="s">
        <v>199</v>
      </c>
      <c r="C72" s="147">
        <v>2.0</v>
      </c>
      <c r="D72" s="76">
        <f t="shared" si="156"/>
        <v>0</v>
      </c>
      <c r="E72" s="191" t="s">
        <v>185</v>
      </c>
      <c r="F72" s="76" t="str">
        <f t="shared" si="10"/>
        <v/>
      </c>
      <c r="G72" s="148"/>
      <c r="H72" s="184"/>
      <c r="I72" s="185"/>
      <c r="J72" s="151"/>
      <c r="K72" s="152"/>
      <c r="L72" s="153"/>
      <c r="M72" s="154"/>
      <c r="N72" s="186"/>
      <c r="O72" s="156"/>
      <c r="P72" s="157"/>
      <c r="Q72" s="158"/>
      <c r="R72" s="159"/>
      <c r="S72" s="160"/>
      <c r="T72" s="187"/>
      <c r="U72" s="162"/>
      <c r="V72" s="163"/>
      <c r="W72" s="152"/>
      <c r="X72" s="185"/>
      <c r="AE72" s="167"/>
      <c r="AF72" s="167"/>
      <c r="AG72" s="167"/>
      <c r="AH72" s="167"/>
      <c r="AI72" s="167"/>
      <c r="AJ72" s="167"/>
      <c r="AK72" s="167"/>
      <c r="AL72" s="188"/>
      <c r="AM72" s="188"/>
      <c r="AN72" s="188"/>
      <c r="AO72" s="188"/>
      <c r="AP72" s="188"/>
      <c r="AQ72" s="188"/>
      <c r="AR72" s="188"/>
      <c r="AS72" s="167"/>
      <c r="AT72" s="167"/>
      <c r="AU72" s="167"/>
      <c r="AV72" s="167"/>
      <c r="AW72" s="167"/>
      <c r="AX72" s="167"/>
      <c r="AY72" s="167"/>
      <c r="AZ72" s="167"/>
      <c r="BA72" s="167"/>
      <c r="BB72" s="167"/>
      <c r="BC72" s="167"/>
      <c r="BD72" s="167"/>
      <c r="BE72" s="167"/>
      <c r="BF72" s="188"/>
      <c r="BG72" s="188"/>
      <c r="BH72" s="188"/>
      <c r="BI72" s="188"/>
      <c r="BJ72" s="188"/>
      <c r="BK72" s="188"/>
      <c r="BL72" s="188"/>
      <c r="BM72" s="188"/>
      <c r="BN72" s="188"/>
      <c r="BO72" s="188"/>
      <c r="BP72" s="188"/>
      <c r="BQ72" s="189"/>
      <c r="BR72" s="188"/>
      <c r="BS72" s="6"/>
      <c r="BT72" s="190"/>
      <c r="BU72" s="190"/>
      <c r="BV72" s="190"/>
      <c r="BW72" s="190"/>
      <c r="BX72" s="6"/>
      <c r="BY72" s="190"/>
      <c r="BZ72" s="190"/>
      <c r="CA72" s="190"/>
      <c r="CB72" s="6"/>
    </row>
    <row r="73" ht="18.0" customHeight="1">
      <c r="A73" s="182" t="s">
        <v>200</v>
      </c>
      <c r="B73" s="146" t="s">
        <v>201</v>
      </c>
      <c r="C73" s="147">
        <v>2.0</v>
      </c>
      <c r="D73" s="76">
        <f t="shared" si="156"/>
        <v>0</v>
      </c>
      <c r="E73" s="191" t="s">
        <v>185</v>
      </c>
      <c r="F73" s="76" t="str">
        <f t="shared" si="10"/>
        <v/>
      </c>
      <c r="G73" s="148"/>
      <c r="H73" s="184"/>
      <c r="I73" s="185"/>
      <c r="J73" s="151"/>
      <c r="K73" s="152"/>
      <c r="L73" s="153"/>
      <c r="M73" s="154"/>
      <c r="N73" s="186"/>
      <c r="O73" s="156"/>
      <c r="P73" s="157"/>
      <c r="Q73" s="158"/>
      <c r="R73" s="159"/>
      <c r="S73" s="160"/>
      <c r="T73" s="187"/>
      <c r="U73" s="162"/>
      <c r="V73" s="163"/>
      <c r="W73" s="152"/>
      <c r="X73" s="185"/>
      <c r="AE73" s="167"/>
      <c r="AF73" s="167"/>
      <c r="AG73" s="167"/>
      <c r="AH73" s="167"/>
      <c r="AI73" s="167"/>
      <c r="AJ73" s="167"/>
      <c r="AK73" s="167"/>
      <c r="AL73" s="188"/>
      <c r="AM73" s="188"/>
      <c r="AN73" s="188"/>
      <c r="AO73" s="188"/>
      <c r="AP73" s="188"/>
      <c r="AQ73" s="188"/>
      <c r="AR73" s="188"/>
      <c r="AS73" s="167"/>
      <c r="AT73" s="167"/>
      <c r="AU73" s="167"/>
      <c r="AV73" s="167"/>
      <c r="AW73" s="167"/>
      <c r="AX73" s="167"/>
      <c r="AY73" s="167"/>
      <c r="AZ73" s="167"/>
      <c r="BA73" s="167"/>
      <c r="BB73" s="167"/>
      <c r="BC73" s="167"/>
      <c r="BD73" s="167"/>
      <c r="BE73" s="167"/>
      <c r="BF73" s="188"/>
      <c r="BG73" s="188"/>
      <c r="BH73" s="188"/>
      <c r="BI73" s="188"/>
      <c r="BJ73" s="188"/>
      <c r="BK73" s="188"/>
      <c r="BL73" s="188"/>
      <c r="BM73" s="188"/>
      <c r="BN73" s="188"/>
      <c r="BO73" s="188"/>
      <c r="BP73" s="188"/>
      <c r="BQ73" s="189"/>
      <c r="BR73" s="188"/>
      <c r="BS73" s="6"/>
      <c r="BT73" s="190"/>
      <c r="BU73" s="190"/>
      <c r="BV73" s="190"/>
      <c r="BW73" s="190"/>
      <c r="BX73" s="6"/>
      <c r="BY73" s="190"/>
      <c r="BZ73" s="190"/>
      <c r="CA73" s="190"/>
      <c r="CB73" s="6"/>
    </row>
    <row r="74" ht="18.0" customHeight="1">
      <c r="A74" s="182" t="s">
        <v>202</v>
      </c>
      <c r="B74" s="146" t="s">
        <v>203</v>
      </c>
      <c r="C74" s="147">
        <v>2.0</v>
      </c>
      <c r="D74" s="76">
        <f t="shared" si="156"/>
        <v>0</v>
      </c>
      <c r="E74" s="191" t="s">
        <v>185</v>
      </c>
      <c r="F74" s="76" t="str">
        <f t="shared" si="10"/>
        <v/>
      </c>
      <c r="G74" s="148"/>
      <c r="H74" s="184"/>
      <c r="I74" s="185"/>
      <c r="J74" s="151"/>
      <c r="K74" s="152"/>
      <c r="L74" s="153"/>
      <c r="M74" s="154"/>
      <c r="N74" s="186"/>
      <c r="O74" s="156"/>
      <c r="P74" s="157"/>
      <c r="Q74" s="158"/>
      <c r="R74" s="159"/>
      <c r="S74" s="160"/>
      <c r="T74" s="187"/>
      <c r="U74" s="162"/>
      <c r="V74" s="163"/>
      <c r="W74" s="152"/>
      <c r="X74" s="185"/>
      <c r="AE74" s="167"/>
      <c r="AF74" s="167"/>
      <c r="AG74" s="167"/>
      <c r="AH74" s="167"/>
      <c r="AI74" s="167"/>
      <c r="AJ74" s="167"/>
      <c r="AK74" s="167"/>
      <c r="AL74" s="188"/>
      <c r="AM74" s="188"/>
      <c r="AN74" s="188"/>
      <c r="AO74" s="188"/>
      <c r="AP74" s="188"/>
      <c r="AQ74" s="188"/>
      <c r="AR74" s="188"/>
      <c r="AS74" s="167"/>
      <c r="AT74" s="167"/>
      <c r="AU74" s="167"/>
      <c r="AV74" s="167"/>
      <c r="AW74" s="167"/>
      <c r="AX74" s="167"/>
      <c r="AY74" s="167"/>
      <c r="AZ74" s="167"/>
      <c r="BA74" s="167"/>
      <c r="BB74" s="167"/>
      <c r="BC74" s="167"/>
      <c r="BD74" s="167"/>
      <c r="BE74" s="167"/>
      <c r="BF74" s="188"/>
      <c r="BG74" s="188"/>
      <c r="BH74" s="188"/>
      <c r="BI74" s="188"/>
      <c r="BJ74" s="188"/>
      <c r="BK74" s="188"/>
      <c r="BL74" s="188"/>
      <c r="BM74" s="188"/>
      <c r="BN74" s="188"/>
      <c r="BO74" s="188"/>
      <c r="BP74" s="188"/>
      <c r="BQ74" s="189"/>
      <c r="BR74" s="188"/>
      <c r="BS74" s="6"/>
      <c r="BT74" s="190"/>
      <c r="BU74" s="190"/>
      <c r="BV74" s="190"/>
      <c r="BW74" s="190"/>
      <c r="BX74" s="6"/>
      <c r="BY74" s="190"/>
      <c r="BZ74" s="190"/>
      <c r="CA74" s="190"/>
      <c r="CB74" s="6"/>
    </row>
    <row r="75" ht="18.0" customHeight="1">
      <c r="A75" s="182" t="s">
        <v>204</v>
      </c>
      <c r="B75" s="146" t="s">
        <v>205</v>
      </c>
      <c r="C75" s="147">
        <v>1.0</v>
      </c>
      <c r="D75" s="76">
        <f t="shared" si="156"/>
        <v>0</v>
      </c>
      <c r="E75" s="191" t="s">
        <v>185</v>
      </c>
      <c r="F75" s="76" t="str">
        <f t="shared" si="10"/>
        <v/>
      </c>
      <c r="G75" s="148"/>
      <c r="H75" s="184"/>
      <c r="I75" s="185"/>
      <c r="J75" s="151"/>
      <c r="K75" s="152"/>
      <c r="L75" s="153"/>
      <c r="M75" s="154"/>
      <c r="N75" s="186"/>
      <c r="O75" s="156"/>
      <c r="P75" s="157"/>
      <c r="Q75" s="158"/>
      <c r="R75" s="159"/>
      <c r="S75" s="160"/>
      <c r="T75" s="187"/>
      <c r="U75" s="162"/>
      <c r="V75" s="163"/>
      <c r="W75" s="152"/>
      <c r="X75" s="185"/>
      <c r="AE75" s="167"/>
      <c r="AF75" s="167"/>
      <c r="AG75" s="167"/>
      <c r="AH75" s="167"/>
      <c r="AI75" s="167"/>
      <c r="AJ75" s="167"/>
      <c r="AK75" s="167"/>
      <c r="AL75" s="188"/>
      <c r="AM75" s="188"/>
      <c r="AN75" s="188"/>
      <c r="AO75" s="188"/>
      <c r="AP75" s="188"/>
      <c r="AQ75" s="188"/>
      <c r="AR75" s="188"/>
      <c r="AS75" s="167"/>
      <c r="AT75" s="167"/>
      <c r="AU75" s="167"/>
      <c r="AV75" s="167"/>
      <c r="AW75" s="167"/>
      <c r="AX75" s="167"/>
      <c r="AY75" s="167"/>
      <c r="AZ75" s="167"/>
      <c r="BA75" s="167"/>
      <c r="BB75" s="167"/>
      <c r="BC75" s="167"/>
      <c r="BD75" s="167"/>
      <c r="BE75" s="167"/>
      <c r="BF75" s="188"/>
      <c r="BG75" s="188"/>
      <c r="BH75" s="188"/>
      <c r="BI75" s="188"/>
      <c r="BJ75" s="188"/>
      <c r="BK75" s="188"/>
      <c r="BL75" s="188"/>
      <c r="BM75" s="188"/>
      <c r="BN75" s="188"/>
      <c r="BO75" s="188"/>
      <c r="BP75" s="188"/>
      <c r="BQ75" s="189"/>
      <c r="BR75" s="188"/>
      <c r="BS75" s="6"/>
      <c r="BT75" s="190"/>
      <c r="BU75" s="190"/>
      <c r="BV75" s="190"/>
      <c r="BW75" s="190"/>
      <c r="BX75" s="6"/>
      <c r="BY75" s="190"/>
      <c r="BZ75" s="190"/>
      <c r="CA75" s="190"/>
      <c r="CB75" s="6"/>
    </row>
    <row r="76" ht="18.0" customHeight="1">
      <c r="A76" s="182" t="s">
        <v>206</v>
      </c>
      <c r="B76" s="146" t="s">
        <v>207</v>
      </c>
      <c r="C76" s="147">
        <v>5.0</v>
      </c>
      <c r="D76" s="76">
        <f t="shared" si="156"/>
        <v>0</v>
      </c>
      <c r="E76" s="191" t="s">
        <v>185</v>
      </c>
      <c r="F76" s="76" t="str">
        <f t="shared" si="10"/>
        <v/>
      </c>
      <c r="G76" s="148"/>
      <c r="H76" s="184"/>
      <c r="I76" s="185"/>
      <c r="J76" s="151"/>
      <c r="K76" s="152"/>
      <c r="L76" s="153"/>
      <c r="M76" s="154"/>
      <c r="N76" s="186"/>
      <c r="O76" s="156"/>
      <c r="P76" s="157"/>
      <c r="Q76" s="158"/>
      <c r="R76" s="159"/>
      <c r="S76" s="160"/>
      <c r="T76" s="187"/>
      <c r="U76" s="162"/>
      <c r="V76" s="163"/>
      <c r="W76" s="152"/>
      <c r="X76" s="185"/>
      <c r="AE76" s="167"/>
      <c r="AF76" s="167"/>
      <c r="AG76" s="167"/>
      <c r="AH76" s="167"/>
      <c r="AI76" s="167"/>
      <c r="AJ76" s="167"/>
      <c r="AK76" s="167"/>
      <c r="AL76" s="188"/>
      <c r="AM76" s="188"/>
      <c r="AN76" s="188"/>
      <c r="AO76" s="188"/>
      <c r="AP76" s="188"/>
      <c r="AQ76" s="188"/>
      <c r="AR76" s="188"/>
      <c r="AS76" s="167"/>
      <c r="AT76" s="167"/>
      <c r="AU76" s="167"/>
      <c r="AV76" s="167"/>
      <c r="AW76" s="167"/>
      <c r="AX76" s="167"/>
      <c r="AY76" s="167"/>
      <c r="AZ76" s="167"/>
      <c r="BA76" s="167"/>
      <c r="BB76" s="167"/>
      <c r="BC76" s="167"/>
      <c r="BD76" s="167"/>
      <c r="BE76" s="167"/>
      <c r="BF76" s="188"/>
      <c r="BG76" s="188"/>
      <c r="BH76" s="188"/>
      <c r="BI76" s="188"/>
      <c r="BJ76" s="188"/>
      <c r="BK76" s="188"/>
      <c r="BL76" s="188"/>
      <c r="BM76" s="188"/>
      <c r="BN76" s="188"/>
      <c r="BO76" s="188"/>
      <c r="BP76" s="188"/>
      <c r="BQ76" s="189"/>
      <c r="BR76" s="188"/>
      <c r="BS76" s="6"/>
      <c r="BT76" s="190"/>
      <c r="BU76" s="190"/>
      <c r="BV76" s="190"/>
      <c r="BW76" s="190"/>
      <c r="BX76" s="6"/>
      <c r="BY76" s="190"/>
      <c r="BZ76" s="190"/>
      <c r="CA76" s="190"/>
      <c r="CB76" s="6"/>
    </row>
    <row r="77" ht="58.5" customHeight="1">
      <c r="A77" s="136" t="s">
        <v>52</v>
      </c>
      <c r="B77" s="192" t="s">
        <v>208</v>
      </c>
      <c r="C77" s="138"/>
      <c r="D77" s="15"/>
      <c r="E77" s="193"/>
      <c r="F77" s="15"/>
      <c r="G77" s="193"/>
      <c r="H77" s="194"/>
      <c r="I77" s="15"/>
      <c r="J77" s="15"/>
      <c r="K77" s="15"/>
      <c r="L77" s="15"/>
      <c r="M77" s="15"/>
      <c r="N77" s="139"/>
      <c r="O77" s="139"/>
      <c r="P77" s="15"/>
      <c r="Q77" s="15"/>
      <c r="R77" s="15"/>
      <c r="S77" s="15"/>
      <c r="T77" s="15"/>
      <c r="V77" s="15"/>
      <c r="W77" s="15"/>
      <c r="X77" s="15"/>
      <c r="AE77" s="140" t="s">
        <v>24</v>
      </c>
      <c r="AF77" s="140" t="s">
        <v>25</v>
      </c>
      <c r="AG77" s="140" t="s">
        <v>26</v>
      </c>
      <c r="AH77" s="140" t="s">
        <v>27</v>
      </c>
      <c r="AI77" s="140" t="s">
        <v>28</v>
      </c>
      <c r="AJ77" s="140" t="s">
        <v>29</v>
      </c>
      <c r="AK77" s="140" t="s">
        <v>30</v>
      </c>
      <c r="AL77" s="141" t="s">
        <v>24</v>
      </c>
      <c r="AM77" s="141" t="s">
        <v>25</v>
      </c>
      <c r="AN77" s="141" t="s">
        <v>26</v>
      </c>
      <c r="AO77" s="141" t="s">
        <v>27</v>
      </c>
      <c r="AP77" s="141" t="s">
        <v>28</v>
      </c>
      <c r="AQ77" s="141" t="s">
        <v>29</v>
      </c>
      <c r="AR77" s="141" t="s">
        <v>30</v>
      </c>
      <c r="AS77" s="140" t="s">
        <v>39</v>
      </c>
      <c r="AT77" s="140" t="s">
        <v>40</v>
      </c>
      <c r="AU77" s="140" t="s">
        <v>41</v>
      </c>
      <c r="AV77" s="140" t="s">
        <v>42</v>
      </c>
      <c r="AW77" s="140" t="s">
        <v>43</v>
      </c>
      <c r="AX77" s="140" t="s">
        <v>44</v>
      </c>
      <c r="AY77" s="140" t="s">
        <v>45</v>
      </c>
      <c r="AZ77" s="140" t="s">
        <v>46</v>
      </c>
      <c r="BA77" s="140" t="s">
        <v>47</v>
      </c>
      <c r="BB77" s="140" t="s">
        <v>48</v>
      </c>
      <c r="BC77" s="140" t="s">
        <v>49</v>
      </c>
      <c r="BD77" s="140" t="s">
        <v>50</v>
      </c>
      <c r="BE77" s="140" t="s">
        <v>51</v>
      </c>
      <c r="BF77" s="141" t="s">
        <v>39</v>
      </c>
      <c r="BG77" s="141" t="s">
        <v>40</v>
      </c>
      <c r="BH77" s="141" t="s">
        <v>41</v>
      </c>
      <c r="BI77" s="141" t="s">
        <v>42</v>
      </c>
      <c r="BJ77" s="141" t="s">
        <v>43</v>
      </c>
      <c r="BK77" s="141" t="s">
        <v>44</v>
      </c>
      <c r="BL77" s="141" t="s">
        <v>45</v>
      </c>
      <c r="BM77" s="141" t="s">
        <v>46</v>
      </c>
      <c r="BN77" s="141" t="s">
        <v>47</v>
      </c>
      <c r="BO77" s="141" t="s">
        <v>48</v>
      </c>
      <c r="BP77" s="141" t="s">
        <v>49</v>
      </c>
      <c r="BQ77" s="142" t="s">
        <v>50</v>
      </c>
      <c r="BR77" s="141" t="s">
        <v>77</v>
      </c>
      <c r="BT77" s="143" t="s">
        <v>78</v>
      </c>
      <c r="BU77" s="143" t="s">
        <v>79</v>
      </c>
      <c r="BV77" s="143" t="s">
        <v>80</v>
      </c>
      <c r="BW77" s="143" t="s">
        <v>81</v>
      </c>
      <c r="BX77" s="144"/>
      <c r="BY77" s="143" t="s">
        <v>82</v>
      </c>
      <c r="BZ77" s="143" t="s">
        <v>83</v>
      </c>
      <c r="CA77" s="143" t="s">
        <v>84</v>
      </c>
    </row>
    <row r="78" ht="18.0" customHeight="1">
      <c r="A78" s="195" t="s">
        <v>209</v>
      </c>
      <c r="B78" s="196" t="s">
        <v>210</v>
      </c>
      <c r="C78" s="147">
        <v>10.0</v>
      </c>
      <c r="D78" s="76">
        <f t="shared" ref="D78:D105" si="160">SUM(I78:X78)</f>
        <v>0</v>
      </c>
      <c r="E78" s="148">
        <v>85.0</v>
      </c>
      <c r="F78" s="76" t="str">
        <f t="shared" ref="F78:F105" si="161">$E$5</f>
        <v/>
      </c>
      <c r="G78" s="148">
        <f t="shared" ref="G78:G105" si="162">E78*((100-F78)/100)</f>
        <v>85</v>
      </c>
      <c r="H78" s="149">
        <f t="shared" ref="H78:H105" si="163">D78*G78</f>
        <v>0</v>
      </c>
      <c r="I78" s="150"/>
      <c r="J78" s="151"/>
      <c r="K78" s="152"/>
      <c r="L78" s="153"/>
      <c r="M78" s="154"/>
      <c r="N78" s="155"/>
      <c r="O78" s="156"/>
      <c r="P78" s="157"/>
      <c r="Q78" s="158"/>
      <c r="R78" s="159"/>
      <c r="S78" s="160"/>
      <c r="T78" s="161"/>
      <c r="U78" s="162"/>
      <c r="V78" s="163"/>
      <c r="W78" s="152"/>
      <c r="X78" s="150"/>
      <c r="AE78" s="164">
        <f t="shared" ref="AE78:AK78" si="157">AL78*$D78</f>
        <v>0</v>
      </c>
      <c r="AF78" s="164">
        <f t="shared" si="157"/>
        <v>0</v>
      </c>
      <c r="AG78" s="164">
        <f t="shared" si="157"/>
        <v>0</v>
      </c>
      <c r="AH78" s="164">
        <f t="shared" si="157"/>
        <v>0</v>
      </c>
      <c r="AI78" s="164">
        <f t="shared" si="157"/>
        <v>0</v>
      </c>
      <c r="AJ78" s="164">
        <f t="shared" si="157"/>
        <v>0</v>
      </c>
      <c r="AK78" s="164">
        <f t="shared" si="157"/>
        <v>0</v>
      </c>
      <c r="AL78" s="165"/>
      <c r="AM78" s="165">
        <v>10.0</v>
      </c>
      <c r="AN78" s="165"/>
      <c r="AO78" s="165"/>
      <c r="AP78" s="165"/>
      <c r="AQ78" s="165"/>
      <c r="AR78" s="165"/>
      <c r="AS78" s="164">
        <f t="shared" ref="AS78:BE78" si="158">BF78*$D78</f>
        <v>0</v>
      </c>
      <c r="AT78" s="164">
        <f t="shared" si="158"/>
        <v>0</v>
      </c>
      <c r="AU78" s="164">
        <f t="shared" si="158"/>
        <v>0</v>
      </c>
      <c r="AV78" s="164">
        <f t="shared" si="158"/>
        <v>0</v>
      </c>
      <c r="AW78" s="164">
        <f t="shared" si="158"/>
        <v>0</v>
      </c>
      <c r="AX78" s="164">
        <f t="shared" si="158"/>
        <v>0</v>
      </c>
      <c r="AY78" s="164">
        <f t="shared" si="158"/>
        <v>0</v>
      </c>
      <c r="AZ78" s="164">
        <f t="shared" si="158"/>
        <v>0</v>
      </c>
      <c r="BA78" s="164">
        <f t="shared" si="158"/>
        <v>0</v>
      </c>
      <c r="BB78" s="164">
        <f t="shared" si="158"/>
        <v>0</v>
      </c>
      <c r="BC78" s="164">
        <f t="shared" si="158"/>
        <v>0</v>
      </c>
      <c r="BD78" s="164">
        <f t="shared" si="158"/>
        <v>0</v>
      </c>
      <c r="BE78" s="164">
        <f t="shared" si="158"/>
        <v>0</v>
      </c>
      <c r="BF78" s="165"/>
      <c r="BG78" s="165">
        <v>10.0</v>
      </c>
      <c r="BH78" s="165"/>
      <c r="BI78" s="165"/>
      <c r="BJ78" s="165"/>
      <c r="BK78" s="165"/>
      <c r="BL78" s="165"/>
      <c r="BM78" s="165"/>
      <c r="BN78" s="165"/>
      <c r="BO78" s="165"/>
      <c r="BP78" s="165"/>
      <c r="BQ78" s="166"/>
      <c r="BR78" s="165"/>
      <c r="BS78" s="6"/>
      <c r="BT78" s="164">
        <v>10.0</v>
      </c>
      <c r="BU78" s="164"/>
      <c r="BV78" s="167">
        <f t="shared" ref="BV78:BW78" si="159">$D78*BT78</f>
        <v>0</v>
      </c>
      <c r="BW78" s="167">
        <f t="shared" si="159"/>
        <v>0</v>
      </c>
      <c r="BX78" s="6"/>
      <c r="BY78" s="167">
        <v>0.92</v>
      </c>
      <c r="BZ78" s="167">
        <f t="shared" ref="BZ78:BZ105" si="167">D78</f>
        <v>0</v>
      </c>
      <c r="CA78" s="167">
        <f t="shared" ref="CA78:CA105" si="168">BY78*BZ78</f>
        <v>0</v>
      </c>
      <c r="CB78" s="6"/>
    </row>
    <row r="79" ht="18.0" customHeight="1">
      <c r="A79" s="195" t="s">
        <v>211</v>
      </c>
      <c r="B79" s="196" t="s">
        <v>212</v>
      </c>
      <c r="C79" s="147">
        <v>5.0</v>
      </c>
      <c r="D79" s="76">
        <f t="shared" si="160"/>
        <v>0</v>
      </c>
      <c r="E79" s="148">
        <v>100.0</v>
      </c>
      <c r="F79" s="76" t="str">
        <f t="shared" si="161"/>
        <v/>
      </c>
      <c r="G79" s="148">
        <f t="shared" si="162"/>
        <v>100</v>
      </c>
      <c r="H79" s="149">
        <f t="shared" si="163"/>
        <v>0</v>
      </c>
      <c r="I79" s="150"/>
      <c r="J79" s="151"/>
      <c r="K79" s="152"/>
      <c r="L79" s="153"/>
      <c r="M79" s="154"/>
      <c r="N79" s="155"/>
      <c r="O79" s="156"/>
      <c r="P79" s="157"/>
      <c r="Q79" s="158"/>
      <c r="R79" s="159"/>
      <c r="S79" s="160"/>
      <c r="T79" s="161"/>
      <c r="U79" s="162"/>
      <c r="V79" s="163"/>
      <c r="W79" s="152"/>
      <c r="X79" s="150"/>
      <c r="AE79" s="164">
        <f t="shared" ref="AE79:AK79" si="164">AL79*$D79</f>
        <v>0</v>
      </c>
      <c r="AF79" s="164">
        <f t="shared" si="164"/>
        <v>0</v>
      </c>
      <c r="AG79" s="164">
        <f t="shared" si="164"/>
        <v>0</v>
      </c>
      <c r="AH79" s="164">
        <f t="shared" si="164"/>
        <v>0</v>
      </c>
      <c r="AI79" s="164">
        <f t="shared" si="164"/>
        <v>0</v>
      </c>
      <c r="AJ79" s="164">
        <f t="shared" si="164"/>
        <v>0</v>
      </c>
      <c r="AK79" s="164">
        <f t="shared" si="164"/>
        <v>0</v>
      </c>
      <c r="AL79" s="165"/>
      <c r="AM79" s="165"/>
      <c r="AN79" s="165">
        <v>5.0</v>
      </c>
      <c r="AO79" s="165"/>
      <c r="AP79" s="165"/>
      <c r="AQ79" s="165"/>
      <c r="AR79" s="165"/>
      <c r="AS79" s="164">
        <f t="shared" ref="AS79:BE79" si="165">BF79*$D79</f>
        <v>0</v>
      </c>
      <c r="AT79" s="164">
        <f t="shared" si="165"/>
        <v>0</v>
      </c>
      <c r="AU79" s="164">
        <f t="shared" si="165"/>
        <v>0</v>
      </c>
      <c r="AV79" s="164">
        <f t="shared" si="165"/>
        <v>0</v>
      </c>
      <c r="AW79" s="164">
        <f t="shared" si="165"/>
        <v>0</v>
      </c>
      <c r="AX79" s="164">
        <f t="shared" si="165"/>
        <v>0</v>
      </c>
      <c r="AY79" s="164">
        <f t="shared" si="165"/>
        <v>0</v>
      </c>
      <c r="AZ79" s="164">
        <f t="shared" si="165"/>
        <v>0</v>
      </c>
      <c r="BA79" s="164">
        <f t="shared" si="165"/>
        <v>0</v>
      </c>
      <c r="BB79" s="164">
        <f t="shared" si="165"/>
        <v>0</v>
      </c>
      <c r="BC79" s="164">
        <f t="shared" si="165"/>
        <v>0</v>
      </c>
      <c r="BD79" s="164">
        <f t="shared" si="165"/>
        <v>0</v>
      </c>
      <c r="BE79" s="164">
        <f t="shared" si="165"/>
        <v>0</v>
      </c>
      <c r="BF79" s="165"/>
      <c r="BG79" s="165">
        <v>5.0</v>
      </c>
      <c r="BH79" s="165"/>
      <c r="BI79" s="165"/>
      <c r="BJ79" s="165"/>
      <c r="BK79" s="165"/>
      <c r="BL79" s="165"/>
      <c r="BM79" s="165"/>
      <c r="BN79" s="165"/>
      <c r="BO79" s="165"/>
      <c r="BP79" s="165"/>
      <c r="BQ79" s="166"/>
      <c r="BR79" s="165"/>
      <c r="BS79" s="6"/>
      <c r="BT79" s="164">
        <v>5.0</v>
      </c>
      <c r="BU79" s="164"/>
      <c r="BV79" s="167">
        <f t="shared" ref="BV79:BW79" si="166">$D79*BT79</f>
        <v>0</v>
      </c>
      <c r="BW79" s="167">
        <f t="shared" si="166"/>
        <v>0</v>
      </c>
      <c r="BX79" s="6"/>
      <c r="BY79" s="164">
        <v>1.5</v>
      </c>
      <c r="BZ79" s="164">
        <f t="shared" si="167"/>
        <v>0</v>
      </c>
      <c r="CA79" s="164">
        <f t="shared" si="168"/>
        <v>0</v>
      </c>
      <c r="CB79" s="6"/>
    </row>
    <row r="80" ht="18.0" customHeight="1">
      <c r="A80" s="195" t="s">
        <v>213</v>
      </c>
      <c r="B80" s="196" t="s">
        <v>214</v>
      </c>
      <c r="C80" s="147">
        <v>10.0</v>
      </c>
      <c r="D80" s="76">
        <f t="shared" si="160"/>
        <v>0</v>
      </c>
      <c r="E80" s="148">
        <v>125.0</v>
      </c>
      <c r="F80" s="76" t="str">
        <f t="shared" si="161"/>
        <v/>
      </c>
      <c r="G80" s="148">
        <f t="shared" si="162"/>
        <v>125</v>
      </c>
      <c r="H80" s="149">
        <f t="shared" si="163"/>
        <v>0</v>
      </c>
      <c r="I80" s="150"/>
      <c r="J80" s="151"/>
      <c r="K80" s="152"/>
      <c r="L80" s="153"/>
      <c r="M80" s="154"/>
      <c r="N80" s="155"/>
      <c r="O80" s="156"/>
      <c r="P80" s="157"/>
      <c r="Q80" s="158"/>
      <c r="R80" s="159"/>
      <c r="S80" s="160"/>
      <c r="T80" s="161"/>
      <c r="U80" s="162"/>
      <c r="V80" s="163"/>
      <c r="W80" s="152"/>
      <c r="X80" s="150"/>
      <c r="AE80" s="164">
        <f t="shared" ref="AE80:AK80" si="169">AL80*$D80</f>
        <v>0</v>
      </c>
      <c r="AF80" s="164">
        <f t="shared" si="169"/>
        <v>0</v>
      </c>
      <c r="AG80" s="164">
        <f t="shared" si="169"/>
        <v>0</v>
      </c>
      <c r="AH80" s="164">
        <f t="shared" si="169"/>
        <v>0</v>
      </c>
      <c r="AI80" s="164">
        <f t="shared" si="169"/>
        <v>0</v>
      </c>
      <c r="AJ80" s="164">
        <f t="shared" si="169"/>
        <v>0</v>
      </c>
      <c r="AK80" s="164">
        <f t="shared" si="169"/>
        <v>0</v>
      </c>
      <c r="AL80" s="165"/>
      <c r="AM80" s="165"/>
      <c r="AN80" s="165">
        <v>10.0</v>
      </c>
      <c r="AO80" s="165"/>
      <c r="AP80" s="165"/>
      <c r="AQ80" s="165"/>
      <c r="AR80" s="165"/>
      <c r="AS80" s="164">
        <f t="shared" ref="AS80:BE80" si="170">BF80*$D80</f>
        <v>0</v>
      </c>
      <c r="AT80" s="164">
        <f t="shared" si="170"/>
        <v>0</v>
      </c>
      <c r="AU80" s="164">
        <f t="shared" si="170"/>
        <v>0</v>
      </c>
      <c r="AV80" s="164">
        <f t="shared" si="170"/>
        <v>0</v>
      </c>
      <c r="AW80" s="164">
        <f t="shared" si="170"/>
        <v>0</v>
      </c>
      <c r="AX80" s="164">
        <f t="shared" si="170"/>
        <v>0</v>
      </c>
      <c r="AY80" s="164">
        <f t="shared" si="170"/>
        <v>0</v>
      </c>
      <c r="AZ80" s="164">
        <f t="shared" si="170"/>
        <v>0</v>
      </c>
      <c r="BA80" s="164">
        <f t="shared" si="170"/>
        <v>0</v>
      </c>
      <c r="BB80" s="164">
        <f t="shared" si="170"/>
        <v>0</v>
      </c>
      <c r="BC80" s="164">
        <f t="shared" si="170"/>
        <v>0</v>
      </c>
      <c r="BD80" s="164">
        <f t="shared" si="170"/>
        <v>0</v>
      </c>
      <c r="BE80" s="164">
        <f t="shared" si="170"/>
        <v>0</v>
      </c>
      <c r="BF80" s="165"/>
      <c r="BG80" s="165">
        <v>10.0</v>
      </c>
      <c r="BH80" s="165"/>
      <c r="BI80" s="165"/>
      <c r="BJ80" s="165"/>
      <c r="BK80" s="165"/>
      <c r="BL80" s="165"/>
      <c r="BM80" s="165"/>
      <c r="BN80" s="165"/>
      <c r="BO80" s="165"/>
      <c r="BP80" s="165"/>
      <c r="BQ80" s="166"/>
      <c r="BR80" s="165"/>
      <c r="BS80" s="6"/>
      <c r="BT80" s="164">
        <v>10.0</v>
      </c>
      <c r="BU80" s="164"/>
      <c r="BV80" s="167">
        <f t="shared" ref="BV80:BW80" si="171">$D80*BT80</f>
        <v>0</v>
      </c>
      <c r="BW80" s="167">
        <f t="shared" si="171"/>
        <v>0</v>
      </c>
      <c r="BX80" s="6"/>
      <c r="BY80" s="164">
        <v>1.92</v>
      </c>
      <c r="BZ80" s="164">
        <f t="shared" si="167"/>
        <v>0</v>
      </c>
      <c r="CA80" s="164">
        <f t="shared" si="168"/>
        <v>0</v>
      </c>
      <c r="CB80" s="6"/>
    </row>
    <row r="81" ht="18.0" customHeight="1">
      <c r="A81" s="195" t="s">
        <v>215</v>
      </c>
      <c r="B81" s="196" t="s">
        <v>216</v>
      </c>
      <c r="C81" s="147">
        <v>3.0</v>
      </c>
      <c r="D81" s="76">
        <f t="shared" si="160"/>
        <v>0</v>
      </c>
      <c r="E81" s="148">
        <v>180.0</v>
      </c>
      <c r="F81" s="76" t="str">
        <f t="shared" si="161"/>
        <v/>
      </c>
      <c r="G81" s="148">
        <f t="shared" si="162"/>
        <v>180</v>
      </c>
      <c r="H81" s="149">
        <f t="shared" si="163"/>
        <v>0</v>
      </c>
      <c r="I81" s="150"/>
      <c r="J81" s="151"/>
      <c r="K81" s="152"/>
      <c r="L81" s="153"/>
      <c r="M81" s="154"/>
      <c r="N81" s="155"/>
      <c r="O81" s="156"/>
      <c r="P81" s="157"/>
      <c r="Q81" s="158"/>
      <c r="R81" s="159"/>
      <c r="S81" s="160"/>
      <c r="T81" s="161"/>
      <c r="U81" s="162"/>
      <c r="V81" s="163"/>
      <c r="W81" s="152"/>
      <c r="X81" s="150"/>
      <c r="AE81" s="164">
        <f t="shared" ref="AE81:AK81" si="172">AL81*$D81</f>
        <v>0</v>
      </c>
      <c r="AF81" s="164">
        <f t="shared" si="172"/>
        <v>0</v>
      </c>
      <c r="AG81" s="164">
        <f t="shared" si="172"/>
        <v>0</v>
      </c>
      <c r="AH81" s="164">
        <f t="shared" si="172"/>
        <v>0</v>
      </c>
      <c r="AI81" s="164">
        <f t="shared" si="172"/>
        <v>0</v>
      </c>
      <c r="AJ81" s="164">
        <f t="shared" si="172"/>
        <v>0</v>
      </c>
      <c r="AK81" s="164">
        <f t="shared" si="172"/>
        <v>0</v>
      </c>
      <c r="AL81" s="165"/>
      <c r="AM81" s="165"/>
      <c r="AN81" s="165"/>
      <c r="AO81" s="165"/>
      <c r="AP81" s="165"/>
      <c r="AQ81" s="165">
        <v>3.0</v>
      </c>
      <c r="AR81" s="165"/>
      <c r="AS81" s="164">
        <f t="shared" ref="AS81:BE81" si="173">BF81*$D81</f>
        <v>0</v>
      </c>
      <c r="AT81" s="164">
        <f t="shared" si="173"/>
        <v>0</v>
      </c>
      <c r="AU81" s="164">
        <f t="shared" si="173"/>
        <v>0</v>
      </c>
      <c r="AV81" s="164">
        <f t="shared" si="173"/>
        <v>0</v>
      </c>
      <c r="AW81" s="164">
        <f t="shared" si="173"/>
        <v>0</v>
      </c>
      <c r="AX81" s="164">
        <f t="shared" si="173"/>
        <v>0</v>
      </c>
      <c r="AY81" s="164">
        <f t="shared" si="173"/>
        <v>0</v>
      </c>
      <c r="AZ81" s="164">
        <f t="shared" si="173"/>
        <v>0</v>
      </c>
      <c r="BA81" s="164">
        <f t="shared" si="173"/>
        <v>0</v>
      </c>
      <c r="BB81" s="164">
        <f t="shared" si="173"/>
        <v>0</v>
      </c>
      <c r="BC81" s="164">
        <f t="shared" si="173"/>
        <v>0</v>
      </c>
      <c r="BD81" s="164">
        <f t="shared" si="173"/>
        <v>0</v>
      </c>
      <c r="BE81" s="164">
        <f t="shared" si="173"/>
        <v>0</v>
      </c>
      <c r="BF81" s="165"/>
      <c r="BG81" s="165"/>
      <c r="BH81" s="165"/>
      <c r="BI81" s="165"/>
      <c r="BJ81" s="165"/>
      <c r="BK81" s="165">
        <v>1.0</v>
      </c>
      <c r="BL81" s="165">
        <v>2.0</v>
      </c>
      <c r="BM81" s="165"/>
      <c r="BN81" s="165"/>
      <c r="BO81" s="165"/>
      <c r="BP81" s="165"/>
      <c r="BQ81" s="166"/>
      <c r="BR81" s="165"/>
      <c r="BS81" s="6"/>
      <c r="BT81" s="164">
        <v>15.0</v>
      </c>
      <c r="BU81" s="164"/>
      <c r="BV81" s="167">
        <f t="shared" ref="BV81:BW81" si="174">$D81*BT81</f>
        <v>0</v>
      </c>
      <c r="BW81" s="167">
        <f t="shared" si="174"/>
        <v>0</v>
      </c>
      <c r="BX81" s="6"/>
      <c r="BY81" s="164">
        <v>2.43</v>
      </c>
      <c r="BZ81" s="164">
        <f t="shared" si="167"/>
        <v>0</v>
      </c>
      <c r="CA81" s="164">
        <f t="shared" si="168"/>
        <v>0</v>
      </c>
      <c r="CB81" s="6"/>
    </row>
    <row r="82" ht="18.0" customHeight="1">
      <c r="A82" s="195" t="s">
        <v>217</v>
      </c>
      <c r="B82" s="196" t="s">
        <v>218</v>
      </c>
      <c r="C82" s="147">
        <v>3.0</v>
      </c>
      <c r="D82" s="76">
        <f t="shared" si="160"/>
        <v>0</v>
      </c>
      <c r="E82" s="148">
        <v>300.0</v>
      </c>
      <c r="F82" s="76" t="str">
        <f t="shared" si="161"/>
        <v/>
      </c>
      <c r="G82" s="148">
        <f t="shared" si="162"/>
        <v>300</v>
      </c>
      <c r="H82" s="149">
        <f t="shared" si="163"/>
        <v>0</v>
      </c>
      <c r="I82" s="150"/>
      <c r="J82" s="151"/>
      <c r="K82" s="152"/>
      <c r="L82" s="153"/>
      <c r="M82" s="154"/>
      <c r="N82" s="155"/>
      <c r="O82" s="156"/>
      <c r="P82" s="157"/>
      <c r="Q82" s="158"/>
      <c r="R82" s="159"/>
      <c r="S82" s="160"/>
      <c r="T82" s="161"/>
      <c r="U82" s="162"/>
      <c r="V82" s="163"/>
      <c r="W82" s="152"/>
      <c r="X82" s="150"/>
      <c r="AE82" s="164">
        <f t="shared" ref="AE82:AK82" si="175">AL82*$D82</f>
        <v>0</v>
      </c>
      <c r="AF82" s="164">
        <f t="shared" si="175"/>
        <v>0</v>
      </c>
      <c r="AG82" s="164">
        <f t="shared" si="175"/>
        <v>0</v>
      </c>
      <c r="AH82" s="164">
        <f t="shared" si="175"/>
        <v>0</v>
      </c>
      <c r="AI82" s="164">
        <f t="shared" si="175"/>
        <v>0</v>
      </c>
      <c r="AJ82" s="164">
        <f t="shared" si="175"/>
        <v>0</v>
      </c>
      <c r="AK82" s="164">
        <f t="shared" si="175"/>
        <v>0</v>
      </c>
      <c r="AL82" s="165"/>
      <c r="AM82" s="165"/>
      <c r="AN82" s="165"/>
      <c r="AO82" s="165"/>
      <c r="AP82" s="165"/>
      <c r="AQ82" s="165"/>
      <c r="AR82" s="165">
        <v>3.0</v>
      </c>
      <c r="AS82" s="164">
        <f t="shared" ref="AS82:BE82" si="176">BF82*$D82</f>
        <v>0</v>
      </c>
      <c r="AT82" s="164">
        <f t="shared" si="176"/>
        <v>0</v>
      </c>
      <c r="AU82" s="164">
        <f t="shared" si="176"/>
        <v>0</v>
      </c>
      <c r="AV82" s="164">
        <f t="shared" si="176"/>
        <v>0</v>
      </c>
      <c r="AW82" s="164">
        <f t="shared" si="176"/>
        <v>0</v>
      </c>
      <c r="AX82" s="164">
        <f t="shared" si="176"/>
        <v>0</v>
      </c>
      <c r="AY82" s="164">
        <f t="shared" si="176"/>
        <v>0</v>
      </c>
      <c r="AZ82" s="164">
        <f t="shared" si="176"/>
        <v>0</v>
      </c>
      <c r="BA82" s="164">
        <f t="shared" si="176"/>
        <v>0</v>
      </c>
      <c r="BB82" s="164">
        <f t="shared" si="176"/>
        <v>0</v>
      </c>
      <c r="BC82" s="164">
        <f t="shared" si="176"/>
        <v>0</v>
      </c>
      <c r="BD82" s="164">
        <f t="shared" si="176"/>
        <v>0</v>
      </c>
      <c r="BE82" s="164">
        <f t="shared" si="176"/>
        <v>0</v>
      </c>
      <c r="BF82" s="165"/>
      <c r="BG82" s="165"/>
      <c r="BH82" s="165"/>
      <c r="BI82" s="165"/>
      <c r="BJ82" s="165"/>
      <c r="BK82" s="165"/>
      <c r="BL82" s="165">
        <v>1.0</v>
      </c>
      <c r="BM82" s="165"/>
      <c r="BN82" s="165"/>
      <c r="BO82" s="165">
        <v>2.0</v>
      </c>
      <c r="BP82" s="165"/>
      <c r="BQ82" s="166"/>
      <c r="BR82" s="165"/>
      <c r="BS82" s="6"/>
      <c r="BT82" s="164">
        <v>15.0</v>
      </c>
      <c r="BU82" s="164"/>
      <c r="BV82" s="167">
        <f t="shared" ref="BV82:BW82" si="177">$D82*BT82</f>
        <v>0</v>
      </c>
      <c r="BW82" s="167">
        <f t="shared" si="177"/>
        <v>0</v>
      </c>
      <c r="BX82" s="6"/>
      <c r="BY82" s="164">
        <v>4.689</v>
      </c>
      <c r="BZ82" s="164">
        <f t="shared" si="167"/>
        <v>0</v>
      </c>
      <c r="CA82" s="164">
        <f t="shared" si="168"/>
        <v>0</v>
      </c>
      <c r="CB82" s="6"/>
    </row>
    <row r="83" ht="18.0" customHeight="1">
      <c r="A83" s="195" t="s">
        <v>219</v>
      </c>
      <c r="B83" s="197" t="s">
        <v>220</v>
      </c>
      <c r="C83" s="147">
        <v>3.0</v>
      </c>
      <c r="D83" s="76">
        <f t="shared" si="160"/>
        <v>0</v>
      </c>
      <c r="E83" s="148">
        <v>300.0</v>
      </c>
      <c r="F83" s="76" t="str">
        <f t="shared" si="161"/>
        <v/>
      </c>
      <c r="G83" s="148">
        <f t="shared" si="162"/>
        <v>300</v>
      </c>
      <c r="H83" s="149">
        <f t="shared" si="163"/>
        <v>0</v>
      </c>
      <c r="I83" s="150"/>
      <c r="J83" s="151"/>
      <c r="K83" s="152"/>
      <c r="L83" s="153"/>
      <c r="M83" s="154"/>
      <c r="N83" s="155"/>
      <c r="O83" s="156"/>
      <c r="P83" s="157"/>
      <c r="Q83" s="158"/>
      <c r="R83" s="159"/>
      <c r="S83" s="160"/>
      <c r="T83" s="161"/>
      <c r="U83" s="162"/>
      <c r="V83" s="163"/>
      <c r="W83" s="152"/>
      <c r="X83" s="150"/>
      <c r="AE83" s="164">
        <f t="shared" ref="AE83:AK83" si="178">AL83*$D83</f>
        <v>0</v>
      </c>
      <c r="AF83" s="164">
        <f t="shared" si="178"/>
        <v>0</v>
      </c>
      <c r="AG83" s="164">
        <f t="shared" si="178"/>
        <v>0</v>
      </c>
      <c r="AH83" s="164">
        <f t="shared" si="178"/>
        <v>0</v>
      </c>
      <c r="AI83" s="164">
        <f t="shared" si="178"/>
        <v>0</v>
      </c>
      <c r="AJ83" s="164">
        <f t="shared" si="178"/>
        <v>0</v>
      </c>
      <c r="AK83" s="164">
        <f t="shared" si="178"/>
        <v>0</v>
      </c>
      <c r="AL83" s="165"/>
      <c r="AM83" s="165"/>
      <c r="AN83" s="165"/>
      <c r="AO83" s="165"/>
      <c r="AP83" s="165"/>
      <c r="AQ83" s="165"/>
      <c r="AR83" s="165">
        <v>3.0</v>
      </c>
      <c r="AS83" s="164">
        <f t="shared" ref="AS83:BE83" si="179">BF83*$D83</f>
        <v>0</v>
      </c>
      <c r="AT83" s="164">
        <f t="shared" si="179"/>
        <v>0</v>
      </c>
      <c r="AU83" s="164">
        <f t="shared" si="179"/>
        <v>0</v>
      </c>
      <c r="AV83" s="164">
        <f t="shared" si="179"/>
        <v>0</v>
      </c>
      <c r="AW83" s="164">
        <f t="shared" si="179"/>
        <v>0</v>
      </c>
      <c r="AX83" s="164">
        <f t="shared" si="179"/>
        <v>0</v>
      </c>
      <c r="AY83" s="164">
        <f t="shared" si="179"/>
        <v>0</v>
      </c>
      <c r="AZ83" s="164">
        <f t="shared" si="179"/>
        <v>0</v>
      </c>
      <c r="BA83" s="164">
        <f t="shared" si="179"/>
        <v>0</v>
      </c>
      <c r="BB83" s="164">
        <f t="shared" si="179"/>
        <v>0</v>
      </c>
      <c r="BC83" s="164">
        <f t="shared" si="179"/>
        <v>0</v>
      </c>
      <c r="BD83" s="164">
        <f t="shared" si="179"/>
        <v>0</v>
      </c>
      <c r="BE83" s="164">
        <f t="shared" si="179"/>
        <v>0</v>
      </c>
      <c r="BF83" s="165"/>
      <c r="BG83" s="165"/>
      <c r="BH83" s="165"/>
      <c r="BI83" s="165"/>
      <c r="BJ83" s="165"/>
      <c r="BK83" s="165"/>
      <c r="BL83" s="165">
        <v>1.0</v>
      </c>
      <c r="BM83" s="165">
        <v>2.0</v>
      </c>
      <c r="BN83" s="165"/>
      <c r="BO83" s="165"/>
      <c r="BP83" s="165"/>
      <c r="BQ83" s="166"/>
      <c r="BR83" s="165"/>
      <c r="BS83" s="6"/>
      <c r="BT83" s="164">
        <v>15.0</v>
      </c>
      <c r="BU83" s="164"/>
      <c r="BV83" s="167">
        <f t="shared" ref="BV83:BW83" si="180">$D83*BT83</f>
        <v>0</v>
      </c>
      <c r="BW83" s="167">
        <f t="shared" si="180"/>
        <v>0</v>
      </c>
      <c r="BX83" s="6"/>
      <c r="BY83" s="164">
        <v>4.26</v>
      </c>
      <c r="BZ83" s="164">
        <f t="shared" si="167"/>
        <v>0</v>
      </c>
      <c r="CA83" s="164">
        <f t="shared" si="168"/>
        <v>0</v>
      </c>
      <c r="CB83" s="6"/>
    </row>
    <row r="84" ht="18.0" customHeight="1">
      <c r="A84" s="195" t="s">
        <v>221</v>
      </c>
      <c r="B84" s="197" t="s">
        <v>222</v>
      </c>
      <c r="C84" s="147">
        <v>1.0</v>
      </c>
      <c r="D84" s="76">
        <f t="shared" si="160"/>
        <v>0</v>
      </c>
      <c r="E84" s="148">
        <v>95.0</v>
      </c>
      <c r="F84" s="76" t="str">
        <f t="shared" si="161"/>
        <v/>
      </c>
      <c r="G84" s="148">
        <f t="shared" si="162"/>
        <v>95</v>
      </c>
      <c r="H84" s="149">
        <f t="shared" si="163"/>
        <v>0</v>
      </c>
      <c r="I84" s="150"/>
      <c r="J84" s="151"/>
      <c r="K84" s="152"/>
      <c r="L84" s="153"/>
      <c r="M84" s="154"/>
      <c r="N84" s="155"/>
      <c r="O84" s="156"/>
      <c r="P84" s="157"/>
      <c r="Q84" s="158"/>
      <c r="R84" s="159"/>
      <c r="S84" s="160"/>
      <c r="T84" s="161"/>
      <c r="U84" s="162"/>
      <c r="V84" s="163"/>
      <c r="W84" s="152"/>
      <c r="X84" s="150"/>
      <c r="AE84" s="164">
        <f t="shared" ref="AE84:AK84" si="181">AL84*$D84</f>
        <v>0</v>
      </c>
      <c r="AF84" s="164">
        <f t="shared" si="181"/>
        <v>0</v>
      </c>
      <c r="AG84" s="164">
        <f t="shared" si="181"/>
        <v>0</v>
      </c>
      <c r="AH84" s="164">
        <f t="shared" si="181"/>
        <v>0</v>
      </c>
      <c r="AI84" s="164">
        <f t="shared" si="181"/>
        <v>0</v>
      </c>
      <c r="AJ84" s="164">
        <f t="shared" si="181"/>
        <v>0</v>
      </c>
      <c r="AK84" s="164">
        <f t="shared" si="181"/>
        <v>0</v>
      </c>
      <c r="AL84" s="165"/>
      <c r="AM84" s="165"/>
      <c r="AN84" s="165"/>
      <c r="AO84" s="165"/>
      <c r="AP84" s="165">
        <v>1.0</v>
      </c>
      <c r="AQ84" s="165"/>
      <c r="AR84" s="165"/>
      <c r="AS84" s="164">
        <f t="shared" ref="AS84:BE84" si="182">BF84*$D84</f>
        <v>0</v>
      </c>
      <c r="AT84" s="164">
        <f t="shared" si="182"/>
        <v>0</v>
      </c>
      <c r="AU84" s="164">
        <f t="shared" si="182"/>
        <v>0</v>
      </c>
      <c r="AV84" s="164">
        <f t="shared" si="182"/>
        <v>0</v>
      </c>
      <c r="AW84" s="164">
        <f t="shared" si="182"/>
        <v>0</v>
      </c>
      <c r="AX84" s="164">
        <f t="shared" si="182"/>
        <v>0</v>
      </c>
      <c r="AY84" s="164">
        <f t="shared" si="182"/>
        <v>0</v>
      </c>
      <c r="AZ84" s="164">
        <f t="shared" si="182"/>
        <v>0</v>
      </c>
      <c r="BA84" s="164">
        <f t="shared" si="182"/>
        <v>0</v>
      </c>
      <c r="BB84" s="164">
        <f t="shared" si="182"/>
        <v>0</v>
      </c>
      <c r="BC84" s="164">
        <f t="shared" si="182"/>
        <v>0</v>
      </c>
      <c r="BD84" s="164">
        <f t="shared" si="182"/>
        <v>0</v>
      </c>
      <c r="BE84" s="164">
        <f t="shared" si="182"/>
        <v>0</v>
      </c>
      <c r="BF84" s="165"/>
      <c r="BG84" s="165"/>
      <c r="BH84" s="165"/>
      <c r="BI84" s="165"/>
      <c r="BJ84" s="165"/>
      <c r="BK84" s="165"/>
      <c r="BL84" s="165"/>
      <c r="BM84" s="165"/>
      <c r="BN84" s="165"/>
      <c r="BO84" s="165">
        <v>1.0</v>
      </c>
      <c r="BP84" s="165"/>
      <c r="BQ84" s="166"/>
      <c r="BR84" s="165"/>
      <c r="BS84" s="6"/>
      <c r="BT84" s="164">
        <v>4.0</v>
      </c>
      <c r="BU84" s="164"/>
      <c r="BV84" s="167">
        <f t="shared" ref="BV84:BW84" si="183">$D84*BT84</f>
        <v>0</v>
      </c>
      <c r="BW84" s="167">
        <f t="shared" si="183"/>
        <v>0</v>
      </c>
      <c r="BX84" s="6"/>
      <c r="BY84" s="164">
        <v>1.281</v>
      </c>
      <c r="BZ84" s="164">
        <f t="shared" si="167"/>
        <v>0</v>
      </c>
      <c r="CA84" s="164">
        <f t="shared" si="168"/>
        <v>0</v>
      </c>
      <c r="CB84" s="6"/>
    </row>
    <row r="85" ht="18.0" customHeight="1">
      <c r="A85" s="195" t="s">
        <v>223</v>
      </c>
      <c r="B85" s="197" t="s">
        <v>224</v>
      </c>
      <c r="C85" s="147">
        <v>1.0</v>
      </c>
      <c r="D85" s="76">
        <f t="shared" si="160"/>
        <v>0</v>
      </c>
      <c r="E85" s="148">
        <v>115.0</v>
      </c>
      <c r="F85" s="76" t="str">
        <f t="shared" si="161"/>
        <v/>
      </c>
      <c r="G85" s="148">
        <f t="shared" si="162"/>
        <v>115</v>
      </c>
      <c r="H85" s="149">
        <f t="shared" si="163"/>
        <v>0</v>
      </c>
      <c r="I85" s="150"/>
      <c r="J85" s="151"/>
      <c r="K85" s="152"/>
      <c r="L85" s="153"/>
      <c r="M85" s="154"/>
      <c r="N85" s="155"/>
      <c r="O85" s="156"/>
      <c r="P85" s="157"/>
      <c r="Q85" s="158"/>
      <c r="R85" s="159"/>
      <c r="S85" s="160"/>
      <c r="T85" s="161"/>
      <c r="U85" s="162"/>
      <c r="V85" s="163"/>
      <c r="W85" s="152"/>
      <c r="X85" s="150"/>
      <c r="AE85" s="164">
        <f t="shared" ref="AE85:AK85" si="184">AL85*$D85</f>
        <v>0</v>
      </c>
      <c r="AF85" s="164">
        <f t="shared" si="184"/>
        <v>0</v>
      </c>
      <c r="AG85" s="164">
        <f t="shared" si="184"/>
        <v>0</v>
      </c>
      <c r="AH85" s="164">
        <f t="shared" si="184"/>
        <v>0</v>
      </c>
      <c r="AI85" s="164">
        <f t="shared" si="184"/>
        <v>0</v>
      </c>
      <c r="AJ85" s="164">
        <f t="shared" si="184"/>
        <v>0</v>
      </c>
      <c r="AK85" s="164">
        <f t="shared" si="184"/>
        <v>0</v>
      </c>
      <c r="AL85" s="165"/>
      <c r="AM85" s="165"/>
      <c r="AN85" s="165"/>
      <c r="AO85" s="165"/>
      <c r="AP85" s="165"/>
      <c r="AQ85" s="165">
        <v>1.0</v>
      </c>
      <c r="AR85" s="165"/>
      <c r="AS85" s="164">
        <f t="shared" ref="AS85:BE85" si="185">BF85*$D85</f>
        <v>0</v>
      </c>
      <c r="AT85" s="164">
        <f t="shared" si="185"/>
        <v>0</v>
      </c>
      <c r="AU85" s="164">
        <f t="shared" si="185"/>
        <v>0</v>
      </c>
      <c r="AV85" s="164">
        <f t="shared" si="185"/>
        <v>0</v>
      </c>
      <c r="AW85" s="164">
        <f t="shared" si="185"/>
        <v>0</v>
      </c>
      <c r="AX85" s="164">
        <f t="shared" si="185"/>
        <v>0</v>
      </c>
      <c r="AY85" s="164">
        <f t="shared" si="185"/>
        <v>0</v>
      </c>
      <c r="AZ85" s="164">
        <f t="shared" si="185"/>
        <v>0</v>
      </c>
      <c r="BA85" s="164">
        <f t="shared" si="185"/>
        <v>0</v>
      </c>
      <c r="BB85" s="164">
        <f t="shared" si="185"/>
        <v>0</v>
      </c>
      <c r="BC85" s="164">
        <f t="shared" si="185"/>
        <v>0</v>
      </c>
      <c r="BD85" s="164">
        <f t="shared" si="185"/>
        <v>0</v>
      </c>
      <c r="BE85" s="164">
        <f t="shared" si="185"/>
        <v>0</v>
      </c>
      <c r="BF85" s="165"/>
      <c r="BG85" s="165"/>
      <c r="BH85" s="165"/>
      <c r="BI85" s="165"/>
      <c r="BJ85" s="165"/>
      <c r="BK85" s="165"/>
      <c r="BL85" s="165"/>
      <c r="BM85" s="165">
        <v>1.0</v>
      </c>
      <c r="BN85" s="165"/>
      <c r="BO85" s="165"/>
      <c r="BP85" s="165"/>
      <c r="BQ85" s="166"/>
      <c r="BR85" s="165"/>
      <c r="BS85" s="6"/>
      <c r="BT85" s="164">
        <v>4.0</v>
      </c>
      <c r="BU85" s="164"/>
      <c r="BV85" s="167">
        <f t="shared" ref="BV85:BW85" si="186">$D85*BT85</f>
        <v>0</v>
      </c>
      <c r="BW85" s="167">
        <f t="shared" si="186"/>
        <v>0</v>
      </c>
      <c r="BX85" s="6"/>
      <c r="BY85" s="164">
        <v>1.725</v>
      </c>
      <c r="BZ85" s="164">
        <f t="shared" si="167"/>
        <v>0</v>
      </c>
      <c r="CA85" s="164">
        <f t="shared" si="168"/>
        <v>0</v>
      </c>
      <c r="CB85" s="6"/>
    </row>
    <row r="86" ht="18.0" customHeight="1">
      <c r="A86" s="195" t="s">
        <v>225</v>
      </c>
      <c r="B86" s="197" t="s">
        <v>226</v>
      </c>
      <c r="C86" s="147">
        <v>1.0</v>
      </c>
      <c r="D86" s="76">
        <f t="shared" si="160"/>
        <v>0</v>
      </c>
      <c r="E86" s="148">
        <v>130.0</v>
      </c>
      <c r="F86" s="76" t="str">
        <f t="shared" si="161"/>
        <v/>
      </c>
      <c r="G86" s="148">
        <f t="shared" si="162"/>
        <v>130</v>
      </c>
      <c r="H86" s="149">
        <f t="shared" si="163"/>
        <v>0</v>
      </c>
      <c r="I86" s="150"/>
      <c r="J86" s="151"/>
      <c r="K86" s="152"/>
      <c r="L86" s="153"/>
      <c r="M86" s="154"/>
      <c r="N86" s="155"/>
      <c r="O86" s="156"/>
      <c r="P86" s="157"/>
      <c r="Q86" s="158"/>
      <c r="R86" s="159"/>
      <c r="S86" s="160"/>
      <c r="T86" s="161"/>
      <c r="U86" s="162"/>
      <c r="V86" s="163"/>
      <c r="W86" s="152"/>
      <c r="X86" s="150"/>
      <c r="AE86" s="164">
        <f t="shared" ref="AE86:AK86" si="187">AL86*$D86</f>
        <v>0</v>
      </c>
      <c r="AF86" s="164">
        <f t="shared" si="187"/>
        <v>0</v>
      </c>
      <c r="AG86" s="164">
        <f t="shared" si="187"/>
        <v>0</v>
      </c>
      <c r="AH86" s="164">
        <f t="shared" si="187"/>
        <v>0</v>
      </c>
      <c r="AI86" s="164">
        <f t="shared" si="187"/>
        <v>0</v>
      </c>
      <c r="AJ86" s="164">
        <f t="shared" si="187"/>
        <v>0</v>
      </c>
      <c r="AK86" s="164">
        <f t="shared" si="187"/>
        <v>0</v>
      </c>
      <c r="AL86" s="165"/>
      <c r="AM86" s="165"/>
      <c r="AN86" s="165"/>
      <c r="AO86" s="165"/>
      <c r="AP86" s="165"/>
      <c r="AQ86" s="165">
        <v>1.0</v>
      </c>
      <c r="AR86" s="165"/>
      <c r="AS86" s="164">
        <f t="shared" ref="AS86:BE86" si="188">BF86*$D86</f>
        <v>0</v>
      </c>
      <c r="AT86" s="164">
        <f t="shared" si="188"/>
        <v>0</v>
      </c>
      <c r="AU86" s="164">
        <f t="shared" si="188"/>
        <v>0</v>
      </c>
      <c r="AV86" s="164">
        <f t="shared" si="188"/>
        <v>0</v>
      </c>
      <c r="AW86" s="164">
        <f t="shared" si="188"/>
        <v>0</v>
      </c>
      <c r="AX86" s="164">
        <f t="shared" si="188"/>
        <v>0</v>
      </c>
      <c r="AY86" s="164">
        <f t="shared" si="188"/>
        <v>0</v>
      </c>
      <c r="AZ86" s="164">
        <f t="shared" si="188"/>
        <v>0</v>
      </c>
      <c r="BA86" s="164">
        <f t="shared" si="188"/>
        <v>0</v>
      </c>
      <c r="BB86" s="164">
        <f t="shared" si="188"/>
        <v>0</v>
      </c>
      <c r="BC86" s="164">
        <f t="shared" si="188"/>
        <v>0</v>
      </c>
      <c r="BD86" s="164">
        <f t="shared" si="188"/>
        <v>0</v>
      </c>
      <c r="BE86" s="164">
        <f t="shared" si="188"/>
        <v>0</v>
      </c>
      <c r="BF86" s="165"/>
      <c r="BG86" s="165"/>
      <c r="BH86" s="165"/>
      <c r="BI86" s="165"/>
      <c r="BJ86" s="165"/>
      <c r="BK86" s="165"/>
      <c r="BL86" s="165"/>
      <c r="BM86" s="165"/>
      <c r="BN86" s="165"/>
      <c r="BO86" s="165"/>
      <c r="BP86" s="165">
        <v>1.0</v>
      </c>
      <c r="BQ86" s="166"/>
      <c r="BR86" s="165"/>
      <c r="BS86" s="6"/>
      <c r="BT86" s="164">
        <v>4.0</v>
      </c>
      <c r="BU86" s="164"/>
      <c r="BV86" s="167">
        <f t="shared" ref="BV86:BW86" si="189">$D86*BT86</f>
        <v>0</v>
      </c>
      <c r="BW86" s="167">
        <f t="shared" si="189"/>
        <v>0</v>
      </c>
      <c r="BX86" s="6"/>
      <c r="BY86" s="164">
        <v>1.937</v>
      </c>
      <c r="BZ86" s="164">
        <f t="shared" si="167"/>
        <v>0</v>
      </c>
      <c r="CA86" s="164">
        <f t="shared" si="168"/>
        <v>0</v>
      </c>
      <c r="CB86" s="6"/>
    </row>
    <row r="87" ht="18.0" customHeight="1">
      <c r="A87" s="195" t="s">
        <v>227</v>
      </c>
      <c r="B87" s="197" t="s">
        <v>228</v>
      </c>
      <c r="C87" s="147">
        <v>1.0</v>
      </c>
      <c r="D87" s="76">
        <f t="shared" si="160"/>
        <v>0</v>
      </c>
      <c r="E87" s="148">
        <v>130.0</v>
      </c>
      <c r="F87" s="76" t="str">
        <f t="shared" si="161"/>
        <v/>
      </c>
      <c r="G87" s="148">
        <f t="shared" si="162"/>
        <v>130</v>
      </c>
      <c r="H87" s="149">
        <f t="shared" si="163"/>
        <v>0</v>
      </c>
      <c r="I87" s="150"/>
      <c r="J87" s="151"/>
      <c r="K87" s="152"/>
      <c r="L87" s="153"/>
      <c r="M87" s="154"/>
      <c r="N87" s="155"/>
      <c r="O87" s="156"/>
      <c r="P87" s="157"/>
      <c r="Q87" s="158"/>
      <c r="R87" s="159"/>
      <c r="S87" s="160"/>
      <c r="T87" s="161"/>
      <c r="U87" s="162"/>
      <c r="V87" s="163"/>
      <c r="W87" s="152"/>
      <c r="X87" s="150"/>
      <c r="AE87" s="164">
        <f t="shared" ref="AE87:AK87" si="190">AL87*$D87</f>
        <v>0</v>
      </c>
      <c r="AF87" s="164">
        <f t="shared" si="190"/>
        <v>0</v>
      </c>
      <c r="AG87" s="164">
        <f t="shared" si="190"/>
        <v>0</v>
      </c>
      <c r="AH87" s="164">
        <f t="shared" si="190"/>
        <v>0</v>
      </c>
      <c r="AI87" s="164">
        <f t="shared" si="190"/>
        <v>0</v>
      </c>
      <c r="AJ87" s="164">
        <f t="shared" si="190"/>
        <v>0</v>
      </c>
      <c r="AK87" s="164">
        <f t="shared" si="190"/>
        <v>0</v>
      </c>
      <c r="AL87" s="165"/>
      <c r="AM87" s="165"/>
      <c r="AN87" s="165"/>
      <c r="AO87" s="165"/>
      <c r="AP87" s="165"/>
      <c r="AQ87" s="165">
        <v>1.0</v>
      </c>
      <c r="AR87" s="165"/>
      <c r="AS87" s="164">
        <f t="shared" ref="AS87:BE87" si="191">BF87*$D87</f>
        <v>0</v>
      </c>
      <c r="AT87" s="164">
        <f t="shared" si="191"/>
        <v>0</v>
      </c>
      <c r="AU87" s="164">
        <f t="shared" si="191"/>
        <v>0</v>
      </c>
      <c r="AV87" s="164">
        <f t="shared" si="191"/>
        <v>0</v>
      </c>
      <c r="AW87" s="164">
        <f t="shared" si="191"/>
        <v>0</v>
      </c>
      <c r="AX87" s="164">
        <f t="shared" si="191"/>
        <v>0</v>
      </c>
      <c r="AY87" s="164">
        <f t="shared" si="191"/>
        <v>0</v>
      </c>
      <c r="AZ87" s="164">
        <f t="shared" si="191"/>
        <v>0</v>
      </c>
      <c r="BA87" s="164">
        <f t="shared" si="191"/>
        <v>0</v>
      </c>
      <c r="BB87" s="164">
        <f t="shared" si="191"/>
        <v>0</v>
      </c>
      <c r="BC87" s="164">
        <f t="shared" si="191"/>
        <v>0</v>
      </c>
      <c r="BD87" s="164">
        <f t="shared" si="191"/>
        <v>0</v>
      </c>
      <c r="BE87" s="164">
        <f t="shared" si="191"/>
        <v>0</v>
      </c>
      <c r="BF87" s="165"/>
      <c r="BG87" s="165"/>
      <c r="BH87" s="165"/>
      <c r="BI87" s="165"/>
      <c r="BJ87" s="165"/>
      <c r="BK87" s="165"/>
      <c r="BL87" s="165"/>
      <c r="BM87" s="165"/>
      <c r="BN87" s="165"/>
      <c r="BO87" s="165">
        <v>1.0</v>
      </c>
      <c r="BP87" s="165"/>
      <c r="BQ87" s="166"/>
      <c r="BR87" s="165"/>
      <c r="BS87" s="6"/>
      <c r="BT87" s="164">
        <v>4.0</v>
      </c>
      <c r="BU87" s="164"/>
      <c r="BV87" s="167">
        <f t="shared" ref="BV87:BW87" si="192">$D87*BT87</f>
        <v>0</v>
      </c>
      <c r="BW87" s="167">
        <f t="shared" si="192"/>
        <v>0</v>
      </c>
      <c r="BX87" s="6"/>
      <c r="BY87" s="164">
        <v>1.939</v>
      </c>
      <c r="BZ87" s="164">
        <f t="shared" si="167"/>
        <v>0</v>
      </c>
      <c r="CA87" s="164">
        <f t="shared" si="168"/>
        <v>0</v>
      </c>
      <c r="CB87" s="6"/>
    </row>
    <row r="88" ht="18.0" customHeight="1">
      <c r="A88" s="195" t="s">
        <v>229</v>
      </c>
      <c r="B88" s="197" t="s">
        <v>230</v>
      </c>
      <c r="C88" s="147">
        <v>1.0</v>
      </c>
      <c r="D88" s="76">
        <f t="shared" si="160"/>
        <v>0</v>
      </c>
      <c r="E88" s="148">
        <v>140.0</v>
      </c>
      <c r="F88" s="76" t="str">
        <f t="shared" si="161"/>
        <v/>
      </c>
      <c r="G88" s="148">
        <f t="shared" si="162"/>
        <v>140</v>
      </c>
      <c r="H88" s="149">
        <f t="shared" si="163"/>
        <v>0</v>
      </c>
      <c r="I88" s="150"/>
      <c r="J88" s="151"/>
      <c r="K88" s="152"/>
      <c r="L88" s="153"/>
      <c r="M88" s="154"/>
      <c r="N88" s="155"/>
      <c r="O88" s="156"/>
      <c r="P88" s="157"/>
      <c r="Q88" s="158"/>
      <c r="R88" s="159"/>
      <c r="S88" s="160"/>
      <c r="T88" s="161"/>
      <c r="U88" s="162"/>
      <c r="V88" s="163"/>
      <c r="W88" s="152"/>
      <c r="X88" s="150"/>
      <c r="AE88" s="164">
        <f t="shared" ref="AE88:AK88" si="193">AL88*$D88</f>
        <v>0</v>
      </c>
      <c r="AF88" s="164">
        <f t="shared" si="193"/>
        <v>0</v>
      </c>
      <c r="AG88" s="164">
        <f t="shared" si="193"/>
        <v>0</v>
      </c>
      <c r="AH88" s="164">
        <f t="shared" si="193"/>
        <v>0</v>
      </c>
      <c r="AI88" s="164">
        <f t="shared" si="193"/>
        <v>0</v>
      </c>
      <c r="AJ88" s="164">
        <f t="shared" si="193"/>
        <v>0</v>
      </c>
      <c r="AK88" s="164">
        <f t="shared" si="193"/>
        <v>0</v>
      </c>
      <c r="AL88" s="165"/>
      <c r="AM88" s="165"/>
      <c r="AN88" s="165"/>
      <c r="AO88" s="165"/>
      <c r="AP88" s="165"/>
      <c r="AQ88" s="165">
        <v>1.0</v>
      </c>
      <c r="AR88" s="165"/>
      <c r="AS88" s="164">
        <f t="shared" ref="AS88:BE88" si="194">BF88*$D88</f>
        <v>0</v>
      </c>
      <c r="AT88" s="164">
        <f t="shared" si="194"/>
        <v>0</v>
      </c>
      <c r="AU88" s="164">
        <f t="shared" si="194"/>
        <v>0</v>
      </c>
      <c r="AV88" s="164">
        <f t="shared" si="194"/>
        <v>0</v>
      </c>
      <c r="AW88" s="164">
        <f t="shared" si="194"/>
        <v>0</v>
      </c>
      <c r="AX88" s="164">
        <f t="shared" si="194"/>
        <v>0</v>
      </c>
      <c r="AY88" s="164">
        <f t="shared" si="194"/>
        <v>0</v>
      </c>
      <c r="AZ88" s="164">
        <f t="shared" si="194"/>
        <v>0</v>
      </c>
      <c r="BA88" s="164">
        <f t="shared" si="194"/>
        <v>0</v>
      </c>
      <c r="BB88" s="164">
        <f t="shared" si="194"/>
        <v>0</v>
      </c>
      <c r="BC88" s="164">
        <f t="shared" si="194"/>
        <v>0</v>
      </c>
      <c r="BD88" s="164">
        <f t="shared" si="194"/>
        <v>0</v>
      </c>
      <c r="BE88" s="164">
        <f t="shared" si="194"/>
        <v>0</v>
      </c>
      <c r="BF88" s="165"/>
      <c r="BG88" s="165"/>
      <c r="BH88" s="165"/>
      <c r="BI88" s="165"/>
      <c r="BJ88" s="165"/>
      <c r="BK88" s="165"/>
      <c r="BL88" s="165"/>
      <c r="BM88" s="165"/>
      <c r="BN88" s="165"/>
      <c r="BO88" s="165"/>
      <c r="BP88" s="165">
        <v>1.0</v>
      </c>
      <c r="BQ88" s="166"/>
      <c r="BR88" s="165"/>
      <c r="BS88" s="6"/>
      <c r="BT88" s="164">
        <v>4.0</v>
      </c>
      <c r="BU88" s="164"/>
      <c r="BV88" s="167">
        <f t="shared" ref="BV88:BW88" si="195">$D88*BT88</f>
        <v>0</v>
      </c>
      <c r="BW88" s="167">
        <f t="shared" si="195"/>
        <v>0</v>
      </c>
      <c r="BX88" s="6"/>
      <c r="BY88" s="164">
        <v>2.201</v>
      </c>
      <c r="BZ88" s="164">
        <f t="shared" si="167"/>
        <v>0</v>
      </c>
      <c r="CA88" s="164">
        <f t="shared" si="168"/>
        <v>0</v>
      </c>
      <c r="CB88" s="6"/>
    </row>
    <row r="89" ht="18.0" customHeight="1">
      <c r="A89" s="195" t="s">
        <v>231</v>
      </c>
      <c r="B89" s="197" t="s">
        <v>232</v>
      </c>
      <c r="C89" s="147">
        <v>1.0</v>
      </c>
      <c r="D89" s="76">
        <f t="shared" si="160"/>
        <v>0</v>
      </c>
      <c r="E89" s="148">
        <v>330.0</v>
      </c>
      <c r="F89" s="76" t="str">
        <f t="shared" si="161"/>
        <v/>
      </c>
      <c r="G89" s="148">
        <f t="shared" si="162"/>
        <v>330</v>
      </c>
      <c r="H89" s="149">
        <f t="shared" si="163"/>
        <v>0</v>
      </c>
      <c r="I89" s="150"/>
      <c r="J89" s="151"/>
      <c r="K89" s="152"/>
      <c r="L89" s="153"/>
      <c r="M89" s="154"/>
      <c r="N89" s="155"/>
      <c r="O89" s="156"/>
      <c r="P89" s="157"/>
      <c r="Q89" s="158"/>
      <c r="R89" s="159"/>
      <c r="S89" s="160"/>
      <c r="T89" s="161"/>
      <c r="U89" s="162"/>
      <c r="V89" s="163"/>
      <c r="W89" s="152"/>
      <c r="X89" s="150"/>
      <c r="AE89" s="164">
        <f t="shared" ref="AE89:AK89" si="196">AL89*$D89</f>
        <v>0</v>
      </c>
      <c r="AF89" s="164">
        <f t="shared" si="196"/>
        <v>0</v>
      </c>
      <c r="AG89" s="164">
        <f t="shared" si="196"/>
        <v>0</v>
      </c>
      <c r="AH89" s="164">
        <f t="shared" si="196"/>
        <v>0</v>
      </c>
      <c r="AI89" s="164">
        <f t="shared" si="196"/>
        <v>0</v>
      </c>
      <c r="AJ89" s="164">
        <f t="shared" si="196"/>
        <v>0</v>
      </c>
      <c r="AK89" s="164">
        <f t="shared" si="196"/>
        <v>0</v>
      </c>
      <c r="AL89" s="165"/>
      <c r="AM89" s="165"/>
      <c r="AN89" s="165"/>
      <c r="AO89" s="165"/>
      <c r="AP89" s="165"/>
      <c r="AQ89" s="165"/>
      <c r="AR89" s="165">
        <v>1.0</v>
      </c>
      <c r="AS89" s="164">
        <f t="shared" ref="AS89:BE89" si="197">BF89*$D89</f>
        <v>0</v>
      </c>
      <c r="AT89" s="164">
        <f t="shared" si="197"/>
        <v>0</v>
      </c>
      <c r="AU89" s="164">
        <f t="shared" si="197"/>
        <v>0</v>
      </c>
      <c r="AV89" s="164">
        <f t="shared" si="197"/>
        <v>0</v>
      </c>
      <c r="AW89" s="164">
        <f t="shared" si="197"/>
        <v>0</v>
      </c>
      <c r="AX89" s="164">
        <f t="shared" si="197"/>
        <v>0</v>
      </c>
      <c r="AY89" s="164">
        <f t="shared" si="197"/>
        <v>0</v>
      </c>
      <c r="AZ89" s="164">
        <f t="shared" si="197"/>
        <v>0</v>
      </c>
      <c r="BA89" s="164">
        <f t="shared" si="197"/>
        <v>0</v>
      </c>
      <c r="BB89" s="164">
        <f t="shared" si="197"/>
        <v>0</v>
      </c>
      <c r="BC89" s="164">
        <f t="shared" si="197"/>
        <v>0</v>
      </c>
      <c r="BD89" s="164">
        <f t="shared" si="197"/>
        <v>0</v>
      </c>
      <c r="BE89" s="164">
        <f t="shared" si="197"/>
        <v>0</v>
      </c>
      <c r="BF89" s="165"/>
      <c r="BG89" s="165"/>
      <c r="BH89" s="165"/>
      <c r="BI89" s="165"/>
      <c r="BJ89" s="165"/>
      <c r="BK89" s="165"/>
      <c r="BL89" s="165"/>
      <c r="BM89" s="165"/>
      <c r="BN89" s="165"/>
      <c r="BO89" s="165"/>
      <c r="BP89" s="165"/>
      <c r="BQ89" s="166"/>
      <c r="BR89" s="165"/>
      <c r="BS89" s="6" t="s">
        <v>233</v>
      </c>
      <c r="BT89" s="164">
        <v>4.0</v>
      </c>
      <c r="BU89" s="164"/>
      <c r="BV89" s="167">
        <f t="shared" ref="BV89:BW89" si="198">$D89*BT89</f>
        <v>0</v>
      </c>
      <c r="BW89" s="167">
        <f t="shared" si="198"/>
        <v>0</v>
      </c>
      <c r="BX89" s="6"/>
      <c r="BY89" s="164">
        <v>5.1</v>
      </c>
      <c r="BZ89" s="164">
        <f t="shared" si="167"/>
        <v>0</v>
      </c>
      <c r="CA89" s="164">
        <f t="shared" si="168"/>
        <v>0</v>
      </c>
      <c r="CB89" s="6"/>
    </row>
    <row r="90" ht="18.0" customHeight="1">
      <c r="A90" s="195" t="s">
        <v>234</v>
      </c>
      <c r="B90" s="197" t="s">
        <v>235</v>
      </c>
      <c r="C90" s="147">
        <v>1.0</v>
      </c>
      <c r="D90" s="76">
        <f t="shared" si="160"/>
        <v>0</v>
      </c>
      <c r="E90" s="148">
        <v>440.0</v>
      </c>
      <c r="F90" s="76" t="str">
        <f t="shared" si="161"/>
        <v/>
      </c>
      <c r="G90" s="148">
        <f t="shared" si="162"/>
        <v>440</v>
      </c>
      <c r="H90" s="149">
        <f t="shared" si="163"/>
        <v>0</v>
      </c>
      <c r="I90" s="150"/>
      <c r="J90" s="151"/>
      <c r="K90" s="152"/>
      <c r="L90" s="153"/>
      <c r="M90" s="154"/>
      <c r="N90" s="155"/>
      <c r="O90" s="156"/>
      <c r="P90" s="157"/>
      <c r="Q90" s="158"/>
      <c r="R90" s="159"/>
      <c r="S90" s="160"/>
      <c r="T90" s="161"/>
      <c r="U90" s="162"/>
      <c r="V90" s="163"/>
      <c r="W90" s="152"/>
      <c r="X90" s="150"/>
      <c r="AE90" s="164">
        <f t="shared" ref="AE90:AK90" si="199">AL90*$D90</f>
        <v>0</v>
      </c>
      <c r="AF90" s="164">
        <f t="shared" si="199"/>
        <v>0</v>
      </c>
      <c r="AG90" s="164">
        <f t="shared" si="199"/>
        <v>0</v>
      </c>
      <c r="AH90" s="164">
        <f t="shared" si="199"/>
        <v>0</v>
      </c>
      <c r="AI90" s="164">
        <f t="shared" si="199"/>
        <v>0</v>
      </c>
      <c r="AJ90" s="164">
        <f t="shared" si="199"/>
        <v>0</v>
      </c>
      <c r="AK90" s="164">
        <f t="shared" si="199"/>
        <v>0</v>
      </c>
      <c r="AL90" s="165"/>
      <c r="AM90" s="165"/>
      <c r="AN90" s="165"/>
      <c r="AO90" s="165"/>
      <c r="AP90" s="165"/>
      <c r="AQ90" s="165"/>
      <c r="AR90" s="165">
        <v>1.0</v>
      </c>
      <c r="AS90" s="164">
        <f t="shared" ref="AS90:BE90" si="200">BF90*$D90</f>
        <v>0</v>
      </c>
      <c r="AT90" s="164">
        <f t="shared" si="200"/>
        <v>0</v>
      </c>
      <c r="AU90" s="164">
        <f t="shared" si="200"/>
        <v>0</v>
      </c>
      <c r="AV90" s="164">
        <f t="shared" si="200"/>
        <v>0</v>
      </c>
      <c r="AW90" s="164">
        <f t="shared" si="200"/>
        <v>0</v>
      </c>
      <c r="AX90" s="164">
        <f t="shared" si="200"/>
        <v>0</v>
      </c>
      <c r="AY90" s="164">
        <f t="shared" si="200"/>
        <v>0</v>
      </c>
      <c r="AZ90" s="164">
        <f t="shared" si="200"/>
        <v>0</v>
      </c>
      <c r="BA90" s="164">
        <f t="shared" si="200"/>
        <v>0</v>
      </c>
      <c r="BB90" s="164">
        <f t="shared" si="200"/>
        <v>0</v>
      </c>
      <c r="BC90" s="164">
        <f t="shared" si="200"/>
        <v>0</v>
      </c>
      <c r="BD90" s="164">
        <f t="shared" si="200"/>
        <v>0</v>
      </c>
      <c r="BE90" s="164">
        <f t="shared" si="200"/>
        <v>0</v>
      </c>
      <c r="BF90" s="165"/>
      <c r="BG90" s="165"/>
      <c r="BH90" s="165"/>
      <c r="BI90" s="165"/>
      <c r="BJ90" s="165"/>
      <c r="BK90" s="165"/>
      <c r="BL90" s="165"/>
      <c r="BM90" s="165"/>
      <c r="BN90" s="165"/>
      <c r="BO90" s="165"/>
      <c r="BP90" s="165"/>
      <c r="BQ90" s="166"/>
      <c r="BR90" s="165"/>
      <c r="BS90" s="6" t="s">
        <v>236</v>
      </c>
      <c r="BT90" s="164">
        <v>4.0</v>
      </c>
      <c r="BU90" s="164"/>
      <c r="BV90" s="167">
        <f t="shared" ref="BV90:BW90" si="201">$D90*BT90</f>
        <v>0</v>
      </c>
      <c r="BW90" s="167">
        <f t="shared" si="201"/>
        <v>0</v>
      </c>
      <c r="BX90" s="6"/>
      <c r="BY90" s="164">
        <v>6.68</v>
      </c>
      <c r="BZ90" s="164">
        <f t="shared" si="167"/>
        <v>0</v>
      </c>
      <c r="CA90" s="164">
        <f t="shared" si="168"/>
        <v>0</v>
      </c>
      <c r="CB90" s="6"/>
    </row>
    <row r="91" ht="18.0" customHeight="1">
      <c r="A91" s="195" t="s">
        <v>237</v>
      </c>
      <c r="B91" s="197" t="s">
        <v>238</v>
      </c>
      <c r="C91" s="147">
        <v>1.0</v>
      </c>
      <c r="D91" s="76">
        <f t="shared" si="160"/>
        <v>0</v>
      </c>
      <c r="E91" s="148">
        <v>550.0</v>
      </c>
      <c r="F91" s="76" t="str">
        <f t="shared" si="161"/>
        <v/>
      </c>
      <c r="G91" s="148">
        <f t="shared" si="162"/>
        <v>550</v>
      </c>
      <c r="H91" s="149">
        <f t="shared" si="163"/>
        <v>0</v>
      </c>
      <c r="I91" s="150"/>
      <c r="J91" s="151"/>
      <c r="K91" s="152"/>
      <c r="L91" s="153"/>
      <c r="M91" s="154"/>
      <c r="N91" s="155"/>
      <c r="O91" s="156"/>
      <c r="P91" s="157"/>
      <c r="Q91" s="158"/>
      <c r="R91" s="159"/>
      <c r="S91" s="160"/>
      <c r="T91" s="161"/>
      <c r="U91" s="162"/>
      <c r="V91" s="163"/>
      <c r="W91" s="152"/>
      <c r="X91" s="150"/>
      <c r="AE91" s="164">
        <f t="shared" ref="AE91:AK91" si="202">AL91*$D91</f>
        <v>0</v>
      </c>
      <c r="AF91" s="164">
        <f t="shared" si="202"/>
        <v>0</v>
      </c>
      <c r="AG91" s="164">
        <f t="shared" si="202"/>
        <v>0</v>
      </c>
      <c r="AH91" s="164">
        <f t="shared" si="202"/>
        <v>0</v>
      </c>
      <c r="AI91" s="164">
        <f t="shared" si="202"/>
        <v>0</v>
      </c>
      <c r="AJ91" s="164">
        <f t="shared" si="202"/>
        <v>0</v>
      </c>
      <c r="AK91" s="164">
        <f t="shared" si="202"/>
        <v>0</v>
      </c>
      <c r="AL91" s="165"/>
      <c r="AM91" s="165"/>
      <c r="AN91" s="165"/>
      <c r="AO91" s="165"/>
      <c r="AP91" s="165"/>
      <c r="AQ91" s="165"/>
      <c r="AR91" s="165">
        <v>1.0</v>
      </c>
      <c r="AS91" s="164">
        <f t="shared" ref="AS91:BE91" si="203">BF91*$D91</f>
        <v>0</v>
      </c>
      <c r="AT91" s="164">
        <f t="shared" si="203"/>
        <v>0</v>
      </c>
      <c r="AU91" s="164">
        <f t="shared" si="203"/>
        <v>0</v>
      </c>
      <c r="AV91" s="164">
        <f t="shared" si="203"/>
        <v>0</v>
      </c>
      <c r="AW91" s="164">
        <f t="shared" si="203"/>
        <v>0</v>
      </c>
      <c r="AX91" s="164">
        <f t="shared" si="203"/>
        <v>0</v>
      </c>
      <c r="AY91" s="164">
        <f t="shared" si="203"/>
        <v>0</v>
      </c>
      <c r="AZ91" s="164">
        <f t="shared" si="203"/>
        <v>0</v>
      </c>
      <c r="BA91" s="164">
        <f t="shared" si="203"/>
        <v>0</v>
      </c>
      <c r="BB91" s="164">
        <f t="shared" si="203"/>
        <v>0</v>
      </c>
      <c r="BC91" s="164">
        <f t="shared" si="203"/>
        <v>0</v>
      </c>
      <c r="BD91" s="164">
        <f t="shared" si="203"/>
        <v>0</v>
      </c>
      <c r="BE91" s="164">
        <f t="shared" si="203"/>
        <v>0</v>
      </c>
      <c r="BF91" s="165"/>
      <c r="BG91" s="165"/>
      <c r="BH91" s="165"/>
      <c r="BI91" s="165"/>
      <c r="BJ91" s="165"/>
      <c r="BK91" s="165"/>
      <c r="BL91" s="165"/>
      <c r="BM91" s="165"/>
      <c r="BN91" s="165"/>
      <c r="BO91" s="165"/>
      <c r="BP91" s="165"/>
      <c r="BQ91" s="166"/>
      <c r="BR91" s="165"/>
      <c r="BS91" s="6" t="s">
        <v>236</v>
      </c>
      <c r="BT91" s="164">
        <v>4.0</v>
      </c>
      <c r="BU91" s="164"/>
      <c r="BV91" s="167">
        <f t="shared" ref="BV91:BW91" si="204">$D91*BT91</f>
        <v>0</v>
      </c>
      <c r="BW91" s="167">
        <f t="shared" si="204"/>
        <v>0</v>
      </c>
      <c r="BX91" s="6"/>
      <c r="BY91" s="164">
        <v>11.67</v>
      </c>
      <c r="BZ91" s="164">
        <f t="shared" si="167"/>
        <v>0</v>
      </c>
      <c r="CA91" s="164">
        <f t="shared" si="168"/>
        <v>0</v>
      </c>
      <c r="CB91" s="6"/>
    </row>
    <row r="92" ht="18.0" customHeight="1">
      <c r="A92" s="195" t="s">
        <v>239</v>
      </c>
      <c r="B92" s="197" t="s">
        <v>240</v>
      </c>
      <c r="C92" s="147">
        <v>10.0</v>
      </c>
      <c r="D92" s="76">
        <f t="shared" si="160"/>
        <v>0</v>
      </c>
      <c r="E92" s="148">
        <v>180.0</v>
      </c>
      <c r="F92" s="76" t="str">
        <f t="shared" si="161"/>
        <v/>
      </c>
      <c r="G92" s="148">
        <f t="shared" si="162"/>
        <v>180</v>
      </c>
      <c r="H92" s="149">
        <f t="shared" si="163"/>
        <v>0</v>
      </c>
      <c r="I92" s="150"/>
      <c r="J92" s="151"/>
      <c r="K92" s="152"/>
      <c r="L92" s="153"/>
      <c r="M92" s="154"/>
      <c r="N92" s="155"/>
      <c r="O92" s="156"/>
      <c r="P92" s="157"/>
      <c r="Q92" s="158"/>
      <c r="R92" s="159"/>
      <c r="S92" s="160"/>
      <c r="T92" s="161"/>
      <c r="U92" s="162"/>
      <c r="V92" s="163"/>
      <c r="W92" s="152"/>
      <c r="X92" s="150"/>
      <c r="AE92" s="164">
        <f t="shared" ref="AE92:AK92" si="205">AL92*$D92</f>
        <v>0</v>
      </c>
      <c r="AF92" s="164">
        <f t="shared" si="205"/>
        <v>0</v>
      </c>
      <c r="AG92" s="164">
        <f t="shared" si="205"/>
        <v>0</v>
      </c>
      <c r="AH92" s="164">
        <f t="shared" si="205"/>
        <v>0</v>
      </c>
      <c r="AI92" s="164">
        <f t="shared" si="205"/>
        <v>0</v>
      </c>
      <c r="AJ92" s="164">
        <f t="shared" si="205"/>
        <v>0</v>
      </c>
      <c r="AK92" s="164">
        <f t="shared" si="205"/>
        <v>0</v>
      </c>
      <c r="AL92" s="165"/>
      <c r="AM92" s="165"/>
      <c r="AN92" s="165"/>
      <c r="AO92" s="165">
        <v>10.0</v>
      </c>
      <c r="AP92" s="165"/>
      <c r="AQ92" s="165"/>
      <c r="AR92" s="165"/>
      <c r="AS92" s="164">
        <f t="shared" ref="AS92:BE92" si="206">BF92*$D92</f>
        <v>0</v>
      </c>
      <c r="AT92" s="164">
        <f t="shared" si="206"/>
        <v>0</v>
      </c>
      <c r="AU92" s="164">
        <f t="shared" si="206"/>
        <v>0</v>
      </c>
      <c r="AV92" s="164">
        <f t="shared" si="206"/>
        <v>0</v>
      </c>
      <c r="AW92" s="164">
        <f t="shared" si="206"/>
        <v>0</v>
      </c>
      <c r="AX92" s="164">
        <f t="shared" si="206"/>
        <v>0</v>
      </c>
      <c r="AY92" s="164">
        <f t="shared" si="206"/>
        <v>0</v>
      </c>
      <c r="AZ92" s="164">
        <f t="shared" si="206"/>
        <v>0</v>
      </c>
      <c r="BA92" s="164">
        <f t="shared" si="206"/>
        <v>0</v>
      </c>
      <c r="BB92" s="164">
        <f t="shared" si="206"/>
        <v>0</v>
      </c>
      <c r="BC92" s="164">
        <f t="shared" si="206"/>
        <v>0</v>
      </c>
      <c r="BD92" s="164">
        <f t="shared" si="206"/>
        <v>0</v>
      </c>
      <c r="BE92" s="164">
        <f t="shared" si="206"/>
        <v>0</v>
      </c>
      <c r="BF92" s="165"/>
      <c r="BG92" s="165">
        <v>4.0</v>
      </c>
      <c r="BH92" s="165">
        <v>6.0</v>
      </c>
      <c r="BI92" s="165"/>
      <c r="BJ92" s="165"/>
      <c r="BK92" s="165"/>
      <c r="BL92" s="165"/>
      <c r="BM92" s="165"/>
      <c r="BN92" s="165"/>
      <c r="BO92" s="165"/>
      <c r="BP92" s="165"/>
      <c r="BQ92" s="166"/>
      <c r="BR92" s="165"/>
      <c r="BS92" s="6"/>
      <c r="BT92" s="164">
        <v>10.0</v>
      </c>
      <c r="BU92" s="164"/>
      <c r="BV92" s="167">
        <f t="shared" ref="BV92:BW92" si="207">$D92*BT92</f>
        <v>0</v>
      </c>
      <c r="BW92" s="167">
        <f t="shared" si="207"/>
        <v>0</v>
      </c>
      <c r="BX92" s="6"/>
      <c r="BY92" s="164">
        <v>3.13</v>
      </c>
      <c r="BZ92" s="164">
        <f t="shared" si="167"/>
        <v>0</v>
      </c>
      <c r="CA92" s="164">
        <f t="shared" si="168"/>
        <v>0</v>
      </c>
      <c r="CB92" s="6"/>
    </row>
    <row r="93" ht="18.0" customHeight="1">
      <c r="A93" s="195" t="s">
        <v>241</v>
      </c>
      <c r="B93" s="197" t="s">
        <v>242</v>
      </c>
      <c r="C93" s="147">
        <v>10.0</v>
      </c>
      <c r="D93" s="76">
        <f t="shared" si="160"/>
        <v>0</v>
      </c>
      <c r="E93" s="148">
        <v>90.0</v>
      </c>
      <c r="F93" s="76" t="str">
        <f t="shared" si="161"/>
        <v/>
      </c>
      <c r="G93" s="148">
        <f t="shared" si="162"/>
        <v>90</v>
      </c>
      <c r="H93" s="149">
        <f t="shared" si="163"/>
        <v>0</v>
      </c>
      <c r="I93" s="150"/>
      <c r="J93" s="151"/>
      <c r="K93" s="152"/>
      <c r="L93" s="153"/>
      <c r="M93" s="154"/>
      <c r="N93" s="155"/>
      <c r="O93" s="156"/>
      <c r="P93" s="157"/>
      <c r="Q93" s="158"/>
      <c r="R93" s="159"/>
      <c r="S93" s="160"/>
      <c r="T93" s="161"/>
      <c r="U93" s="162"/>
      <c r="V93" s="163"/>
      <c r="W93" s="152"/>
      <c r="X93" s="150"/>
      <c r="AE93" s="164">
        <f t="shared" ref="AE93:AK93" si="208">AL93*$D93</f>
        <v>0</v>
      </c>
      <c r="AF93" s="164">
        <f t="shared" si="208"/>
        <v>0</v>
      </c>
      <c r="AG93" s="164">
        <f t="shared" si="208"/>
        <v>0</v>
      </c>
      <c r="AH93" s="164">
        <f t="shared" si="208"/>
        <v>0</v>
      </c>
      <c r="AI93" s="164">
        <f t="shared" si="208"/>
        <v>0</v>
      </c>
      <c r="AJ93" s="164">
        <f t="shared" si="208"/>
        <v>0</v>
      </c>
      <c r="AK93" s="164">
        <f t="shared" si="208"/>
        <v>0</v>
      </c>
      <c r="AL93" s="165"/>
      <c r="AM93" s="165">
        <v>10.0</v>
      </c>
      <c r="AN93" s="165"/>
      <c r="AO93" s="165"/>
      <c r="AP93" s="165"/>
      <c r="AQ93" s="165"/>
      <c r="AR93" s="165"/>
      <c r="AS93" s="164">
        <f t="shared" ref="AS93:BE93" si="209">BF93*$D93</f>
        <v>0</v>
      </c>
      <c r="AT93" s="164">
        <f t="shared" si="209"/>
        <v>0</v>
      </c>
      <c r="AU93" s="164">
        <f t="shared" si="209"/>
        <v>0</v>
      </c>
      <c r="AV93" s="164">
        <f t="shared" si="209"/>
        <v>0</v>
      </c>
      <c r="AW93" s="164">
        <f t="shared" si="209"/>
        <v>0</v>
      </c>
      <c r="AX93" s="164">
        <f t="shared" si="209"/>
        <v>0</v>
      </c>
      <c r="AY93" s="164">
        <f t="shared" si="209"/>
        <v>0</v>
      </c>
      <c r="AZ93" s="164">
        <f t="shared" si="209"/>
        <v>0</v>
      </c>
      <c r="BA93" s="164">
        <f t="shared" si="209"/>
        <v>0</v>
      </c>
      <c r="BB93" s="164">
        <f t="shared" si="209"/>
        <v>0</v>
      </c>
      <c r="BC93" s="164">
        <f t="shared" si="209"/>
        <v>0</v>
      </c>
      <c r="BD93" s="164">
        <f t="shared" si="209"/>
        <v>0</v>
      </c>
      <c r="BE93" s="164">
        <f t="shared" si="209"/>
        <v>0</v>
      </c>
      <c r="BF93" s="165"/>
      <c r="BG93" s="165"/>
      <c r="BH93" s="165"/>
      <c r="BI93" s="165"/>
      <c r="BJ93" s="165"/>
      <c r="BK93" s="165"/>
      <c r="BL93" s="165"/>
      <c r="BM93" s="165"/>
      <c r="BN93" s="165"/>
      <c r="BO93" s="165"/>
      <c r="BP93" s="165"/>
      <c r="BQ93" s="166"/>
      <c r="BR93" s="165"/>
      <c r="BS93" s="6"/>
      <c r="BT93" s="164">
        <v>20.0</v>
      </c>
      <c r="BU93" s="164"/>
      <c r="BV93" s="167">
        <f t="shared" ref="BV93:BW93" si="210">$D93*BT93</f>
        <v>0</v>
      </c>
      <c r="BW93" s="167">
        <f t="shared" si="210"/>
        <v>0</v>
      </c>
      <c r="BX93" s="6"/>
      <c r="BY93" s="164">
        <v>1.05</v>
      </c>
      <c r="BZ93" s="164">
        <f t="shared" si="167"/>
        <v>0</v>
      </c>
      <c r="CA93" s="164">
        <f t="shared" si="168"/>
        <v>0</v>
      </c>
      <c r="CB93" s="6"/>
    </row>
    <row r="94" ht="18.0" customHeight="1">
      <c r="A94" s="195" t="s">
        <v>243</v>
      </c>
      <c r="B94" s="197" t="s">
        <v>244</v>
      </c>
      <c r="C94" s="147">
        <v>5.0</v>
      </c>
      <c r="D94" s="76">
        <f t="shared" si="160"/>
        <v>0</v>
      </c>
      <c r="E94" s="148">
        <v>170.0</v>
      </c>
      <c r="F94" s="76" t="str">
        <f t="shared" si="161"/>
        <v/>
      </c>
      <c r="G94" s="148">
        <f t="shared" si="162"/>
        <v>170</v>
      </c>
      <c r="H94" s="149">
        <f t="shared" si="163"/>
        <v>0</v>
      </c>
      <c r="I94" s="150"/>
      <c r="J94" s="151"/>
      <c r="K94" s="152"/>
      <c r="L94" s="153"/>
      <c r="M94" s="154"/>
      <c r="N94" s="155"/>
      <c r="O94" s="156"/>
      <c r="P94" s="157"/>
      <c r="Q94" s="158"/>
      <c r="R94" s="159"/>
      <c r="S94" s="160"/>
      <c r="T94" s="161"/>
      <c r="U94" s="162"/>
      <c r="V94" s="163"/>
      <c r="W94" s="152"/>
      <c r="X94" s="150"/>
      <c r="AE94" s="164">
        <f t="shared" ref="AE94:AK94" si="211">AL94*$D94</f>
        <v>0</v>
      </c>
      <c r="AF94" s="164">
        <f t="shared" si="211"/>
        <v>0</v>
      </c>
      <c r="AG94" s="164">
        <f t="shared" si="211"/>
        <v>0</v>
      </c>
      <c r="AH94" s="164">
        <f t="shared" si="211"/>
        <v>0</v>
      </c>
      <c r="AI94" s="164">
        <f t="shared" si="211"/>
        <v>0</v>
      </c>
      <c r="AJ94" s="164">
        <f t="shared" si="211"/>
        <v>0</v>
      </c>
      <c r="AK94" s="164">
        <f t="shared" si="211"/>
        <v>0</v>
      </c>
      <c r="AL94" s="165"/>
      <c r="AM94" s="165"/>
      <c r="AN94" s="165"/>
      <c r="AO94" s="165"/>
      <c r="AP94" s="165"/>
      <c r="AQ94" s="165">
        <v>5.0</v>
      </c>
      <c r="AR94" s="165"/>
      <c r="AS94" s="164">
        <f t="shared" ref="AS94:BE94" si="212">BF94*$D94</f>
        <v>0</v>
      </c>
      <c r="AT94" s="164">
        <f t="shared" si="212"/>
        <v>0</v>
      </c>
      <c r="AU94" s="164">
        <f t="shared" si="212"/>
        <v>0</v>
      </c>
      <c r="AV94" s="164">
        <f t="shared" si="212"/>
        <v>0</v>
      </c>
      <c r="AW94" s="164">
        <f t="shared" si="212"/>
        <v>0</v>
      </c>
      <c r="AX94" s="164">
        <f t="shared" si="212"/>
        <v>0</v>
      </c>
      <c r="AY94" s="164">
        <f t="shared" si="212"/>
        <v>0</v>
      </c>
      <c r="AZ94" s="164">
        <f t="shared" si="212"/>
        <v>0</v>
      </c>
      <c r="BA94" s="164">
        <f t="shared" si="212"/>
        <v>0</v>
      </c>
      <c r="BB94" s="164">
        <f t="shared" si="212"/>
        <v>0</v>
      </c>
      <c r="BC94" s="164">
        <f t="shared" si="212"/>
        <v>0</v>
      </c>
      <c r="BD94" s="164">
        <f t="shared" si="212"/>
        <v>0</v>
      </c>
      <c r="BE94" s="164">
        <f t="shared" si="212"/>
        <v>0</v>
      </c>
      <c r="BF94" s="165"/>
      <c r="BG94" s="165"/>
      <c r="BH94" s="165">
        <v>2.0</v>
      </c>
      <c r="BI94" s="165">
        <v>2.0</v>
      </c>
      <c r="BJ94" s="165">
        <v>1.0</v>
      </c>
      <c r="BK94" s="165"/>
      <c r="BL94" s="165"/>
      <c r="BM94" s="165"/>
      <c r="BN94" s="165"/>
      <c r="BO94" s="165"/>
      <c r="BP94" s="165"/>
      <c r="BQ94" s="166"/>
      <c r="BR94" s="165"/>
      <c r="BS94" s="6"/>
      <c r="BT94" s="164">
        <v>10.0</v>
      </c>
      <c r="BU94" s="164"/>
      <c r="BV94" s="167">
        <f t="shared" ref="BV94:BW94" si="213">$D94*BT94</f>
        <v>0</v>
      </c>
      <c r="BW94" s="167">
        <f t="shared" si="213"/>
        <v>0</v>
      </c>
      <c r="BX94" s="6"/>
      <c r="BY94" s="164">
        <v>1.75</v>
      </c>
      <c r="BZ94" s="164">
        <f t="shared" si="167"/>
        <v>0</v>
      </c>
      <c r="CA94" s="164">
        <f t="shared" si="168"/>
        <v>0</v>
      </c>
      <c r="CB94" s="6"/>
    </row>
    <row r="95" ht="18.0" customHeight="1">
      <c r="A95" s="195" t="s">
        <v>245</v>
      </c>
      <c r="B95" s="197" t="s">
        <v>246</v>
      </c>
      <c r="C95" s="147">
        <v>1.0</v>
      </c>
      <c r="D95" s="76">
        <f t="shared" si="160"/>
        <v>0</v>
      </c>
      <c r="E95" s="148">
        <v>60.0</v>
      </c>
      <c r="F95" s="76" t="str">
        <f t="shared" si="161"/>
        <v/>
      </c>
      <c r="G95" s="148">
        <f t="shared" si="162"/>
        <v>60</v>
      </c>
      <c r="H95" s="149">
        <f t="shared" si="163"/>
        <v>0</v>
      </c>
      <c r="I95" s="150"/>
      <c r="J95" s="151"/>
      <c r="K95" s="152"/>
      <c r="L95" s="153"/>
      <c r="M95" s="154"/>
      <c r="N95" s="155"/>
      <c r="O95" s="156"/>
      <c r="P95" s="157"/>
      <c r="Q95" s="158"/>
      <c r="R95" s="159"/>
      <c r="S95" s="160"/>
      <c r="T95" s="161"/>
      <c r="U95" s="162"/>
      <c r="V95" s="163"/>
      <c r="W95" s="152"/>
      <c r="X95" s="150"/>
      <c r="AE95" s="164">
        <f t="shared" ref="AE95:AK95" si="214">AL95*$D95</f>
        <v>0</v>
      </c>
      <c r="AF95" s="164">
        <f t="shared" si="214"/>
        <v>0</v>
      </c>
      <c r="AG95" s="164">
        <f t="shared" si="214"/>
        <v>0</v>
      </c>
      <c r="AH95" s="164">
        <f t="shared" si="214"/>
        <v>0</v>
      </c>
      <c r="AI95" s="164">
        <f t="shared" si="214"/>
        <v>0</v>
      </c>
      <c r="AJ95" s="164">
        <f t="shared" si="214"/>
        <v>0</v>
      </c>
      <c r="AK95" s="164">
        <f t="shared" si="214"/>
        <v>0</v>
      </c>
      <c r="AL95" s="165"/>
      <c r="AM95" s="165"/>
      <c r="AN95" s="165"/>
      <c r="AO95" s="165"/>
      <c r="AP95" s="165">
        <v>1.0</v>
      </c>
      <c r="AQ95" s="165"/>
      <c r="AR95" s="165"/>
      <c r="AS95" s="164">
        <f t="shared" ref="AS95:BE95" si="215">BF95*$D95</f>
        <v>0</v>
      </c>
      <c r="AT95" s="164">
        <f t="shared" si="215"/>
        <v>0</v>
      </c>
      <c r="AU95" s="164">
        <f t="shared" si="215"/>
        <v>0</v>
      </c>
      <c r="AV95" s="164">
        <f t="shared" si="215"/>
        <v>0</v>
      </c>
      <c r="AW95" s="164">
        <f t="shared" si="215"/>
        <v>0</v>
      </c>
      <c r="AX95" s="164">
        <f t="shared" si="215"/>
        <v>0</v>
      </c>
      <c r="AY95" s="164">
        <f t="shared" si="215"/>
        <v>0</v>
      </c>
      <c r="AZ95" s="164">
        <f t="shared" si="215"/>
        <v>0</v>
      </c>
      <c r="BA95" s="164">
        <f t="shared" si="215"/>
        <v>0</v>
      </c>
      <c r="BB95" s="164">
        <f t="shared" si="215"/>
        <v>0</v>
      </c>
      <c r="BC95" s="164">
        <f t="shared" si="215"/>
        <v>0</v>
      </c>
      <c r="BD95" s="164">
        <f t="shared" si="215"/>
        <v>0</v>
      </c>
      <c r="BE95" s="164">
        <f t="shared" si="215"/>
        <v>0</v>
      </c>
      <c r="BF95" s="165"/>
      <c r="BG95" s="165"/>
      <c r="BH95" s="165">
        <v>1.0</v>
      </c>
      <c r="BI95" s="165"/>
      <c r="BJ95" s="165"/>
      <c r="BK95" s="165"/>
      <c r="BL95" s="165"/>
      <c r="BM95" s="165"/>
      <c r="BN95" s="165"/>
      <c r="BO95" s="165"/>
      <c r="BP95" s="165"/>
      <c r="BQ95" s="166"/>
      <c r="BR95" s="165"/>
      <c r="BS95" s="6"/>
      <c r="BT95" s="164">
        <v>4.0</v>
      </c>
      <c r="BU95" s="164"/>
      <c r="BV95" s="167">
        <f t="shared" ref="BV95:BW95" si="216">$D95*BT95</f>
        <v>0</v>
      </c>
      <c r="BW95" s="167">
        <f t="shared" si="216"/>
        <v>0</v>
      </c>
      <c r="BX95" s="6"/>
      <c r="BY95" s="164">
        <v>0.977</v>
      </c>
      <c r="BZ95" s="164">
        <f t="shared" si="167"/>
        <v>0</v>
      </c>
      <c r="CA95" s="164">
        <f t="shared" si="168"/>
        <v>0</v>
      </c>
      <c r="CB95" s="6"/>
    </row>
    <row r="96" ht="18.0" customHeight="1">
      <c r="A96" s="195" t="s">
        <v>247</v>
      </c>
      <c r="B96" s="197" t="s">
        <v>248</v>
      </c>
      <c r="C96" s="147">
        <v>1.0</v>
      </c>
      <c r="D96" s="76">
        <f t="shared" si="160"/>
        <v>0</v>
      </c>
      <c r="E96" s="148">
        <v>72.0</v>
      </c>
      <c r="F96" s="76" t="str">
        <f t="shared" si="161"/>
        <v/>
      </c>
      <c r="G96" s="148">
        <f t="shared" si="162"/>
        <v>72</v>
      </c>
      <c r="H96" s="149">
        <f t="shared" si="163"/>
        <v>0</v>
      </c>
      <c r="I96" s="150"/>
      <c r="J96" s="151"/>
      <c r="K96" s="152"/>
      <c r="L96" s="153"/>
      <c r="M96" s="154"/>
      <c r="N96" s="155"/>
      <c r="O96" s="156"/>
      <c r="P96" s="157"/>
      <c r="Q96" s="158"/>
      <c r="R96" s="159"/>
      <c r="S96" s="160"/>
      <c r="T96" s="161"/>
      <c r="U96" s="162"/>
      <c r="V96" s="163"/>
      <c r="W96" s="152"/>
      <c r="X96" s="150"/>
      <c r="AE96" s="164">
        <f t="shared" ref="AE96:AK96" si="217">AL96*$D96</f>
        <v>0</v>
      </c>
      <c r="AF96" s="164">
        <f t="shared" si="217"/>
        <v>0</v>
      </c>
      <c r="AG96" s="164">
        <f t="shared" si="217"/>
        <v>0</v>
      </c>
      <c r="AH96" s="164">
        <f t="shared" si="217"/>
        <v>0</v>
      </c>
      <c r="AI96" s="164">
        <f t="shared" si="217"/>
        <v>0</v>
      </c>
      <c r="AJ96" s="164">
        <f t="shared" si="217"/>
        <v>0</v>
      </c>
      <c r="AK96" s="164">
        <f t="shared" si="217"/>
        <v>0</v>
      </c>
      <c r="AL96" s="165"/>
      <c r="AM96" s="165"/>
      <c r="AN96" s="165"/>
      <c r="AO96" s="165"/>
      <c r="AP96" s="165">
        <v>1.0</v>
      </c>
      <c r="AQ96" s="165"/>
      <c r="AR96" s="165"/>
      <c r="AS96" s="164">
        <f t="shared" ref="AS96:BE96" si="218">BF96*$D96</f>
        <v>0</v>
      </c>
      <c r="AT96" s="164">
        <f t="shared" si="218"/>
        <v>0</v>
      </c>
      <c r="AU96" s="164">
        <f t="shared" si="218"/>
        <v>0</v>
      </c>
      <c r="AV96" s="164">
        <f t="shared" si="218"/>
        <v>0</v>
      </c>
      <c r="AW96" s="164">
        <f t="shared" si="218"/>
        <v>0</v>
      </c>
      <c r="AX96" s="164">
        <f t="shared" si="218"/>
        <v>0</v>
      </c>
      <c r="AY96" s="164">
        <f t="shared" si="218"/>
        <v>0</v>
      </c>
      <c r="AZ96" s="164">
        <f t="shared" si="218"/>
        <v>0</v>
      </c>
      <c r="BA96" s="164">
        <f t="shared" si="218"/>
        <v>0</v>
      </c>
      <c r="BB96" s="164">
        <f t="shared" si="218"/>
        <v>0</v>
      </c>
      <c r="BC96" s="164">
        <f t="shared" si="218"/>
        <v>0</v>
      </c>
      <c r="BD96" s="164">
        <f t="shared" si="218"/>
        <v>0</v>
      </c>
      <c r="BE96" s="164">
        <f t="shared" si="218"/>
        <v>0</v>
      </c>
      <c r="BF96" s="165"/>
      <c r="BG96" s="165"/>
      <c r="BH96" s="165">
        <v>1.0</v>
      </c>
      <c r="BI96" s="165"/>
      <c r="BJ96" s="165"/>
      <c r="BK96" s="165"/>
      <c r="BL96" s="165"/>
      <c r="BM96" s="165"/>
      <c r="BN96" s="165"/>
      <c r="BO96" s="165"/>
      <c r="BP96" s="165"/>
      <c r="BQ96" s="166"/>
      <c r="BR96" s="165"/>
      <c r="BS96" s="6"/>
      <c r="BT96" s="164">
        <v>4.0</v>
      </c>
      <c r="BU96" s="164"/>
      <c r="BV96" s="167">
        <f t="shared" ref="BV96:BW96" si="219">$D96*BT96</f>
        <v>0</v>
      </c>
      <c r="BW96" s="167">
        <f t="shared" si="219"/>
        <v>0</v>
      </c>
      <c r="BX96" s="6"/>
      <c r="BY96" s="164">
        <v>1.154</v>
      </c>
      <c r="BZ96" s="164">
        <f t="shared" si="167"/>
        <v>0</v>
      </c>
      <c r="CA96" s="164">
        <f t="shared" si="168"/>
        <v>0</v>
      </c>
      <c r="CB96" s="6"/>
    </row>
    <row r="97" ht="18.0" customHeight="1">
      <c r="A97" s="195" t="s">
        <v>249</v>
      </c>
      <c r="B97" s="197" t="s">
        <v>250</v>
      </c>
      <c r="C97" s="147">
        <v>1.0</v>
      </c>
      <c r="D97" s="76">
        <f t="shared" si="160"/>
        <v>0</v>
      </c>
      <c r="E97" s="148">
        <v>95.0</v>
      </c>
      <c r="F97" s="76" t="str">
        <f t="shared" si="161"/>
        <v/>
      </c>
      <c r="G97" s="148">
        <f t="shared" si="162"/>
        <v>95</v>
      </c>
      <c r="H97" s="149">
        <f t="shared" si="163"/>
        <v>0</v>
      </c>
      <c r="I97" s="150"/>
      <c r="J97" s="151"/>
      <c r="K97" s="152"/>
      <c r="L97" s="153"/>
      <c r="M97" s="154"/>
      <c r="N97" s="155"/>
      <c r="O97" s="156"/>
      <c r="P97" s="157"/>
      <c r="Q97" s="158"/>
      <c r="R97" s="159"/>
      <c r="S97" s="160"/>
      <c r="T97" s="161"/>
      <c r="U97" s="162"/>
      <c r="V97" s="163"/>
      <c r="W97" s="152"/>
      <c r="X97" s="150"/>
      <c r="AE97" s="164">
        <f t="shared" ref="AE97:AK97" si="220">AL97*$D97</f>
        <v>0</v>
      </c>
      <c r="AF97" s="164">
        <f t="shared" si="220"/>
        <v>0</v>
      </c>
      <c r="AG97" s="164">
        <f t="shared" si="220"/>
        <v>0</v>
      </c>
      <c r="AH97" s="164">
        <f t="shared" si="220"/>
        <v>0</v>
      </c>
      <c r="AI97" s="164">
        <f t="shared" si="220"/>
        <v>0</v>
      </c>
      <c r="AJ97" s="164">
        <f t="shared" si="220"/>
        <v>0</v>
      </c>
      <c r="AK97" s="164">
        <f t="shared" si="220"/>
        <v>0</v>
      </c>
      <c r="AL97" s="165"/>
      <c r="AM97" s="165"/>
      <c r="AN97" s="165"/>
      <c r="AO97" s="165"/>
      <c r="AP97" s="165"/>
      <c r="AQ97" s="165">
        <v>1.0</v>
      </c>
      <c r="AR97" s="165"/>
      <c r="AS97" s="164">
        <f t="shared" ref="AS97:BE97" si="221">BF97*$D97</f>
        <v>0</v>
      </c>
      <c r="AT97" s="164">
        <f t="shared" si="221"/>
        <v>0</v>
      </c>
      <c r="AU97" s="164">
        <f t="shared" si="221"/>
        <v>0</v>
      </c>
      <c r="AV97" s="164">
        <f t="shared" si="221"/>
        <v>0</v>
      </c>
      <c r="AW97" s="164">
        <f t="shared" si="221"/>
        <v>0</v>
      </c>
      <c r="AX97" s="164">
        <f t="shared" si="221"/>
        <v>0</v>
      </c>
      <c r="AY97" s="164">
        <f t="shared" si="221"/>
        <v>0</v>
      </c>
      <c r="AZ97" s="164">
        <f t="shared" si="221"/>
        <v>0</v>
      </c>
      <c r="BA97" s="164">
        <f t="shared" si="221"/>
        <v>0</v>
      </c>
      <c r="BB97" s="164">
        <f t="shared" si="221"/>
        <v>0</v>
      </c>
      <c r="BC97" s="164">
        <f t="shared" si="221"/>
        <v>0</v>
      </c>
      <c r="BD97" s="164">
        <f t="shared" si="221"/>
        <v>0</v>
      </c>
      <c r="BE97" s="164">
        <f t="shared" si="221"/>
        <v>0</v>
      </c>
      <c r="BF97" s="165"/>
      <c r="BG97" s="165"/>
      <c r="BH97" s="165"/>
      <c r="BI97" s="165">
        <v>1.0</v>
      </c>
      <c r="BJ97" s="165"/>
      <c r="BK97" s="165"/>
      <c r="BL97" s="165"/>
      <c r="BM97" s="165"/>
      <c r="BN97" s="165"/>
      <c r="BO97" s="165"/>
      <c r="BP97" s="165"/>
      <c r="BQ97" s="166"/>
      <c r="BR97" s="165"/>
      <c r="BS97" s="6"/>
      <c r="BT97" s="164">
        <v>4.0</v>
      </c>
      <c r="BU97" s="164"/>
      <c r="BV97" s="167">
        <f t="shared" ref="BV97:BW97" si="222">$D97*BT97</f>
        <v>0</v>
      </c>
      <c r="BW97" s="167">
        <f t="shared" si="222"/>
        <v>0</v>
      </c>
      <c r="BX97" s="6"/>
      <c r="BY97" s="164">
        <v>1.513</v>
      </c>
      <c r="BZ97" s="164">
        <f t="shared" si="167"/>
        <v>0</v>
      </c>
      <c r="CA97" s="164">
        <f t="shared" si="168"/>
        <v>0</v>
      </c>
      <c r="CB97" s="6"/>
    </row>
    <row r="98" ht="18.0" customHeight="1">
      <c r="A98" s="195" t="s">
        <v>251</v>
      </c>
      <c r="B98" s="197" t="s">
        <v>252</v>
      </c>
      <c r="C98" s="147">
        <v>1.0</v>
      </c>
      <c r="D98" s="76">
        <f t="shared" si="160"/>
        <v>0</v>
      </c>
      <c r="E98" s="148">
        <v>95.0</v>
      </c>
      <c r="F98" s="76" t="str">
        <f t="shared" si="161"/>
        <v/>
      </c>
      <c r="G98" s="148">
        <f t="shared" si="162"/>
        <v>95</v>
      </c>
      <c r="H98" s="149">
        <f t="shared" si="163"/>
        <v>0</v>
      </c>
      <c r="I98" s="150"/>
      <c r="J98" s="151"/>
      <c r="K98" s="152"/>
      <c r="L98" s="153"/>
      <c r="M98" s="154"/>
      <c r="N98" s="155"/>
      <c r="O98" s="156"/>
      <c r="P98" s="157"/>
      <c r="Q98" s="158"/>
      <c r="R98" s="159"/>
      <c r="S98" s="160"/>
      <c r="T98" s="161"/>
      <c r="U98" s="162"/>
      <c r="V98" s="163"/>
      <c r="W98" s="152"/>
      <c r="X98" s="150"/>
      <c r="AE98" s="164">
        <f t="shared" ref="AE98:AK98" si="223">AL98*$D98</f>
        <v>0</v>
      </c>
      <c r="AF98" s="164">
        <f t="shared" si="223"/>
        <v>0</v>
      </c>
      <c r="AG98" s="164">
        <f t="shared" si="223"/>
        <v>0</v>
      </c>
      <c r="AH98" s="164">
        <f t="shared" si="223"/>
        <v>0</v>
      </c>
      <c r="AI98" s="164">
        <f t="shared" si="223"/>
        <v>0</v>
      </c>
      <c r="AJ98" s="164">
        <f t="shared" si="223"/>
        <v>0</v>
      </c>
      <c r="AK98" s="164">
        <f t="shared" si="223"/>
        <v>0</v>
      </c>
      <c r="AL98" s="165"/>
      <c r="AM98" s="165"/>
      <c r="AN98" s="165"/>
      <c r="AO98" s="165"/>
      <c r="AP98" s="165"/>
      <c r="AQ98" s="165">
        <v>1.0</v>
      </c>
      <c r="AR98" s="165"/>
      <c r="AS98" s="164">
        <f t="shared" ref="AS98:BE98" si="224">BF98*$D98</f>
        <v>0</v>
      </c>
      <c r="AT98" s="164">
        <f t="shared" si="224"/>
        <v>0</v>
      </c>
      <c r="AU98" s="164">
        <f t="shared" si="224"/>
        <v>0</v>
      </c>
      <c r="AV98" s="164">
        <f t="shared" si="224"/>
        <v>0</v>
      </c>
      <c r="AW98" s="164">
        <f t="shared" si="224"/>
        <v>0</v>
      </c>
      <c r="AX98" s="164">
        <f t="shared" si="224"/>
        <v>0</v>
      </c>
      <c r="AY98" s="164">
        <f t="shared" si="224"/>
        <v>0</v>
      </c>
      <c r="AZ98" s="164">
        <f t="shared" si="224"/>
        <v>0</v>
      </c>
      <c r="BA98" s="164">
        <f t="shared" si="224"/>
        <v>0</v>
      </c>
      <c r="BB98" s="164">
        <f t="shared" si="224"/>
        <v>0</v>
      </c>
      <c r="BC98" s="164">
        <f t="shared" si="224"/>
        <v>0</v>
      </c>
      <c r="BD98" s="164">
        <f t="shared" si="224"/>
        <v>0</v>
      </c>
      <c r="BE98" s="164">
        <f t="shared" si="224"/>
        <v>0</v>
      </c>
      <c r="BF98" s="165"/>
      <c r="BG98" s="165"/>
      <c r="BH98" s="165"/>
      <c r="BI98" s="165">
        <v>1.0</v>
      </c>
      <c r="BJ98" s="165"/>
      <c r="BK98" s="165"/>
      <c r="BL98" s="165"/>
      <c r="BM98" s="165"/>
      <c r="BN98" s="165"/>
      <c r="BO98" s="165"/>
      <c r="BP98" s="165"/>
      <c r="BQ98" s="166"/>
      <c r="BR98" s="165"/>
      <c r="BS98" s="6"/>
      <c r="BT98" s="164">
        <v>4.0</v>
      </c>
      <c r="BU98" s="164"/>
      <c r="BV98" s="167">
        <f t="shared" ref="BV98:BW98" si="225">$D98*BT98</f>
        <v>0</v>
      </c>
      <c r="BW98" s="167">
        <f t="shared" si="225"/>
        <v>0</v>
      </c>
      <c r="BX98" s="6"/>
      <c r="BY98" s="164">
        <v>1.503</v>
      </c>
      <c r="BZ98" s="164">
        <f t="shared" si="167"/>
        <v>0</v>
      </c>
      <c r="CA98" s="164">
        <f t="shared" si="168"/>
        <v>0</v>
      </c>
      <c r="CB98" s="6"/>
    </row>
    <row r="99" ht="18.0" customHeight="1">
      <c r="A99" s="195" t="s">
        <v>253</v>
      </c>
      <c r="B99" s="197" t="s">
        <v>254</v>
      </c>
      <c r="C99" s="147">
        <v>1.0</v>
      </c>
      <c r="D99" s="76">
        <f t="shared" si="160"/>
        <v>0</v>
      </c>
      <c r="E99" s="148">
        <v>80.0</v>
      </c>
      <c r="F99" s="76" t="str">
        <f t="shared" si="161"/>
        <v/>
      </c>
      <c r="G99" s="148">
        <f t="shared" si="162"/>
        <v>80</v>
      </c>
      <c r="H99" s="149">
        <f t="shared" si="163"/>
        <v>0</v>
      </c>
      <c r="I99" s="150"/>
      <c r="J99" s="151"/>
      <c r="K99" s="152"/>
      <c r="L99" s="153"/>
      <c r="M99" s="154"/>
      <c r="N99" s="155"/>
      <c r="O99" s="156"/>
      <c r="P99" s="157"/>
      <c r="Q99" s="158"/>
      <c r="R99" s="159"/>
      <c r="S99" s="160"/>
      <c r="T99" s="161"/>
      <c r="U99" s="162"/>
      <c r="V99" s="163"/>
      <c r="W99" s="152"/>
      <c r="X99" s="150"/>
      <c r="AE99" s="164">
        <f t="shared" ref="AE99:AK99" si="226">AL99*$D99</f>
        <v>0</v>
      </c>
      <c r="AF99" s="164">
        <f t="shared" si="226"/>
        <v>0</v>
      </c>
      <c r="AG99" s="164">
        <f t="shared" si="226"/>
        <v>0</v>
      </c>
      <c r="AH99" s="164">
        <f t="shared" si="226"/>
        <v>0</v>
      </c>
      <c r="AI99" s="164">
        <f t="shared" si="226"/>
        <v>0</v>
      </c>
      <c r="AJ99" s="164">
        <f t="shared" si="226"/>
        <v>0</v>
      </c>
      <c r="AK99" s="164">
        <f t="shared" si="226"/>
        <v>0</v>
      </c>
      <c r="AL99" s="165"/>
      <c r="AM99" s="165"/>
      <c r="AN99" s="165"/>
      <c r="AO99" s="165"/>
      <c r="AP99" s="165"/>
      <c r="AQ99" s="165">
        <v>1.0</v>
      </c>
      <c r="AR99" s="165"/>
      <c r="AS99" s="164">
        <f t="shared" ref="AS99:BE99" si="227">BF99*$D99</f>
        <v>0</v>
      </c>
      <c r="AT99" s="164">
        <f t="shared" si="227"/>
        <v>0</v>
      </c>
      <c r="AU99" s="164">
        <f t="shared" si="227"/>
        <v>0</v>
      </c>
      <c r="AV99" s="164">
        <f t="shared" si="227"/>
        <v>0</v>
      </c>
      <c r="AW99" s="164">
        <f t="shared" si="227"/>
        <v>0</v>
      </c>
      <c r="AX99" s="164">
        <f t="shared" si="227"/>
        <v>0</v>
      </c>
      <c r="AY99" s="164">
        <f t="shared" si="227"/>
        <v>0</v>
      </c>
      <c r="AZ99" s="164">
        <f t="shared" si="227"/>
        <v>0</v>
      </c>
      <c r="BA99" s="164">
        <f t="shared" si="227"/>
        <v>0</v>
      </c>
      <c r="BB99" s="164">
        <f t="shared" si="227"/>
        <v>0</v>
      </c>
      <c r="BC99" s="164">
        <f t="shared" si="227"/>
        <v>0</v>
      </c>
      <c r="BD99" s="164">
        <f t="shared" si="227"/>
        <v>0</v>
      </c>
      <c r="BE99" s="164">
        <f t="shared" si="227"/>
        <v>0</v>
      </c>
      <c r="BF99" s="165"/>
      <c r="BG99" s="165"/>
      <c r="BH99" s="165">
        <v>1.0</v>
      </c>
      <c r="BI99" s="165"/>
      <c r="BJ99" s="165"/>
      <c r="BK99" s="165"/>
      <c r="BL99" s="165"/>
      <c r="BM99" s="165"/>
      <c r="BN99" s="165"/>
      <c r="BO99" s="165"/>
      <c r="BP99" s="165"/>
      <c r="BQ99" s="166"/>
      <c r="BR99" s="165"/>
      <c r="BS99" s="6"/>
      <c r="BT99" s="164">
        <v>4.0</v>
      </c>
      <c r="BU99" s="164"/>
      <c r="BV99" s="167">
        <f t="shared" ref="BV99:BW99" si="228">$D99*BT99</f>
        <v>0</v>
      </c>
      <c r="BW99" s="167">
        <f t="shared" si="228"/>
        <v>0</v>
      </c>
      <c r="BX99" s="6"/>
      <c r="BY99" s="164">
        <v>1.303</v>
      </c>
      <c r="BZ99" s="164">
        <f t="shared" si="167"/>
        <v>0</v>
      </c>
      <c r="CA99" s="164">
        <f t="shared" si="168"/>
        <v>0</v>
      </c>
      <c r="CB99" s="6"/>
    </row>
    <row r="100" ht="18.0" customHeight="1">
      <c r="A100" s="195" t="s">
        <v>255</v>
      </c>
      <c r="B100" s="197" t="s">
        <v>256</v>
      </c>
      <c r="C100" s="147">
        <v>1.0</v>
      </c>
      <c r="D100" s="76">
        <f t="shared" si="160"/>
        <v>0</v>
      </c>
      <c r="E100" s="148">
        <v>125.0</v>
      </c>
      <c r="F100" s="76" t="str">
        <f t="shared" si="161"/>
        <v/>
      </c>
      <c r="G100" s="148">
        <f t="shared" si="162"/>
        <v>125</v>
      </c>
      <c r="H100" s="149">
        <f t="shared" si="163"/>
        <v>0</v>
      </c>
      <c r="I100" s="150"/>
      <c r="J100" s="151"/>
      <c r="K100" s="152"/>
      <c r="L100" s="153"/>
      <c r="M100" s="154"/>
      <c r="N100" s="155"/>
      <c r="O100" s="156"/>
      <c r="P100" s="157"/>
      <c r="Q100" s="158"/>
      <c r="R100" s="159"/>
      <c r="S100" s="160"/>
      <c r="T100" s="161"/>
      <c r="U100" s="162"/>
      <c r="V100" s="163"/>
      <c r="W100" s="152"/>
      <c r="X100" s="150"/>
      <c r="AE100" s="164">
        <f t="shared" ref="AE100:AK100" si="229">AL100*$D100</f>
        <v>0</v>
      </c>
      <c r="AF100" s="164">
        <f t="shared" si="229"/>
        <v>0</v>
      </c>
      <c r="AG100" s="164">
        <f t="shared" si="229"/>
        <v>0</v>
      </c>
      <c r="AH100" s="164">
        <f t="shared" si="229"/>
        <v>0</v>
      </c>
      <c r="AI100" s="164">
        <f t="shared" si="229"/>
        <v>0</v>
      </c>
      <c r="AJ100" s="164">
        <f t="shared" si="229"/>
        <v>0</v>
      </c>
      <c r="AK100" s="164">
        <f t="shared" si="229"/>
        <v>0</v>
      </c>
      <c r="AL100" s="165"/>
      <c r="AM100" s="165"/>
      <c r="AN100" s="165"/>
      <c r="AO100" s="165"/>
      <c r="AP100" s="165"/>
      <c r="AQ100" s="165">
        <v>1.0</v>
      </c>
      <c r="AR100" s="165"/>
      <c r="AS100" s="164">
        <f t="shared" ref="AS100:BE100" si="230">BF100*$D100</f>
        <v>0</v>
      </c>
      <c r="AT100" s="164">
        <f t="shared" si="230"/>
        <v>0</v>
      </c>
      <c r="AU100" s="164">
        <f t="shared" si="230"/>
        <v>0</v>
      </c>
      <c r="AV100" s="164">
        <f t="shared" si="230"/>
        <v>0</v>
      </c>
      <c r="AW100" s="164">
        <f t="shared" si="230"/>
        <v>0</v>
      </c>
      <c r="AX100" s="164">
        <f t="shared" si="230"/>
        <v>0</v>
      </c>
      <c r="AY100" s="164">
        <f t="shared" si="230"/>
        <v>0</v>
      </c>
      <c r="AZ100" s="164">
        <f t="shared" si="230"/>
        <v>0</v>
      </c>
      <c r="BA100" s="164">
        <f t="shared" si="230"/>
        <v>0</v>
      </c>
      <c r="BB100" s="164">
        <f t="shared" si="230"/>
        <v>0</v>
      </c>
      <c r="BC100" s="164">
        <f t="shared" si="230"/>
        <v>0</v>
      </c>
      <c r="BD100" s="164">
        <f t="shared" si="230"/>
        <v>0</v>
      </c>
      <c r="BE100" s="164">
        <f t="shared" si="230"/>
        <v>0</v>
      </c>
      <c r="BF100" s="165"/>
      <c r="BG100" s="165"/>
      <c r="BH100" s="165"/>
      <c r="BI100" s="165"/>
      <c r="BJ100" s="165"/>
      <c r="BK100" s="165"/>
      <c r="BL100" s="165"/>
      <c r="BM100" s="165"/>
      <c r="BN100" s="165"/>
      <c r="BO100" s="165">
        <v>1.0</v>
      </c>
      <c r="BP100" s="165"/>
      <c r="BQ100" s="166"/>
      <c r="BR100" s="165"/>
      <c r="BS100" s="6"/>
      <c r="BT100" s="164">
        <v>4.0</v>
      </c>
      <c r="BU100" s="164"/>
      <c r="BV100" s="167">
        <f t="shared" ref="BV100:BW100" si="231">$D100*BT100</f>
        <v>0</v>
      </c>
      <c r="BW100" s="167">
        <f t="shared" si="231"/>
        <v>0</v>
      </c>
      <c r="BX100" s="6"/>
      <c r="BY100" s="164">
        <v>1.875</v>
      </c>
      <c r="BZ100" s="164">
        <f t="shared" si="167"/>
        <v>0</v>
      </c>
      <c r="CA100" s="164">
        <f t="shared" si="168"/>
        <v>0</v>
      </c>
      <c r="CB100" s="6"/>
    </row>
    <row r="101" ht="18.0" customHeight="1">
      <c r="A101" s="195" t="s">
        <v>257</v>
      </c>
      <c r="B101" s="197" t="s">
        <v>258</v>
      </c>
      <c r="C101" s="147">
        <v>1.0</v>
      </c>
      <c r="D101" s="76">
        <f t="shared" si="160"/>
        <v>0</v>
      </c>
      <c r="E101" s="148">
        <v>165.0</v>
      </c>
      <c r="F101" s="76" t="str">
        <f t="shared" si="161"/>
        <v/>
      </c>
      <c r="G101" s="148">
        <f t="shared" si="162"/>
        <v>165</v>
      </c>
      <c r="H101" s="149">
        <f t="shared" si="163"/>
        <v>0</v>
      </c>
      <c r="I101" s="150"/>
      <c r="J101" s="151"/>
      <c r="K101" s="152"/>
      <c r="L101" s="153"/>
      <c r="M101" s="154"/>
      <c r="N101" s="155"/>
      <c r="O101" s="156"/>
      <c r="P101" s="157"/>
      <c r="Q101" s="158"/>
      <c r="R101" s="159"/>
      <c r="S101" s="160"/>
      <c r="T101" s="161"/>
      <c r="U101" s="162"/>
      <c r="V101" s="163"/>
      <c r="W101" s="152"/>
      <c r="X101" s="150"/>
      <c r="AE101" s="164">
        <f t="shared" ref="AE101:AK101" si="232">AL101*$D101</f>
        <v>0</v>
      </c>
      <c r="AF101" s="164">
        <f t="shared" si="232"/>
        <v>0</v>
      </c>
      <c r="AG101" s="164">
        <f t="shared" si="232"/>
        <v>0</v>
      </c>
      <c r="AH101" s="164">
        <f t="shared" si="232"/>
        <v>0</v>
      </c>
      <c r="AI101" s="164">
        <f t="shared" si="232"/>
        <v>0</v>
      </c>
      <c r="AJ101" s="164">
        <f t="shared" si="232"/>
        <v>0</v>
      </c>
      <c r="AK101" s="164">
        <f t="shared" si="232"/>
        <v>0</v>
      </c>
      <c r="AL101" s="165"/>
      <c r="AM101" s="165"/>
      <c r="AN101" s="165"/>
      <c r="AO101" s="165"/>
      <c r="AP101" s="165"/>
      <c r="AQ101" s="165"/>
      <c r="AR101" s="165">
        <v>1.0</v>
      </c>
      <c r="AS101" s="164">
        <f t="shared" ref="AS101:BE101" si="233">BF101*$D101</f>
        <v>0</v>
      </c>
      <c r="AT101" s="164">
        <f t="shared" si="233"/>
        <v>0</v>
      </c>
      <c r="AU101" s="164">
        <f t="shared" si="233"/>
        <v>0</v>
      </c>
      <c r="AV101" s="164">
        <f t="shared" si="233"/>
        <v>0</v>
      </c>
      <c r="AW101" s="164">
        <f t="shared" si="233"/>
        <v>0</v>
      </c>
      <c r="AX101" s="164">
        <f t="shared" si="233"/>
        <v>0</v>
      </c>
      <c r="AY101" s="164">
        <f t="shared" si="233"/>
        <v>0</v>
      </c>
      <c r="AZ101" s="164">
        <f t="shared" si="233"/>
        <v>0</v>
      </c>
      <c r="BA101" s="164">
        <f t="shared" si="233"/>
        <v>0</v>
      </c>
      <c r="BB101" s="164">
        <f t="shared" si="233"/>
        <v>0</v>
      </c>
      <c r="BC101" s="164">
        <f t="shared" si="233"/>
        <v>0</v>
      </c>
      <c r="BD101" s="164">
        <f t="shared" si="233"/>
        <v>0</v>
      </c>
      <c r="BE101" s="164">
        <f t="shared" si="233"/>
        <v>0</v>
      </c>
      <c r="BF101" s="165"/>
      <c r="BG101" s="165"/>
      <c r="BH101" s="165"/>
      <c r="BI101" s="165"/>
      <c r="BJ101" s="165"/>
      <c r="BK101" s="165"/>
      <c r="BL101" s="165"/>
      <c r="BM101" s="165"/>
      <c r="BN101" s="165"/>
      <c r="BO101" s="165">
        <v>1.0</v>
      </c>
      <c r="BP101" s="165"/>
      <c r="BQ101" s="166"/>
      <c r="BR101" s="165"/>
      <c r="BS101" s="6"/>
      <c r="BT101" s="164">
        <v>4.0</v>
      </c>
      <c r="BU101" s="164"/>
      <c r="BV101" s="167">
        <f t="shared" ref="BV101:BW101" si="234">$D101*BT101</f>
        <v>0</v>
      </c>
      <c r="BW101" s="167">
        <f t="shared" si="234"/>
        <v>0</v>
      </c>
      <c r="BX101" s="6"/>
      <c r="BY101" s="164">
        <v>2.605</v>
      </c>
      <c r="BZ101" s="164">
        <f t="shared" si="167"/>
        <v>0</v>
      </c>
      <c r="CA101" s="164">
        <f t="shared" si="168"/>
        <v>0</v>
      </c>
      <c r="CB101" s="6"/>
    </row>
    <row r="102" ht="18.0" customHeight="1">
      <c r="A102" s="195" t="s">
        <v>259</v>
      </c>
      <c r="B102" s="197" t="s">
        <v>260</v>
      </c>
      <c r="C102" s="147">
        <v>1.0</v>
      </c>
      <c r="D102" s="76">
        <f t="shared" si="160"/>
        <v>0</v>
      </c>
      <c r="E102" s="148">
        <v>170.0</v>
      </c>
      <c r="F102" s="76" t="str">
        <f t="shared" si="161"/>
        <v/>
      </c>
      <c r="G102" s="148">
        <f t="shared" si="162"/>
        <v>170</v>
      </c>
      <c r="H102" s="149">
        <f t="shared" si="163"/>
        <v>0</v>
      </c>
      <c r="I102" s="150"/>
      <c r="J102" s="151"/>
      <c r="K102" s="152"/>
      <c r="L102" s="153"/>
      <c r="M102" s="154"/>
      <c r="N102" s="155"/>
      <c r="O102" s="156"/>
      <c r="P102" s="157"/>
      <c r="Q102" s="158"/>
      <c r="R102" s="159"/>
      <c r="S102" s="160"/>
      <c r="T102" s="161"/>
      <c r="U102" s="162"/>
      <c r="V102" s="163"/>
      <c r="W102" s="152"/>
      <c r="X102" s="150"/>
      <c r="AE102" s="164">
        <f t="shared" ref="AE102:AK102" si="235">AL102*$D102</f>
        <v>0</v>
      </c>
      <c r="AF102" s="164">
        <f t="shared" si="235"/>
        <v>0</v>
      </c>
      <c r="AG102" s="164">
        <f t="shared" si="235"/>
        <v>0</v>
      </c>
      <c r="AH102" s="164">
        <f t="shared" si="235"/>
        <v>0</v>
      </c>
      <c r="AI102" s="164">
        <f t="shared" si="235"/>
        <v>0</v>
      </c>
      <c r="AJ102" s="164">
        <f t="shared" si="235"/>
        <v>0</v>
      </c>
      <c r="AK102" s="164">
        <f t="shared" si="235"/>
        <v>0</v>
      </c>
      <c r="AL102" s="165"/>
      <c r="AM102" s="165"/>
      <c r="AN102" s="165"/>
      <c r="AO102" s="165"/>
      <c r="AP102" s="165"/>
      <c r="AQ102" s="165"/>
      <c r="AR102" s="165">
        <v>1.0</v>
      </c>
      <c r="AS102" s="164">
        <f t="shared" ref="AS102:BE102" si="236">BF102*$D102</f>
        <v>0</v>
      </c>
      <c r="AT102" s="164">
        <f t="shared" si="236"/>
        <v>0</v>
      </c>
      <c r="AU102" s="164">
        <f t="shared" si="236"/>
        <v>0</v>
      </c>
      <c r="AV102" s="164">
        <f t="shared" si="236"/>
        <v>0</v>
      </c>
      <c r="AW102" s="164">
        <f t="shared" si="236"/>
        <v>0</v>
      </c>
      <c r="AX102" s="164">
        <f t="shared" si="236"/>
        <v>0</v>
      </c>
      <c r="AY102" s="164">
        <f t="shared" si="236"/>
        <v>0</v>
      </c>
      <c r="AZ102" s="164">
        <f t="shared" si="236"/>
        <v>0</v>
      </c>
      <c r="BA102" s="164">
        <f t="shared" si="236"/>
        <v>0</v>
      </c>
      <c r="BB102" s="164">
        <f t="shared" si="236"/>
        <v>0</v>
      </c>
      <c r="BC102" s="164">
        <f t="shared" si="236"/>
        <v>0</v>
      </c>
      <c r="BD102" s="164">
        <f t="shared" si="236"/>
        <v>0</v>
      </c>
      <c r="BE102" s="164">
        <f t="shared" si="236"/>
        <v>0</v>
      </c>
      <c r="BF102" s="165"/>
      <c r="BG102" s="165"/>
      <c r="BH102" s="165"/>
      <c r="BI102" s="165"/>
      <c r="BJ102" s="165"/>
      <c r="BK102" s="165"/>
      <c r="BL102" s="165">
        <v>1.0</v>
      </c>
      <c r="BM102" s="165"/>
      <c r="BN102" s="165"/>
      <c r="BO102" s="165"/>
      <c r="BP102" s="165"/>
      <c r="BQ102" s="166"/>
      <c r="BR102" s="165"/>
      <c r="BS102" s="6"/>
      <c r="BT102" s="164">
        <v>4.0</v>
      </c>
      <c r="BU102" s="164"/>
      <c r="BV102" s="167">
        <f t="shared" ref="BV102:BW102" si="237">$D102*BT102</f>
        <v>0</v>
      </c>
      <c r="BW102" s="167">
        <f t="shared" si="237"/>
        <v>0</v>
      </c>
      <c r="BX102" s="6"/>
      <c r="BY102" s="164">
        <v>2.34</v>
      </c>
      <c r="BZ102" s="164">
        <f t="shared" si="167"/>
        <v>0</v>
      </c>
      <c r="CA102" s="164">
        <f t="shared" si="168"/>
        <v>0</v>
      </c>
      <c r="CB102" s="6"/>
    </row>
    <row r="103" ht="18.0" customHeight="1">
      <c r="A103" s="195" t="s">
        <v>261</v>
      </c>
      <c r="B103" s="197" t="s">
        <v>262</v>
      </c>
      <c r="C103" s="147">
        <v>1.0</v>
      </c>
      <c r="D103" s="76">
        <f t="shared" si="160"/>
        <v>0</v>
      </c>
      <c r="E103" s="148">
        <v>220.0</v>
      </c>
      <c r="F103" s="76" t="str">
        <f t="shared" si="161"/>
        <v/>
      </c>
      <c r="G103" s="148">
        <f t="shared" si="162"/>
        <v>220</v>
      </c>
      <c r="H103" s="149">
        <f t="shared" si="163"/>
        <v>0</v>
      </c>
      <c r="I103" s="150"/>
      <c r="J103" s="151"/>
      <c r="K103" s="152"/>
      <c r="L103" s="153"/>
      <c r="M103" s="154"/>
      <c r="N103" s="155"/>
      <c r="O103" s="156"/>
      <c r="P103" s="157"/>
      <c r="Q103" s="158"/>
      <c r="R103" s="159"/>
      <c r="S103" s="160"/>
      <c r="T103" s="161"/>
      <c r="U103" s="162"/>
      <c r="V103" s="163"/>
      <c r="W103" s="152"/>
      <c r="X103" s="150"/>
      <c r="AE103" s="164">
        <f t="shared" ref="AE103:AK103" si="238">AL103*$D103</f>
        <v>0</v>
      </c>
      <c r="AF103" s="164">
        <f t="shared" si="238"/>
        <v>0</v>
      </c>
      <c r="AG103" s="164">
        <f t="shared" si="238"/>
        <v>0</v>
      </c>
      <c r="AH103" s="164">
        <f t="shared" si="238"/>
        <v>0</v>
      </c>
      <c r="AI103" s="164">
        <f t="shared" si="238"/>
        <v>0</v>
      </c>
      <c r="AJ103" s="164">
        <f t="shared" si="238"/>
        <v>0</v>
      </c>
      <c r="AK103" s="164">
        <f t="shared" si="238"/>
        <v>0</v>
      </c>
      <c r="AL103" s="165"/>
      <c r="AM103" s="165"/>
      <c r="AN103" s="165"/>
      <c r="AO103" s="165"/>
      <c r="AP103" s="165"/>
      <c r="AQ103" s="165"/>
      <c r="AR103" s="165">
        <v>1.0</v>
      </c>
      <c r="AS103" s="164">
        <f t="shared" ref="AS103:BE103" si="239">BF103*$D103</f>
        <v>0</v>
      </c>
      <c r="AT103" s="164">
        <f t="shared" si="239"/>
        <v>0</v>
      </c>
      <c r="AU103" s="164">
        <f t="shared" si="239"/>
        <v>0</v>
      </c>
      <c r="AV103" s="164">
        <f t="shared" si="239"/>
        <v>0</v>
      </c>
      <c r="AW103" s="164">
        <f t="shared" si="239"/>
        <v>0</v>
      </c>
      <c r="AX103" s="164">
        <f t="shared" si="239"/>
        <v>0</v>
      </c>
      <c r="AY103" s="164">
        <f t="shared" si="239"/>
        <v>0</v>
      </c>
      <c r="AZ103" s="164">
        <f t="shared" si="239"/>
        <v>0</v>
      </c>
      <c r="BA103" s="164">
        <f t="shared" si="239"/>
        <v>0</v>
      </c>
      <c r="BB103" s="164">
        <f t="shared" si="239"/>
        <v>0</v>
      </c>
      <c r="BC103" s="164">
        <f t="shared" si="239"/>
        <v>0</v>
      </c>
      <c r="BD103" s="164">
        <f t="shared" si="239"/>
        <v>0</v>
      </c>
      <c r="BE103" s="164">
        <f t="shared" si="239"/>
        <v>0</v>
      </c>
      <c r="BF103" s="165"/>
      <c r="BG103" s="165"/>
      <c r="BH103" s="165"/>
      <c r="BI103" s="165"/>
      <c r="BJ103" s="165"/>
      <c r="BK103" s="165"/>
      <c r="BL103" s="165"/>
      <c r="BM103" s="165"/>
      <c r="BN103" s="165"/>
      <c r="BO103" s="165">
        <v>1.0</v>
      </c>
      <c r="BP103" s="165"/>
      <c r="BQ103" s="166"/>
      <c r="BR103" s="165"/>
      <c r="BS103" s="6"/>
      <c r="BT103" s="164">
        <v>4.0</v>
      </c>
      <c r="BU103" s="164"/>
      <c r="BV103" s="167">
        <f t="shared" ref="BV103:BW103" si="240">$D103*BT103</f>
        <v>0</v>
      </c>
      <c r="BW103" s="167">
        <f t="shared" si="240"/>
        <v>0</v>
      </c>
      <c r="BX103" s="6"/>
      <c r="BY103" s="164">
        <v>3.04</v>
      </c>
      <c r="BZ103" s="164">
        <f t="shared" si="167"/>
        <v>0</v>
      </c>
      <c r="CA103" s="164">
        <f t="shared" si="168"/>
        <v>0</v>
      </c>
      <c r="CB103" s="6"/>
    </row>
    <row r="104" ht="18.0" customHeight="1">
      <c r="A104" s="195" t="s">
        <v>263</v>
      </c>
      <c r="B104" s="197" t="s">
        <v>264</v>
      </c>
      <c r="C104" s="147">
        <v>1.0</v>
      </c>
      <c r="D104" s="76">
        <f t="shared" si="160"/>
        <v>0</v>
      </c>
      <c r="E104" s="148">
        <v>220.0</v>
      </c>
      <c r="F104" s="76" t="str">
        <f t="shared" si="161"/>
        <v/>
      </c>
      <c r="G104" s="148">
        <f t="shared" si="162"/>
        <v>220</v>
      </c>
      <c r="H104" s="149">
        <f t="shared" si="163"/>
        <v>0</v>
      </c>
      <c r="I104" s="150"/>
      <c r="J104" s="151"/>
      <c r="K104" s="152"/>
      <c r="L104" s="153"/>
      <c r="M104" s="154"/>
      <c r="N104" s="155"/>
      <c r="O104" s="156"/>
      <c r="P104" s="157"/>
      <c r="Q104" s="158"/>
      <c r="R104" s="159"/>
      <c r="S104" s="160"/>
      <c r="T104" s="161"/>
      <c r="U104" s="162"/>
      <c r="V104" s="163"/>
      <c r="W104" s="152"/>
      <c r="X104" s="150"/>
      <c r="AE104" s="164">
        <f t="shared" ref="AE104:AK104" si="241">AL104*$D104</f>
        <v>0</v>
      </c>
      <c r="AF104" s="164">
        <f t="shared" si="241"/>
        <v>0</v>
      </c>
      <c r="AG104" s="164">
        <f t="shared" si="241"/>
        <v>0</v>
      </c>
      <c r="AH104" s="164">
        <f t="shared" si="241"/>
        <v>0</v>
      </c>
      <c r="AI104" s="164">
        <f t="shared" si="241"/>
        <v>0</v>
      </c>
      <c r="AJ104" s="164">
        <f t="shared" si="241"/>
        <v>0</v>
      </c>
      <c r="AK104" s="164">
        <f t="shared" si="241"/>
        <v>0</v>
      </c>
      <c r="AL104" s="165"/>
      <c r="AM104" s="165"/>
      <c r="AN104" s="165"/>
      <c r="AO104" s="165"/>
      <c r="AP104" s="165"/>
      <c r="AQ104" s="165"/>
      <c r="AR104" s="165">
        <v>1.0</v>
      </c>
      <c r="AS104" s="164">
        <f t="shared" ref="AS104:BE104" si="242">BF104*$D104</f>
        <v>0</v>
      </c>
      <c r="AT104" s="164">
        <f t="shared" si="242"/>
        <v>0</v>
      </c>
      <c r="AU104" s="164">
        <f t="shared" si="242"/>
        <v>0</v>
      </c>
      <c r="AV104" s="164">
        <f t="shared" si="242"/>
        <v>0</v>
      </c>
      <c r="AW104" s="164">
        <f t="shared" si="242"/>
        <v>0</v>
      </c>
      <c r="AX104" s="164">
        <f t="shared" si="242"/>
        <v>0</v>
      </c>
      <c r="AY104" s="164">
        <f t="shared" si="242"/>
        <v>0</v>
      </c>
      <c r="AZ104" s="164">
        <f t="shared" si="242"/>
        <v>0</v>
      </c>
      <c r="BA104" s="164">
        <f t="shared" si="242"/>
        <v>0</v>
      </c>
      <c r="BB104" s="164">
        <f t="shared" si="242"/>
        <v>0</v>
      </c>
      <c r="BC104" s="164">
        <f t="shared" si="242"/>
        <v>0</v>
      </c>
      <c r="BD104" s="164">
        <f t="shared" si="242"/>
        <v>0</v>
      </c>
      <c r="BE104" s="164">
        <f t="shared" si="242"/>
        <v>0</v>
      </c>
      <c r="BF104" s="165"/>
      <c r="BG104" s="165"/>
      <c r="BH104" s="165"/>
      <c r="BI104" s="165"/>
      <c r="BJ104" s="165"/>
      <c r="BK104" s="165"/>
      <c r="BL104" s="165"/>
      <c r="BM104" s="165"/>
      <c r="BN104" s="165"/>
      <c r="BO104" s="165">
        <v>1.0</v>
      </c>
      <c r="BP104" s="165"/>
      <c r="BQ104" s="166"/>
      <c r="BR104" s="165"/>
      <c r="BS104" s="6"/>
      <c r="BT104" s="164">
        <v>4.0</v>
      </c>
      <c r="BU104" s="164"/>
      <c r="BV104" s="167">
        <f t="shared" ref="BV104:BW104" si="243">$D104*BT104</f>
        <v>0</v>
      </c>
      <c r="BW104" s="167">
        <f t="shared" si="243"/>
        <v>0</v>
      </c>
      <c r="BX104" s="6"/>
      <c r="BY104" s="164">
        <v>2.92</v>
      </c>
      <c r="BZ104" s="164">
        <f t="shared" si="167"/>
        <v>0</v>
      </c>
      <c r="CA104" s="164">
        <f t="shared" si="168"/>
        <v>0</v>
      </c>
      <c r="CB104" s="6"/>
    </row>
    <row r="105" ht="18.0" customHeight="1">
      <c r="A105" s="195" t="s">
        <v>265</v>
      </c>
      <c r="B105" s="197" t="s">
        <v>266</v>
      </c>
      <c r="C105" s="147">
        <v>5.0</v>
      </c>
      <c r="D105" s="76">
        <f t="shared" si="160"/>
        <v>0</v>
      </c>
      <c r="E105" s="148">
        <v>230.0</v>
      </c>
      <c r="F105" s="76" t="str">
        <f t="shared" si="161"/>
        <v/>
      </c>
      <c r="G105" s="148">
        <f t="shared" si="162"/>
        <v>230</v>
      </c>
      <c r="H105" s="149">
        <f t="shared" si="163"/>
        <v>0</v>
      </c>
      <c r="I105" s="150"/>
      <c r="J105" s="151"/>
      <c r="K105" s="152"/>
      <c r="L105" s="153"/>
      <c r="M105" s="154"/>
      <c r="N105" s="155"/>
      <c r="O105" s="156"/>
      <c r="P105" s="157"/>
      <c r="Q105" s="158"/>
      <c r="R105" s="159"/>
      <c r="S105" s="160"/>
      <c r="T105" s="161"/>
      <c r="U105" s="162"/>
      <c r="V105" s="163"/>
      <c r="W105" s="152"/>
      <c r="X105" s="150"/>
      <c r="AE105" s="164">
        <f t="shared" ref="AE105:AK105" si="244">AL105*$D105</f>
        <v>0</v>
      </c>
      <c r="AF105" s="164">
        <f t="shared" si="244"/>
        <v>0</v>
      </c>
      <c r="AG105" s="164">
        <f t="shared" si="244"/>
        <v>0</v>
      </c>
      <c r="AH105" s="164">
        <f t="shared" si="244"/>
        <v>0</v>
      </c>
      <c r="AI105" s="164">
        <f t="shared" si="244"/>
        <v>0</v>
      </c>
      <c r="AJ105" s="164">
        <f t="shared" si="244"/>
        <v>0</v>
      </c>
      <c r="AK105" s="164">
        <f t="shared" si="244"/>
        <v>0</v>
      </c>
      <c r="AL105" s="165"/>
      <c r="AM105" s="165"/>
      <c r="AN105" s="165"/>
      <c r="AO105" s="165"/>
      <c r="AP105" s="165"/>
      <c r="AQ105" s="165">
        <v>5.0</v>
      </c>
      <c r="AR105" s="165"/>
      <c r="AS105" s="164">
        <f t="shared" ref="AS105:BE105" si="245">BF105*$D105</f>
        <v>0</v>
      </c>
      <c r="AT105" s="164">
        <f t="shared" si="245"/>
        <v>0</v>
      </c>
      <c r="AU105" s="164">
        <f t="shared" si="245"/>
        <v>0</v>
      </c>
      <c r="AV105" s="164">
        <f t="shared" si="245"/>
        <v>0</v>
      </c>
      <c r="AW105" s="164">
        <f t="shared" si="245"/>
        <v>0</v>
      </c>
      <c r="AX105" s="164">
        <f t="shared" si="245"/>
        <v>0</v>
      </c>
      <c r="AY105" s="164">
        <f t="shared" si="245"/>
        <v>0</v>
      </c>
      <c r="AZ105" s="164">
        <f t="shared" si="245"/>
        <v>0</v>
      </c>
      <c r="BA105" s="164">
        <f t="shared" si="245"/>
        <v>0</v>
      </c>
      <c r="BB105" s="164">
        <f t="shared" si="245"/>
        <v>0</v>
      </c>
      <c r="BC105" s="164">
        <f t="shared" si="245"/>
        <v>0</v>
      </c>
      <c r="BD105" s="164">
        <f t="shared" si="245"/>
        <v>0</v>
      </c>
      <c r="BE105" s="164">
        <f t="shared" si="245"/>
        <v>0</v>
      </c>
      <c r="BF105" s="165"/>
      <c r="BG105" s="165"/>
      <c r="BH105" s="165">
        <v>2.0</v>
      </c>
      <c r="BI105" s="165">
        <v>1.0</v>
      </c>
      <c r="BJ105" s="165">
        <v>1.0</v>
      </c>
      <c r="BK105" s="165">
        <v>1.0</v>
      </c>
      <c r="BL105" s="165"/>
      <c r="BM105" s="165"/>
      <c r="BN105" s="165"/>
      <c r="BO105" s="165"/>
      <c r="BP105" s="165"/>
      <c r="BQ105" s="166"/>
      <c r="BR105" s="165"/>
      <c r="BS105" s="6"/>
      <c r="BT105" s="164">
        <v>10.0</v>
      </c>
      <c r="BU105" s="164"/>
      <c r="BV105" s="167">
        <f t="shared" ref="BV105:BW105" si="246">$D105*BT105</f>
        <v>0</v>
      </c>
      <c r="BW105" s="167">
        <f t="shared" si="246"/>
        <v>0</v>
      </c>
      <c r="BX105" s="6"/>
      <c r="BY105" s="164">
        <v>2.79</v>
      </c>
      <c r="BZ105" s="164">
        <f t="shared" si="167"/>
        <v>0</v>
      </c>
      <c r="CA105" s="164">
        <f t="shared" si="168"/>
        <v>0</v>
      </c>
      <c r="CB105" s="6"/>
    </row>
    <row r="106" ht="18.0" customHeight="1">
      <c r="A106" s="198" t="s">
        <v>267</v>
      </c>
      <c r="B106" s="199" t="s">
        <v>268</v>
      </c>
      <c r="C106" s="200">
        <v>11.0</v>
      </c>
      <c r="D106" s="76">
        <f>SUM(I106:S106)</f>
        <v>0</v>
      </c>
      <c r="E106" s="191" t="s">
        <v>185</v>
      </c>
      <c r="F106" s="76" t="str">
        <f>$F$5</f>
        <v/>
      </c>
      <c r="G106" s="201"/>
      <c r="H106" s="149"/>
      <c r="I106" s="150"/>
      <c r="J106" s="151"/>
      <c r="K106" s="152"/>
      <c r="L106" s="153"/>
      <c r="M106" s="154"/>
      <c r="N106" s="155"/>
      <c r="O106" s="156"/>
      <c r="P106" s="157"/>
      <c r="Q106" s="158"/>
      <c r="R106" s="159"/>
      <c r="S106" s="160"/>
      <c r="T106" s="161"/>
      <c r="U106" s="162"/>
      <c r="V106" s="163"/>
      <c r="W106" s="152"/>
      <c r="X106" s="150"/>
      <c r="AE106" s="164"/>
      <c r="AF106" s="164"/>
      <c r="AG106" s="164"/>
      <c r="AH106" s="164"/>
      <c r="AI106" s="164"/>
      <c r="AJ106" s="164"/>
      <c r="AK106" s="164"/>
      <c r="AL106" s="165"/>
      <c r="AM106" s="165"/>
      <c r="AN106" s="165"/>
      <c r="AO106" s="165"/>
      <c r="AP106" s="165"/>
      <c r="AQ106" s="165"/>
      <c r="AR106" s="165"/>
      <c r="AS106" s="164"/>
      <c r="AT106" s="164"/>
      <c r="AU106" s="164"/>
      <c r="AV106" s="164"/>
      <c r="AW106" s="164"/>
      <c r="AX106" s="164"/>
      <c r="AY106" s="164"/>
      <c r="AZ106" s="164"/>
      <c r="BA106" s="164"/>
      <c r="BB106" s="164"/>
      <c r="BC106" s="164"/>
      <c r="BD106" s="164"/>
      <c r="BE106" s="164"/>
      <c r="BF106" s="165"/>
      <c r="BG106" s="165"/>
      <c r="BH106" s="165"/>
      <c r="BI106" s="165"/>
      <c r="BJ106" s="165"/>
      <c r="BK106" s="165"/>
      <c r="BL106" s="165"/>
      <c r="BM106" s="165"/>
      <c r="BN106" s="165"/>
      <c r="BO106" s="165"/>
      <c r="BP106" s="165"/>
      <c r="BQ106" s="166"/>
      <c r="BR106" s="165"/>
      <c r="BS106" s="6"/>
      <c r="BT106" s="164"/>
      <c r="BU106" s="164"/>
      <c r="BV106" s="167"/>
      <c r="BW106" s="167"/>
      <c r="BX106" s="6"/>
      <c r="BY106" s="164"/>
      <c r="BZ106" s="164"/>
      <c r="CA106" s="164"/>
      <c r="CB106" s="6"/>
    </row>
    <row r="107" ht="18.0" customHeight="1">
      <c r="A107" s="195" t="s">
        <v>269</v>
      </c>
      <c r="B107" s="197" t="s">
        <v>270</v>
      </c>
      <c r="C107" s="147">
        <v>1.0</v>
      </c>
      <c r="D107" s="76">
        <f t="shared" ref="D107:D122" si="250">SUM(I107:X107)</f>
        <v>0</v>
      </c>
      <c r="E107" s="148">
        <v>72.0</v>
      </c>
      <c r="F107" s="76" t="str">
        <f t="shared" ref="F107:F122" si="251">$E$5</f>
        <v/>
      </c>
      <c r="G107" s="148">
        <f t="shared" ref="G107:G117" si="252">E107*((100-F107)/100)</f>
        <v>72</v>
      </c>
      <c r="H107" s="149">
        <f t="shared" ref="H107:H117" si="253">D107*G107</f>
        <v>0</v>
      </c>
      <c r="I107" s="150"/>
      <c r="J107" s="151"/>
      <c r="K107" s="152"/>
      <c r="L107" s="153"/>
      <c r="M107" s="154"/>
      <c r="N107" s="155"/>
      <c r="O107" s="156"/>
      <c r="P107" s="157"/>
      <c r="Q107" s="158"/>
      <c r="R107" s="159"/>
      <c r="S107" s="160"/>
      <c r="T107" s="161"/>
      <c r="U107" s="162"/>
      <c r="V107" s="163"/>
      <c r="W107" s="152"/>
      <c r="X107" s="150"/>
      <c r="AE107" s="164">
        <f t="shared" ref="AE107:AK107" si="247">AL107*$D107</f>
        <v>0</v>
      </c>
      <c r="AF107" s="164">
        <f t="shared" si="247"/>
        <v>0</v>
      </c>
      <c r="AG107" s="164">
        <f t="shared" si="247"/>
        <v>0</v>
      </c>
      <c r="AH107" s="164">
        <f t="shared" si="247"/>
        <v>0</v>
      </c>
      <c r="AI107" s="164">
        <f t="shared" si="247"/>
        <v>0</v>
      </c>
      <c r="AJ107" s="164">
        <f t="shared" si="247"/>
        <v>0</v>
      </c>
      <c r="AK107" s="164">
        <f t="shared" si="247"/>
        <v>0</v>
      </c>
      <c r="AL107" s="165"/>
      <c r="AM107" s="165"/>
      <c r="AN107" s="165"/>
      <c r="AO107" s="165"/>
      <c r="AP107" s="165">
        <v>1.0</v>
      </c>
      <c r="AQ107" s="165"/>
      <c r="AR107" s="165"/>
      <c r="AS107" s="164">
        <f t="shared" ref="AS107:BE107" si="248">BF107*$D107</f>
        <v>0</v>
      </c>
      <c r="AT107" s="164">
        <f t="shared" si="248"/>
        <v>0</v>
      </c>
      <c r="AU107" s="164">
        <f t="shared" si="248"/>
        <v>0</v>
      </c>
      <c r="AV107" s="164">
        <f t="shared" si="248"/>
        <v>0</v>
      </c>
      <c r="AW107" s="164">
        <f t="shared" si="248"/>
        <v>0</v>
      </c>
      <c r="AX107" s="164">
        <f t="shared" si="248"/>
        <v>0</v>
      </c>
      <c r="AY107" s="164">
        <f t="shared" si="248"/>
        <v>0</v>
      </c>
      <c r="AZ107" s="164">
        <f t="shared" si="248"/>
        <v>0</v>
      </c>
      <c r="BA107" s="164">
        <f t="shared" si="248"/>
        <v>0</v>
      </c>
      <c r="BB107" s="164">
        <f t="shared" si="248"/>
        <v>0</v>
      </c>
      <c r="BC107" s="164">
        <f t="shared" si="248"/>
        <v>0</v>
      </c>
      <c r="BD107" s="164">
        <f t="shared" si="248"/>
        <v>0</v>
      </c>
      <c r="BE107" s="164">
        <f t="shared" si="248"/>
        <v>0</v>
      </c>
      <c r="BF107" s="165"/>
      <c r="BG107" s="165"/>
      <c r="BH107" s="165"/>
      <c r="BI107" s="165"/>
      <c r="BJ107" s="165"/>
      <c r="BK107" s="165"/>
      <c r="BL107" s="165"/>
      <c r="BM107" s="165">
        <v>1.0</v>
      </c>
      <c r="BN107" s="165"/>
      <c r="BO107" s="165"/>
      <c r="BP107" s="165"/>
      <c r="BQ107" s="166"/>
      <c r="BR107" s="165"/>
      <c r="BS107" s="6"/>
      <c r="BT107" s="164">
        <v>4.0</v>
      </c>
      <c r="BU107" s="164"/>
      <c r="BV107" s="167">
        <f t="shared" ref="BV107:BW107" si="249">$D107*BT107</f>
        <v>0</v>
      </c>
      <c r="BW107" s="167">
        <f t="shared" si="249"/>
        <v>0</v>
      </c>
      <c r="BX107" s="6"/>
      <c r="BY107" s="164">
        <v>0.855</v>
      </c>
      <c r="BZ107" s="164">
        <f t="shared" ref="BZ107:BZ122" si="257">D107</f>
        <v>0</v>
      </c>
      <c r="CA107" s="164">
        <f t="shared" ref="CA107:CA122" si="258">BY107*BZ107</f>
        <v>0</v>
      </c>
      <c r="CB107" s="6"/>
    </row>
    <row r="108" ht="18.0" customHeight="1">
      <c r="A108" s="195" t="s">
        <v>271</v>
      </c>
      <c r="B108" s="197" t="s">
        <v>272</v>
      </c>
      <c r="C108" s="147">
        <v>1.0</v>
      </c>
      <c r="D108" s="76">
        <f t="shared" si="250"/>
        <v>0</v>
      </c>
      <c r="E108" s="148">
        <v>72.0</v>
      </c>
      <c r="F108" s="76" t="str">
        <f t="shared" si="251"/>
        <v/>
      </c>
      <c r="G108" s="148">
        <f t="shared" si="252"/>
        <v>72</v>
      </c>
      <c r="H108" s="149">
        <f t="shared" si="253"/>
        <v>0</v>
      </c>
      <c r="I108" s="150"/>
      <c r="J108" s="151"/>
      <c r="K108" s="152"/>
      <c r="L108" s="153"/>
      <c r="M108" s="154"/>
      <c r="N108" s="155"/>
      <c r="O108" s="156"/>
      <c r="P108" s="157"/>
      <c r="Q108" s="158"/>
      <c r="R108" s="159"/>
      <c r="S108" s="160"/>
      <c r="T108" s="161"/>
      <c r="U108" s="162"/>
      <c r="V108" s="163"/>
      <c r="W108" s="152"/>
      <c r="X108" s="150"/>
      <c r="AE108" s="164">
        <f t="shared" ref="AE108:AK108" si="254">AL108*$D108</f>
        <v>0</v>
      </c>
      <c r="AF108" s="164">
        <f t="shared" si="254"/>
        <v>0</v>
      </c>
      <c r="AG108" s="164">
        <f t="shared" si="254"/>
        <v>0</v>
      </c>
      <c r="AH108" s="164">
        <f t="shared" si="254"/>
        <v>0</v>
      </c>
      <c r="AI108" s="164">
        <f t="shared" si="254"/>
        <v>0</v>
      </c>
      <c r="AJ108" s="164">
        <f t="shared" si="254"/>
        <v>0</v>
      </c>
      <c r="AK108" s="164">
        <f t="shared" si="254"/>
        <v>0</v>
      </c>
      <c r="AL108" s="165"/>
      <c r="AM108" s="165"/>
      <c r="AN108" s="165"/>
      <c r="AO108" s="165"/>
      <c r="AP108" s="165">
        <v>1.0</v>
      </c>
      <c r="AQ108" s="165"/>
      <c r="AR108" s="165"/>
      <c r="AS108" s="164">
        <f t="shared" ref="AS108:BE108" si="255">BF108*$D108</f>
        <v>0</v>
      </c>
      <c r="AT108" s="164">
        <f t="shared" si="255"/>
        <v>0</v>
      </c>
      <c r="AU108" s="164">
        <f t="shared" si="255"/>
        <v>0</v>
      </c>
      <c r="AV108" s="164">
        <f t="shared" si="255"/>
        <v>0</v>
      </c>
      <c r="AW108" s="164">
        <f t="shared" si="255"/>
        <v>0</v>
      </c>
      <c r="AX108" s="164">
        <f t="shared" si="255"/>
        <v>0</v>
      </c>
      <c r="AY108" s="164">
        <f t="shared" si="255"/>
        <v>0</v>
      </c>
      <c r="AZ108" s="164">
        <f t="shared" si="255"/>
        <v>0</v>
      </c>
      <c r="BA108" s="164">
        <f t="shared" si="255"/>
        <v>0</v>
      </c>
      <c r="BB108" s="164">
        <f t="shared" si="255"/>
        <v>0</v>
      </c>
      <c r="BC108" s="164">
        <f t="shared" si="255"/>
        <v>0</v>
      </c>
      <c r="BD108" s="164">
        <f t="shared" si="255"/>
        <v>0</v>
      </c>
      <c r="BE108" s="164">
        <f t="shared" si="255"/>
        <v>0</v>
      </c>
      <c r="BF108" s="165"/>
      <c r="BG108" s="165"/>
      <c r="BH108" s="165"/>
      <c r="BI108" s="165"/>
      <c r="BJ108" s="165"/>
      <c r="BK108" s="165"/>
      <c r="BL108" s="165">
        <v>1.0</v>
      </c>
      <c r="BM108" s="165"/>
      <c r="BN108" s="165"/>
      <c r="BO108" s="165"/>
      <c r="BP108" s="165"/>
      <c r="BQ108" s="166"/>
      <c r="BR108" s="165"/>
      <c r="BS108" s="6"/>
      <c r="BT108" s="164">
        <v>4.0</v>
      </c>
      <c r="BU108" s="164"/>
      <c r="BV108" s="167">
        <f t="shared" ref="BV108:BW108" si="256">$D108*BT108</f>
        <v>0</v>
      </c>
      <c r="BW108" s="167">
        <f t="shared" si="256"/>
        <v>0</v>
      </c>
      <c r="BX108" s="6"/>
      <c r="BY108" s="164">
        <v>0.867</v>
      </c>
      <c r="BZ108" s="164">
        <f t="shared" si="257"/>
        <v>0</v>
      </c>
      <c r="CA108" s="164">
        <f t="shared" si="258"/>
        <v>0</v>
      </c>
      <c r="CB108" s="6"/>
    </row>
    <row r="109" ht="18.0" customHeight="1">
      <c r="A109" s="195" t="s">
        <v>273</v>
      </c>
      <c r="B109" s="197" t="s">
        <v>274</v>
      </c>
      <c r="C109" s="147">
        <v>1.0</v>
      </c>
      <c r="D109" s="76">
        <f t="shared" si="250"/>
        <v>0</v>
      </c>
      <c r="E109" s="148">
        <v>115.0</v>
      </c>
      <c r="F109" s="76" t="str">
        <f t="shared" si="251"/>
        <v/>
      </c>
      <c r="G109" s="148">
        <f t="shared" si="252"/>
        <v>115</v>
      </c>
      <c r="H109" s="149">
        <f t="shared" si="253"/>
        <v>0</v>
      </c>
      <c r="I109" s="150"/>
      <c r="J109" s="151"/>
      <c r="K109" s="152"/>
      <c r="L109" s="153"/>
      <c r="M109" s="154"/>
      <c r="N109" s="155"/>
      <c r="O109" s="156"/>
      <c r="P109" s="157"/>
      <c r="Q109" s="158"/>
      <c r="R109" s="159"/>
      <c r="S109" s="160"/>
      <c r="T109" s="161"/>
      <c r="U109" s="162"/>
      <c r="V109" s="163"/>
      <c r="W109" s="152"/>
      <c r="X109" s="150"/>
      <c r="AE109" s="164">
        <f t="shared" ref="AE109:AK109" si="259">AL109*$D109</f>
        <v>0</v>
      </c>
      <c r="AF109" s="164">
        <f t="shared" si="259"/>
        <v>0</v>
      </c>
      <c r="AG109" s="164">
        <f t="shared" si="259"/>
        <v>0</v>
      </c>
      <c r="AH109" s="164">
        <f t="shared" si="259"/>
        <v>0</v>
      </c>
      <c r="AI109" s="164">
        <f t="shared" si="259"/>
        <v>0</v>
      </c>
      <c r="AJ109" s="164">
        <f t="shared" si="259"/>
        <v>0</v>
      </c>
      <c r="AK109" s="164">
        <f t="shared" si="259"/>
        <v>0</v>
      </c>
      <c r="AL109" s="165"/>
      <c r="AM109" s="165"/>
      <c r="AN109" s="165"/>
      <c r="AO109" s="165"/>
      <c r="AP109" s="165"/>
      <c r="AQ109" s="165">
        <v>1.0</v>
      </c>
      <c r="AR109" s="165"/>
      <c r="AS109" s="164">
        <f t="shared" ref="AS109:BE109" si="260">BF109*$D109</f>
        <v>0</v>
      </c>
      <c r="AT109" s="164">
        <f t="shared" si="260"/>
        <v>0</v>
      </c>
      <c r="AU109" s="164">
        <f t="shared" si="260"/>
        <v>0</v>
      </c>
      <c r="AV109" s="164">
        <f t="shared" si="260"/>
        <v>0</v>
      </c>
      <c r="AW109" s="164">
        <f t="shared" si="260"/>
        <v>0</v>
      </c>
      <c r="AX109" s="164">
        <f t="shared" si="260"/>
        <v>0</v>
      </c>
      <c r="AY109" s="164">
        <f t="shared" si="260"/>
        <v>0</v>
      </c>
      <c r="AZ109" s="164">
        <f t="shared" si="260"/>
        <v>0</v>
      </c>
      <c r="BA109" s="164">
        <f t="shared" si="260"/>
        <v>0</v>
      </c>
      <c r="BB109" s="164">
        <f t="shared" si="260"/>
        <v>0</v>
      </c>
      <c r="BC109" s="164">
        <f t="shared" si="260"/>
        <v>0</v>
      </c>
      <c r="BD109" s="164">
        <f t="shared" si="260"/>
        <v>0</v>
      </c>
      <c r="BE109" s="164">
        <f t="shared" si="260"/>
        <v>0</v>
      </c>
      <c r="BF109" s="165"/>
      <c r="BG109" s="165"/>
      <c r="BH109" s="165"/>
      <c r="BI109" s="165"/>
      <c r="BJ109" s="165"/>
      <c r="BK109" s="165"/>
      <c r="BL109" s="165"/>
      <c r="BM109" s="165"/>
      <c r="BN109" s="165"/>
      <c r="BO109" s="165"/>
      <c r="BP109" s="165">
        <v>1.0</v>
      </c>
      <c r="BQ109" s="166"/>
      <c r="BR109" s="165"/>
      <c r="BS109" s="6"/>
      <c r="BT109" s="164">
        <v>4.0</v>
      </c>
      <c r="BU109" s="164"/>
      <c r="BV109" s="167">
        <f t="shared" ref="BV109:BW109" si="261">$D109*BT109</f>
        <v>0</v>
      </c>
      <c r="BW109" s="167">
        <f t="shared" si="261"/>
        <v>0</v>
      </c>
      <c r="BX109" s="6"/>
      <c r="BY109" s="164">
        <v>1.574</v>
      </c>
      <c r="BZ109" s="164">
        <f t="shared" si="257"/>
        <v>0</v>
      </c>
      <c r="CA109" s="164">
        <f t="shared" si="258"/>
        <v>0</v>
      </c>
      <c r="CB109" s="6"/>
    </row>
    <row r="110" ht="18.0" customHeight="1">
      <c r="A110" s="195" t="s">
        <v>275</v>
      </c>
      <c r="B110" s="197" t="s">
        <v>276</v>
      </c>
      <c r="C110" s="147">
        <v>1.0</v>
      </c>
      <c r="D110" s="76">
        <f t="shared" si="250"/>
        <v>0</v>
      </c>
      <c r="E110" s="148">
        <v>115.0</v>
      </c>
      <c r="F110" s="76" t="str">
        <f t="shared" si="251"/>
        <v/>
      </c>
      <c r="G110" s="148">
        <f t="shared" si="252"/>
        <v>115</v>
      </c>
      <c r="H110" s="149">
        <f t="shared" si="253"/>
        <v>0</v>
      </c>
      <c r="I110" s="150"/>
      <c r="J110" s="151"/>
      <c r="K110" s="152"/>
      <c r="L110" s="153"/>
      <c r="M110" s="154"/>
      <c r="N110" s="155"/>
      <c r="O110" s="156"/>
      <c r="P110" s="157"/>
      <c r="Q110" s="158"/>
      <c r="R110" s="159"/>
      <c r="S110" s="160"/>
      <c r="T110" s="161"/>
      <c r="U110" s="162"/>
      <c r="V110" s="163"/>
      <c r="W110" s="152"/>
      <c r="X110" s="150"/>
      <c r="AE110" s="164">
        <f t="shared" ref="AE110:AK110" si="262">AL110*$D110</f>
        <v>0</v>
      </c>
      <c r="AF110" s="164">
        <f t="shared" si="262"/>
        <v>0</v>
      </c>
      <c r="AG110" s="164">
        <f t="shared" si="262"/>
        <v>0</v>
      </c>
      <c r="AH110" s="164">
        <f t="shared" si="262"/>
        <v>0</v>
      </c>
      <c r="AI110" s="164">
        <f t="shared" si="262"/>
        <v>0</v>
      </c>
      <c r="AJ110" s="164">
        <f t="shared" si="262"/>
        <v>0</v>
      </c>
      <c r="AK110" s="164">
        <f t="shared" si="262"/>
        <v>0</v>
      </c>
      <c r="AL110" s="165"/>
      <c r="AM110" s="165"/>
      <c r="AN110" s="165"/>
      <c r="AO110" s="165"/>
      <c r="AP110" s="165"/>
      <c r="AQ110" s="165">
        <v>1.0</v>
      </c>
      <c r="AR110" s="165"/>
      <c r="AS110" s="164">
        <f t="shared" ref="AS110:BE110" si="263">BF110*$D110</f>
        <v>0</v>
      </c>
      <c r="AT110" s="164">
        <f t="shared" si="263"/>
        <v>0</v>
      </c>
      <c r="AU110" s="164">
        <f t="shared" si="263"/>
        <v>0</v>
      </c>
      <c r="AV110" s="164">
        <f t="shared" si="263"/>
        <v>0</v>
      </c>
      <c r="AW110" s="164">
        <f t="shared" si="263"/>
        <v>0</v>
      </c>
      <c r="AX110" s="164">
        <f t="shared" si="263"/>
        <v>0</v>
      </c>
      <c r="AY110" s="164">
        <f t="shared" si="263"/>
        <v>0</v>
      </c>
      <c r="AZ110" s="164">
        <f t="shared" si="263"/>
        <v>0</v>
      </c>
      <c r="BA110" s="164">
        <f t="shared" si="263"/>
        <v>0</v>
      </c>
      <c r="BB110" s="164">
        <f t="shared" si="263"/>
        <v>0</v>
      </c>
      <c r="BC110" s="164">
        <f t="shared" si="263"/>
        <v>0</v>
      </c>
      <c r="BD110" s="164">
        <f t="shared" si="263"/>
        <v>0</v>
      </c>
      <c r="BE110" s="164">
        <f t="shared" si="263"/>
        <v>0</v>
      </c>
      <c r="BF110" s="165"/>
      <c r="BG110" s="165"/>
      <c r="BH110" s="165"/>
      <c r="BI110" s="165"/>
      <c r="BJ110" s="165"/>
      <c r="BK110" s="165"/>
      <c r="BL110" s="165"/>
      <c r="BM110" s="165"/>
      <c r="BN110" s="165"/>
      <c r="BO110" s="165">
        <v>1.0</v>
      </c>
      <c r="BP110" s="165"/>
      <c r="BQ110" s="166"/>
      <c r="BR110" s="165"/>
      <c r="BS110" s="6"/>
      <c r="BT110" s="164">
        <v>4.0</v>
      </c>
      <c r="BU110" s="164"/>
      <c r="BV110" s="167">
        <f t="shared" ref="BV110:BW110" si="264">$D110*BT110</f>
        <v>0</v>
      </c>
      <c r="BW110" s="167">
        <f t="shared" si="264"/>
        <v>0</v>
      </c>
      <c r="BX110" s="6"/>
      <c r="BY110" s="164">
        <v>1.63</v>
      </c>
      <c r="BZ110" s="164">
        <f t="shared" si="257"/>
        <v>0</v>
      </c>
      <c r="CA110" s="164">
        <f t="shared" si="258"/>
        <v>0</v>
      </c>
      <c r="CB110" s="6"/>
    </row>
    <row r="111" ht="18.0" customHeight="1">
      <c r="A111" s="195" t="s">
        <v>277</v>
      </c>
      <c r="B111" s="197" t="s">
        <v>278</v>
      </c>
      <c r="C111" s="147">
        <v>1.0</v>
      </c>
      <c r="D111" s="76">
        <f t="shared" si="250"/>
        <v>0</v>
      </c>
      <c r="E111" s="148">
        <v>115.0</v>
      </c>
      <c r="F111" s="76" t="str">
        <f t="shared" si="251"/>
        <v/>
      </c>
      <c r="G111" s="148">
        <f t="shared" si="252"/>
        <v>115</v>
      </c>
      <c r="H111" s="149">
        <f t="shared" si="253"/>
        <v>0</v>
      </c>
      <c r="I111" s="150"/>
      <c r="J111" s="151"/>
      <c r="K111" s="152"/>
      <c r="L111" s="153"/>
      <c r="M111" s="154"/>
      <c r="N111" s="155"/>
      <c r="O111" s="156"/>
      <c r="P111" s="157"/>
      <c r="Q111" s="158"/>
      <c r="R111" s="159"/>
      <c r="S111" s="160"/>
      <c r="T111" s="161"/>
      <c r="U111" s="162"/>
      <c r="V111" s="163"/>
      <c r="W111" s="152"/>
      <c r="X111" s="150"/>
      <c r="AE111" s="164">
        <f t="shared" ref="AE111:AK111" si="265">AL111*$D111</f>
        <v>0</v>
      </c>
      <c r="AF111" s="164">
        <f t="shared" si="265"/>
        <v>0</v>
      </c>
      <c r="AG111" s="164">
        <f t="shared" si="265"/>
        <v>0</v>
      </c>
      <c r="AH111" s="164">
        <f t="shared" si="265"/>
        <v>0</v>
      </c>
      <c r="AI111" s="164">
        <f t="shared" si="265"/>
        <v>0</v>
      </c>
      <c r="AJ111" s="164">
        <f t="shared" si="265"/>
        <v>0</v>
      </c>
      <c r="AK111" s="164">
        <f t="shared" si="265"/>
        <v>0</v>
      </c>
      <c r="AL111" s="165"/>
      <c r="AM111" s="165"/>
      <c r="AN111" s="165"/>
      <c r="AO111" s="165"/>
      <c r="AP111" s="165"/>
      <c r="AQ111" s="165">
        <v>1.0</v>
      </c>
      <c r="AR111" s="165"/>
      <c r="AS111" s="164">
        <f t="shared" ref="AS111:BE111" si="266">BF111*$D111</f>
        <v>0</v>
      </c>
      <c r="AT111" s="164">
        <f t="shared" si="266"/>
        <v>0</v>
      </c>
      <c r="AU111" s="164">
        <f t="shared" si="266"/>
        <v>0</v>
      </c>
      <c r="AV111" s="164">
        <f t="shared" si="266"/>
        <v>0</v>
      </c>
      <c r="AW111" s="164">
        <f t="shared" si="266"/>
        <v>0</v>
      </c>
      <c r="AX111" s="164">
        <f t="shared" si="266"/>
        <v>0</v>
      </c>
      <c r="AY111" s="164">
        <f t="shared" si="266"/>
        <v>0</v>
      </c>
      <c r="AZ111" s="164">
        <f t="shared" si="266"/>
        <v>0</v>
      </c>
      <c r="BA111" s="164">
        <f t="shared" si="266"/>
        <v>0</v>
      </c>
      <c r="BB111" s="164">
        <f t="shared" si="266"/>
        <v>0</v>
      </c>
      <c r="BC111" s="164">
        <f t="shared" si="266"/>
        <v>0</v>
      </c>
      <c r="BD111" s="164">
        <f t="shared" si="266"/>
        <v>0</v>
      </c>
      <c r="BE111" s="164">
        <f t="shared" si="266"/>
        <v>0</v>
      </c>
      <c r="BF111" s="165"/>
      <c r="BG111" s="165"/>
      <c r="BH111" s="165"/>
      <c r="BI111" s="165"/>
      <c r="BJ111" s="165"/>
      <c r="BK111" s="165"/>
      <c r="BL111" s="165"/>
      <c r="BM111" s="165"/>
      <c r="BN111" s="165"/>
      <c r="BO111" s="165">
        <v>1.0</v>
      </c>
      <c r="BP111" s="165"/>
      <c r="BQ111" s="166"/>
      <c r="BR111" s="165"/>
      <c r="BS111" s="6"/>
      <c r="BT111" s="164">
        <v>4.0</v>
      </c>
      <c r="BU111" s="164"/>
      <c r="BV111" s="167">
        <f t="shared" ref="BV111:BW111" si="267">$D111*BT111</f>
        <v>0</v>
      </c>
      <c r="BW111" s="167">
        <f t="shared" si="267"/>
        <v>0</v>
      </c>
      <c r="BX111" s="6"/>
      <c r="BY111" s="164">
        <v>1.658</v>
      </c>
      <c r="BZ111" s="164">
        <f t="shared" si="257"/>
        <v>0</v>
      </c>
      <c r="CA111" s="164">
        <f t="shared" si="258"/>
        <v>0</v>
      </c>
      <c r="CB111" s="6"/>
    </row>
    <row r="112" ht="18.0" customHeight="1">
      <c r="A112" s="195" t="s">
        <v>279</v>
      </c>
      <c r="B112" s="197" t="s">
        <v>280</v>
      </c>
      <c r="C112" s="147">
        <v>1.0</v>
      </c>
      <c r="D112" s="76">
        <f t="shared" si="250"/>
        <v>0</v>
      </c>
      <c r="E112" s="148">
        <v>115.0</v>
      </c>
      <c r="F112" s="76" t="str">
        <f t="shared" si="251"/>
        <v/>
      </c>
      <c r="G112" s="148">
        <f t="shared" si="252"/>
        <v>115</v>
      </c>
      <c r="H112" s="149">
        <f t="shared" si="253"/>
        <v>0</v>
      </c>
      <c r="I112" s="150"/>
      <c r="J112" s="151"/>
      <c r="K112" s="152"/>
      <c r="L112" s="153"/>
      <c r="M112" s="154"/>
      <c r="N112" s="155"/>
      <c r="O112" s="156"/>
      <c r="P112" s="157"/>
      <c r="Q112" s="158"/>
      <c r="R112" s="159"/>
      <c r="S112" s="160"/>
      <c r="T112" s="161"/>
      <c r="U112" s="162"/>
      <c r="V112" s="163"/>
      <c r="W112" s="152"/>
      <c r="X112" s="150"/>
      <c r="AE112" s="164">
        <f t="shared" ref="AE112:AK112" si="268">AL112*$D112</f>
        <v>0</v>
      </c>
      <c r="AF112" s="164">
        <f t="shared" si="268"/>
        <v>0</v>
      </c>
      <c r="AG112" s="164">
        <f t="shared" si="268"/>
        <v>0</v>
      </c>
      <c r="AH112" s="164">
        <f t="shared" si="268"/>
        <v>0</v>
      </c>
      <c r="AI112" s="164">
        <f t="shared" si="268"/>
        <v>0</v>
      </c>
      <c r="AJ112" s="164">
        <f t="shared" si="268"/>
        <v>0</v>
      </c>
      <c r="AK112" s="164">
        <f t="shared" si="268"/>
        <v>0</v>
      </c>
      <c r="AL112" s="165"/>
      <c r="AM112" s="165"/>
      <c r="AN112" s="165"/>
      <c r="AO112" s="165"/>
      <c r="AP112" s="165"/>
      <c r="AQ112" s="165">
        <v>1.0</v>
      </c>
      <c r="AR112" s="165"/>
      <c r="AS112" s="164">
        <f t="shared" ref="AS112:BE112" si="269">BF112*$D112</f>
        <v>0</v>
      </c>
      <c r="AT112" s="164">
        <f t="shared" si="269"/>
        <v>0</v>
      </c>
      <c r="AU112" s="164">
        <f t="shared" si="269"/>
        <v>0</v>
      </c>
      <c r="AV112" s="164">
        <f t="shared" si="269"/>
        <v>0</v>
      </c>
      <c r="AW112" s="164">
        <f t="shared" si="269"/>
        <v>0</v>
      </c>
      <c r="AX112" s="164">
        <f t="shared" si="269"/>
        <v>0</v>
      </c>
      <c r="AY112" s="164">
        <f t="shared" si="269"/>
        <v>0</v>
      </c>
      <c r="AZ112" s="164">
        <f t="shared" si="269"/>
        <v>0</v>
      </c>
      <c r="BA112" s="164">
        <f t="shared" si="269"/>
        <v>0</v>
      </c>
      <c r="BB112" s="164">
        <f t="shared" si="269"/>
        <v>0</v>
      </c>
      <c r="BC112" s="164">
        <f t="shared" si="269"/>
        <v>0</v>
      </c>
      <c r="BD112" s="164">
        <f t="shared" si="269"/>
        <v>0</v>
      </c>
      <c r="BE112" s="164">
        <f t="shared" si="269"/>
        <v>0</v>
      </c>
      <c r="BF112" s="165"/>
      <c r="BG112" s="165"/>
      <c r="BH112" s="165"/>
      <c r="BI112" s="165"/>
      <c r="BJ112" s="165"/>
      <c r="BK112" s="165"/>
      <c r="BL112" s="165"/>
      <c r="BM112" s="165">
        <v>1.0</v>
      </c>
      <c r="BN112" s="165"/>
      <c r="BO112" s="165"/>
      <c r="BP112" s="165"/>
      <c r="BQ112" s="166"/>
      <c r="BR112" s="165"/>
      <c r="BS112" s="6"/>
      <c r="BT112" s="164">
        <v>4.0</v>
      </c>
      <c r="BU112" s="164"/>
      <c r="BV112" s="167">
        <f t="shared" ref="BV112:BW112" si="270">$D112*BT112</f>
        <v>0</v>
      </c>
      <c r="BW112" s="167">
        <f t="shared" si="270"/>
        <v>0</v>
      </c>
      <c r="BX112" s="6"/>
      <c r="BY112" s="164">
        <v>1.435</v>
      </c>
      <c r="BZ112" s="164">
        <f t="shared" si="257"/>
        <v>0</v>
      </c>
      <c r="CA112" s="164">
        <f t="shared" si="258"/>
        <v>0</v>
      </c>
      <c r="CB112" s="6"/>
    </row>
    <row r="113" ht="18.0" customHeight="1">
      <c r="A113" s="195" t="s">
        <v>281</v>
      </c>
      <c r="B113" s="197" t="s">
        <v>282</v>
      </c>
      <c r="C113" s="147">
        <v>1.0</v>
      </c>
      <c r="D113" s="76">
        <f t="shared" si="250"/>
        <v>0</v>
      </c>
      <c r="E113" s="148">
        <v>150.0</v>
      </c>
      <c r="F113" s="76" t="str">
        <f t="shared" si="251"/>
        <v/>
      </c>
      <c r="G113" s="148">
        <f t="shared" si="252"/>
        <v>150</v>
      </c>
      <c r="H113" s="149">
        <f t="shared" si="253"/>
        <v>0</v>
      </c>
      <c r="I113" s="150"/>
      <c r="J113" s="151"/>
      <c r="K113" s="152"/>
      <c r="L113" s="153"/>
      <c r="M113" s="154"/>
      <c r="N113" s="155"/>
      <c r="O113" s="156"/>
      <c r="P113" s="157"/>
      <c r="Q113" s="158"/>
      <c r="R113" s="159"/>
      <c r="S113" s="160"/>
      <c r="T113" s="161"/>
      <c r="U113" s="162"/>
      <c r="V113" s="163"/>
      <c r="W113" s="152"/>
      <c r="X113" s="150"/>
      <c r="AE113" s="164">
        <f t="shared" ref="AE113:AK113" si="271">AL113*$D113</f>
        <v>0</v>
      </c>
      <c r="AF113" s="164">
        <f t="shared" si="271"/>
        <v>0</v>
      </c>
      <c r="AG113" s="164">
        <f t="shared" si="271"/>
        <v>0</v>
      </c>
      <c r="AH113" s="164">
        <f t="shared" si="271"/>
        <v>0</v>
      </c>
      <c r="AI113" s="164">
        <f t="shared" si="271"/>
        <v>0</v>
      </c>
      <c r="AJ113" s="164">
        <f t="shared" si="271"/>
        <v>0</v>
      </c>
      <c r="AK113" s="164">
        <f t="shared" si="271"/>
        <v>0</v>
      </c>
      <c r="AL113" s="165"/>
      <c r="AM113" s="165"/>
      <c r="AN113" s="165"/>
      <c r="AO113" s="165"/>
      <c r="AP113" s="165"/>
      <c r="AQ113" s="165"/>
      <c r="AR113" s="165">
        <v>1.0</v>
      </c>
      <c r="AS113" s="164">
        <f t="shared" ref="AS113:BE113" si="272">BF113*$D113</f>
        <v>0</v>
      </c>
      <c r="AT113" s="164">
        <f t="shared" si="272"/>
        <v>0</v>
      </c>
      <c r="AU113" s="164">
        <f t="shared" si="272"/>
        <v>0</v>
      </c>
      <c r="AV113" s="164">
        <f t="shared" si="272"/>
        <v>0</v>
      </c>
      <c r="AW113" s="164">
        <f t="shared" si="272"/>
        <v>0</v>
      </c>
      <c r="AX113" s="164">
        <f t="shared" si="272"/>
        <v>0</v>
      </c>
      <c r="AY113" s="164">
        <f t="shared" si="272"/>
        <v>0</v>
      </c>
      <c r="AZ113" s="164">
        <f t="shared" si="272"/>
        <v>0</v>
      </c>
      <c r="BA113" s="164">
        <f t="shared" si="272"/>
        <v>0</v>
      </c>
      <c r="BB113" s="164">
        <f t="shared" si="272"/>
        <v>0</v>
      </c>
      <c r="BC113" s="164">
        <f t="shared" si="272"/>
        <v>0</v>
      </c>
      <c r="BD113" s="164">
        <f t="shared" si="272"/>
        <v>0</v>
      </c>
      <c r="BE113" s="164">
        <f t="shared" si="272"/>
        <v>0</v>
      </c>
      <c r="BF113" s="165"/>
      <c r="BG113" s="165"/>
      <c r="BH113" s="165"/>
      <c r="BI113" s="165"/>
      <c r="BJ113" s="165"/>
      <c r="BK113" s="165"/>
      <c r="BL113" s="165"/>
      <c r="BM113" s="165"/>
      <c r="BN113" s="165">
        <v>1.0</v>
      </c>
      <c r="BO113" s="165"/>
      <c r="BP113" s="165"/>
      <c r="BQ113" s="166"/>
      <c r="BR113" s="165"/>
      <c r="BS113" s="6"/>
      <c r="BT113" s="164">
        <v>4.0</v>
      </c>
      <c r="BU113" s="164"/>
      <c r="BV113" s="167">
        <f t="shared" ref="BV113:BW113" si="273">$D113*BT113</f>
        <v>0</v>
      </c>
      <c r="BW113" s="167">
        <f t="shared" si="273"/>
        <v>0</v>
      </c>
      <c r="BX113" s="6"/>
      <c r="BY113" s="164">
        <v>2.286</v>
      </c>
      <c r="BZ113" s="164">
        <f t="shared" si="257"/>
        <v>0</v>
      </c>
      <c r="CA113" s="164">
        <f t="shared" si="258"/>
        <v>0</v>
      </c>
      <c r="CB113" s="6"/>
    </row>
    <row r="114" ht="18.0" customHeight="1">
      <c r="A114" s="195" t="s">
        <v>283</v>
      </c>
      <c r="B114" s="197" t="s">
        <v>284</v>
      </c>
      <c r="C114" s="147">
        <v>1.0</v>
      </c>
      <c r="D114" s="76">
        <f t="shared" si="250"/>
        <v>0</v>
      </c>
      <c r="E114" s="148">
        <v>300.0</v>
      </c>
      <c r="F114" s="76" t="str">
        <f t="shared" si="251"/>
        <v/>
      </c>
      <c r="G114" s="148">
        <f t="shared" si="252"/>
        <v>300</v>
      </c>
      <c r="H114" s="149">
        <f t="shared" si="253"/>
        <v>0</v>
      </c>
      <c r="I114" s="150"/>
      <c r="J114" s="151"/>
      <c r="K114" s="152"/>
      <c r="L114" s="153"/>
      <c r="M114" s="154"/>
      <c r="N114" s="155"/>
      <c r="O114" s="156"/>
      <c r="P114" s="157"/>
      <c r="Q114" s="158"/>
      <c r="R114" s="159"/>
      <c r="S114" s="160"/>
      <c r="T114" s="161"/>
      <c r="U114" s="162"/>
      <c r="V114" s="163"/>
      <c r="W114" s="152"/>
      <c r="X114" s="150"/>
      <c r="AE114" s="164">
        <f t="shared" ref="AE114:AK114" si="274">AL114*$D114</f>
        <v>0</v>
      </c>
      <c r="AF114" s="164">
        <f t="shared" si="274"/>
        <v>0</v>
      </c>
      <c r="AG114" s="164">
        <f t="shared" si="274"/>
        <v>0</v>
      </c>
      <c r="AH114" s="164">
        <f t="shared" si="274"/>
        <v>0</v>
      </c>
      <c r="AI114" s="164">
        <f t="shared" si="274"/>
        <v>0</v>
      </c>
      <c r="AJ114" s="164">
        <f t="shared" si="274"/>
        <v>0</v>
      </c>
      <c r="AK114" s="164">
        <f t="shared" si="274"/>
        <v>0</v>
      </c>
      <c r="AL114" s="165"/>
      <c r="AM114" s="165"/>
      <c r="AN114" s="165"/>
      <c r="AO114" s="165"/>
      <c r="AP114" s="165"/>
      <c r="AQ114" s="165"/>
      <c r="AR114" s="165">
        <v>1.0</v>
      </c>
      <c r="AS114" s="164">
        <f t="shared" ref="AS114:BE114" si="275">BF114*$D114</f>
        <v>0</v>
      </c>
      <c r="AT114" s="164">
        <f t="shared" si="275"/>
        <v>0</v>
      </c>
      <c r="AU114" s="164">
        <f t="shared" si="275"/>
        <v>0</v>
      </c>
      <c r="AV114" s="164">
        <f t="shared" si="275"/>
        <v>0</v>
      </c>
      <c r="AW114" s="164">
        <f t="shared" si="275"/>
        <v>0</v>
      </c>
      <c r="AX114" s="164">
        <f t="shared" si="275"/>
        <v>0</v>
      </c>
      <c r="AY114" s="164">
        <f t="shared" si="275"/>
        <v>0</v>
      </c>
      <c r="AZ114" s="164">
        <f t="shared" si="275"/>
        <v>0</v>
      </c>
      <c r="BA114" s="164">
        <f t="shared" si="275"/>
        <v>0</v>
      </c>
      <c r="BB114" s="164">
        <f t="shared" si="275"/>
        <v>0</v>
      </c>
      <c r="BC114" s="164">
        <f t="shared" si="275"/>
        <v>0</v>
      </c>
      <c r="BD114" s="164">
        <f t="shared" si="275"/>
        <v>0</v>
      </c>
      <c r="BE114" s="164">
        <f t="shared" si="275"/>
        <v>0</v>
      </c>
      <c r="BF114" s="165"/>
      <c r="BG114" s="165"/>
      <c r="BH114" s="165"/>
      <c r="BI114" s="165"/>
      <c r="BJ114" s="165"/>
      <c r="BK114" s="165"/>
      <c r="BL114" s="165"/>
      <c r="BM114" s="165"/>
      <c r="BN114" s="165"/>
      <c r="BO114" s="165"/>
      <c r="BP114" s="165"/>
      <c r="BQ114" s="166">
        <v>1.0</v>
      </c>
      <c r="BR114" s="165"/>
      <c r="BS114" s="6"/>
      <c r="BT114" s="164">
        <v>4.0</v>
      </c>
      <c r="BU114" s="164"/>
      <c r="BV114" s="167">
        <f t="shared" ref="BV114:BW114" si="276">$D114*BT114</f>
        <v>0</v>
      </c>
      <c r="BW114" s="167">
        <f t="shared" si="276"/>
        <v>0</v>
      </c>
      <c r="BX114" s="6"/>
      <c r="BY114" s="164">
        <v>4.24</v>
      </c>
      <c r="BZ114" s="164">
        <f t="shared" si="257"/>
        <v>0</v>
      </c>
      <c r="CA114" s="164">
        <f t="shared" si="258"/>
        <v>0</v>
      </c>
      <c r="CB114" s="6"/>
    </row>
    <row r="115" ht="18.0" customHeight="1">
      <c r="A115" s="195" t="s">
        <v>285</v>
      </c>
      <c r="B115" s="197" t="s">
        <v>286</v>
      </c>
      <c r="C115" s="147">
        <v>1.0</v>
      </c>
      <c r="D115" s="76">
        <f t="shared" si="250"/>
        <v>0</v>
      </c>
      <c r="E115" s="148">
        <v>340.0</v>
      </c>
      <c r="F115" s="76" t="str">
        <f t="shared" si="251"/>
        <v/>
      </c>
      <c r="G115" s="148">
        <f t="shared" si="252"/>
        <v>340</v>
      </c>
      <c r="H115" s="149">
        <f t="shared" si="253"/>
        <v>0</v>
      </c>
      <c r="I115" s="150"/>
      <c r="J115" s="151"/>
      <c r="K115" s="152"/>
      <c r="L115" s="153"/>
      <c r="M115" s="154"/>
      <c r="N115" s="155"/>
      <c r="O115" s="156"/>
      <c r="P115" s="157"/>
      <c r="Q115" s="158"/>
      <c r="R115" s="159"/>
      <c r="S115" s="160"/>
      <c r="T115" s="161"/>
      <c r="U115" s="162"/>
      <c r="V115" s="163"/>
      <c r="W115" s="152"/>
      <c r="X115" s="150"/>
      <c r="AE115" s="164">
        <f t="shared" ref="AE115:AK115" si="277">AL115*$D115</f>
        <v>0</v>
      </c>
      <c r="AF115" s="164">
        <f t="shared" si="277"/>
        <v>0</v>
      </c>
      <c r="AG115" s="164">
        <f t="shared" si="277"/>
        <v>0</v>
      </c>
      <c r="AH115" s="164">
        <f t="shared" si="277"/>
        <v>0</v>
      </c>
      <c r="AI115" s="164">
        <f t="shared" si="277"/>
        <v>0</v>
      </c>
      <c r="AJ115" s="164">
        <f t="shared" si="277"/>
        <v>0</v>
      </c>
      <c r="AK115" s="164">
        <f t="shared" si="277"/>
        <v>0</v>
      </c>
      <c r="AL115" s="165"/>
      <c r="AM115" s="165"/>
      <c r="AN115" s="165"/>
      <c r="AO115" s="165"/>
      <c r="AP115" s="165"/>
      <c r="AQ115" s="165"/>
      <c r="AR115" s="165">
        <v>1.0</v>
      </c>
      <c r="AS115" s="164">
        <f t="shared" ref="AS115:BE115" si="278">BF115*$D115</f>
        <v>0</v>
      </c>
      <c r="AT115" s="164">
        <f t="shared" si="278"/>
        <v>0</v>
      </c>
      <c r="AU115" s="164">
        <f t="shared" si="278"/>
        <v>0</v>
      </c>
      <c r="AV115" s="164">
        <f t="shared" si="278"/>
        <v>0</v>
      </c>
      <c r="AW115" s="164">
        <f t="shared" si="278"/>
        <v>0</v>
      </c>
      <c r="AX115" s="164">
        <f t="shared" si="278"/>
        <v>0</v>
      </c>
      <c r="AY115" s="164">
        <f t="shared" si="278"/>
        <v>0</v>
      </c>
      <c r="AZ115" s="164">
        <f t="shared" si="278"/>
        <v>0</v>
      </c>
      <c r="BA115" s="164">
        <f t="shared" si="278"/>
        <v>0</v>
      </c>
      <c r="BB115" s="164">
        <f t="shared" si="278"/>
        <v>0</v>
      </c>
      <c r="BC115" s="164">
        <f t="shared" si="278"/>
        <v>0</v>
      </c>
      <c r="BD115" s="164">
        <f t="shared" si="278"/>
        <v>0</v>
      </c>
      <c r="BE115" s="164">
        <f t="shared" si="278"/>
        <v>0</v>
      </c>
      <c r="BF115" s="165"/>
      <c r="BG115" s="165"/>
      <c r="BH115" s="165"/>
      <c r="BI115" s="165"/>
      <c r="BJ115" s="165"/>
      <c r="BK115" s="165"/>
      <c r="BL115" s="165"/>
      <c r="BM115" s="165"/>
      <c r="BN115" s="165"/>
      <c r="BO115" s="165"/>
      <c r="BP115" s="165"/>
      <c r="BQ115" s="166"/>
      <c r="BR115" s="165">
        <v>1.0</v>
      </c>
      <c r="BS115" s="6" t="s">
        <v>233</v>
      </c>
      <c r="BT115" s="164">
        <v>4.0</v>
      </c>
      <c r="BU115" s="164"/>
      <c r="BV115" s="167">
        <f t="shared" ref="BV115:BW115" si="279">$D115*BT115</f>
        <v>0</v>
      </c>
      <c r="BW115" s="167">
        <f t="shared" si="279"/>
        <v>0</v>
      </c>
      <c r="BX115" s="6"/>
      <c r="BY115" s="164">
        <v>4.75</v>
      </c>
      <c r="BZ115" s="164">
        <f t="shared" si="257"/>
        <v>0</v>
      </c>
      <c r="CA115" s="164">
        <f t="shared" si="258"/>
        <v>0</v>
      </c>
      <c r="CB115" s="6"/>
    </row>
    <row r="116" ht="18.0" customHeight="1">
      <c r="A116" s="195" t="s">
        <v>287</v>
      </c>
      <c r="B116" s="197" t="s">
        <v>288</v>
      </c>
      <c r="C116" s="147">
        <v>1.0</v>
      </c>
      <c r="D116" s="76">
        <f t="shared" si="250"/>
        <v>0</v>
      </c>
      <c r="E116" s="148">
        <v>340.0</v>
      </c>
      <c r="F116" s="76" t="str">
        <f t="shared" si="251"/>
        <v/>
      </c>
      <c r="G116" s="148">
        <f t="shared" si="252"/>
        <v>340</v>
      </c>
      <c r="H116" s="149">
        <f t="shared" si="253"/>
        <v>0</v>
      </c>
      <c r="I116" s="150"/>
      <c r="J116" s="151"/>
      <c r="K116" s="152"/>
      <c r="L116" s="153"/>
      <c r="M116" s="154"/>
      <c r="N116" s="155"/>
      <c r="O116" s="156"/>
      <c r="P116" s="157"/>
      <c r="Q116" s="158"/>
      <c r="R116" s="159"/>
      <c r="S116" s="160"/>
      <c r="T116" s="161"/>
      <c r="U116" s="162"/>
      <c r="V116" s="163"/>
      <c r="W116" s="152"/>
      <c r="X116" s="150"/>
      <c r="AE116" s="164">
        <f t="shared" ref="AE116:AK116" si="280">AL116*$D116</f>
        <v>0</v>
      </c>
      <c r="AF116" s="164">
        <f t="shared" si="280"/>
        <v>0</v>
      </c>
      <c r="AG116" s="164">
        <f t="shared" si="280"/>
        <v>0</v>
      </c>
      <c r="AH116" s="164">
        <f t="shared" si="280"/>
        <v>0</v>
      </c>
      <c r="AI116" s="164">
        <f t="shared" si="280"/>
        <v>0</v>
      </c>
      <c r="AJ116" s="164">
        <f t="shared" si="280"/>
        <v>0</v>
      </c>
      <c r="AK116" s="164">
        <f t="shared" si="280"/>
        <v>0</v>
      </c>
      <c r="AL116" s="165"/>
      <c r="AM116" s="165"/>
      <c r="AN116" s="165"/>
      <c r="AO116" s="165"/>
      <c r="AP116" s="165"/>
      <c r="AQ116" s="165"/>
      <c r="AR116" s="165">
        <v>1.0</v>
      </c>
      <c r="AS116" s="164">
        <f t="shared" ref="AS116:BE116" si="281">BF116*$D116</f>
        <v>0</v>
      </c>
      <c r="AT116" s="164">
        <f t="shared" si="281"/>
        <v>0</v>
      </c>
      <c r="AU116" s="164">
        <f t="shared" si="281"/>
        <v>0</v>
      </c>
      <c r="AV116" s="164">
        <f t="shared" si="281"/>
        <v>0</v>
      </c>
      <c r="AW116" s="164">
        <f t="shared" si="281"/>
        <v>0</v>
      </c>
      <c r="AX116" s="164">
        <f t="shared" si="281"/>
        <v>0</v>
      </c>
      <c r="AY116" s="164">
        <f t="shared" si="281"/>
        <v>0</v>
      </c>
      <c r="AZ116" s="164">
        <f t="shared" si="281"/>
        <v>0</v>
      </c>
      <c r="BA116" s="164">
        <f t="shared" si="281"/>
        <v>0</v>
      </c>
      <c r="BB116" s="164">
        <f t="shared" si="281"/>
        <v>0</v>
      </c>
      <c r="BC116" s="164">
        <f t="shared" si="281"/>
        <v>0</v>
      </c>
      <c r="BD116" s="164">
        <f t="shared" si="281"/>
        <v>0</v>
      </c>
      <c r="BE116" s="164">
        <f t="shared" si="281"/>
        <v>0</v>
      </c>
      <c r="BF116" s="165"/>
      <c r="BG116" s="165"/>
      <c r="BH116" s="165"/>
      <c r="BI116" s="165"/>
      <c r="BJ116" s="165"/>
      <c r="BK116" s="165"/>
      <c r="BL116" s="165"/>
      <c r="BM116" s="165"/>
      <c r="BN116" s="165"/>
      <c r="BO116" s="165"/>
      <c r="BP116" s="165"/>
      <c r="BQ116" s="166">
        <v>1.0</v>
      </c>
      <c r="BR116" s="165"/>
      <c r="BS116" s="6"/>
      <c r="BT116" s="164">
        <v>4.0</v>
      </c>
      <c r="BU116" s="164"/>
      <c r="BV116" s="167">
        <f t="shared" ref="BV116:BW116" si="282">$D116*BT116</f>
        <v>0</v>
      </c>
      <c r="BW116" s="167">
        <f t="shared" si="282"/>
        <v>0</v>
      </c>
      <c r="BX116" s="6"/>
      <c r="BY116" s="164">
        <v>4.33</v>
      </c>
      <c r="BZ116" s="164">
        <f t="shared" si="257"/>
        <v>0</v>
      </c>
      <c r="CA116" s="164">
        <f t="shared" si="258"/>
        <v>0</v>
      </c>
      <c r="CB116" s="6"/>
    </row>
    <row r="117" ht="18.0" customHeight="1">
      <c r="A117" s="195" t="s">
        <v>289</v>
      </c>
      <c r="B117" s="197" t="s">
        <v>290</v>
      </c>
      <c r="C117" s="147">
        <v>10.0</v>
      </c>
      <c r="D117" s="76">
        <f t="shared" si="250"/>
        <v>0</v>
      </c>
      <c r="E117" s="148">
        <v>275.0</v>
      </c>
      <c r="F117" s="76" t="str">
        <f t="shared" si="251"/>
        <v/>
      </c>
      <c r="G117" s="148">
        <f t="shared" si="252"/>
        <v>275</v>
      </c>
      <c r="H117" s="149">
        <f t="shared" si="253"/>
        <v>0</v>
      </c>
      <c r="I117" s="150"/>
      <c r="J117" s="151"/>
      <c r="K117" s="152"/>
      <c r="L117" s="153"/>
      <c r="M117" s="154"/>
      <c r="N117" s="155"/>
      <c r="O117" s="156"/>
      <c r="P117" s="157"/>
      <c r="Q117" s="158"/>
      <c r="R117" s="159"/>
      <c r="S117" s="160"/>
      <c r="T117" s="161"/>
      <c r="U117" s="162"/>
      <c r="V117" s="163"/>
      <c r="W117" s="152"/>
      <c r="X117" s="150"/>
      <c r="AE117" s="164">
        <f t="shared" ref="AE117:AK117" si="283">AL117*$D117</f>
        <v>0</v>
      </c>
      <c r="AF117" s="164">
        <f t="shared" si="283"/>
        <v>0</v>
      </c>
      <c r="AG117" s="164">
        <f t="shared" si="283"/>
        <v>0</v>
      </c>
      <c r="AH117" s="164">
        <f t="shared" si="283"/>
        <v>0</v>
      </c>
      <c r="AI117" s="164">
        <f t="shared" si="283"/>
        <v>0</v>
      </c>
      <c r="AJ117" s="164">
        <f t="shared" si="283"/>
        <v>0</v>
      </c>
      <c r="AK117" s="164">
        <f t="shared" si="283"/>
        <v>0</v>
      </c>
      <c r="AL117" s="165"/>
      <c r="AM117" s="165"/>
      <c r="AN117" s="165"/>
      <c r="AO117" s="165"/>
      <c r="AP117" s="165">
        <v>10.0</v>
      </c>
      <c r="AQ117" s="165"/>
      <c r="AR117" s="165"/>
      <c r="AS117" s="164">
        <f t="shared" ref="AS117:BE117" si="284">BF117*$D117</f>
        <v>0</v>
      </c>
      <c r="AT117" s="164">
        <f t="shared" si="284"/>
        <v>0</v>
      </c>
      <c r="AU117" s="164">
        <f t="shared" si="284"/>
        <v>0</v>
      </c>
      <c r="AV117" s="164">
        <f t="shared" si="284"/>
        <v>0</v>
      </c>
      <c r="AW117" s="164">
        <f t="shared" si="284"/>
        <v>0</v>
      </c>
      <c r="AX117" s="164">
        <f t="shared" si="284"/>
        <v>0</v>
      </c>
      <c r="AY117" s="164">
        <f t="shared" si="284"/>
        <v>0</v>
      </c>
      <c r="AZ117" s="164">
        <f t="shared" si="284"/>
        <v>0</v>
      </c>
      <c r="BA117" s="164">
        <f t="shared" si="284"/>
        <v>0</v>
      </c>
      <c r="BB117" s="164">
        <f t="shared" si="284"/>
        <v>0</v>
      </c>
      <c r="BC117" s="164">
        <f t="shared" si="284"/>
        <v>0</v>
      </c>
      <c r="BD117" s="164">
        <f t="shared" si="284"/>
        <v>0</v>
      </c>
      <c r="BE117" s="164">
        <f t="shared" si="284"/>
        <v>0</v>
      </c>
      <c r="BF117" s="165"/>
      <c r="BG117" s="165"/>
      <c r="BH117" s="165">
        <v>1.0</v>
      </c>
      <c r="BI117" s="165">
        <v>6.0</v>
      </c>
      <c r="BJ117" s="165">
        <v>2.0</v>
      </c>
      <c r="BK117" s="165">
        <v>1.0</v>
      </c>
      <c r="BL117" s="165"/>
      <c r="BM117" s="165"/>
      <c r="BN117" s="165"/>
      <c r="BO117" s="165"/>
      <c r="BP117" s="165"/>
      <c r="BQ117" s="166"/>
      <c r="BR117" s="165"/>
      <c r="BS117" s="6"/>
      <c r="BT117" s="164">
        <v>10.0</v>
      </c>
      <c r="BU117" s="164"/>
      <c r="BV117" s="167">
        <f t="shared" ref="BV117:BW117" si="285">$D117*BT117</f>
        <v>0</v>
      </c>
      <c r="BW117" s="167">
        <f t="shared" si="285"/>
        <v>0</v>
      </c>
      <c r="BX117" s="6"/>
      <c r="BY117" s="164">
        <v>3.0</v>
      </c>
      <c r="BZ117" s="164">
        <f t="shared" si="257"/>
        <v>0</v>
      </c>
      <c r="CA117" s="164">
        <f t="shared" si="258"/>
        <v>0</v>
      </c>
      <c r="CB117" s="6"/>
    </row>
    <row r="118" ht="18.0" customHeight="1">
      <c r="A118" s="195" t="s">
        <v>291</v>
      </c>
      <c r="B118" s="146" t="s">
        <v>292</v>
      </c>
      <c r="C118" s="147">
        <v>10.0</v>
      </c>
      <c r="D118" s="76">
        <f t="shared" si="250"/>
        <v>0</v>
      </c>
      <c r="E118" s="191" t="s">
        <v>185</v>
      </c>
      <c r="F118" s="76" t="str">
        <f t="shared" si="251"/>
        <v/>
      </c>
      <c r="G118" s="148"/>
      <c r="H118" s="149"/>
      <c r="I118" s="150"/>
      <c r="J118" s="151"/>
      <c r="K118" s="152"/>
      <c r="L118" s="153"/>
      <c r="M118" s="154"/>
      <c r="N118" s="155"/>
      <c r="O118" s="156"/>
      <c r="P118" s="157"/>
      <c r="Q118" s="158"/>
      <c r="R118" s="159"/>
      <c r="S118" s="160"/>
      <c r="T118" s="161"/>
      <c r="U118" s="162"/>
      <c r="V118" s="163"/>
      <c r="W118" s="152"/>
      <c r="X118" s="150"/>
      <c r="AE118" s="164">
        <f t="shared" ref="AE118:AK118" si="286">AL118*$D118</f>
        <v>0</v>
      </c>
      <c r="AF118" s="164">
        <f t="shared" si="286"/>
        <v>0</v>
      </c>
      <c r="AG118" s="164">
        <f t="shared" si="286"/>
        <v>0</v>
      </c>
      <c r="AH118" s="164">
        <f t="shared" si="286"/>
        <v>0</v>
      </c>
      <c r="AI118" s="164">
        <f t="shared" si="286"/>
        <v>0</v>
      </c>
      <c r="AJ118" s="164">
        <f t="shared" si="286"/>
        <v>0</v>
      </c>
      <c r="AK118" s="164">
        <f t="shared" si="286"/>
        <v>0</v>
      </c>
      <c r="AL118" s="165"/>
      <c r="AM118" s="165">
        <v>10.0</v>
      </c>
      <c r="AN118" s="165"/>
      <c r="AO118" s="165"/>
      <c r="AP118" s="165"/>
      <c r="AQ118" s="165"/>
      <c r="AR118" s="165"/>
      <c r="AS118" s="164">
        <f t="shared" ref="AS118:BE118" si="287">BF118*$D118</f>
        <v>0</v>
      </c>
      <c r="AT118" s="164">
        <f t="shared" si="287"/>
        <v>0</v>
      </c>
      <c r="AU118" s="164">
        <f t="shared" si="287"/>
        <v>0</v>
      </c>
      <c r="AV118" s="164">
        <f t="shared" si="287"/>
        <v>0</v>
      </c>
      <c r="AW118" s="164">
        <f t="shared" si="287"/>
        <v>0</v>
      </c>
      <c r="AX118" s="164">
        <f t="shared" si="287"/>
        <v>0</v>
      </c>
      <c r="AY118" s="164">
        <f t="shared" si="287"/>
        <v>0</v>
      </c>
      <c r="AZ118" s="164">
        <f t="shared" si="287"/>
        <v>0</v>
      </c>
      <c r="BA118" s="164">
        <f t="shared" si="287"/>
        <v>0</v>
      </c>
      <c r="BB118" s="164">
        <f t="shared" si="287"/>
        <v>0</v>
      </c>
      <c r="BC118" s="164">
        <f t="shared" si="287"/>
        <v>0</v>
      </c>
      <c r="BD118" s="164">
        <f t="shared" si="287"/>
        <v>0</v>
      </c>
      <c r="BE118" s="164">
        <f t="shared" si="287"/>
        <v>0</v>
      </c>
      <c r="BF118" s="165"/>
      <c r="BG118" s="165"/>
      <c r="BH118" s="165"/>
      <c r="BI118" s="165"/>
      <c r="BJ118" s="165"/>
      <c r="BK118" s="165"/>
      <c r="BL118" s="165"/>
      <c r="BM118" s="165"/>
      <c r="BN118" s="165"/>
      <c r="BO118" s="165"/>
      <c r="BP118" s="165"/>
      <c r="BQ118" s="166"/>
      <c r="BR118" s="165"/>
      <c r="BS118" s="6"/>
      <c r="BT118" s="164">
        <v>4.0</v>
      </c>
      <c r="BU118" s="164"/>
      <c r="BV118" s="167">
        <f t="shared" ref="BV118:BW118" si="288">$D118*BT118</f>
        <v>0</v>
      </c>
      <c r="BW118" s="167">
        <f t="shared" si="288"/>
        <v>0</v>
      </c>
      <c r="BX118" s="6"/>
      <c r="BY118" s="164">
        <v>0.506</v>
      </c>
      <c r="BZ118" s="164">
        <f t="shared" si="257"/>
        <v>0</v>
      </c>
      <c r="CA118" s="164">
        <f t="shared" si="258"/>
        <v>0</v>
      </c>
      <c r="CB118" s="6"/>
    </row>
    <row r="119" ht="18.0" customHeight="1">
      <c r="A119" s="195" t="s">
        <v>293</v>
      </c>
      <c r="B119" s="146" t="s">
        <v>294</v>
      </c>
      <c r="C119" s="147">
        <v>20.0</v>
      </c>
      <c r="D119" s="76">
        <f t="shared" si="250"/>
        <v>0</v>
      </c>
      <c r="E119" s="191" t="s">
        <v>185</v>
      </c>
      <c r="F119" s="76" t="str">
        <f t="shared" si="251"/>
        <v/>
      </c>
      <c r="G119" s="148"/>
      <c r="H119" s="149"/>
      <c r="I119" s="150"/>
      <c r="J119" s="151"/>
      <c r="K119" s="152"/>
      <c r="L119" s="153"/>
      <c r="M119" s="154"/>
      <c r="N119" s="155"/>
      <c r="O119" s="156"/>
      <c r="P119" s="157"/>
      <c r="Q119" s="158"/>
      <c r="R119" s="159"/>
      <c r="S119" s="160"/>
      <c r="T119" s="161"/>
      <c r="U119" s="162"/>
      <c r="V119" s="163"/>
      <c r="W119" s="152"/>
      <c r="X119" s="150"/>
      <c r="AE119" s="164">
        <f t="shared" ref="AE119:AK119" si="289">AL119*$D119</f>
        <v>0</v>
      </c>
      <c r="AF119" s="164">
        <f t="shared" si="289"/>
        <v>0</v>
      </c>
      <c r="AG119" s="164">
        <f t="shared" si="289"/>
        <v>0</v>
      </c>
      <c r="AH119" s="164">
        <f t="shared" si="289"/>
        <v>0</v>
      </c>
      <c r="AI119" s="164">
        <f t="shared" si="289"/>
        <v>0</v>
      </c>
      <c r="AJ119" s="164">
        <f t="shared" si="289"/>
        <v>0</v>
      </c>
      <c r="AK119" s="164">
        <f t="shared" si="289"/>
        <v>0</v>
      </c>
      <c r="AL119" s="165"/>
      <c r="AM119" s="165">
        <v>10.0</v>
      </c>
      <c r="AN119" s="165"/>
      <c r="AO119" s="165"/>
      <c r="AP119" s="165"/>
      <c r="AQ119" s="165"/>
      <c r="AR119" s="165"/>
      <c r="AS119" s="164">
        <f t="shared" ref="AS119:BE119" si="290">BF119*$D119</f>
        <v>0</v>
      </c>
      <c r="AT119" s="164">
        <f t="shared" si="290"/>
        <v>0</v>
      </c>
      <c r="AU119" s="164">
        <f t="shared" si="290"/>
        <v>0</v>
      </c>
      <c r="AV119" s="164">
        <f t="shared" si="290"/>
        <v>0</v>
      </c>
      <c r="AW119" s="164">
        <f t="shared" si="290"/>
        <v>0</v>
      </c>
      <c r="AX119" s="164">
        <f t="shared" si="290"/>
        <v>0</v>
      </c>
      <c r="AY119" s="164">
        <f t="shared" si="290"/>
        <v>0</v>
      </c>
      <c r="AZ119" s="164">
        <f t="shared" si="290"/>
        <v>0</v>
      </c>
      <c r="BA119" s="164">
        <f t="shared" si="290"/>
        <v>0</v>
      </c>
      <c r="BB119" s="164">
        <f t="shared" si="290"/>
        <v>0</v>
      </c>
      <c r="BC119" s="164">
        <f t="shared" si="290"/>
        <v>0</v>
      </c>
      <c r="BD119" s="164">
        <f t="shared" si="290"/>
        <v>0</v>
      </c>
      <c r="BE119" s="164">
        <f t="shared" si="290"/>
        <v>0</v>
      </c>
      <c r="BF119" s="165"/>
      <c r="BG119" s="165"/>
      <c r="BH119" s="165"/>
      <c r="BI119" s="165"/>
      <c r="BJ119" s="165"/>
      <c r="BK119" s="165"/>
      <c r="BL119" s="165"/>
      <c r="BM119" s="165"/>
      <c r="BN119" s="165"/>
      <c r="BO119" s="165"/>
      <c r="BP119" s="165"/>
      <c r="BQ119" s="166"/>
      <c r="BR119" s="165"/>
      <c r="BS119" s="6"/>
      <c r="BT119" s="164">
        <v>4.0</v>
      </c>
      <c r="BU119" s="164"/>
      <c r="BV119" s="167">
        <f t="shared" ref="BV119:BW119" si="291">$D119*BT119</f>
        <v>0</v>
      </c>
      <c r="BW119" s="167">
        <f t="shared" si="291"/>
        <v>0</v>
      </c>
      <c r="BX119" s="6"/>
      <c r="BY119" s="164">
        <v>0.506</v>
      </c>
      <c r="BZ119" s="164">
        <f t="shared" si="257"/>
        <v>0</v>
      </c>
      <c r="CA119" s="164">
        <f t="shared" si="258"/>
        <v>0</v>
      </c>
      <c r="CB119" s="6"/>
    </row>
    <row r="120" ht="18.0" customHeight="1">
      <c r="A120" s="195" t="s">
        <v>295</v>
      </c>
      <c r="B120" s="146" t="s">
        <v>296</v>
      </c>
      <c r="C120" s="147">
        <v>20.0</v>
      </c>
      <c r="D120" s="76">
        <f t="shared" si="250"/>
        <v>0</v>
      </c>
      <c r="E120" s="191" t="s">
        <v>185</v>
      </c>
      <c r="F120" s="76" t="str">
        <f t="shared" si="251"/>
        <v/>
      </c>
      <c r="G120" s="148"/>
      <c r="H120" s="149"/>
      <c r="I120" s="150"/>
      <c r="J120" s="151"/>
      <c r="K120" s="152"/>
      <c r="L120" s="153"/>
      <c r="M120" s="154"/>
      <c r="N120" s="155"/>
      <c r="O120" s="156"/>
      <c r="P120" s="157"/>
      <c r="Q120" s="158"/>
      <c r="R120" s="159"/>
      <c r="S120" s="160"/>
      <c r="T120" s="161"/>
      <c r="U120" s="162"/>
      <c r="V120" s="163"/>
      <c r="W120" s="152"/>
      <c r="X120" s="150"/>
      <c r="AE120" s="164">
        <f t="shared" ref="AE120:AK120" si="292">AL120*$D120</f>
        <v>0</v>
      </c>
      <c r="AF120" s="164">
        <f t="shared" si="292"/>
        <v>0</v>
      </c>
      <c r="AG120" s="164">
        <f t="shared" si="292"/>
        <v>0</v>
      </c>
      <c r="AH120" s="164">
        <f t="shared" si="292"/>
        <v>0</v>
      </c>
      <c r="AI120" s="164">
        <f t="shared" si="292"/>
        <v>0</v>
      </c>
      <c r="AJ120" s="164">
        <f t="shared" si="292"/>
        <v>0</v>
      </c>
      <c r="AK120" s="164">
        <f t="shared" si="292"/>
        <v>0</v>
      </c>
      <c r="AL120" s="165"/>
      <c r="AM120" s="165">
        <v>10.0</v>
      </c>
      <c r="AN120" s="165"/>
      <c r="AO120" s="165"/>
      <c r="AP120" s="165"/>
      <c r="AQ120" s="165"/>
      <c r="AR120" s="165"/>
      <c r="AS120" s="164">
        <f t="shared" ref="AS120:BE120" si="293">BF120*$D120</f>
        <v>0</v>
      </c>
      <c r="AT120" s="164">
        <f t="shared" si="293"/>
        <v>0</v>
      </c>
      <c r="AU120" s="164">
        <f t="shared" si="293"/>
        <v>0</v>
      </c>
      <c r="AV120" s="164">
        <f t="shared" si="293"/>
        <v>0</v>
      </c>
      <c r="AW120" s="164">
        <f t="shared" si="293"/>
        <v>0</v>
      </c>
      <c r="AX120" s="164">
        <f t="shared" si="293"/>
        <v>0</v>
      </c>
      <c r="AY120" s="164">
        <f t="shared" si="293"/>
        <v>0</v>
      </c>
      <c r="AZ120" s="164">
        <f t="shared" si="293"/>
        <v>0</v>
      </c>
      <c r="BA120" s="164">
        <f t="shared" si="293"/>
        <v>0</v>
      </c>
      <c r="BB120" s="164">
        <f t="shared" si="293"/>
        <v>0</v>
      </c>
      <c r="BC120" s="164">
        <f t="shared" si="293"/>
        <v>0</v>
      </c>
      <c r="BD120" s="164">
        <f t="shared" si="293"/>
        <v>0</v>
      </c>
      <c r="BE120" s="164">
        <f t="shared" si="293"/>
        <v>0</v>
      </c>
      <c r="BF120" s="165"/>
      <c r="BG120" s="165"/>
      <c r="BH120" s="165"/>
      <c r="BI120" s="165"/>
      <c r="BJ120" s="165"/>
      <c r="BK120" s="165"/>
      <c r="BL120" s="165"/>
      <c r="BM120" s="165"/>
      <c r="BN120" s="165"/>
      <c r="BO120" s="165"/>
      <c r="BP120" s="165"/>
      <c r="BQ120" s="166"/>
      <c r="BR120" s="165"/>
      <c r="BS120" s="6"/>
      <c r="BT120" s="164">
        <v>4.0</v>
      </c>
      <c r="BU120" s="164"/>
      <c r="BV120" s="167">
        <f t="shared" ref="BV120:BW120" si="294">$D120*BT120</f>
        <v>0</v>
      </c>
      <c r="BW120" s="167">
        <f t="shared" si="294"/>
        <v>0</v>
      </c>
      <c r="BX120" s="6"/>
      <c r="BY120" s="164">
        <v>0.506</v>
      </c>
      <c r="BZ120" s="164">
        <f t="shared" si="257"/>
        <v>0</v>
      </c>
      <c r="CA120" s="164">
        <f t="shared" si="258"/>
        <v>0</v>
      </c>
      <c r="CB120" s="6"/>
    </row>
    <row r="121" ht="18.0" customHeight="1">
      <c r="A121" s="195" t="s">
        <v>297</v>
      </c>
      <c r="B121" s="198" t="s">
        <v>298</v>
      </c>
      <c r="C121" s="147">
        <v>20.0</v>
      </c>
      <c r="D121" s="76">
        <f t="shared" si="250"/>
        <v>0</v>
      </c>
      <c r="E121" s="148">
        <v>95.0</v>
      </c>
      <c r="F121" s="76" t="str">
        <f t="shared" si="251"/>
        <v/>
      </c>
      <c r="G121" s="148">
        <f>E121*((100-F121)/100)</f>
        <v>95</v>
      </c>
      <c r="H121" s="149">
        <f>D121*G121</f>
        <v>0</v>
      </c>
      <c r="I121" s="150"/>
      <c r="J121" s="151"/>
      <c r="K121" s="152"/>
      <c r="L121" s="153"/>
      <c r="M121" s="154"/>
      <c r="N121" s="155"/>
      <c r="O121" s="156"/>
      <c r="P121" s="157"/>
      <c r="Q121" s="158"/>
      <c r="R121" s="159"/>
      <c r="S121" s="160"/>
      <c r="T121" s="161"/>
      <c r="U121" s="162"/>
      <c r="V121" s="163"/>
      <c r="W121" s="152"/>
      <c r="X121" s="150"/>
      <c r="AE121" s="164">
        <f t="shared" ref="AE121:AK121" si="295">AL121*$D121</f>
        <v>0</v>
      </c>
      <c r="AF121" s="164">
        <f t="shared" si="295"/>
        <v>0</v>
      </c>
      <c r="AG121" s="164">
        <f t="shared" si="295"/>
        <v>0</v>
      </c>
      <c r="AH121" s="164">
        <f t="shared" si="295"/>
        <v>0</v>
      </c>
      <c r="AI121" s="164">
        <f t="shared" si="295"/>
        <v>0</v>
      </c>
      <c r="AJ121" s="164">
        <f t="shared" si="295"/>
        <v>0</v>
      </c>
      <c r="AK121" s="164">
        <f t="shared" si="295"/>
        <v>0</v>
      </c>
      <c r="AL121" s="165"/>
      <c r="AM121" s="165">
        <v>10.0</v>
      </c>
      <c r="AN121" s="165"/>
      <c r="AO121" s="165"/>
      <c r="AP121" s="165"/>
      <c r="AQ121" s="165"/>
      <c r="AR121" s="165"/>
      <c r="AS121" s="164">
        <f t="shared" ref="AS121:BE121" si="296">BF121*$D121</f>
        <v>0</v>
      </c>
      <c r="AT121" s="164">
        <f t="shared" si="296"/>
        <v>0</v>
      </c>
      <c r="AU121" s="164">
        <f t="shared" si="296"/>
        <v>0</v>
      </c>
      <c r="AV121" s="164">
        <f t="shared" si="296"/>
        <v>0</v>
      </c>
      <c r="AW121" s="164">
        <f t="shared" si="296"/>
        <v>0</v>
      </c>
      <c r="AX121" s="164">
        <f t="shared" si="296"/>
        <v>0</v>
      </c>
      <c r="AY121" s="164">
        <f t="shared" si="296"/>
        <v>0</v>
      </c>
      <c r="AZ121" s="164">
        <f t="shared" si="296"/>
        <v>0</v>
      </c>
      <c r="BA121" s="164">
        <f t="shared" si="296"/>
        <v>0</v>
      </c>
      <c r="BB121" s="164">
        <f t="shared" si="296"/>
        <v>0</v>
      </c>
      <c r="BC121" s="164">
        <f t="shared" si="296"/>
        <v>0</v>
      </c>
      <c r="BD121" s="164">
        <f t="shared" si="296"/>
        <v>0</v>
      </c>
      <c r="BE121" s="164">
        <f t="shared" si="296"/>
        <v>0</v>
      </c>
      <c r="BF121" s="165"/>
      <c r="BG121" s="165"/>
      <c r="BH121" s="165"/>
      <c r="BI121" s="165"/>
      <c r="BJ121" s="165"/>
      <c r="BK121" s="165"/>
      <c r="BL121" s="165"/>
      <c r="BM121" s="165"/>
      <c r="BN121" s="165"/>
      <c r="BO121" s="165"/>
      <c r="BP121" s="165"/>
      <c r="BQ121" s="166"/>
      <c r="BR121" s="165"/>
      <c r="BS121" s="6"/>
      <c r="BT121" s="164">
        <v>4.0</v>
      </c>
      <c r="BU121" s="164"/>
      <c r="BV121" s="167">
        <f t="shared" ref="BV121:BW121" si="297">$D121*BT121</f>
        <v>0</v>
      </c>
      <c r="BW121" s="167">
        <f t="shared" si="297"/>
        <v>0</v>
      </c>
      <c r="BX121" s="6"/>
      <c r="BY121" s="164">
        <v>0.506</v>
      </c>
      <c r="BZ121" s="164">
        <f t="shared" si="257"/>
        <v>0</v>
      </c>
      <c r="CA121" s="164">
        <f t="shared" si="258"/>
        <v>0</v>
      </c>
      <c r="CB121" s="6"/>
    </row>
    <row r="122" ht="18.0" customHeight="1">
      <c r="A122" s="195" t="s">
        <v>299</v>
      </c>
      <c r="B122" s="146" t="s">
        <v>300</v>
      </c>
      <c r="C122" s="147">
        <v>10.0</v>
      </c>
      <c r="D122" s="76">
        <f t="shared" si="250"/>
        <v>0</v>
      </c>
      <c r="E122" s="191" t="s">
        <v>185</v>
      </c>
      <c r="F122" s="76" t="str">
        <f t="shared" si="251"/>
        <v/>
      </c>
      <c r="G122" s="148"/>
      <c r="H122" s="149"/>
      <c r="I122" s="150"/>
      <c r="J122" s="151"/>
      <c r="K122" s="152"/>
      <c r="L122" s="153"/>
      <c r="M122" s="154"/>
      <c r="N122" s="155"/>
      <c r="O122" s="156"/>
      <c r="P122" s="157"/>
      <c r="Q122" s="158"/>
      <c r="R122" s="159"/>
      <c r="S122" s="160"/>
      <c r="T122" s="161"/>
      <c r="U122" s="162"/>
      <c r="V122" s="163"/>
      <c r="W122" s="152"/>
      <c r="X122" s="150"/>
      <c r="AE122" s="164">
        <f t="shared" ref="AE122:AK122" si="298">AL122*$D122</f>
        <v>0</v>
      </c>
      <c r="AF122" s="164">
        <f t="shared" si="298"/>
        <v>0</v>
      </c>
      <c r="AG122" s="164">
        <f t="shared" si="298"/>
        <v>0</v>
      </c>
      <c r="AH122" s="164">
        <f t="shared" si="298"/>
        <v>0</v>
      </c>
      <c r="AI122" s="164">
        <f t="shared" si="298"/>
        <v>0</v>
      </c>
      <c r="AJ122" s="164">
        <f t="shared" si="298"/>
        <v>0</v>
      </c>
      <c r="AK122" s="164">
        <f t="shared" si="298"/>
        <v>0</v>
      </c>
      <c r="AL122" s="165"/>
      <c r="AM122" s="165">
        <v>10.0</v>
      </c>
      <c r="AN122" s="165"/>
      <c r="AO122" s="165"/>
      <c r="AP122" s="165"/>
      <c r="AQ122" s="165"/>
      <c r="AR122" s="165"/>
      <c r="AS122" s="164">
        <f t="shared" ref="AS122:BE122" si="299">BF122*$D122</f>
        <v>0</v>
      </c>
      <c r="AT122" s="164">
        <f t="shared" si="299"/>
        <v>0</v>
      </c>
      <c r="AU122" s="164">
        <f t="shared" si="299"/>
        <v>0</v>
      </c>
      <c r="AV122" s="164">
        <f t="shared" si="299"/>
        <v>0</v>
      </c>
      <c r="AW122" s="164">
        <f t="shared" si="299"/>
        <v>0</v>
      </c>
      <c r="AX122" s="164">
        <f t="shared" si="299"/>
        <v>0</v>
      </c>
      <c r="AY122" s="164">
        <f t="shared" si="299"/>
        <v>0</v>
      </c>
      <c r="AZ122" s="164">
        <f t="shared" si="299"/>
        <v>0</v>
      </c>
      <c r="BA122" s="164">
        <f t="shared" si="299"/>
        <v>0</v>
      </c>
      <c r="BB122" s="164">
        <f t="shared" si="299"/>
        <v>0</v>
      </c>
      <c r="BC122" s="164">
        <f t="shared" si="299"/>
        <v>0</v>
      </c>
      <c r="BD122" s="164">
        <f t="shared" si="299"/>
        <v>0</v>
      </c>
      <c r="BE122" s="164">
        <f t="shared" si="299"/>
        <v>0</v>
      </c>
      <c r="BF122" s="165"/>
      <c r="BG122" s="165"/>
      <c r="BH122" s="165"/>
      <c r="BI122" s="165"/>
      <c r="BJ122" s="165"/>
      <c r="BK122" s="165"/>
      <c r="BL122" s="165"/>
      <c r="BM122" s="165"/>
      <c r="BN122" s="165"/>
      <c r="BO122" s="165"/>
      <c r="BP122" s="165"/>
      <c r="BQ122" s="166"/>
      <c r="BR122" s="165"/>
      <c r="BS122" s="6"/>
      <c r="BT122" s="164">
        <v>4.0</v>
      </c>
      <c r="BU122" s="164"/>
      <c r="BV122" s="167">
        <f t="shared" ref="BV122:BW122" si="300">$D122*BT122</f>
        <v>0</v>
      </c>
      <c r="BW122" s="167">
        <f t="shared" si="300"/>
        <v>0</v>
      </c>
      <c r="BX122" s="6"/>
      <c r="BY122" s="164">
        <v>0.506</v>
      </c>
      <c r="BZ122" s="164">
        <f t="shared" si="257"/>
        <v>0</v>
      </c>
      <c r="CA122" s="164">
        <f t="shared" si="258"/>
        <v>0</v>
      </c>
      <c r="CB122" s="6"/>
    </row>
    <row r="123" ht="18.0" customHeight="1">
      <c r="A123" s="195" t="s">
        <v>301</v>
      </c>
      <c r="B123" s="146" t="s">
        <v>302</v>
      </c>
      <c r="C123" s="147">
        <v>10.0</v>
      </c>
      <c r="D123" s="76">
        <v>0.0</v>
      </c>
      <c r="E123" s="191" t="s">
        <v>185</v>
      </c>
      <c r="F123" s="76">
        <v>0.0</v>
      </c>
      <c r="G123" s="148"/>
      <c r="H123" s="149"/>
      <c r="I123" s="150"/>
      <c r="J123" s="151"/>
      <c r="K123" s="152"/>
      <c r="L123" s="153"/>
      <c r="M123" s="154"/>
      <c r="N123" s="155"/>
      <c r="O123" s="156"/>
      <c r="P123" s="157"/>
      <c r="Q123" s="158"/>
      <c r="R123" s="159"/>
      <c r="S123" s="160"/>
      <c r="T123" s="161"/>
      <c r="U123" s="162"/>
      <c r="V123" s="163"/>
      <c r="W123" s="152"/>
      <c r="X123" s="150"/>
      <c r="AE123" s="164"/>
      <c r="AF123" s="164"/>
      <c r="AG123" s="164"/>
      <c r="AH123" s="164"/>
      <c r="AI123" s="164"/>
      <c r="AJ123" s="164"/>
      <c r="AK123" s="164"/>
      <c r="AL123" s="165"/>
      <c r="AM123" s="165"/>
      <c r="AN123" s="165"/>
      <c r="AO123" s="165"/>
      <c r="AP123" s="165"/>
      <c r="AQ123" s="165"/>
      <c r="AR123" s="165"/>
      <c r="AS123" s="164"/>
      <c r="AT123" s="164"/>
      <c r="AU123" s="164"/>
      <c r="AV123" s="164"/>
      <c r="AW123" s="164"/>
      <c r="AX123" s="164"/>
      <c r="AY123" s="164"/>
      <c r="AZ123" s="164"/>
      <c r="BA123" s="164"/>
      <c r="BB123" s="164"/>
      <c r="BC123" s="164"/>
      <c r="BD123" s="164"/>
      <c r="BE123" s="164"/>
      <c r="BF123" s="165"/>
      <c r="BG123" s="165"/>
      <c r="BH123" s="165"/>
      <c r="BI123" s="165"/>
      <c r="BJ123" s="165"/>
      <c r="BK123" s="165"/>
      <c r="BL123" s="165"/>
      <c r="BM123" s="165"/>
      <c r="BN123" s="165"/>
      <c r="BO123" s="165"/>
      <c r="BP123" s="165"/>
      <c r="BQ123" s="166"/>
      <c r="BR123" s="165"/>
      <c r="BS123" s="6"/>
      <c r="BT123" s="164"/>
      <c r="BU123" s="164"/>
      <c r="BV123" s="167"/>
      <c r="BW123" s="167"/>
      <c r="BX123" s="6"/>
      <c r="BY123" s="164"/>
      <c r="BZ123" s="164"/>
      <c r="CA123" s="164"/>
      <c r="CB123" s="6"/>
    </row>
    <row r="124" ht="18.0" customHeight="1">
      <c r="A124" s="195" t="s">
        <v>303</v>
      </c>
      <c r="B124" s="146" t="s">
        <v>304</v>
      </c>
      <c r="C124" s="147">
        <v>10.0</v>
      </c>
      <c r="D124" s="76">
        <v>0.0</v>
      </c>
      <c r="E124" s="191" t="s">
        <v>185</v>
      </c>
      <c r="F124" s="76">
        <v>0.0</v>
      </c>
      <c r="G124" s="148"/>
      <c r="H124" s="149"/>
      <c r="I124" s="150"/>
      <c r="J124" s="151"/>
      <c r="K124" s="152"/>
      <c r="L124" s="153"/>
      <c r="M124" s="154"/>
      <c r="N124" s="155"/>
      <c r="O124" s="156"/>
      <c r="P124" s="157"/>
      <c r="Q124" s="158"/>
      <c r="R124" s="159"/>
      <c r="S124" s="160"/>
      <c r="T124" s="161"/>
      <c r="U124" s="162"/>
      <c r="V124" s="163"/>
      <c r="W124" s="152"/>
      <c r="X124" s="150"/>
      <c r="AE124" s="164"/>
      <c r="AF124" s="164"/>
      <c r="AG124" s="164"/>
      <c r="AH124" s="164"/>
      <c r="AI124" s="164"/>
      <c r="AJ124" s="164"/>
      <c r="AK124" s="164"/>
      <c r="AL124" s="165"/>
      <c r="AM124" s="165"/>
      <c r="AN124" s="165"/>
      <c r="AO124" s="165"/>
      <c r="AP124" s="165"/>
      <c r="AQ124" s="165"/>
      <c r="AR124" s="165"/>
      <c r="AS124" s="164"/>
      <c r="AT124" s="164"/>
      <c r="AU124" s="164"/>
      <c r="AV124" s="164"/>
      <c r="AW124" s="164"/>
      <c r="AX124" s="164"/>
      <c r="AY124" s="164"/>
      <c r="AZ124" s="164"/>
      <c r="BA124" s="164"/>
      <c r="BB124" s="164"/>
      <c r="BC124" s="164"/>
      <c r="BD124" s="164"/>
      <c r="BE124" s="164"/>
      <c r="BF124" s="165"/>
      <c r="BG124" s="165"/>
      <c r="BH124" s="165"/>
      <c r="BI124" s="165"/>
      <c r="BJ124" s="165"/>
      <c r="BK124" s="165"/>
      <c r="BL124" s="165"/>
      <c r="BM124" s="165"/>
      <c r="BN124" s="165"/>
      <c r="BO124" s="165"/>
      <c r="BP124" s="165"/>
      <c r="BQ124" s="166"/>
      <c r="BR124" s="165"/>
      <c r="BS124" s="6"/>
      <c r="BT124" s="164"/>
      <c r="BU124" s="164"/>
      <c r="BV124" s="167"/>
      <c r="BW124" s="167"/>
      <c r="BX124" s="6"/>
      <c r="BY124" s="164"/>
      <c r="BZ124" s="164"/>
      <c r="CA124" s="164"/>
      <c r="CB124" s="6"/>
    </row>
    <row r="125" ht="18.0" customHeight="1">
      <c r="A125" s="195" t="s">
        <v>305</v>
      </c>
      <c r="B125" s="146" t="s">
        <v>306</v>
      </c>
      <c r="C125" s="147">
        <v>20.0</v>
      </c>
      <c r="D125" s="76">
        <v>0.0</v>
      </c>
      <c r="E125" s="191" t="s">
        <v>185</v>
      </c>
      <c r="F125" s="76">
        <v>0.0</v>
      </c>
      <c r="G125" s="148"/>
      <c r="H125" s="149"/>
      <c r="I125" s="150"/>
      <c r="J125" s="151"/>
      <c r="K125" s="152"/>
      <c r="L125" s="153"/>
      <c r="M125" s="154"/>
      <c r="N125" s="155"/>
      <c r="O125" s="156"/>
      <c r="P125" s="157"/>
      <c r="Q125" s="158"/>
      <c r="R125" s="159"/>
      <c r="S125" s="160"/>
      <c r="T125" s="161"/>
      <c r="U125" s="162"/>
      <c r="V125" s="163"/>
      <c r="W125" s="152"/>
      <c r="X125" s="150"/>
      <c r="AE125" s="164"/>
      <c r="AF125" s="164"/>
      <c r="AG125" s="164"/>
      <c r="AH125" s="164"/>
      <c r="AI125" s="164"/>
      <c r="AJ125" s="164"/>
      <c r="AK125" s="164"/>
      <c r="AL125" s="165"/>
      <c r="AM125" s="165"/>
      <c r="AN125" s="165"/>
      <c r="AO125" s="165"/>
      <c r="AP125" s="165"/>
      <c r="AQ125" s="165"/>
      <c r="AR125" s="165"/>
      <c r="AS125" s="164"/>
      <c r="AT125" s="164"/>
      <c r="AU125" s="164"/>
      <c r="AV125" s="164"/>
      <c r="AW125" s="164"/>
      <c r="AX125" s="164"/>
      <c r="AY125" s="164"/>
      <c r="AZ125" s="164"/>
      <c r="BA125" s="164"/>
      <c r="BB125" s="164"/>
      <c r="BC125" s="164"/>
      <c r="BD125" s="164"/>
      <c r="BE125" s="164"/>
      <c r="BF125" s="165"/>
      <c r="BG125" s="165"/>
      <c r="BH125" s="165"/>
      <c r="BI125" s="165"/>
      <c r="BJ125" s="165"/>
      <c r="BK125" s="165"/>
      <c r="BL125" s="165"/>
      <c r="BM125" s="165"/>
      <c r="BN125" s="165"/>
      <c r="BO125" s="165"/>
      <c r="BP125" s="165"/>
      <c r="BQ125" s="166"/>
      <c r="BR125" s="165"/>
      <c r="BS125" s="6"/>
      <c r="BT125" s="164"/>
      <c r="BU125" s="164"/>
      <c r="BV125" s="167"/>
      <c r="BW125" s="167"/>
      <c r="BX125" s="6"/>
      <c r="BY125" s="164"/>
      <c r="BZ125" s="164"/>
      <c r="CA125" s="164"/>
      <c r="CB125" s="6"/>
    </row>
    <row r="126" ht="18.0" customHeight="1">
      <c r="A126" s="195" t="s">
        <v>307</v>
      </c>
      <c r="B126" s="197" t="s">
        <v>308</v>
      </c>
      <c r="C126" s="147">
        <v>10.0</v>
      </c>
      <c r="D126" s="76">
        <f>SUM(I126:X126)</f>
        <v>0</v>
      </c>
      <c r="E126" s="148">
        <v>65.0</v>
      </c>
      <c r="F126" s="76" t="str">
        <f>$E$5</f>
        <v/>
      </c>
      <c r="G126" s="148">
        <f>E126*((100-F126)/100)</f>
        <v>65</v>
      </c>
      <c r="H126" s="149">
        <f>D126*G126</f>
        <v>0</v>
      </c>
      <c r="I126" s="150"/>
      <c r="J126" s="151"/>
      <c r="K126" s="152"/>
      <c r="L126" s="153"/>
      <c r="M126" s="154"/>
      <c r="N126" s="155"/>
      <c r="O126" s="156"/>
      <c r="P126" s="157"/>
      <c r="Q126" s="158"/>
      <c r="R126" s="159"/>
      <c r="S126" s="160"/>
      <c r="T126" s="161"/>
      <c r="U126" s="162"/>
      <c r="V126" s="163"/>
      <c r="W126" s="152"/>
      <c r="X126" s="150"/>
      <c r="AE126" s="164">
        <f t="shared" ref="AE126:AK126" si="301">AL126*$D126</f>
        <v>0</v>
      </c>
      <c r="AF126" s="164">
        <f t="shared" si="301"/>
        <v>0</v>
      </c>
      <c r="AG126" s="164">
        <f t="shared" si="301"/>
        <v>0</v>
      </c>
      <c r="AH126" s="164">
        <f t="shared" si="301"/>
        <v>0</v>
      </c>
      <c r="AI126" s="164">
        <f t="shared" si="301"/>
        <v>0</v>
      </c>
      <c r="AJ126" s="164">
        <f t="shared" si="301"/>
        <v>0</v>
      </c>
      <c r="AK126" s="164">
        <f t="shared" si="301"/>
        <v>0</v>
      </c>
      <c r="AL126" s="165"/>
      <c r="AM126" s="165">
        <v>10.0</v>
      </c>
      <c r="AN126" s="165"/>
      <c r="AO126" s="165"/>
      <c r="AP126" s="165"/>
      <c r="AQ126" s="165"/>
      <c r="AR126" s="165"/>
      <c r="AS126" s="164">
        <f t="shared" ref="AS126:BE126" si="302">BF126*$D126</f>
        <v>0</v>
      </c>
      <c r="AT126" s="164">
        <f t="shared" si="302"/>
        <v>0</v>
      </c>
      <c r="AU126" s="164">
        <f t="shared" si="302"/>
        <v>0</v>
      </c>
      <c r="AV126" s="164">
        <f t="shared" si="302"/>
        <v>0</v>
      </c>
      <c r="AW126" s="164">
        <f t="shared" si="302"/>
        <v>0</v>
      </c>
      <c r="AX126" s="164">
        <f t="shared" si="302"/>
        <v>0</v>
      </c>
      <c r="AY126" s="164">
        <f t="shared" si="302"/>
        <v>0</v>
      </c>
      <c r="AZ126" s="164">
        <f t="shared" si="302"/>
        <v>0</v>
      </c>
      <c r="BA126" s="164">
        <f t="shared" si="302"/>
        <v>0</v>
      </c>
      <c r="BB126" s="164">
        <f t="shared" si="302"/>
        <v>0</v>
      </c>
      <c r="BC126" s="164">
        <f t="shared" si="302"/>
        <v>0</v>
      </c>
      <c r="BD126" s="164">
        <f t="shared" si="302"/>
        <v>0</v>
      </c>
      <c r="BE126" s="164">
        <f t="shared" si="302"/>
        <v>0</v>
      </c>
      <c r="BF126" s="165"/>
      <c r="BG126" s="165"/>
      <c r="BH126" s="165"/>
      <c r="BI126" s="165"/>
      <c r="BJ126" s="165"/>
      <c r="BK126" s="165"/>
      <c r="BL126" s="165"/>
      <c r="BM126" s="165"/>
      <c r="BN126" s="165"/>
      <c r="BO126" s="165"/>
      <c r="BP126" s="165"/>
      <c r="BQ126" s="166"/>
      <c r="BR126" s="165"/>
      <c r="BS126" s="6"/>
      <c r="BT126" s="164">
        <v>4.0</v>
      </c>
      <c r="BU126" s="164"/>
      <c r="BV126" s="167">
        <f t="shared" ref="BV126:BW126" si="303">$D126*BT126</f>
        <v>0</v>
      </c>
      <c r="BW126" s="167">
        <f t="shared" si="303"/>
        <v>0</v>
      </c>
      <c r="BX126" s="6"/>
      <c r="BY126" s="164">
        <v>0.506</v>
      </c>
      <c r="BZ126" s="164">
        <f>D126</f>
        <v>0</v>
      </c>
      <c r="CA126" s="164">
        <f>BY126*BZ126</f>
        <v>0</v>
      </c>
      <c r="CB126" s="6"/>
    </row>
    <row r="127" ht="79.5" customHeight="1">
      <c r="A127" s="136" t="s">
        <v>52</v>
      </c>
      <c r="B127" s="192" t="s">
        <v>309</v>
      </c>
      <c r="C127" s="138"/>
      <c r="D127" s="15"/>
      <c r="E127" s="193"/>
      <c r="F127" s="15"/>
      <c r="G127" s="193"/>
      <c r="H127" s="194"/>
      <c r="I127" s="15"/>
      <c r="J127" s="15"/>
      <c r="K127" s="15"/>
      <c r="L127" s="15"/>
      <c r="M127" s="15"/>
      <c r="N127" s="15"/>
      <c r="O127" s="139"/>
      <c r="P127" s="15"/>
      <c r="Q127" s="202"/>
      <c r="R127" s="15"/>
      <c r="S127" s="15"/>
      <c r="T127" s="15"/>
      <c r="V127" s="15"/>
      <c r="W127" s="15"/>
      <c r="X127" s="15"/>
      <c r="AE127" s="140" t="s">
        <v>24</v>
      </c>
      <c r="AF127" s="140" t="s">
        <v>25</v>
      </c>
      <c r="AG127" s="140" t="s">
        <v>26</v>
      </c>
      <c r="AH127" s="140" t="s">
        <v>27</v>
      </c>
      <c r="AI127" s="140" t="s">
        <v>28</v>
      </c>
      <c r="AJ127" s="140" t="s">
        <v>29</v>
      </c>
      <c r="AK127" s="140" t="s">
        <v>30</v>
      </c>
      <c r="AL127" s="141" t="s">
        <v>24</v>
      </c>
      <c r="AM127" s="141" t="s">
        <v>25</v>
      </c>
      <c r="AN127" s="141" t="s">
        <v>26</v>
      </c>
      <c r="AO127" s="141" t="s">
        <v>27</v>
      </c>
      <c r="AP127" s="141" t="s">
        <v>28</v>
      </c>
      <c r="AQ127" s="141" t="s">
        <v>29</v>
      </c>
      <c r="AR127" s="141" t="s">
        <v>30</v>
      </c>
      <c r="AS127" s="140" t="s">
        <v>39</v>
      </c>
      <c r="AT127" s="140" t="s">
        <v>40</v>
      </c>
      <c r="AU127" s="140" t="s">
        <v>41</v>
      </c>
      <c r="AV127" s="140" t="s">
        <v>42</v>
      </c>
      <c r="AW127" s="140" t="s">
        <v>43</v>
      </c>
      <c r="AX127" s="140" t="s">
        <v>44</v>
      </c>
      <c r="AY127" s="140" t="s">
        <v>45</v>
      </c>
      <c r="AZ127" s="140" t="s">
        <v>46</v>
      </c>
      <c r="BA127" s="140" t="s">
        <v>47</v>
      </c>
      <c r="BB127" s="140" t="s">
        <v>48</v>
      </c>
      <c r="BC127" s="140" t="s">
        <v>49</v>
      </c>
      <c r="BD127" s="140" t="s">
        <v>50</v>
      </c>
      <c r="BE127" s="140" t="s">
        <v>51</v>
      </c>
      <c r="BF127" s="141" t="s">
        <v>39</v>
      </c>
      <c r="BG127" s="141" t="s">
        <v>40</v>
      </c>
      <c r="BH127" s="141" t="s">
        <v>41</v>
      </c>
      <c r="BI127" s="141" t="s">
        <v>42</v>
      </c>
      <c r="BJ127" s="141" t="s">
        <v>43</v>
      </c>
      <c r="BK127" s="141" t="s">
        <v>44</v>
      </c>
      <c r="BL127" s="141" t="s">
        <v>45</v>
      </c>
      <c r="BM127" s="141" t="s">
        <v>46</v>
      </c>
      <c r="BN127" s="141" t="s">
        <v>47</v>
      </c>
      <c r="BO127" s="141" t="s">
        <v>48</v>
      </c>
      <c r="BP127" s="141" t="s">
        <v>49</v>
      </c>
      <c r="BQ127" s="142" t="s">
        <v>50</v>
      </c>
      <c r="BR127" s="141" t="s">
        <v>77</v>
      </c>
      <c r="BT127" s="143" t="s">
        <v>78</v>
      </c>
      <c r="BU127" s="143" t="s">
        <v>79</v>
      </c>
      <c r="BV127" s="143" t="s">
        <v>80</v>
      </c>
      <c r="BW127" s="143" t="s">
        <v>81</v>
      </c>
      <c r="BX127" s="144"/>
      <c r="BY127" s="143" t="s">
        <v>82</v>
      </c>
      <c r="BZ127" s="143" t="s">
        <v>83</v>
      </c>
      <c r="CA127" s="143" t="s">
        <v>84</v>
      </c>
    </row>
    <row r="128" ht="18.0" customHeight="1">
      <c r="A128" s="195" t="s">
        <v>310</v>
      </c>
      <c r="B128" s="195" t="s">
        <v>311</v>
      </c>
      <c r="C128" s="147">
        <v>10.0</v>
      </c>
      <c r="D128" s="76">
        <f t="shared" ref="D128:D142" si="307">SUM(I128:X128)</f>
        <v>0</v>
      </c>
      <c r="E128" s="148">
        <v>120.0</v>
      </c>
      <c r="F128" s="76" t="str">
        <f t="shared" ref="F128:F142" si="308">$E$5</f>
        <v/>
      </c>
      <c r="G128" s="148">
        <f t="shared" ref="G128:G142" si="309">E128*((100-F128)/100)</f>
        <v>120</v>
      </c>
      <c r="H128" s="149">
        <f t="shared" ref="H128:H142" si="310">D128*G128</f>
        <v>0</v>
      </c>
      <c r="I128" s="150"/>
      <c r="J128" s="151"/>
      <c r="K128" s="152"/>
      <c r="L128" s="153"/>
      <c r="M128" s="154"/>
      <c r="N128" s="155"/>
      <c r="O128" s="156"/>
      <c r="P128" s="157"/>
      <c r="Q128" s="158"/>
      <c r="R128" s="159"/>
      <c r="S128" s="160"/>
      <c r="T128" s="161"/>
      <c r="U128" s="162"/>
      <c r="V128" s="163"/>
      <c r="W128" s="152"/>
      <c r="X128" s="150"/>
      <c r="AE128" s="164">
        <f t="shared" ref="AE128:AK128" si="304">AL128*$D128</f>
        <v>0</v>
      </c>
      <c r="AF128" s="164">
        <f t="shared" si="304"/>
        <v>0</v>
      </c>
      <c r="AG128" s="164">
        <f t="shared" si="304"/>
        <v>0</v>
      </c>
      <c r="AH128" s="164">
        <f t="shared" si="304"/>
        <v>0</v>
      </c>
      <c r="AI128" s="164">
        <f t="shared" si="304"/>
        <v>0</v>
      </c>
      <c r="AJ128" s="164">
        <f t="shared" si="304"/>
        <v>0</v>
      </c>
      <c r="AK128" s="164">
        <f t="shared" si="304"/>
        <v>0</v>
      </c>
      <c r="AL128" s="165"/>
      <c r="AM128" s="165"/>
      <c r="AN128" s="165">
        <v>10.0</v>
      </c>
      <c r="AO128" s="165"/>
      <c r="AP128" s="165"/>
      <c r="AQ128" s="165"/>
      <c r="AR128" s="165"/>
      <c r="AS128" s="164">
        <f t="shared" ref="AS128:BE128" si="305">BF128*$D128</f>
        <v>0</v>
      </c>
      <c r="AT128" s="164">
        <f t="shared" si="305"/>
        <v>0</v>
      </c>
      <c r="AU128" s="164">
        <f t="shared" si="305"/>
        <v>0</v>
      </c>
      <c r="AV128" s="164">
        <f t="shared" si="305"/>
        <v>0</v>
      </c>
      <c r="AW128" s="164">
        <f t="shared" si="305"/>
        <v>0</v>
      </c>
      <c r="AX128" s="164">
        <f t="shared" si="305"/>
        <v>0</v>
      </c>
      <c r="AY128" s="164">
        <f t="shared" si="305"/>
        <v>0</v>
      </c>
      <c r="AZ128" s="164">
        <f t="shared" si="305"/>
        <v>0</v>
      </c>
      <c r="BA128" s="164">
        <f t="shared" si="305"/>
        <v>0</v>
      </c>
      <c r="BB128" s="164">
        <f t="shared" si="305"/>
        <v>0</v>
      </c>
      <c r="BC128" s="164">
        <f t="shared" si="305"/>
        <v>0</v>
      </c>
      <c r="BD128" s="164">
        <f t="shared" si="305"/>
        <v>0</v>
      </c>
      <c r="BE128" s="164">
        <f t="shared" si="305"/>
        <v>0</v>
      </c>
      <c r="BF128" s="165"/>
      <c r="BG128" s="165"/>
      <c r="BH128" s="165"/>
      <c r="BI128" s="165"/>
      <c r="BJ128" s="165"/>
      <c r="BK128" s="165"/>
      <c r="BL128" s="165"/>
      <c r="BM128" s="165"/>
      <c r="BN128" s="165"/>
      <c r="BO128" s="165"/>
      <c r="BP128" s="165"/>
      <c r="BQ128" s="166"/>
      <c r="BR128" s="165"/>
      <c r="BS128" s="6"/>
      <c r="BT128" s="164"/>
      <c r="BU128" s="164"/>
      <c r="BV128" s="167">
        <f t="shared" ref="BV128:BW128" si="306">$D128*BT128</f>
        <v>0</v>
      </c>
      <c r="BW128" s="167">
        <f t="shared" si="306"/>
        <v>0</v>
      </c>
      <c r="BX128" s="6"/>
      <c r="BY128" s="167">
        <v>1.8</v>
      </c>
      <c r="BZ128" s="167">
        <f t="shared" ref="BZ128:BZ142" si="314">D128</f>
        <v>0</v>
      </c>
      <c r="CA128" s="167">
        <f t="shared" ref="CA128:CA142" si="315">BY128*BZ128</f>
        <v>0</v>
      </c>
      <c r="CB128" s="6"/>
    </row>
    <row r="129" ht="18.0" customHeight="1">
      <c r="A129" s="195" t="s">
        <v>312</v>
      </c>
      <c r="B129" s="195" t="s">
        <v>313</v>
      </c>
      <c r="C129" s="147">
        <v>10.0</v>
      </c>
      <c r="D129" s="76">
        <f t="shared" si="307"/>
        <v>0</v>
      </c>
      <c r="E129" s="148">
        <v>100.0</v>
      </c>
      <c r="F129" s="76" t="str">
        <f t="shared" si="308"/>
        <v/>
      </c>
      <c r="G129" s="148">
        <f t="shared" si="309"/>
        <v>100</v>
      </c>
      <c r="H129" s="149">
        <f t="shared" si="310"/>
        <v>0</v>
      </c>
      <c r="I129" s="150"/>
      <c r="J129" s="151"/>
      <c r="K129" s="152"/>
      <c r="L129" s="153"/>
      <c r="M129" s="154"/>
      <c r="N129" s="155"/>
      <c r="O129" s="156"/>
      <c r="P129" s="157"/>
      <c r="Q129" s="158"/>
      <c r="R129" s="159"/>
      <c r="S129" s="160"/>
      <c r="T129" s="161"/>
      <c r="U129" s="162"/>
      <c r="V129" s="163"/>
      <c r="W129" s="152"/>
      <c r="X129" s="150"/>
      <c r="AE129" s="164">
        <f t="shared" ref="AE129:AK129" si="311">AL129*$D129</f>
        <v>0</v>
      </c>
      <c r="AF129" s="164">
        <f t="shared" si="311"/>
        <v>0</v>
      </c>
      <c r="AG129" s="164">
        <f t="shared" si="311"/>
        <v>0</v>
      </c>
      <c r="AH129" s="164">
        <f t="shared" si="311"/>
        <v>0</v>
      </c>
      <c r="AI129" s="164">
        <f t="shared" si="311"/>
        <v>0</v>
      </c>
      <c r="AJ129" s="164">
        <f t="shared" si="311"/>
        <v>0</v>
      </c>
      <c r="AK129" s="164">
        <f t="shared" si="311"/>
        <v>0</v>
      </c>
      <c r="AL129" s="165"/>
      <c r="AM129" s="165">
        <v>10.0</v>
      </c>
      <c r="AN129" s="165"/>
      <c r="AO129" s="165"/>
      <c r="AP129" s="165"/>
      <c r="AQ129" s="165"/>
      <c r="AR129" s="165"/>
      <c r="AS129" s="164">
        <f t="shared" ref="AS129:BE129" si="312">BF129*$D129</f>
        <v>0</v>
      </c>
      <c r="AT129" s="164">
        <f t="shared" si="312"/>
        <v>0</v>
      </c>
      <c r="AU129" s="164">
        <f t="shared" si="312"/>
        <v>0</v>
      </c>
      <c r="AV129" s="164">
        <f t="shared" si="312"/>
        <v>0</v>
      </c>
      <c r="AW129" s="164">
        <f t="shared" si="312"/>
        <v>0</v>
      </c>
      <c r="AX129" s="164">
        <f t="shared" si="312"/>
        <v>0</v>
      </c>
      <c r="AY129" s="164">
        <f t="shared" si="312"/>
        <v>0</v>
      </c>
      <c r="AZ129" s="164">
        <f t="shared" si="312"/>
        <v>0</v>
      </c>
      <c r="BA129" s="164">
        <f t="shared" si="312"/>
        <v>0</v>
      </c>
      <c r="BB129" s="164">
        <f t="shared" si="312"/>
        <v>0</v>
      </c>
      <c r="BC129" s="164">
        <f t="shared" si="312"/>
        <v>0</v>
      </c>
      <c r="BD129" s="164">
        <f t="shared" si="312"/>
        <v>0</v>
      </c>
      <c r="BE129" s="164">
        <f t="shared" si="312"/>
        <v>0</v>
      </c>
      <c r="BF129" s="165"/>
      <c r="BG129" s="165"/>
      <c r="BH129" s="165"/>
      <c r="BI129" s="165"/>
      <c r="BJ129" s="165"/>
      <c r="BK129" s="165"/>
      <c r="BL129" s="165"/>
      <c r="BM129" s="165"/>
      <c r="BN129" s="165"/>
      <c r="BO129" s="165"/>
      <c r="BP129" s="165"/>
      <c r="BQ129" s="166"/>
      <c r="BR129" s="165"/>
      <c r="BS129" s="6"/>
      <c r="BT129" s="164"/>
      <c r="BU129" s="164"/>
      <c r="BV129" s="167">
        <f t="shared" ref="BV129:BW129" si="313">$D129*BT129</f>
        <v>0</v>
      </c>
      <c r="BW129" s="167">
        <f t="shared" si="313"/>
        <v>0</v>
      </c>
      <c r="BX129" s="6"/>
      <c r="BY129" s="164">
        <v>1.1</v>
      </c>
      <c r="BZ129" s="164">
        <f t="shared" si="314"/>
        <v>0</v>
      </c>
      <c r="CA129" s="164">
        <f t="shared" si="315"/>
        <v>0</v>
      </c>
      <c r="CB129" s="6"/>
    </row>
    <row r="130" ht="18.0" customHeight="1">
      <c r="A130" s="195" t="s">
        <v>314</v>
      </c>
      <c r="B130" s="195" t="s">
        <v>184</v>
      </c>
      <c r="C130" s="147">
        <v>10.0</v>
      </c>
      <c r="D130" s="76">
        <f t="shared" si="307"/>
        <v>0</v>
      </c>
      <c r="E130" s="148">
        <v>250.0</v>
      </c>
      <c r="F130" s="76" t="str">
        <f t="shared" si="308"/>
        <v/>
      </c>
      <c r="G130" s="148">
        <f t="shared" si="309"/>
        <v>250</v>
      </c>
      <c r="H130" s="149">
        <f t="shared" si="310"/>
        <v>0</v>
      </c>
      <c r="I130" s="150"/>
      <c r="J130" s="151"/>
      <c r="K130" s="152"/>
      <c r="L130" s="153"/>
      <c r="M130" s="154"/>
      <c r="N130" s="155"/>
      <c r="O130" s="156"/>
      <c r="P130" s="157"/>
      <c r="Q130" s="158"/>
      <c r="R130" s="159"/>
      <c r="S130" s="160"/>
      <c r="T130" s="161"/>
      <c r="U130" s="162"/>
      <c r="V130" s="163"/>
      <c r="W130" s="152"/>
      <c r="X130" s="150"/>
      <c r="AE130" s="164">
        <f t="shared" ref="AE130:AK130" si="316">AL130*$D130</f>
        <v>0</v>
      </c>
      <c r="AF130" s="164">
        <f t="shared" si="316"/>
        <v>0</v>
      </c>
      <c r="AG130" s="164">
        <f t="shared" si="316"/>
        <v>0</v>
      </c>
      <c r="AH130" s="164">
        <f t="shared" si="316"/>
        <v>0</v>
      </c>
      <c r="AI130" s="164">
        <f t="shared" si="316"/>
        <v>0</v>
      </c>
      <c r="AJ130" s="164">
        <f t="shared" si="316"/>
        <v>0</v>
      </c>
      <c r="AK130" s="164">
        <f t="shared" si="316"/>
        <v>0</v>
      </c>
      <c r="AL130" s="165"/>
      <c r="AM130" s="165"/>
      <c r="AN130" s="165"/>
      <c r="AO130" s="165">
        <v>10.0</v>
      </c>
      <c r="AP130" s="165"/>
      <c r="AQ130" s="165"/>
      <c r="AR130" s="165"/>
      <c r="AS130" s="164">
        <f t="shared" ref="AS130:BE130" si="317">BF130*$D130</f>
        <v>0</v>
      </c>
      <c r="AT130" s="164">
        <f t="shared" si="317"/>
        <v>0</v>
      </c>
      <c r="AU130" s="164">
        <f t="shared" si="317"/>
        <v>0</v>
      </c>
      <c r="AV130" s="164">
        <f t="shared" si="317"/>
        <v>0</v>
      </c>
      <c r="AW130" s="164">
        <f t="shared" si="317"/>
        <v>0</v>
      </c>
      <c r="AX130" s="164">
        <f t="shared" si="317"/>
        <v>0</v>
      </c>
      <c r="AY130" s="164">
        <f t="shared" si="317"/>
        <v>0</v>
      </c>
      <c r="AZ130" s="164">
        <f t="shared" si="317"/>
        <v>0</v>
      </c>
      <c r="BA130" s="164">
        <f t="shared" si="317"/>
        <v>0</v>
      </c>
      <c r="BB130" s="164">
        <f t="shared" si="317"/>
        <v>0</v>
      </c>
      <c r="BC130" s="164">
        <f t="shared" si="317"/>
        <v>0</v>
      </c>
      <c r="BD130" s="164">
        <f t="shared" si="317"/>
        <v>0</v>
      </c>
      <c r="BE130" s="164">
        <f t="shared" si="317"/>
        <v>0</v>
      </c>
      <c r="BF130" s="165"/>
      <c r="BG130" s="165"/>
      <c r="BH130" s="165"/>
      <c r="BI130" s="165"/>
      <c r="BJ130" s="165"/>
      <c r="BK130" s="165"/>
      <c r="BL130" s="165"/>
      <c r="BM130" s="165"/>
      <c r="BN130" s="165"/>
      <c r="BO130" s="165"/>
      <c r="BP130" s="165"/>
      <c r="BQ130" s="166"/>
      <c r="BR130" s="165"/>
      <c r="BS130" s="6"/>
      <c r="BT130" s="164"/>
      <c r="BU130" s="164"/>
      <c r="BV130" s="167">
        <f t="shared" ref="BV130:BW130" si="318">$D130*BT130</f>
        <v>0</v>
      </c>
      <c r="BW130" s="167">
        <f t="shared" si="318"/>
        <v>0</v>
      </c>
      <c r="BX130" s="6"/>
      <c r="BY130" s="164">
        <v>4.1</v>
      </c>
      <c r="BZ130" s="164">
        <f t="shared" si="314"/>
        <v>0</v>
      </c>
      <c r="CA130" s="164">
        <f t="shared" si="315"/>
        <v>0</v>
      </c>
      <c r="CB130" s="6"/>
    </row>
    <row r="131" ht="18.0" customHeight="1">
      <c r="A131" s="195" t="s">
        <v>315</v>
      </c>
      <c r="B131" s="195" t="s">
        <v>187</v>
      </c>
      <c r="C131" s="147">
        <v>10.0</v>
      </c>
      <c r="D131" s="76">
        <f t="shared" si="307"/>
        <v>0</v>
      </c>
      <c r="E131" s="148">
        <v>250.0</v>
      </c>
      <c r="F131" s="76" t="str">
        <f t="shared" si="308"/>
        <v/>
      </c>
      <c r="G131" s="148">
        <f t="shared" si="309"/>
        <v>250</v>
      </c>
      <c r="H131" s="149">
        <f t="shared" si="310"/>
        <v>0</v>
      </c>
      <c r="I131" s="150"/>
      <c r="J131" s="151"/>
      <c r="K131" s="152"/>
      <c r="L131" s="153"/>
      <c r="M131" s="154"/>
      <c r="N131" s="155"/>
      <c r="O131" s="156"/>
      <c r="P131" s="157"/>
      <c r="Q131" s="158"/>
      <c r="R131" s="159"/>
      <c r="S131" s="160"/>
      <c r="T131" s="161"/>
      <c r="U131" s="162"/>
      <c r="V131" s="163"/>
      <c r="W131" s="152"/>
      <c r="X131" s="150"/>
      <c r="AE131" s="164">
        <f t="shared" ref="AE131:AK131" si="319">AL131*$D131</f>
        <v>0</v>
      </c>
      <c r="AF131" s="164">
        <f t="shared" si="319"/>
        <v>0</v>
      </c>
      <c r="AG131" s="164">
        <f t="shared" si="319"/>
        <v>0</v>
      </c>
      <c r="AH131" s="164">
        <f t="shared" si="319"/>
        <v>0</v>
      </c>
      <c r="AI131" s="164">
        <f t="shared" si="319"/>
        <v>0</v>
      </c>
      <c r="AJ131" s="164">
        <f t="shared" si="319"/>
        <v>0</v>
      </c>
      <c r="AK131" s="164">
        <f t="shared" si="319"/>
        <v>0</v>
      </c>
      <c r="AL131" s="165"/>
      <c r="AM131" s="165"/>
      <c r="AN131" s="165"/>
      <c r="AO131" s="165">
        <v>10.0</v>
      </c>
      <c r="AP131" s="165"/>
      <c r="AQ131" s="165"/>
      <c r="AR131" s="165"/>
      <c r="AS131" s="164">
        <f t="shared" ref="AS131:BE131" si="320">BF131*$D131</f>
        <v>0</v>
      </c>
      <c r="AT131" s="164">
        <f t="shared" si="320"/>
        <v>0</v>
      </c>
      <c r="AU131" s="164">
        <f t="shared" si="320"/>
        <v>0</v>
      </c>
      <c r="AV131" s="164">
        <f t="shared" si="320"/>
        <v>0</v>
      </c>
      <c r="AW131" s="164">
        <f t="shared" si="320"/>
        <v>0</v>
      </c>
      <c r="AX131" s="164">
        <f t="shared" si="320"/>
        <v>0</v>
      </c>
      <c r="AY131" s="164">
        <f t="shared" si="320"/>
        <v>0</v>
      </c>
      <c r="AZ131" s="164">
        <f t="shared" si="320"/>
        <v>0</v>
      </c>
      <c r="BA131" s="164">
        <f t="shared" si="320"/>
        <v>0</v>
      </c>
      <c r="BB131" s="164">
        <f t="shared" si="320"/>
        <v>0</v>
      </c>
      <c r="BC131" s="164">
        <f t="shared" si="320"/>
        <v>0</v>
      </c>
      <c r="BD131" s="164">
        <f t="shared" si="320"/>
        <v>0</v>
      </c>
      <c r="BE131" s="164">
        <f t="shared" si="320"/>
        <v>0</v>
      </c>
      <c r="BF131" s="165"/>
      <c r="BG131" s="165"/>
      <c r="BH131" s="165"/>
      <c r="BI131" s="165"/>
      <c r="BJ131" s="165"/>
      <c r="BK131" s="165"/>
      <c r="BL131" s="165"/>
      <c r="BM131" s="165"/>
      <c r="BN131" s="165"/>
      <c r="BO131" s="165"/>
      <c r="BP131" s="165"/>
      <c r="BQ131" s="166"/>
      <c r="BR131" s="165"/>
      <c r="BS131" s="6"/>
      <c r="BT131" s="164"/>
      <c r="BU131" s="164"/>
      <c r="BV131" s="167">
        <f t="shared" ref="BV131:BW131" si="321">$D131*BT131</f>
        <v>0</v>
      </c>
      <c r="BW131" s="167">
        <f t="shared" si="321"/>
        <v>0</v>
      </c>
      <c r="BX131" s="6"/>
      <c r="BY131" s="164">
        <v>4.25</v>
      </c>
      <c r="BZ131" s="164">
        <f t="shared" si="314"/>
        <v>0</v>
      </c>
      <c r="CA131" s="164">
        <f t="shared" si="315"/>
        <v>0</v>
      </c>
      <c r="CB131" s="6"/>
    </row>
    <row r="132" ht="18.0" customHeight="1">
      <c r="A132" s="195" t="s">
        <v>316</v>
      </c>
      <c r="B132" s="195" t="s">
        <v>191</v>
      </c>
      <c r="C132" s="147">
        <v>5.0</v>
      </c>
      <c r="D132" s="76">
        <f t="shared" si="307"/>
        <v>0</v>
      </c>
      <c r="E132" s="148">
        <v>200.0</v>
      </c>
      <c r="F132" s="76" t="str">
        <f t="shared" si="308"/>
        <v/>
      </c>
      <c r="G132" s="148">
        <f t="shared" si="309"/>
        <v>200</v>
      </c>
      <c r="H132" s="149">
        <f t="shared" si="310"/>
        <v>0</v>
      </c>
      <c r="I132" s="150"/>
      <c r="J132" s="151"/>
      <c r="K132" s="152"/>
      <c r="L132" s="153"/>
      <c r="M132" s="154"/>
      <c r="N132" s="155"/>
      <c r="O132" s="156"/>
      <c r="P132" s="157"/>
      <c r="Q132" s="158"/>
      <c r="R132" s="159"/>
      <c r="S132" s="160"/>
      <c r="T132" s="161"/>
      <c r="U132" s="162"/>
      <c r="V132" s="163"/>
      <c r="W132" s="152"/>
      <c r="X132" s="150"/>
      <c r="AE132" s="164">
        <f t="shared" ref="AE132:AK132" si="322">AL132*$D132</f>
        <v>0</v>
      </c>
      <c r="AF132" s="164">
        <f t="shared" si="322"/>
        <v>0</v>
      </c>
      <c r="AG132" s="164">
        <f t="shared" si="322"/>
        <v>0</v>
      </c>
      <c r="AH132" s="164">
        <f t="shared" si="322"/>
        <v>0</v>
      </c>
      <c r="AI132" s="164">
        <f t="shared" si="322"/>
        <v>0</v>
      </c>
      <c r="AJ132" s="164">
        <f t="shared" si="322"/>
        <v>0</v>
      </c>
      <c r="AK132" s="164">
        <f t="shared" si="322"/>
        <v>0</v>
      </c>
      <c r="AL132" s="165"/>
      <c r="AM132" s="165"/>
      <c r="AN132" s="165"/>
      <c r="AO132" s="165"/>
      <c r="AP132" s="165">
        <v>5.0</v>
      </c>
      <c r="AQ132" s="165"/>
      <c r="AR132" s="165"/>
      <c r="AS132" s="164">
        <f t="shared" ref="AS132:BE132" si="323">BF132*$D132</f>
        <v>0</v>
      </c>
      <c r="AT132" s="164">
        <f t="shared" si="323"/>
        <v>0</v>
      </c>
      <c r="AU132" s="164">
        <f t="shared" si="323"/>
        <v>0</v>
      </c>
      <c r="AV132" s="164">
        <f t="shared" si="323"/>
        <v>0</v>
      </c>
      <c r="AW132" s="164">
        <f t="shared" si="323"/>
        <v>0</v>
      </c>
      <c r="AX132" s="164">
        <f t="shared" si="323"/>
        <v>0</v>
      </c>
      <c r="AY132" s="164">
        <f t="shared" si="323"/>
        <v>0</v>
      </c>
      <c r="AZ132" s="164">
        <f t="shared" si="323"/>
        <v>0</v>
      </c>
      <c r="BA132" s="164">
        <f t="shared" si="323"/>
        <v>0</v>
      </c>
      <c r="BB132" s="164">
        <f t="shared" si="323"/>
        <v>0</v>
      </c>
      <c r="BC132" s="164">
        <f t="shared" si="323"/>
        <v>0</v>
      </c>
      <c r="BD132" s="164">
        <f t="shared" si="323"/>
        <v>0</v>
      </c>
      <c r="BE132" s="164">
        <f t="shared" si="323"/>
        <v>0</v>
      </c>
      <c r="BF132" s="165"/>
      <c r="BG132" s="165"/>
      <c r="BH132" s="165"/>
      <c r="BI132" s="165"/>
      <c r="BJ132" s="165"/>
      <c r="BK132" s="165"/>
      <c r="BL132" s="165"/>
      <c r="BM132" s="165"/>
      <c r="BN132" s="165"/>
      <c r="BO132" s="165"/>
      <c r="BP132" s="165"/>
      <c r="BQ132" s="166"/>
      <c r="BR132" s="165"/>
      <c r="BS132" s="6"/>
      <c r="BT132" s="164"/>
      <c r="BU132" s="164"/>
      <c r="BV132" s="167">
        <f t="shared" ref="BV132:BW132" si="324">$D132*BT132</f>
        <v>0</v>
      </c>
      <c r="BW132" s="167">
        <f t="shared" si="324"/>
        <v>0</v>
      </c>
      <c r="BX132" s="6"/>
      <c r="BY132" s="164">
        <v>2.1</v>
      </c>
      <c r="BZ132" s="164">
        <f t="shared" si="314"/>
        <v>0</v>
      </c>
      <c r="CA132" s="164">
        <f t="shared" si="315"/>
        <v>0</v>
      </c>
      <c r="CB132" s="6"/>
    </row>
    <row r="133" ht="18.0" customHeight="1">
      <c r="A133" s="195" t="s">
        <v>317</v>
      </c>
      <c r="B133" s="195" t="s">
        <v>193</v>
      </c>
      <c r="C133" s="147">
        <v>5.0</v>
      </c>
      <c r="D133" s="76">
        <f t="shared" si="307"/>
        <v>0</v>
      </c>
      <c r="E133" s="148">
        <v>200.0</v>
      </c>
      <c r="F133" s="76" t="str">
        <f t="shared" si="308"/>
        <v/>
      </c>
      <c r="G133" s="148">
        <f t="shared" si="309"/>
        <v>200</v>
      </c>
      <c r="H133" s="149">
        <f t="shared" si="310"/>
        <v>0</v>
      </c>
      <c r="I133" s="150"/>
      <c r="J133" s="151"/>
      <c r="K133" s="152"/>
      <c r="L133" s="153"/>
      <c r="M133" s="154"/>
      <c r="N133" s="155"/>
      <c r="O133" s="156"/>
      <c r="P133" s="157"/>
      <c r="Q133" s="158"/>
      <c r="R133" s="159"/>
      <c r="S133" s="160"/>
      <c r="T133" s="161"/>
      <c r="U133" s="162"/>
      <c r="V133" s="163"/>
      <c r="W133" s="152"/>
      <c r="X133" s="150"/>
      <c r="AE133" s="164">
        <f t="shared" ref="AE133:AK133" si="325">AL133*$D133</f>
        <v>0</v>
      </c>
      <c r="AF133" s="164">
        <f t="shared" si="325"/>
        <v>0</v>
      </c>
      <c r="AG133" s="164">
        <f t="shared" si="325"/>
        <v>0</v>
      </c>
      <c r="AH133" s="164">
        <f t="shared" si="325"/>
        <v>0</v>
      </c>
      <c r="AI133" s="164">
        <f t="shared" si="325"/>
        <v>0</v>
      </c>
      <c r="AJ133" s="164">
        <f t="shared" si="325"/>
        <v>0</v>
      </c>
      <c r="AK133" s="164">
        <f t="shared" si="325"/>
        <v>0</v>
      </c>
      <c r="AL133" s="165"/>
      <c r="AM133" s="165"/>
      <c r="AN133" s="165"/>
      <c r="AO133" s="165"/>
      <c r="AP133" s="165">
        <v>5.0</v>
      </c>
      <c r="AQ133" s="165"/>
      <c r="AR133" s="165"/>
      <c r="AS133" s="164">
        <f t="shared" ref="AS133:BE133" si="326">BF133*$D133</f>
        <v>0</v>
      </c>
      <c r="AT133" s="164">
        <f t="shared" si="326"/>
        <v>0</v>
      </c>
      <c r="AU133" s="164">
        <f t="shared" si="326"/>
        <v>0</v>
      </c>
      <c r="AV133" s="164">
        <f t="shared" si="326"/>
        <v>0</v>
      </c>
      <c r="AW133" s="164">
        <f t="shared" si="326"/>
        <v>0</v>
      </c>
      <c r="AX133" s="164">
        <f t="shared" si="326"/>
        <v>0</v>
      </c>
      <c r="AY133" s="164">
        <f t="shared" si="326"/>
        <v>0</v>
      </c>
      <c r="AZ133" s="164">
        <f t="shared" si="326"/>
        <v>0</v>
      </c>
      <c r="BA133" s="164">
        <f t="shared" si="326"/>
        <v>0</v>
      </c>
      <c r="BB133" s="164">
        <f t="shared" si="326"/>
        <v>0</v>
      </c>
      <c r="BC133" s="164">
        <f t="shared" si="326"/>
        <v>0</v>
      </c>
      <c r="BD133" s="164">
        <f t="shared" si="326"/>
        <v>0</v>
      </c>
      <c r="BE133" s="164">
        <f t="shared" si="326"/>
        <v>0</v>
      </c>
      <c r="BF133" s="165"/>
      <c r="BG133" s="165"/>
      <c r="BH133" s="165"/>
      <c r="BI133" s="165"/>
      <c r="BJ133" s="165"/>
      <c r="BK133" s="165"/>
      <c r="BL133" s="165"/>
      <c r="BM133" s="165"/>
      <c r="BN133" s="165"/>
      <c r="BO133" s="165"/>
      <c r="BP133" s="165"/>
      <c r="BQ133" s="166"/>
      <c r="BR133" s="165"/>
      <c r="BS133" s="6"/>
      <c r="BT133" s="164"/>
      <c r="BU133" s="164"/>
      <c r="BV133" s="167">
        <f t="shared" ref="BV133:BW133" si="327">$D133*BT133</f>
        <v>0</v>
      </c>
      <c r="BW133" s="167">
        <f t="shared" si="327"/>
        <v>0</v>
      </c>
      <c r="BX133" s="6"/>
      <c r="BY133" s="164">
        <v>2.45</v>
      </c>
      <c r="BZ133" s="164">
        <f t="shared" si="314"/>
        <v>0</v>
      </c>
      <c r="CA133" s="164">
        <f t="shared" si="315"/>
        <v>0</v>
      </c>
      <c r="CB133" s="6"/>
    </row>
    <row r="134" ht="18.0" customHeight="1">
      <c r="A134" s="195" t="s">
        <v>318</v>
      </c>
      <c r="B134" s="195" t="s">
        <v>319</v>
      </c>
      <c r="C134" s="147">
        <v>5.0</v>
      </c>
      <c r="D134" s="76">
        <f t="shared" si="307"/>
        <v>0</v>
      </c>
      <c r="E134" s="148">
        <v>300.0</v>
      </c>
      <c r="F134" s="76" t="str">
        <f t="shared" si="308"/>
        <v/>
      </c>
      <c r="G134" s="148">
        <f t="shared" si="309"/>
        <v>300</v>
      </c>
      <c r="H134" s="149">
        <f t="shared" si="310"/>
        <v>0</v>
      </c>
      <c r="I134" s="150"/>
      <c r="J134" s="151"/>
      <c r="K134" s="152"/>
      <c r="L134" s="153"/>
      <c r="M134" s="154"/>
      <c r="N134" s="155"/>
      <c r="O134" s="156"/>
      <c r="P134" s="157"/>
      <c r="Q134" s="158"/>
      <c r="R134" s="159"/>
      <c r="S134" s="160"/>
      <c r="T134" s="161"/>
      <c r="U134" s="162"/>
      <c r="V134" s="163"/>
      <c r="W134" s="152"/>
      <c r="X134" s="150"/>
      <c r="AE134" s="164">
        <f t="shared" ref="AE134:AK134" si="328">AL134*$D134</f>
        <v>0</v>
      </c>
      <c r="AF134" s="164">
        <f t="shared" si="328"/>
        <v>0</v>
      </c>
      <c r="AG134" s="164">
        <f t="shared" si="328"/>
        <v>0</v>
      </c>
      <c r="AH134" s="164">
        <f t="shared" si="328"/>
        <v>0</v>
      </c>
      <c r="AI134" s="164">
        <f t="shared" si="328"/>
        <v>0</v>
      </c>
      <c r="AJ134" s="164">
        <f t="shared" si="328"/>
        <v>0</v>
      </c>
      <c r="AK134" s="164">
        <f t="shared" si="328"/>
        <v>0</v>
      </c>
      <c r="AL134" s="165"/>
      <c r="AM134" s="165"/>
      <c r="AN134" s="165"/>
      <c r="AO134" s="165"/>
      <c r="AP134" s="165">
        <v>5.0</v>
      </c>
      <c r="AQ134" s="165"/>
      <c r="AR134" s="165"/>
      <c r="AS134" s="164">
        <f t="shared" ref="AS134:BE134" si="329">BF134*$D134</f>
        <v>0</v>
      </c>
      <c r="AT134" s="164">
        <f t="shared" si="329"/>
        <v>0</v>
      </c>
      <c r="AU134" s="164">
        <f t="shared" si="329"/>
        <v>0</v>
      </c>
      <c r="AV134" s="164">
        <f t="shared" si="329"/>
        <v>0</v>
      </c>
      <c r="AW134" s="164">
        <f t="shared" si="329"/>
        <v>0</v>
      </c>
      <c r="AX134" s="164">
        <f t="shared" si="329"/>
        <v>0</v>
      </c>
      <c r="AY134" s="164">
        <f t="shared" si="329"/>
        <v>0</v>
      </c>
      <c r="AZ134" s="164">
        <f t="shared" si="329"/>
        <v>0</v>
      </c>
      <c r="BA134" s="164">
        <f t="shared" si="329"/>
        <v>0</v>
      </c>
      <c r="BB134" s="164">
        <f t="shared" si="329"/>
        <v>0</v>
      </c>
      <c r="BC134" s="164">
        <f t="shared" si="329"/>
        <v>0</v>
      </c>
      <c r="BD134" s="164">
        <f t="shared" si="329"/>
        <v>0</v>
      </c>
      <c r="BE134" s="164">
        <f t="shared" si="329"/>
        <v>0</v>
      </c>
      <c r="BF134" s="165"/>
      <c r="BG134" s="165"/>
      <c r="BH134" s="165"/>
      <c r="BI134" s="165"/>
      <c r="BJ134" s="165"/>
      <c r="BK134" s="165"/>
      <c r="BL134" s="165"/>
      <c r="BM134" s="165"/>
      <c r="BN134" s="165"/>
      <c r="BO134" s="165"/>
      <c r="BP134" s="165"/>
      <c r="BQ134" s="166"/>
      <c r="BR134" s="165"/>
      <c r="BS134" s="6"/>
      <c r="BT134" s="164"/>
      <c r="BU134" s="164"/>
      <c r="BV134" s="167">
        <f t="shared" ref="BV134:BW134" si="330">$D134*BT134</f>
        <v>0</v>
      </c>
      <c r="BW134" s="167">
        <f t="shared" si="330"/>
        <v>0</v>
      </c>
      <c r="BX134" s="6"/>
      <c r="BY134" s="164">
        <v>3.2</v>
      </c>
      <c r="BZ134" s="164">
        <f t="shared" si="314"/>
        <v>0</v>
      </c>
      <c r="CA134" s="164">
        <f t="shared" si="315"/>
        <v>0</v>
      </c>
      <c r="CB134" s="6"/>
    </row>
    <row r="135" ht="18.0" customHeight="1">
      <c r="A135" s="195" t="s">
        <v>320</v>
      </c>
      <c r="B135" s="195" t="s">
        <v>321</v>
      </c>
      <c r="C135" s="147">
        <v>5.0</v>
      </c>
      <c r="D135" s="76">
        <f t="shared" si="307"/>
        <v>0</v>
      </c>
      <c r="E135" s="148">
        <v>200.0</v>
      </c>
      <c r="F135" s="76" t="str">
        <f t="shared" si="308"/>
        <v/>
      </c>
      <c r="G135" s="148">
        <f t="shared" si="309"/>
        <v>200</v>
      </c>
      <c r="H135" s="149">
        <f t="shared" si="310"/>
        <v>0</v>
      </c>
      <c r="I135" s="150"/>
      <c r="J135" s="151"/>
      <c r="K135" s="152"/>
      <c r="L135" s="153"/>
      <c r="M135" s="154"/>
      <c r="N135" s="155"/>
      <c r="O135" s="156"/>
      <c r="P135" s="157"/>
      <c r="Q135" s="158"/>
      <c r="R135" s="159"/>
      <c r="S135" s="160"/>
      <c r="T135" s="161"/>
      <c r="U135" s="162"/>
      <c r="V135" s="163"/>
      <c r="W135" s="152"/>
      <c r="X135" s="150"/>
      <c r="AE135" s="164">
        <f t="shared" ref="AE135:AK135" si="331">AL135*$D135</f>
        <v>0</v>
      </c>
      <c r="AF135" s="164">
        <f t="shared" si="331"/>
        <v>0</v>
      </c>
      <c r="AG135" s="164">
        <f t="shared" si="331"/>
        <v>0</v>
      </c>
      <c r="AH135" s="164">
        <f t="shared" si="331"/>
        <v>0</v>
      </c>
      <c r="AI135" s="164">
        <f t="shared" si="331"/>
        <v>0</v>
      </c>
      <c r="AJ135" s="164">
        <f t="shared" si="331"/>
        <v>0</v>
      </c>
      <c r="AK135" s="164">
        <f t="shared" si="331"/>
        <v>0</v>
      </c>
      <c r="AL135" s="165"/>
      <c r="AM135" s="165"/>
      <c r="AN135" s="165"/>
      <c r="AO135" s="165"/>
      <c r="AP135" s="165">
        <v>5.0</v>
      </c>
      <c r="AQ135" s="165"/>
      <c r="AR135" s="165"/>
      <c r="AS135" s="164">
        <f t="shared" ref="AS135:BE135" si="332">BF135*$D135</f>
        <v>0</v>
      </c>
      <c r="AT135" s="164">
        <f t="shared" si="332"/>
        <v>0</v>
      </c>
      <c r="AU135" s="164">
        <f t="shared" si="332"/>
        <v>0</v>
      </c>
      <c r="AV135" s="164">
        <f t="shared" si="332"/>
        <v>0</v>
      </c>
      <c r="AW135" s="164">
        <f t="shared" si="332"/>
        <v>0</v>
      </c>
      <c r="AX135" s="164">
        <f t="shared" si="332"/>
        <v>0</v>
      </c>
      <c r="AY135" s="164">
        <f t="shared" si="332"/>
        <v>0</v>
      </c>
      <c r="AZ135" s="164">
        <f t="shared" si="332"/>
        <v>0</v>
      </c>
      <c r="BA135" s="164">
        <f t="shared" si="332"/>
        <v>0</v>
      </c>
      <c r="BB135" s="164">
        <f t="shared" si="332"/>
        <v>0</v>
      </c>
      <c r="BC135" s="164">
        <f t="shared" si="332"/>
        <v>0</v>
      </c>
      <c r="BD135" s="164">
        <f t="shared" si="332"/>
        <v>0</v>
      </c>
      <c r="BE135" s="164">
        <f t="shared" si="332"/>
        <v>0</v>
      </c>
      <c r="BF135" s="165"/>
      <c r="BG135" s="165"/>
      <c r="BH135" s="165"/>
      <c r="BI135" s="165"/>
      <c r="BJ135" s="165"/>
      <c r="BK135" s="165"/>
      <c r="BL135" s="165"/>
      <c r="BM135" s="165"/>
      <c r="BN135" s="165"/>
      <c r="BO135" s="165"/>
      <c r="BP135" s="165"/>
      <c r="BQ135" s="166"/>
      <c r="BR135" s="165"/>
      <c r="BS135" s="6"/>
      <c r="BT135" s="164"/>
      <c r="BU135" s="164"/>
      <c r="BV135" s="167">
        <f t="shared" ref="BV135:BW135" si="333">$D135*BT135</f>
        <v>0</v>
      </c>
      <c r="BW135" s="167">
        <f t="shared" si="333"/>
        <v>0</v>
      </c>
      <c r="BX135" s="6"/>
      <c r="BY135" s="164">
        <v>2.5</v>
      </c>
      <c r="BZ135" s="164">
        <f t="shared" si="314"/>
        <v>0</v>
      </c>
      <c r="CA135" s="164">
        <f t="shared" si="315"/>
        <v>0</v>
      </c>
      <c r="CB135" s="6"/>
    </row>
    <row r="136" ht="18.0" customHeight="1">
      <c r="A136" s="195" t="s">
        <v>322</v>
      </c>
      <c r="B136" s="195" t="s">
        <v>207</v>
      </c>
      <c r="C136" s="147">
        <v>5.0</v>
      </c>
      <c r="D136" s="76">
        <f t="shared" si="307"/>
        <v>0</v>
      </c>
      <c r="E136" s="148">
        <v>300.0</v>
      </c>
      <c r="F136" s="76" t="str">
        <f t="shared" si="308"/>
        <v/>
      </c>
      <c r="G136" s="148">
        <f t="shared" si="309"/>
        <v>300</v>
      </c>
      <c r="H136" s="149">
        <f t="shared" si="310"/>
        <v>0</v>
      </c>
      <c r="I136" s="150"/>
      <c r="J136" s="151"/>
      <c r="K136" s="152"/>
      <c r="L136" s="153"/>
      <c r="M136" s="154"/>
      <c r="N136" s="155"/>
      <c r="O136" s="156"/>
      <c r="P136" s="157"/>
      <c r="Q136" s="158"/>
      <c r="R136" s="159"/>
      <c r="S136" s="160"/>
      <c r="T136" s="161"/>
      <c r="U136" s="162"/>
      <c r="V136" s="163"/>
      <c r="W136" s="152"/>
      <c r="X136" s="150"/>
      <c r="AE136" s="164">
        <f t="shared" ref="AE136:AK136" si="334">AL136*$D136</f>
        <v>0</v>
      </c>
      <c r="AF136" s="164">
        <f t="shared" si="334"/>
        <v>0</v>
      </c>
      <c r="AG136" s="164">
        <f t="shared" si="334"/>
        <v>0</v>
      </c>
      <c r="AH136" s="164">
        <f t="shared" si="334"/>
        <v>0</v>
      </c>
      <c r="AI136" s="164">
        <f t="shared" si="334"/>
        <v>0</v>
      </c>
      <c r="AJ136" s="164">
        <f t="shared" si="334"/>
        <v>0</v>
      </c>
      <c r="AK136" s="164">
        <f t="shared" si="334"/>
        <v>0</v>
      </c>
      <c r="AL136" s="165"/>
      <c r="AM136" s="165"/>
      <c r="AN136" s="165"/>
      <c r="AO136" s="165"/>
      <c r="AP136" s="165"/>
      <c r="AQ136" s="165">
        <v>3.0</v>
      </c>
      <c r="AR136" s="165"/>
      <c r="AS136" s="164">
        <f t="shared" ref="AS136:BE136" si="335">BF136*$D136</f>
        <v>0</v>
      </c>
      <c r="AT136" s="164">
        <f t="shared" si="335"/>
        <v>0</v>
      </c>
      <c r="AU136" s="164">
        <f t="shared" si="335"/>
        <v>0</v>
      </c>
      <c r="AV136" s="164">
        <f t="shared" si="335"/>
        <v>0</v>
      </c>
      <c r="AW136" s="164">
        <f t="shared" si="335"/>
        <v>0</v>
      </c>
      <c r="AX136" s="164">
        <f t="shared" si="335"/>
        <v>0</v>
      </c>
      <c r="AY136" s="164">
        <f t="shared" si="335"/>
        <v>0</v>
      </c>
      <c r="AZ136" s="164">
        <f t="shared" si="335"/>
        <v>0</v>
      </c>
      <c r="BA136" s="164">
        <f t="shared" si="335"/>
        <v>0</v>
      </c>
      <c r="BB136" s="164">
        <f t="shared" si="335"/>
        <v>0</v>
      </c>
      <c r="BC136" s="164">
        <f t="shared" si="335"/>
        <v>0</v>
      </c>
      <c r="BD136" s="164">
        <f t="shared" si="335"/>
        <v>0</v>
      </c>
      <c r="BE136" s="164">
        <f t="shared" si="335"/>
        <v>0</v>
      </c>
      <c r="BF136" s="165"/>
      <c r="BG136" s="165"/>
      <c r="BH136" s="165"/>
      <c r="BI136" s="165"/>
      <c r="BJ136" s="165"/>
      <c r="BK136" s="165"/>
      <c r="BL136" s="165"/>
      <c r="BM136" s="165"/>
      <c r="BN136" s="165"/>
      <c r="BO136" s="165"/>
      <c r="BP136" s="165"/>
      <c r="BQ136" s="166"/>
      <c r="BR136" s="165"/>
      <c r="BS136" s="6"/>
      <c r="BT136" s="164"/>
      <c r="BU136" s="164"/>
      <c r="BV136" s="167">
        <f t="shared" ref="BV136:BW136" si="336">$D136*BT136</f>
        <v>0</v>
      </c>
      <c r="BW136" s="167">
        <f t="shared" si="336"/>
        <v>0</v>
      </c>
      <c r="BX136" s="6"/>
      <c r="BY136" s="164">
        <v>4.5</v>
      </c>
      <c r="BZ136" s="164">
        <f t="shared" si="314"/>
        <v>0</v>
      </c>
      <c r="CA136" s="164">
        <f t="shared" si="315"/>
        <v>0</v>
      </c>
      <c r="CB136" s="6"/>
    </row>
    <row r="137" ht="18.0" customHeight="1">
      <c r="A137" s="195" t="s">
        <v>323</v>
      </c>
      <c r="B137" s="195" t="s">
        <v>324</v>
      </c>
      <c r="C137" s="147">
        <v>5.0</v>
      </c>
      <c r="D137" s="76">
        <f t="shared" si="307"/>
        <v>0</v>
      </c>
      <c r="E137" s="148">
        <v>350.0</v>
      </c>
      <c r="F137" s="76" t="str">
        <f t="shared" si="308"/>
        <v/>
      </c>
      <c r="G137" s="148">
        <f t="shared" si="309"/>
        <v>350</v>
      </c>
      <c r="H137" s="149">
        <f t="shared" si="310"/>
        <v>0</v>
      </c>
      <c r="I137" s="150"/>
      <c r="J137" s="151"/>
      <c r="K137" s="152"/>
      <c r="L137" s="153"/>
      <c r="M137" s="154"/>
      <c r="N137" s="155"/>
      <c r="O137" s="156"/>
      <c r="P137" s="157"/>
      <c r="Q137" s="158"/>
      <c r="R137" s="159"/>
      <c r="S137" s="160"/>
      <c r="T137" s="161"/>
      <c r="U137" s="162"/>
      <c r="V137" s="163"/>
      <c r="W137" s="152"/>
      <c r="X137" s="150"/>
      <c r="AE137" s="164">
        <f t="shared" ref="AE137:AK137" si="337">AL137*$D137</f>
        <v>0</v>
      </c>
      <c r="AF137" s="164">
        <f t="shared" si="337"/>
        <v>0</v>
      </c>
      <c r="AG137" s="164">
        <f t="shared" si="337"/>
        <v>0</v>
      </c>
      <c r="AH137" s="164">
        <f t="shared" si="337"/>
        <v>0</v>
      </c>
      <c r="AI137" s="164">
        <f t="shared" si="337"/>
        <v>0</v>
      </c>
      <c r="AJ137" s="164">
        <f t="shared" si="337"/>
        <v>0</v>
      </c>
      <c r="AK137" s="164">
        <f t="shared" si="337"/>
        <v>0</v>
      </c>
      <c r="AL137" s="165"/>
      <c r="AM137" s="165"/>
      <c r="AN137" s="165"/>
      <c r="AO137" s="165"/>
      <c r="AP137" s="165"/>
      <c r="AQ137" s="165">
        <v>3.0</v>
      </c>
      <c r="AR137" s="165"/>
      <c r="AS137" s="164">
        <f t="shared" ref="AS137:BE137" si="338">BF137*$D137</f>
        <v>0</v>
      </c>
      <c r="AT137" s="164">
        <f t="shared" si="338"/>
        <v>0</v>
      </c>
      <c r="AU137" s="164">
        <f t="shared" si="338"/>
        <v>0</v>
      </c>
      <c r="AV137" s="164">
        <f t="shared" si="338"/>
        <v>0</v>
      </c>
      <c r="AW137" s="164">
        <f t="shared" si="338"/>
        <v>0</v>
      </c>
      <c r="AX137" s="164">
        <f t="shared" si="338"/>
        <v>0</v>
      </c>
      <c r="AY137" s="164">
        <f t="shared" si="338"/>
        <v>0</v>
      </c>
      <c r="AZ137" s="164">
        <f t="shared" si="338"/>
        <v>0</v>
      </c>
      <c r="BA137" s="164">
        <f t="shared" si="338"/>
        <v>0</v>
      </c>
      <c r="BB137" s="164">
        <f t="shared" si="338"/>
        <v>0</v>
      </c>
      <c r="BC137" s="164">
        <f t="shared" si="338"/>
        <v>0</v>
      </c>
      <c r="BD137" s="164">
        <f t="shared" si="338"/>
        <v>0</v>
      </c>
      <c r="BE137" s="164">
        <f t="shared" si="338"/>
        <v>0</v>
      </c>
      <c r="BF137" s="165"/>
      <c r="BG137" s="165"/>
      <c r="BH137" s="165"/>
      <c r="BI137" s="165"/>
      <c r="BJ137" s="165"/>
      <c r="BK137" s="165"/>
      <c r="BL137" s="165"/>
      <c r="BM137" s="165"/>
      <c r="BN137" s="165"/>
      <c r="BO137" s="165"/>
      <c r="BP137" s="165"/>
      <c r="BQ137" s="166"/>
      <c r="BR137" s="165"/>
      <c r="BS137" s="6"/>
      <c r="BT137" s="164"/>
      <c r="BU137" s="164"/>
      <c r="BV137" s="167">
        <f t="shared" ref="BV137:BW137" si="339">$D137*BT137</f>
        <v>0</v>
      </c>
      <c r="BW137" s="167">
        <f t="shared" si="339"/>
        <v>0</v>
      </c>
      <c r="BX137" s="6"/>
      <c r="BY137" s="164">
        <v>5.9</v>
      </c>
      <c r="BZ137" s="164">
        <f t="shared" si="314"/>
        <v>0</v>
      </c>
      <c r="CA137" s="164">
        <f t="shared" si="315"/>
        <v>0</v>
      </c>
      <c r="CB137" s="6"/>
    </row>
    <row r="138" ht="18.0" customHeight="1">
      <c r="A138" s="195" t="s">
        <v>325</v>
      </c>
      <c r="B138" s="195" t="s">
        <v>195</v>
      </c>
      <c r="C138" s="147">
        <v>3.0</v>
      </c>
      <c r="D138" s="76">
        <f t="shared" si="307"/>
        <v>0</v>
      </c>
      <c r="E138" s="148">
        <v>300.0</v>
      </c>
      <c r="F138" s="76" t="str">
        <f t="shared" si="308"/>
        <v/>
      </c>
      <c r="G138" s="148">
        <f t="shared" si="309"/>
        <v>300</v>
      </c>
      <c r="H138" s="149">
        <f t="shared" si="310"/>
        <v>0</v>
      </c>
      <c r="I138" s="150"/>
      <c r="J138" s="151"/>
      <c r="K138" s="152"/>
      <c r="L138" s="153"/>
      <c r="M138" s="154"/>
      <c r="N138" s="155"/>
      <c r="O138" s="156"/>
      <c r="P138" s="157"/>
      <c r="Q138" s="158"/>
      <c r="R138" s="159"/>
      <c r="S138" s="160"/>
      <c r="T138" s="161"/>
      <c r="U138" s="162"/>
      <c r="V138" s="163"/>
      <c r="W138" s="152"/>
      <c r="X138" s="150"/>
      <c r="AE138" s="164">
        <f t="shared" ref="AE138:AK138" si="340">AL138*$D138</f>
        <v>0</v>
      </c>
      <c r="AF138" s="164">
        <f t="shared" si="340"/>
        <v>0</v>
      </c>
      <c r="AG138" s="164">
        <f t="shared" si="340"/>
        <v>0</v>
      </c>
      <c r="AH138" s="164">
        <f t="shared" si="340"/>
        <v>0</v>
      </c>
      <c r="AI138" s="164">
        <f t="shared" si="340"/>
        <v>0</v>
      </c>
      <c r="AJ138" s="164">
        <f t="shared" si="340"/>
        <v>0</v>
      </c>
      <c r="AK138" s="164">
        <f t="shared" si="340"/>
        <v>0</v>
      </c>
      <c r="AL138" s="165"/>
      <c r="AM138" s="165"/>
      <c r="AN138" s="165"/>
      <c r="AO138" s="165"/>
      <c r="AP138" s="165"/>
      <c r="AQ138" s="165"/>
      <c r="AR138" s="165">
        <v>3.0</v>
      </c>
      <c r="AS138" s="164">
        <f t="shared" ref="AS138:BE138" si="341">BF138*$D138</f>
        <v>0</v>
      </c>
      <c r="AT138" s="164">
        <f t="shared" si="341"/>
        <v>0</v>
      </c>
      <c r="AU138" s="164">
        <f t="shared" si="341"/>
        <v>0</v>
      </c>
      <c r="AV138" s="164">
        <f t="shared" si="341"/>
        <v>0</v>
      </c>
      <c r="AW138" s="164">
        <f t="shared" si="341"/>
        <v>0</v>
      </c>
      <c r="AX138" s="164">
        <f t="shared" si="341"/>
        <v>0</v>
      </c>
      <c r="AY138" s="164">
        <f t="shared" si="341"/>
        <v>0</v>
      </c>
      <c r="AZ138" s="164">
        <f t="shared" si="341"/>
        <v>0</v>
      </c>
      <c r="BA138" s="164">
        <f t="shared" si="341"/>
        <v>0</v>
      </c>
      <c r="BB138" s="164">
        <f t="shared" si="341"/>
        <v>0</v>
      </c>
      <c r="BC138" s="164">
        <f t="shared" si="341"/>
        <v>0</v>
      </c>
      <c r="BD138" s="164">
        <f t="shared" si="341"/>
        <v>0</v>
      </c>
      <c r="BE138" s="164">
        <f t="shared" si="341"/>
        <v>0</v>
      </c>
      <c r="BF138" s="165"/>
      <c r="BG138" s="165"/>
      <c r="BH138" s="165"/>
      <c r="BI138" s="165"/>
      <c r="BJ138" s="165"/>
      <c r="BK138" s="165"/>
      <c r="BL138" s="165"/>
      <c r="BM138" s="165"/>
      <c r="BN138" s="165"/>
      <c r="BO138" s="165"/>
      <c r="BP138" s="165"/>
      <c r="BQ138" s="166"/>
      <c r="BR138" s="165"/>
      <c r="BS138" s="6"/>
      <c r="BT138" s="164"/>
      <c r="BU138" s="164"/>
      <c r="BV138" s="167">
        <f t="shared" ref="BV138:BW138" si="342">$D138*BT138</f>
        <v>0</v>
      </c>
      <c r="BW138" s="167">
        <f t="shared" si="342"/>
        <v>0</v>
      </c>
      <c r="BX138" s="6"/>
      <c r="BY138" s="164">
        <v>5.9</v>
      </c>
      <c r="BZ138" s="164">
        <f t="shared" si="314"/>
        <v>0</v>
      </c>
      <c r="CA138" s="164">
        <f t="shared" si="315"/>
        <v>0</v>
      </c>
      <c r="CB138" s="6"/>
    </row>
    <row r="139" ht="18.0" customHeight="1">
      <c r="A139" s="195" t="s">
        <v>326</v>
      </c>
      <c r="B139" s="195" t="s">
        <v>197</v>
      </c>
      <c r="C139" s="147">
        <v>3.0</v>
      </c>
      <c r="D139" s="76">
        <f t="shared" si="307"/>
        <v>0</v>
      </c>
      <c r="E139" s="148">
        <v>200.0</v>
      </c>
      <c r="F139" s="76" t="str">
        <f t="shared" si="308"/>
        <v/>
      </c>
      <c r="G139" s="148">
        <f t="shared" si="309"/>
        <v>200</v>
      </c>
      <c r="H139" s="149">
        <f t="shared" si="310"/>
        <v>0</v>
      </c>
      <c r="I139" s="150"/>
      <c r="J139" s="151"/>
      <c r="K139" s="152"/>
      <c r="L139" s="153"/>
      <c r="M139" s="154"/>
      <c r="N139" s="155"/>
      <c r="O139" s="156"/>
      <c r="P139" s="157"/>
      <c r="Q139" s="158"/>
      <c r="R139" s="159"/>
      <c r="S139" s="160"/>
      <c r="T139" s="161"/>
      <c r="U139" s="162"/>
      <c r="V139" s="163"/>
      <c r="W139" s="152"/>
      <c r="X139" s="150"/>
      <c r="AE139" s="164">
        <f t="shared" ref="AE139:AK139" si="343">AL139*$D139</f>
        <v>0</v>
      </c>
      <c r="AF139" s="164">
        <f t="shared" si="343"/>
        <v>0</v>
      </c>
      <c r="AG139" s="164">
        <f t="shared" si="343"/>
        <v>0</v>
      </c>
      <c r="AH139" s="164">
        <f t="shared" si="343"/>
        <v>0</v>
      </c>
      <c r="AI139" s="164">
        <f t="shared" si="343"/>
        <v>0</v>
      </c>
      <c r="AJ139" s="164">
        <f t="shared" si="343"/>
        <v>0</v>
      </c>
      <c r="AK139" s="164">
        <f t="shared" si="343"/>
        <v>0</v>
      </c>
      <c r="AL139" s="165"/>
      <c r="AM139" s="165"/>
      <c r="AN139" s="165"/>
      <c r="AO139" s="165"/>
      <c r="AP139" s="165"/>
      <c r="AQ139" s="165"/>
      <c r="AR139" s="165">
        <v>3.0</v>
      </c>
      <c r="AS139" s="164">
        <f t="shared" ref="AS139:BE139" si="344">BF139*$D139</f>
        <v>0</v>
      </c>
      <c r="AT139" s="164">
        <f t="shared" si="344"/>
        <v>0</v>
      </c>
      <c r="AU139" s="164">
        <f t="shared" si="344"/>
        <v>0</v>
      </c>
      <c r="AV139" s="164">
        <f t="shared" si="344"/>
        <v>0</v>
      </c>
      <c r="AW139" s="164">
        <f t="shared" si="344"/>
        <v>0</v>
      </c>
      <c r="AX139" s="164">
        <f t="shared" si="344"/>
        <v>0</v>
      </c>
      <c r="AY139" s="164">
        <f t="shared" si="344"/>
        <v>0</v>
      </c>
      <c r="AZ139" s="164">
        <f t="shared" si="344"/>
        <v>0</v>
      </c>
      <c r="BA139" s="164">
        <f t="shared" si="344"/>
        <v>0</v>
      </c>
      <c r="BB139" s="164">
        <f t="shared" si="344"/>
        <v>0</v>
      </c>
      <c r="BC139" s="164">
        <f t="shared" si="344"/>
        <v>0</v>
      </c>
      <c r="BD139" s="164">
        <f t="shared" si="344"/>
        <v>0</v>
      </c>
      <c r="BE139" s="164">
        <f t="shared" si="344"/>
        <v>0</v>
      </c>
      <c r="BF139" s="165"/>
      <c r="BG139" s="165"/>
      <c r="BH139" s="165"/>
      <c r="BI139" s="165"/>
      <c r="BJ139" s="165"/>
      <c r="BK139" s="165"/>
      <c r="BL139" s="165"/>
      <c r="BM139" s="165"/>
      <c r="BN139" s="165"/>
      <c r="BO139" s="165"/>
      <c r="BP139" s="165"/>
      <c r="BQ139" s="166"/>
      <c r="BR139" s="165"/>
      <c r="BS139" s="6"/>
      <c r="BT139" s="164"/>
      <c r="BU139" s="164"/>
      <c r="BV139" s="167">
        <f t="shared" ref="BV139:BW139" si="345">$D139*BT139</f>
        <v>0</v>
      </c>
      <c r="BW139" s="167">
        <f t="shared" si="345"/>
        <v>0</v>
      </c>
      <c r="BX139" s="6"/>
      <c r="BY139" s="164">
        <v>3.45</v>
      </c>
      <c r="BZ139" s="164">
        <f t="shared" si="314"/>
        <v>0</v>
      </c>
      <c r="CA139" s="164">
        <f t="shared" si="315"/>
        <v>0</v>
      </c>
      <c r="CB139" s="6"/>
    </row>
    <row r="140" ht="18.0" customHeight="1">
      <c r="A140" s="195" t="s">
        <v>327</v>
      </c>
      <c r="B140" s="195" t="s">
        <v>199</v>
      </c>
      <c r="C140" s="147">
        <v>3.0</v>
      </c>
      <c r="D140" s="76">
        <f t="shared" si="307"/>
        <v>0</v>
      </c>
      <c r="E140" s="148">
        <v>240.0</v>
      </c>
      <c r="F140" s="76" t="str">
        <f t="shared" si="308"/>
        <v/>
      </c>
      <c r="G140" s="148">
        <f t="shared" si="309"/>
        <v>240</v>
      </c>
      <c r="H140" s="149">
        <f t="shared" si="310"/>
        <v>0</v>
      </c>
      <c r="I140" s="150"/>
      <c r="J140" s="151"/>
      <c r="K140" s="152"/>
      <c r="L140" s="153"/>
      <c r="M140" s="154"/>
      <c r="N140" s="155"/>
      <c r="O140" s="156"/>
      <c r="P140" s="157"/>
      <c r="Q140" s="158"/>
      <c r="R140" s="159"/>
      <c r="S140" s="160"/>
      <c r="T140" s="161"/>
      <c r="U140" s="162"/>
      <c r="V140" s="163"/>
      <c r="W140" s="152"/>
      <c r="X140" s="150"/>
      <c r="AE140" s="164">
        <f t="shared" ref="AE140:AK140" si="346">AL140*$D140</f>
        <v>0</v>
      </c>
      <c r="AF140" s="164">
        <f t="shared" si="346"/>
        <v>0</v>
      </c>
      <c r="AG140" s="164">
        <f t="shared" si="346"/>
        <v>0</v>
      </c>
      <c r="AH140" s="164">
        <f t="shared" si="346"/>
        <v>0</v>
      </c>
      <c r="AI140" s="164">
        <f t="shared" si="346"/>
        <v>0</v>
      </c>
      <c r="AJ140" s="164">
        <f t="shared" si="346"/>
        <v>0</v>
      </c>
      <c r="AK140" s="164">
        <f t="shared" si="346"/>
        <v>0</v>
      </c>
      <c r="AL140" s="165"/>
      <c r="AM140" s="165"/>
      <c r="AN140" s="165"/>
      <c r="AO140" s="165"/>
      <c r="AP140" s="165"/>
      <c r="AQ140" s="165"/>
      <c r="AR140" s="165">
        <v>3.0</v>
      </c>
      <c r="AS140" s="164">
        <f t="shared" ref="AS140:BE140" si="347">BF140*$D140</f>
        <v>0</v>
      </c>
      <c r="AT140" s="164">
        <f t="shared" si="347"/>
        <v>0</v>
      </c>
      <c r="AU140" s="164">
        <f t="shared" si="347"/>
        <v>0</v>
      </c>
      <c r="AV140" s="164">
        <f t="shared" si="347"/>
        <v>0</v>
      </c>
      <c r="AW140" s="164">
        <f t="shared" si="347"/>
        <v>0</v>
      </c>
      <c r="AX140" s="164">
        <f t="shared" si="347"/>
        <v>0</v>
      </c>
      <c r="AY140" s="164">
        <f t="shared" si="347"/>
        <v>0</v>
      </c>
      <c r="AZ140" s="164">
        <f t="shared" si="347"/>
        <v>0</v>
      </c>
      <c r="BA140" s="164">
        <f t="shared" si="347"/>
        <v>0</v>
      </c>
      <c r="BB140" s="164">
        <f t="shared" si="347"/>
        <v>0</v>
      </c>
      <c r="BC140" s="164">
        <f t="shared" si="347"/>
        <v>0</v>
      </c>
      <c r="BD140" s="164">
        <f t="shared" si="347"/>
        <v>0</v>
      </c>
      <c r="BE140" s="164">
        <f t="shared" si="347"/>
        <v>0</v>
      </c>
      <c r="BF140" s="165"/>
      <c r="BG140" s="165"/>
      <c r="BH140" s="165"/>
      <c r="BI140" s="165"/>
      <c r="BJ140" s="165"/>
      <c r="BK140" s="165"/>
      <c r="BL140" s="165"/>
      <c r="BM140" s="165"/>
      <c r="BN140" s="165"/>
      <c r="BO140" s="165"/>
      <c r="BP140" s="165"/>
      <c r="BQ140" s="166"/>
      <c r="BR140" s="165"/>
      <c r="BS140" s="6"/>
      <c r="BT140" s="164"/>
      <c r="BU140" s="164"/>
      <c r="BV140" s="167">
        <f t="shared" ref="BV140:BW140" si="348">$D140*BT140</f>
        <v>0</v>
      </c>
      <c r="BW140" s="167">
        <f t="shared" si="348"/>
        <v>0</v>
      </c>
      <c r="BX140" s="6"/>
      <c r="BY140" s="164">
        <v>4.4</v>
      </c>
      <c r="BZ140" s="164">
        <f t="shared" si="314"/>
        <v>0</v>
      </c>
      <c r="CA140" s="164">
        <f t="shared" si="315"/>
        <v>0</v>
      </c>
      <c r="CB140" s="6"/>
    </row>
    <row r="141" ht="18.0" customHeight="1">
      <c r="A141" s="195" t="s">
        <v>328</v>
      </c>
      <c r="B141" s="195" t="s">
        <v>201</v>
      </c>
      <c r="C141" s="147">
        <v>3.0</v>
      </c>
      <c r="D141" s="76">
        <f t="shared" si="307"/>
        <v>0</v>
      </c>
      <c r="E141" s="148">
        <v>320.0</v>
      </c>
      <c r="F141" s="76" t="str">
        <f t="shared" si="308"/>
        <v/>
      </c>
      <c r="G141" s="148">
        <f t="shared" si="309"/>
        <v>320</v>
      </c>
      <c r="H141" s="149">
        <f t="shared" si="310"/>
        <v>0</v>
      </c>
      <c r="I141" s="150"/>
      <c r="J141" s="151"/>
      <c r="K141" s="152"/>
      <c r="L141" s="153"/>
      <c r="M141" s="154"/>
      <c r="N141" s="155"/>
      <c r="O141" s="156"/>
      <c r="P141" s="157"/>
      <c r="Q141" s="158"/>
      <c r="R141" s="159"/>
      <c r="S141" s="160"/>
      <c r="T141" s="161"/>
      <c r="U141" s="162"/>
      <c r="V141" s="163"/>
      <c r="W141" s="152"/>
      <c r="X141" s="150"/>
      <c r="AE141" s="164">
        <f t="shared" ref="AE141:AK141" si="349">AL141*$D141</f>
        <v>0</v>
      </c>
      <c r="AF141" s="164">
        <f t="shared" si="349"/>
        <v>0</v>
      </c>
      <c r="AG141" s="164">
        <f t="shared" si="349"/>
        <v>0</v>
      </c>
      <c r="AH141" s="164">
        <f t="shared" si="349"/>
        <v>0</v>
      </c>
      <c r="AI141" s="164">
        <f t="shared" si="349"/>
        <v>0</v>
      </c>
      <c r="AJ141" s="164">
        <f t="shared" si="349"/>
        <v>0</v>
      </c>
      <c r="AK141" s="164">
        <f t="shared" si="349"/>
        <v>0</v>
      </c>
      <c r="AL141" s="165"/>
      <c r="AM141" s="165"/>
      <c r="AN141" s="165"/>
      <c r="AO141" s="165"/>
      <c r="AP141" s="165"/>
      <c r="AQ141" s="165"/>
      <c r="AR141" s="165">
        <v>3.0</v>
      </c>
      <c r="AS141" s="164">
        <f t="shared" ref="AS141:BE141" si="350">BF141*$D141</f>
        <v>0</v>
      </c>
      <c r="AT141" s="164">
        <f t="shared" si="350"/>
        <v>0</v>
      </c>
      <c r="AU141" s="164">
        <f t="shared" si="350"/>
        <v>0</v>
      </c>
      <c r="AV141" s="164">
        <f t="shared" si="350"/>
        <v>0</v>
      </c>
      <c r="AW141" s="164">
        <f t="shared" si="350"/>
        <v>0</v>
      </c>
      <c r="AX141" s="164">
        <f t="shared" si="350"/>
        <v>0</v>
      </c>
      <c r="AY141" s="164">
        <f t="shared" si="350"/>
        <v>0</v>
      </c>
      <c r="AZ141" s="164">
        <f t="shared" si="350"/>
        <v>0</v>
      </c>
      <c r="BA141" s="164">
        <f t="shared" si="350"/>
        <v>0</v>
      </c>
      <c r="BB141" s="164">
        <f t="shared" si="350"/>
        <v>0</v>
      </c>
      <c r="BC141" s="164">
        <f t="shared" si="350"/>
        <v>0</v>
      </c>
      <c r="BD141" s="164">
        <f t="shared" si="350"/>
        <v>0</v>
      </c>
      <c r="BE141" s="164">
        <f t="shared" si="350"/>
        <v>0</v>
      </c>
      <c r="BF141" s="165"/>
      <c r="BG141" s="165"/>
      <c r="BH141" s="165"/>
      <c r="BI141" s="165"/>
      <c r="BJ141" s="165"/>
      <c r="BK141" s="165"/>
      <c r="BL141" s="165"/>
      <c r="BM141" s="165"/>
      <c r="BN141" s="165"/>
      <c r="BO141" s="165"/>
      <c r="BP141" s="165"/>
      <c r="BQ141" s="166"/>
      <c r="BR141" s="165"/>
      <c r="BS141" s="6"/>
      <c r="BT141" s="164"/>
      <c r="BU141" s="164"/>
      <c r="BV141" s="167">
        <f t="shared" ref="BV141:BW141" si="351">$D141*BT141</f>
        <v>0</v>
      </c>
      <c r="BW141" s="167">
        <f t="shared" si="351"/>
        <v>0</v>
      </c>
      <c r="BX141" s="6"/>
      <c r="BY141" s="164">
        <v>5.3</v>
      </c>
      <c r="BZ141" s="164">
        <f t="shared" si="314"/>
        <v>0</v>
      </c>
      <c r="CA141" s="164">
        <f t="shared" si="315"/>
        <v>0</v>
      </c>
      <c r="CB141" s="6"/>
    </row>
    <row r="142" ht="18.0" customHeight="1">
      <c r="A142" s="195" t="s">
        <v>329</v>
      </c>
      <c r="B142" s="195" t="s">
        <v>203</v>
      </c>
      <c r="C142" s="147">
        <v>3.0</v>
      </c>
      <c r="D142" s="76">
        <f t="shared" si="307"/>
        <v>0</v>
      </c>
      <c r="E142" s="148">
        <v>300.0</v>
      </c>
      <c r="F142" s="76" t="str">
        <f t="shared" si="308"/>
        <v/>
      </c>
      <c r="G142" s="148">
        <f t="shared" si="309"/>
        <v>300</v>
      </c>
      <c r="H142" s="149">
        <f t="shared" si="310"/>
        <v>0</v>
      </c>
      <c r="I142" s="150"/>
      <c r="J142" s="151"/>
      <c r="K142" s="152"/>
      <c r="L142" s="153"/>
      <c r="M142" s="154"/>
      <c r="N142" s="155"/>
      <c r="O142" s="156"/>
      <c r="P142" s="157"/>
      <c r="Q142" s="158"/>
      <c r="R142" s="159"/>
      <c r="S142" s="160"/>
      <c r="T142" s="161"/>
      <c r="U142" s="162"/>
      <c r="V142" s="163"/>
      <c r="W142" s="152"/>
      <c r="X142" s="150"/>
      <c r="AE142" s="164">
        <f t="shared" ref="AE142:AK142" si="352">AL142*$D142</f>
        <v>0</v>
      </c>
      <c r="AF142" s="164">
        <f t="shared" si="352"/>
        <v>0</v>
      </c>
      <c r="AG142" s="164">
        <f t="shared" si="352"/>
        <v>0</v>
      </c>
      <c r="AH142" s="164">
        <f t="shared" si="352"/>
        <v>0</v>
      </c>
      <c r="AI142" s="164">
        <f t="shared" si="352"/>
        <v>0</v>
      </c>
      <c r="AJ142" s="164">
        <f t="shared" si="352"/>
        <v>0</v>
      </c>
      <c r="AK142" s="164">
        <f t="shared" si="352"/>
        <v>0</v>
      </c>
      <c r="AL142" s="165"/>
      <c r="AM142" s="165"/>
      <c r="AN142" s="165"/>
      <c r="AO142" s="165"/>
      <c r="AP142" s="165"/>
      <c r="AQ142" s="165"/>
      <c r="AR142" s="165">
        <v>3.0</v>
      </c>
      <c r="AS142" s="164">
        <f t="shared" ref="AS142:BE142" si="353">BF142*$D142</f>
        <v>0</v>
      </c>
      <c r="AT142" s="164">
        <f t="shared" si="353"/>
        <v>0</v>
      </c>
      <c r="AU142" s="164">
        <f t="shared" si="353"/>
        <v>0</v>
      </c>
      <c r="AV142" s="164">
        <f t="shared" si="353"/>
        <v>0</v>
      </c>
      <c r="AW142" s="164">
        <f t="shared" si="353"/>
        <v>0</v>
      </c>
      <c r="AX142" s="164">
        <f t="shared" si="353"/>
        <v>0</v>
      </c>
      <c r="AY142" s="164">
        <f t="shared" si="353"/>
        <v>0</v>
      </c>
      <c r="AZ142" s="164">
        <f t="shared" si="353"/>
        <v>0</v>
      </c>
      <c r="BA142" s="164">
        <f t="shared" si="353"/>
        <v>0</v>
      </c>
      <c r="BB142" s="164">
        <f t="shared" si="353"/>
        <v>0</v>
      </c>
      <c r="BC142" s="164">
        <f t="shared" si="353"/>
        <v>0</v>
      </c>
      <c r="BD142" s="164">
        <f t="shared" si="353"/>
        <v>0</v>
      </c>
      <c r="BE142" s="164">
        <f t="shared" si="353"/>
        <v>0</v>
      </c>
      <c r="BF142" s="165"/>
      <c r="BG142" s="165"/>
      <c r="BH142" s="165"/>
      <c r="BI142" s="165"/>
      <c r="BJ142" s="165"/>
      <c r="BK142" s="165"/>
      <c r="BL142" s="165"/>
      <c r="BM142" s="165"/>
      <c r="BN142" s="165"/>
      <c r="BO142" s="165"/>
      <c r="BP142" s="165"/>
      <c r="BQ142" s="166"/>
      <c r="BR142" s="165"/>
      <c r="BS142" s="6"/>
      <c r="BT142" s="164"/>
      <c r="BU142" s="164"/>
      <c r="BV142" s="167">
        <f t="shared" ref="BV142:BW142" si="354">$D142*BT142</f>
        <v>0</v>
      </c>
      <c r="BW142" s="167">
        <f t="shared" si="354"/>
        <v>0</v>
      </c>
      <c r="BX142" s="6"/>
      <c r="BY142" s="164">
        <v>5.5</v>
      </c>
      <c r="BZ142" s="164">
        <f t="shared" si="314"/>
        <v>0</v>
      </c>
      <c r="CA142" s="164">
        <f t="shared" si="315"/>
        <v>0</v>
      </c>
      <c r="CB142" s="6"/>
    </row>
    <row r="143" ht="67.5" customHeight="1">
      <c r="A143" s="136" t="s">
        <v>52</v>
      </c>
      <c r="B143" s="137" t="s">
        <v>330</v>
      </c>
      <c r="C143" s="203"/>
      <c r="D143" s="204"/>
      <c r="E143" s="205"/>
      <c r="F143" s="204"/>
      <c r="G143" s="193"/>
      <c r="H143" s="194"/>
      <c r="I143" s="15"/>
      <c r="J143" s="15"/>
      <c r="K143" s="15"/>
      <c r="L143" s="15"/>
      <c r="M143" s="15"/>
      <c r="N143" s="15"/>
      <c r="O143" s="139"/>
      <c r="P143" s="15"/>
      <c r="Q143" s="206"/>
      <c r="R143" s="15"/>
      <c r="S143" s="15"/>
      <c r="T143" s="15"/>
      <c r="U143" s="20"/>
      <c r="V143" s="15"/>
      <c r="W143" s="15"/>
      <c r="X143" s="15"/>
      <c r="AE143" s="167"/>
      <c r="AF143" s="167"/>
      <c r="AG143" s="167"/>
      <c r="AH143" s="167"/>
      <c r="AI143" s="167"/>
      <c r="AJ143" s="167"/>
      <c r="AK143" s="167"/>
      <c r="AL143" s="188"/>
      <c r="AM143" s="188"/>
      <c r="AN143" s="188"/>
      <c r="AO143" s="188"/>
      <c r="AP143" s="188"/>
      <c r="AQ143" s="188"/>
      <c r="AR143" s="188"/>
      <c r="AS143" s="167"/>
      <c r="AT143" s="167"/>
      <c r="AU143" s="167"/>
      <c r="AV143" s="167"/>
      <c r="AW143" s="167"/>
      <c r="AX143" s="167"/>
      <c r="AY143" s="167"/>
      <c r="AZ143" s="167"/>
      <c r="BA143" s="167"/>
      <c r="BB143" s="167"/>
      <c r="BC143" s="167"/>
      <c r="BD143" s="167"/>
      <c r="BE143" s="167"/>
      <c r="BF143" s="188"/>
      <c r="BG143" s="188"/>
      <c r="BH143" s="188"/>
      <c r="BI143" s="188"/>
      <c r="BJ143" s="188"/>
      <c r="BK143" s="188"/>
      <c r="BL143" s="188"/>
      <c r="BM143" s="188"/>
      <c r="BN143" s="188"/>
      <c r="BO143" s="188"/>
      <c r="BP143" s="188"/>
      <c r="BQ143" s="189"/>
      <c r="BR143" s="188"/>
      <c r="BS143" s="6"/>
      <c r="BT143" s="190"/>
      <c r="BU143" s="190"/>
      <c r="BV143" s="190"/>
      <c r="BW143" s="190"/>
      <c r="BX143" s="6"/>
      <c r="BY143" s="164"/>
      <c r="BZ143" s="164"/>
      <c r="CA143" s="164"/>
      <c r="CB143" s="6"/>
    </row>
    <row r="144" ht="18.0" customHeight="1">
      <c r="A144" s="207" t="s">
        <v>331</v>
      </c>
      <c r="B144" s="208" t="s">
        <v>332</v>
      </c>
      <c r="C144" s="147">
        <v>20.0</v>
      </c>
      <c r="D144" s="76">
        <f t="shared" ref="D144:D170" si="355">SUM(I144:S144)</f>
        <v>0</v>
      </c>
      <c r="E144" s="191" t="s">
        <v>185</v>
      </c>
      <c r="F144" s="76" t="str">
        <f t="shared" ref="F144:F170" si="356">$F$5</f>
        <v/>
      </c>
      <c r="G144" s="201"/>
      <c r="H144" s="149"/>
      <c r="I144" s="209"/>
      <c r="J144" s="151"/>
      <c r="K144" s="152"/>
      <c r="L144" s="153"/>
      <c r="M144" s="154"/>
      <c r="N144" s="186"/>
      <c r="O144" s="156"/>
      <c r="P144" s="157"/>
      <c r="Q144" s="158"/>
      <c r="R144" s="159"/>
      <c r="S144" s="160"/>
      <c r="T144" s="187"/>
      <c r="U144" s="162"/>
      <c r="V144" s="163"/>
      <c r="W144" s="152"/>
      <c r="X144" s="185"/>
      <c r="AE144" s="167"/>
      <c r="AF144" s="167"/>
      <c r="AG144" s="167"/>
      <c r="AH144" s="167"/>
      <c r="AI144" s="167"/>
      <c r="AJ144" s="167"/>
      <c r="AK144" s="167"/>
      <c r="AL144" s="188"/>
      <c r="AM144" s="188"/>
      <c r="AN144" s="188"/>
      <c r="AO144" s="188"/>
      <c r="AP144" s="188"/>
      <c r="AQ144" s="188"/>
      <c r="AR144" s="188"/>
      <c r="AS144" s="167"/>
      <c r="AT144" s="167"/>
      <c r="AU144" s="167"/>
      <c r="AV144" s="167"/>
      <c r="AW144" s="167"/>
      <c r="AX144" s="167"/>
      <c r="AY144" s="167"/>
      <c r="AZ144" s="167"/>
      <c r="BA144" s="167"/>
      <c r="BB144" s="167"/>
      <c r="BC144" s="167"/>
      <c r="BD144" s="167"/>
      <c r="BE144" s="167"/>
      <c r="BF144" s="188"/>
      <c r="BG144" s="188"/>
      <c r="BH144" s="188"/>
      <c r="BI144" s="188"/>
      <c r="BJ144" s="188"/>
      <c r="BK144" s="188"/>
      <c r="BL144" s="188"/>
      <c r="BM144" s="188"/>
      <c r="BN144" s="188"/>
      <c r="BO144" s="188"/>
      <c r="BP144" s="188"/>
      <c r="BQ144" s="189"/>
      <c r="BR144" s="188"/>
      <c r="BS144" s="6"/>
      <c r="BT144" s="190"/>
      <c r="BU144" s="190"/>
      <c r="BV144" s="190"/>
      <c r="BW144" s="190"/>
      <c r="BX144" s="6"/>
      <c r="BY144" s="164"/>
      <c r="BZ144" s="164"/>
      <c r="CA144" s="164"/>
      <c r="CB144" s="6"/>
    </row>
    <row r="145" ht="18.0" customHeight="1">
      <c r="A145" s="207" t="s">
        <v>333</v>
      </c>
      <c r="B145" s="210" t="s">
        <v>334</v>
      </c>
      <c r="C145" s="147">
        <v>10.0</v>
      </c>
      <c r="D145" s="76">
        <f t="shared" si="355"/>
        <v>0</v>
      </c>
      <c r="E145" s="191" t="s">
        <v>185</v>
      </c>
      <c r="F145" s="76" t="str">
        <f t="shared" si="356"/>
        <v/>
      </c>
      <c r="G145" s="201"/>
      <c r="H145" s="149"/>
      <c r="I145" s="209"/>
      <c r="J145" s="151"/>
      <c r="K145" s="152"/>
      <c r="L145" s="153"/>
      <c r="M145" s="154"/>
      <c r="N145" s="186"/>
      <c r="O145" s="156"/>
      <c r="P145" s="157"/>
      <c r="Q145" s="158"/>
      <c r="R145" s="159"/>
      <c r="S145" s="160"/>
      <c r="T145" s="187"/>
      <c r="U145" s="162"/>
      <c r="V145" s="163"/>
      <c r="W145" s="152"/>
      <c r="X145" s="185"/>
      <c r="AE145" s="167"/>
      <c r="AF145" s="167"/>
      <c r="AG145" s="167"/>
      <c r="AH145" s="167"/>
      <c r="AI145" s="167"/>
      <c r="AJ145" s="167"/>
      <c r="AK145" s="167"/>
      <c r="AL145" s="188"/>
      <c r="AM145" s="188"/>
      <c r="AN145" s="188"/>
      <c r="AO145" s="188"/>
      <c r="AP145" s="188"/>
      <c r="AQ145" s="188"/>
      <c r="AR145" s="188"/>
      <c r="AS145" s="167"/>
      <c r="AT145" s="167"/>
      <c r="AU145" s="167"/>
      <c r="AV145" s="167"/>
      <c r="AW145" s="167"/>
      <c r="AX145" s="167"/>
      <c r="AY145" s="167"/>
      <c r="AZ145" s="167"/>
      <c r="BA145" s="167"/>
      <c r="BB145" s="167"/>
      <c r="BC145" s="167"/>
      <c r="BD145" s="167"/>
      <c r="BE145" s="167"/>
      <c r="BF145" s="188"/>
      <c r="BG145" s="188"/>
      <c r="BH145" s="188"/>
      <c r="BI145" s="188"/>
      <c r="BJ145" s="188"/>
      <c r="BK145" s="188"/>
      <c r="BL145" s="188"/>
      <c r="BM145" s="188"/>
      <c r="BN145" s="188"/>
      <c r="BO145" s="188"/>
      <c r="BP145" s="188"/>
      <c r="BQ145" s="189"/>
      <c r="BR145" s="188"/>
      <c r="BS145" s="6"/>
      <c r="BT145" s="190"/>
      <c r="BU145" s="190"/>
      <c r="BV145" s="190"/>
      <c r="BW145" s="190"/>
      <c r="BX145" s="6"/>
      <c r="BY145" s="164"/>
      <c r="BZ145" s="164"/>
      <c r="CA145" s="164"/>
      <c r="CB145" s="6"/>
    </row>
    <row r="146" ht="18.0" customHeight="1">
      <c r="A146" s="207" t="s">
        <v>335</v>
      </c>
      <c r="B146" s="211" t="s">
        <v>336</v>
      </c>
      <c r="C146" s="147">
        <v>10.0</v>
      </c>
      <c r="D146" s="76">
        <f t="shared" si="355"/>
        <v>0</v>
      </c>
      <c r="E146" s="191" t="s">
        <v>185</v>
      </c>
      <c r="F146" s="76" t="str">
        <f t="shared" si="356"/>
        <v/>
      </c>
      <c r="G146" s="201"/>
      <c r="H146" s="149"/>
      <c r="I146" s="209"/>
      <c r="J146" s="151"/>
      <c r="K146" s="152"/>
      <c r="L146" s="153"/>
      <c r="M146" s="154"/>
      <c r="N146" s="186"/>
      <c r="O146" s="156"/>
      <c r="P146" s="157"/>
      <c r="Q146" s="158"/>
      <c r="R146" s="159"/>
      <c r="S146" s="160"/>
      <c r="T146" s="187"/>
      <c r="U146" s="162"/>
      <c r="V146" s="163"/>
      <c r="W146" s="152"/>
      <c r="X146" s="185"/>
      <c r="AE146" s="167"/>
      <c r="AF146" s="167"/>
      <c r="AG146" s="167"/>
      <c r="AH146" s="167"/>
      <c r="AI146" s="167"/>
      <c r="AJ146" s="167"/>
      <c r="AK146" s="167"/>
      <c r="AL146" s="188"/>
      <c r="AM146" s="188"/>
      <c r="AN146" s="188"/>
      <c r="AO146" s="188"/>
      <c r="AP146" s="188"/>
      <c r="AQ146" s="188"/>
      <c r="AR146" s="188"/>
      <c r="AS146" s="167"/>
      <c r="AT146" s="167"/>
      <c r="AU146" s="167"/>
      <c r="AV146" s="167"/>
      <c r="AW146" s="167"/>
      <c r="AX146" s="167"/>
      <c r="AY146" s="167"/>
      <c r="AZ146" s="167"/>
      <c r="BA146" s="167"/>
      <c r="BB146" s="167"/>
      <c r="BC146" s="167"/>
      <c r="BD146" s="167"/>
      <c r="BE146" s="167"/>
      <c r="BF146" s="188"/>
      <c r="BG146" s="188"/>
      <c r="BH146" s="188"/>
      <c r="BI146" s="188"/>
      <c r="BJ146" s="188"/>
      <c r="BK146" s="188"/>
      <c r="BL146" s="188"/>
      <c r="BM146" s="188"/>
      <c r="BN146" s="188"/>
      <c r="BO146" s="188"/>
      <c r="BP146" s="188"/>
      <c r="BQ146" s="189"/>
      <c r="BR146" s="188"/>
      <c r="BS146" s="6"/>
      <c r="BT146" s="190"/>
      <c r="BU146" s="190"/>
      <c r="BV146" s="190"/>
      <c r="BW146" s="190"/>
      <c r="BX146" s="6"/>
      <c r="BY146" s="164"/>
      <c r="BZ146" s="164"/>
      <c r="CA146" s="164"/>
      <c r="CB146" s="6"/>
    </row>
    <row r="147" ht="18.0" customHeight="1">
      <c r="A147" s="207" t="s">
        <v>337</v>
      </c>
      <c r="B147" s="210" t="s">
        <v>338</v>
      </c>
      <c r="C147" s="147">
        <v>5.0</v>
      </c>
      <c r="D147" s="76">
        <f t="shared" si="355"/>
        <v>0</v>
      </c>
      <c r="E147" s="191" t="s">
        <v>185</v>
      </c>
      <c r="F147" s="76" t="str">
        <f t="shared" si="356"/>
        <v/>
      </c>
      <c r="G147" s="201"/>
      <c r="H147" s="149"/>
      <c r="I147" s="209"/>
      <c r="J147" s="151"/>
      <c r="K147" s="152"/>
      <c r="L147" s="153"/>
      <c r="M147" s="154"/>
      <c r="N147" s="186"/>
      <c r="O147" s="156"/>
      <c r="P147" s="157"/>
      <c r="Q147" s="158"/>
      <c r="R147" s="159"/>
      <c r="S147" s="160"/>
      <c r="T147" s="187"/>
      <c r="U147" s="162"/>
      <c r="V147" s="163"/>
      <c r="W147" s="152"/>
      <c r="X147" s="185"/>
      <c r="AE147" s="167"/>
      <c r="AF147" s="167"/>
      <c r="AG147" s="167"/>
      <c r="AH147" s="167"/>
      <c r="AI147" s="167"/>
      <c r="AJ147" s="167"/>
      <c r="AK147" s="167"/>
      <c r="AL147" s="188"/>
      <c r="AM147" s="188"/>
      <c r="AN147" s="188"/>
      <c r="AO147" s="188"/>
      <c r="AP147" s="188"/>
      <c r="AQ147" s="188"/>
      <c r="AR147" s="188"/>
      <c r="AS147" s="167"/>
      <c r="AT147" s="167"/>
      <c r="AU147" s="167"/>
      <c r="AV147" s="167"/>
      <c r="AW147" s="167"/>
      <c r="AX147" s="167"/>
      <c r="AY147" s="167"/>
      <c r="AZ147" s="167"/>
      <c r="BA147" s="167"/>
      <c r="BB147" s="167"/>
      <c r="BC147" s="167"/>
      <c r="BD147" s="167"/>
      <c r="BE147" s="167"/>
      <c r="BF147" s="188"/>
      <c r="BG147" s="188"/>
      <c r="BH147" s="188"/>
      <c r="BI147" s="188"/>
      <c r="BJ147" s="188"/>
      <c r="BK147" s="188"/>
      <c r="BL147" s="188"/>
      <c r="BM147" s="188"/>
      <c r="BN147" s="188"/>
      <c r="BO147" s="188"/>
      <c r="BP147" s="188"/>
      <c r="BQ147" s="189"/>
      <c r="BR147" s="188"/>
      <c r="BS147" s="6"/>
      <c r="BT147" s="190"/>
      <c r="BU147" s="190"/>
      <c r="BV147" s="190"/>
      <c r="BW147" s="190"/>
      <c r="BX147" s="6"/>
      <c r="BY147" s="164"/>
      <c r="BZ147" s="164"/>
      <c r="CA147" s="164"/>
      <c r="CB147" s="6"/>
    </row>
    <row r="148" ht="18.0" customHeight="1">
      <c r="A148" s="207" t="s">
        <v>339</v>
      </c>
      <c r="B148" s="210" t="s">
        <v>340</v>
      </c>
      <c r="C148" s="147">
        <v>5.0</v>
      </c>
      <c r="D148" s="76">
        <f t="shared" si="355"/>
        <v>0</v>
      </c>
      <c r="E148" s="191" t="s">
        <v>185</v>
      </c>
      <c r="F148" s="76" t="str">
        <f t="shared" si="356"/>
        <v/>
      </c>
      <c r="G148" s="201"/>
      <c r="H148" s="149"/>
      <c r="I148" s="209"/>
      <c r="J148" s="151"/>
      <c r="K148" s="152"/>
      <c r="L148" s="153"/>
      <c r="M148" s="154"/>
      <c r="N148" s="186"/>
      <c r="O148" s="156"/>
      <c r="P148" s="157"/>
      <c r="Q148" s="158"/>
      <c r="R148" s="159"/>
      <c r="S148" s="160"/>
      <c r="T148" s="187"/>
      <c r="U148" s="162"/>
      <c r="V148" s="163"/>
      <c r="W148" s="152"/>
      <c r="X148" s="185"/>
      <c r="AE148" s="167"/>
      <c r="AF148" s="167"/>
      <c r="AG148" s="167"/>
      <c r="AH148" s="167"/>
      <c r="AI148" s="167"/>
      <c r="AJ148" s="167"/>
      <c r="AK148" s="167"/>
      <c r="AL148" s="188"/>
      <c r="AM148" s="188"/>
      <c r="AN148" s="188"/>
      <c r="AO148" s="188"/>
      <c r="AP148" s="188"/>
      <c r="AQ148" s="188"/>
      <c r="AR148" s="188"/>
      <c r="AS148" s="167"/>
      <c r="AT148" s="167"/>
      <c r="AU148" s="167"/>
      <c r="AV148" s="167"/>
      <c r="AW148" s="167"/>
      <c r="AX148" s="167"/>
      <c r="AY148" s="167"/>
      <c r="AZ148" s="167"/>
      <c r="BA148" s="167"/>
      <c r="BB148" s="167"/>
      <c r="BC148" s="167"/>
      <c r="BD148" s="167"/>
      <c r="BE148" s="167"/>
      <c r="BF148" s="188"/>
      <c r="BG148" s="188"/>
      <c r="BH148" s="188"/>
      <c r="BI148" s="188"/>
      <c r="BJ148" s="188"/>
      <c r="BK148" s="188"/>
      <c r="BL148" s="188"/>
      <c r="BM148" s="188"/>
      <c r="BN148" s="188"/>
      <c r="BO148" s="188"/>
      <c r="BP148" s="188"/>
      <c r="BQ148" s="189"/>
      <c r="BR148" s="188"/>
      <c r="BS148" s="6"/>
      <c r="BT148" s="190"/>
      <c r="BU148" s="190"/>
      <c r="BV148" s="190"/>
      <c r="BW148" s="190"/>
      <c r="BX148" s="6"/>
      <c r="BY148" s="164"/>
      <c r="BZ148" s="164"/>
      <c r="CA148" s="164"/>
      <c r="CB148" s="6"/>
    </row>
    <row r="149" ht="18.0" customHeight="1">
      <c r="A149" s="207" t="s">
        <v>341</v>
      </c>
      <c r="B149" s="211" t="s">
        <v>342</v>
      </c>
      <c r="C149" s="147">
        <v>10.0</v>
      </c>
      <c r="D149" s="76">
        <f t="shared" si="355"/>
        <v>0</v>
      </c>
      <c r="E149" s="191" t="s">
        <v>185</v>
      </c>
      <c r="F149" s="76" t="str">
        <f t="shared" si="356"/>
        <v/>
      </c>
      <c r="G149" s="201"/>
      <c r="H149" s="149"/>
      <c r="I149" s="209"/>
      <c r="J149" s="151"/>
      <c r="K149" s="152"/>
      <c r="L149" s="153"/>
      <c r="M149" s="154"/>
      <c r="N149" s="186"/>
      <c r="O149" s="156"/>
      <c r="P149" s="157"/>
      <c r="Q149" s="158"/>
      <c r="R149" s="159"/>
      <c r="S149" s="160"/>
      <c r="T149" s="187"/>
      <c r="U149" s="162"/>
      <c r="V149" s="163"/>
      <c r="W149" s="152"/>
      <c r="X149" s="185"/>
      <c r="AE149" s="167"/>
      <c r="AF149" s="167"/>
      <c r="AG149" s="167"/>
      <c r="AH149" s="167"/>
      <c r="AI149" s="167"/>
      <c r="AJ149" s="167"/>
      <c r="AK149" s="167"/>
      <c r="AL149" s="188"/>
      <c r="AM149" s="188"/>
      <c r="AN149" s="188"/>
      <c r="AO149" s="188"/>
      <c r="AP149" s="188"/>
      <c r="AQ149" s="188"/>
      <c r="AR149" s="188"/>
      <c r="AS149" s="167"/>
      <c r="AT149" s="167"/>
      <c r="AU149" s="167"/>
      <c r="AV149" s="167"/>
      <c r="AW149" s="167"/>
      <c r="AX149" s="167"/>
      <c r="AY149" s="167"/>
      <c r="AZ149" s="167"/>
      <c r="BA149" s="167"/>
      <c r="BB149" s="167"/>
      <c r="BC149" s="167"/>
      <c r="BD149" s="167"/>
      <c r="BE149" s="167"/>
      <c r="BF149" s="188"/>
      <c r="BG149" s="188"/>
      <c r="BH149" s="188"/>
      <c r="BI149" s="188"/>
      <c r="BJ149" s="188"/>
      <c r="BK149" s="188"/>
      <c r="BL149" s="188"/>
      <c r="BM149" s="188"/>
      <c r="BN149" s="188"/>
      <c r="BO149" s="188"/>
      <c r="BP149" s="188"/>
      <c r="BQ149" s="189"/>
      <c r="BR149" s="188"/>
      <c r="BS149" s="6"/>
      <c r="BT149" s="190"/>
      <c r="BU149" s="190"/>
      <c r="BV149" s="190"/>
      <c r="BW149" s="190"/>
      <c r="BX149" s="6"/>
      <c r="BY149" s="164"/>
      <c r="BZ149" s="164"/>
      <c r="CA149" s="164"/>
      <c r="CB149" s="6"/>
    </row>
    <row r="150" ht="18.0" customHeight="1">
      <c r="A150" s="207" t="s">
        <v>343</v>
      </c>
      <c r="B150" s="208" t="s">
        <v>344</v>
      </c>
      <c r="C150" s="147">
        <v>5.0</v>
      </c>
      <c r="D150" s="76">
        <f t="shared" si="355"/>
        <v>0</v>
      </c>
      <c r="E150" s="191" t="s">
        <v>185</v>
      </c>
      <c r="F150" s="76" t="str">
        <f t="shared" si="356"/>
        <v/>
      </c>
      <c r="G150" s="201"/>
      <c r="H150" s="149"/>
      <c r="I150" s="209"/>
      <c r="J150" s="151"/>
      <c r="K150" s="152"/>
      <c r="L150" s="153"/>
      <c r="M150" s="154"/>
      <c r="N150" s="186"/>
      <c r="O150" s="156"/>
      <c r="P150" s="157"/>
      <c r="Q150" s="158"/>
      <c r="R150" s="159"/>
      <c r="S150" s="160"/>
      <c r="T150" s="187"/>
      <c r="U150" s="162"/>
      <c r="V150" s="163"/>
      <c r="W150" s="152"/>
      <c r="X150" s="185"/>
      <c r="AE150" s="167"/>
      <c r="AF150" s="167"/>
      <c r="AG150" s="167"/>
      <c r="AH150" s="167"/>
      <c r="AI150" s="167"/>
      <c r="AJ150" s="167"/>
      <c r="AK150" s="167"/>
      <c r="AL150" s="188"/>
      <c r="AM150" s="188"/>
      <c r="AN150" s="188"/>
      <c r="AO150" s="188"/>
      <c r="AP150" s="188"/>
      <c r="AQ150" s="188"/>
      <c r="AR150" s="188"/>
      <c r="AS150" s="167"/>
      <c r="AT150" s="167"/>
      <c r="AU150" s="167"/>
      <c r="AV150" s="167"/>
      <c r="AW150" s="167"/>
      <c r="AX150" s="167"/>
      <c r="AY150" s="167"/>
      <c r="AZ150" s="167"/>
      <c r="BA150" s="167"/>
      <c r="BB150" s="167"/>
      <c r="BC150" s="167"/>
      <c r="BD150" s="167"/>
      <c r="BE150" s="167"/>
      <c r="BF150" s="188"/>
      <c r="BG150" s="188"/>
      <c r="BH150" s="188"/>
      <c r="BI150" s="188"/>
      <c r="BJ150" s="188"/>
      <c r="BK150" s="188"/>
      <c r="BL150" s="188"/>
      <c r="BM150" s="188"/>
      <c r="BN150" s="188"/>
      <c r="BO150" s="188"/>
      <c r="BP150" s="188"/>
      <c r="BQ150" s="189"/>
      <c r="BR150" s="188"/>
      <c r="BS150" s="6"/>
      <c r="BT150" s="190"/>
      <c r="BU150" s="190"/>
      <c r="BV150" s="190"/>
      <c r="BW150" s="190"/>
      <c r="BX150" s="6"/>
      <c r="BY150" s="164"/>
      <c r="BZ150" s="164"/>
      <c r="CA150" s="164"/>
      <c r="CB150" s="6"/>
    </row>
    <row r="151" ht="18.0" customHeight="1">
      <c r="A151" s="207" t="s">
        <v>345</v>
      </c>
      <c r="B151" s="208" t="s">
        <v>346</v>
      </c>
      <c r="C151" s="147">
        <v>5.0</v>
      </c>
      <c r="D151" s="76">
        <f t="shared" si="355"/>
        <v>0</v>
      </c>
      <c r="E151" s="191" t="s">
        <v>185</v>
      </c>
      <c r="F151" s="76" t="str">
        <f t="shared" si="356"/>
        <v/>
      </c>
      <c r="G151" s="201"/>
      <c r="H151" s="149"/>
      <c r="I151" s="209"/>
      <c r="J151" s="151"/>
      <c r="K151" s="152"/>
      <c r="L151" s="153"/>
      <c r="M151" s="154"/>
      <c r="N151" s="186"/>
      <c r="O151" s="156"/>
      <c r="P151" s="157"/>
      <c r="Q151" s="158"/>
      <c r="R151" s="159"/>
      <c r="S151" s="160"/>
      <c r="T151" s="187"/>
      <c r="U151" s="162"/>
      <c r="V151" s="163"/>
      <c r="W151" s="152"/>
      <c r="X151" s="185"/>
      <c r="AE151" s="167"/>
      <c r="AF151" s="167"/>
      <c r="AG151" s="167"/>
      <c r="AH151" s="167"/>
      <c r="AI151" s="167"/>
      <c r="AJ151" s="167"/>
      <c r="AK151" s="167"/>
      <c r="AL151" s="188"/>
      <c r="AM151" s="188"/>
      <c r="AN151" s="188"/>
      <c r="AO151" s="188"/>
      <c r="AP151" s="188"/>
      <c r="AQ151" s="188"/>
      <c r="AR151" s="188"/>
      <c r="AS151" s="167"/>
      <c r="AT151" s="167"/>
      <c r="AU151" s="167"/>
      <c r="AV151" s="167"/>
      <c r="AW151" s="167"/>
      <c r="AX151" s="167"/>
      <c r="AY151" s="167"/>
      <c r="AZ151" s="167"/>
      <c r="BA151" s="167"/>
      <c r="BB151" s="167"/>
      <c r="BC151" s="167"/>
      <c r="BD151" s="167"/>
      <c r="BE151" s="167"/>
      <c r="BF151" s="188"/>
      <c r="BG151" s="188"/>
      <c r="BH151" s="188"/>
      <c r="BI151" s="188"/>
      <c r="BJ151" s="188"/>
      <c r="BK151" s="188"/>
      <c r="BL151" s="188"/>
      <c r="BM151" s="188"/>
      <c r="BN151" s="188"/>
      <c r="BO151" s="188"/>
      <c r="BP151" s="188"/>
      <c r="BQ151" s="189"/>
      <c r="BR151" s="188"/>
      <c r="BS151" s="6"/>
      <c r="BT151" s="190"/>
      <c r="BU151" s="190"/>
      <c r="BV151" s="190"/>
      <c r="BW151" s="190"/>
      <c r="BX151" s="6"/>
      <c r="BY151" s="164"/>
      <c r="BZ151" s="164"/>
      <c r="CA151" s="164"/>
      <c r="CB151" s="6"/>
    </row>
    <row r="152" ht="18.0" customHeight="1">
      <c r="A152" s="207" t="s">
        <v>347</v>
      </c>
      <c r="B152" s="208" t="s">
        <v>348</v>
      </c>
      <c r="C152" s="147">
        <v>5.0</v>
      </c>
      <c r="D152" s="76">
        <f t="shared" si="355"/>
        <v>0</v>
      </c>
      <c r="E152" s="191" t="s">
        <v>185</v>
      </c>
      <c r="F152" s="76" t="str">
        <f t="shared" si="356"/>
        <v/>
      </c>
      <c r="G152" s="201"/>
      <c r="H152" s="149"/>
      <c r="I152" s="209"/>
      <c r="J152" s="151"/>
      <c r="K152" s="152"/>
      <c r="L152" s="153"/>
      <c r="M152" s="154"/>
      <c r="N152" s="186"/>
      <c r="O152" s="156"/>
      <c r="P152" s="157"/>
      <c r="Q152" s="158"/>
      <c r="R152" s="159"/>
      <c r="S152" s="160"/>
      <c r="T152" s="187"/>
      <c r="U152" s="162"/>
      <c r="V152" s="163"/>
      <c r="W152" s="152"/>
      <c r="X152" s="185"/>
      <c r="AE152" s="167"/>
      <c r="AF152" s="167"/>
      <c r="AG152" s="167"/>
      <c r="AH152" s="167"/>
      <c r="AI152" s="167"/>
      <c r="AJ152" s="167"/>
      <c r="AK152" s="167"/>
      <c r="AL152" s="188"/>
      <c r="AM152" s="188"/>
      <c r="AN152" s="188"/>
      <c r="AO152" s="188"/>
      <c r="AP152" s="188"/>
      <c r="AQ152" s="188"/>
      <c r="AR152" s="188"/>
      <c r="AS152" s="167"/>
      <c r="AT152" s="167"/>
      <c r="AU152" s="167"/>
      <c r="AV152" s="167"/>
      <c r="AW152" s="167"/>
      <c r="AX152" s="167"/>
      <c r="AY152" s="167"/>
      <c r="AZ152" s="167"/>
      <c r="BA152" s="167"/>
      <c r="BB152" s="167"/>
      <c r="BC152" s="167"/>
      <c r="BD152" s="167"/>
      <c r="BE152" s="167"/>
      <c r="BF152" s="188"/>
      <c r="BG152" s="188"/>
      <c r="BH152" s="188"/>
      <c r="BI152" s="188"/>
      <c r="BJ152" s="188"/>
      <c r="BK152" s="188"/>
      <c r="BL152" s="188"/>
      <c r="BM152" s="188"/>
      <c r="BN152" s="188"/>
      <c r="BO152" s="188"/>
      <c r="BP152" s="188"/>
      <c r="BQ152" s="189"/>
      <c r="BR152" s="188"/>
      <c r="BS152" s="6"/>
      <c r="BT152" s="190"/>
      <c r="BU152" s="190"/>
      <c r="BV152" s="190"/>
      <c r="BW152" s="190"/>
      <c r="BX152" s="6"/>
      <c r="BY152" s="164"/>
      <c r="BZ152" s="164"/>
      <c r="CA152" s="164"/>
      <c r="CB152" s="6"/>
    </row>
    <row r="153" ht="18.0" customHeight="1">
      <c r="A153" s="207" t="s">
        <v>349</v>
      </c>
      <c r="B153" s="208" t="s">
        <v>350</v>
      </c>
      <c r="C153" s="147">
        <v>2.0</v>
      </c>
      <c r="D153" s="76">
        <f t="shared" si="355"/>
        <v>0</v>
      </c>
      <c r="E153" s="191" t="s">
        <v>185</v>
      </c>
      <c r="F153" s="76" t="str">
        <f t="shared" si="356"/>
        <v/>
      </c>
      <c r="G153" s="201"/>
      <c r="H153" s="149"/>
      <c r="I153" s="209"/>
      <c r="J153" s="151"/>
      <c r="K153" s="152"/>
      <c r="L153" s="153"/>
      <c r="M153" s="154"/>
      <c r="N153" s="186"/>
      <c r="O153" s="156"/>
      <c r="P153" s="157"/>
      <c r="Q153" s="158"/>
      <c r="R153" s="159"/>
      <c r="S153" s="160"/>
      <c r="T153" s="187"/>
      <c r="U153" s="162"/>
      <c r="V153" s="163"/>
      <c r="W153" s="152"/>
      <c r="X153" s="185"/>
      <c r="AE153" s="167"/>
      <c r="AF153" s="167"/>
      <c r="AG153" s="167"/>
      <c r="AH153" s="167"/>
      <c r="AI153" s="167"/>
      <c r="AJ153" s="167"/>
      <c r="AK153" s="167"/>
      <c r="AL153" s="188"/>
      <c r="AM153" s="188"/>
      <c r="AN153" s="188"/>
      <c r="AO153" s="188"/>
      <c r="AP153" s="188"/>
      <c r="AQ153" s="188"/>
      <c r="AR153" s="188"/>
      <c r="AS153" s="167"/>
      <c r="AT153" s="167"/>
      <c r="AU153" s="167"/>
      <c r="AV153" s="167"/>
      <c r="AW153" s="167"/>
      <c r="AX153" s="167"/>
      <c r="AY153" s="167"/>
      <c r="AZ153" s="167"/>
      <c r="BA153" s="167"/>
      <c r="BB153" s="167"/>
      <c r="BC153" s="167"/>
      <c r="BD153" s="167"/>
      <c r="BE153" s="167"/>
      <c r="BF153" s="188"/>
      <c r="BG153" s="188"/>
      <c r="BH153" s="188"/>
      <c r="BI153" s="188"/>
      <c r="BJ153" s="188"/>
      <c r="BK153" s="188"/>
      <c r="BL153" s="188"/>
      <c r="BM153" s="188"/>
      <c r="BN153" s="188"/>
      <c r="BO153" s="188"/>
      <c r="BP153" s="188"/>
      <c r="BQ153" s="189"/>
      <c r="BR153" s="188"/>
      <c r="BS153" s="6"/>
      <c r="BT153" s="190"/>
      <c r="BU153" s="190"/>
      <c r="BV153" s="190"/>
      <c r="BW153" s="190"/>
      <c r="BX153" s="6"/>
      <c r="BY153" s="164"/>
      <c r="BZ153" s="164"/>
      <c r="CA153" s="164"/>
      <c r="CB153" s="6"/>
    </row>
    <row r="154" ht="18.0" customHeight="1">
      <c r="A154" s="207" t="s">
        <v>351</v>
      </c>
      <c r="B154" s="208" t="s">
        <v>352</v>
      </c>
      <c r="C154" s="147">
        <v>2.0</v>
      </c>
      <c r="D154" s="76">
        <f t="shared" si="355"/>
        <v>0</v>
      </c>
      <c r="E154" s="191" t="s">
        <v>185</v>
      </c>
      <c r="F154" s="76" t="str">
        <f t="shared" si="356"/>
        <v/>
      </c>
      <c r="G154" s="201"/>
      <c r="H154" s="149"/>
      <c r="I154" s="209"/>
      <c r="J154" s="151"/>
      <c r="K154" s="152"/>
      <c r="L154" s="153"/>
      <c r="M154" s="154"/>
      <c r="N154" s="186"/>
      <c r="O154" s="156"/>
      <c r="P154" s="157"/>
      <c r="Q154" s="158"/>
      <c r="R154" s="159"/>
      <c r="S154" s="160"/>
      <c r="T154" s="187"/>
      <c r="U154" s="162"/>
      <c r="V154" s="163"/>
      <c r="W154" s="152"/>
      <c r="X154" s="185"/>
      <c r="AE154" s="167"/>
      <c r="AF154" s="167"/>
      <c r="AG154" s="167"/>
      <c r="AH154" s="167"/>
      <c r="AI154" s="167"/>
      <c r="AJ154" s="167"/>
      <c r="AK154" s="167"/>
      <c r="AL154" s="188"/>
      <c r="AM154" s="188"/>
      <c r="AN154" s="188"/>
      <c r="AO154" s="188"/>
      <c r="AP154" s="188"/>
      <c r="AQ154" s="188"/>
      <c r="AR154" s="188"/>
      <c r="AS154" s="167"/>
      <c r="AT154" s="167"/>
      <c r="AU154" s="167"/>
      <c r="AV154" s="167"/>
      <c r="AW154" s="167"/>
      <c r="AX154" s="167"/>
      <c r="AY154" s="167"/>
      <c r="AZ154" s="167"/>
      <c r="BA154" s="167"/>
      <c r="BB154" s="167"/>
      <c r="BC154" s="167"/>
      <c r="BD154" s="167"/>
      <c r="BE154" s="167"/>
      <c r="BF154" s="188"/>
      <c r="BG154" s="188"/>
      <c r="BH154" s="188"/>
      <c r="BI154" s="188"/>
      <c r="BJ154" s="188"/>
      <c r="BK154" s="188"/>
      <c r="BL154" s="188"/>
      <c r="BM154" s="188"/>
      <c r="BN154" s="188"/>
      <c r="BO154" s="188"/>
      <c r="BP154" s="188"/>
      <c r="BQ154" s="189"/>
      <c r="BR154" s="188"/>
      <c r="BS154" s="6"/>
      <c r="BT154" s="190"/>
      <c r="BU154" s="190"/>
      <c r="BV154" s="190"/>
      <c r="BW154" s="190"/>
      <c r="BX154" s="6"/>
      <c r="BY154" s="164"/>
      <c r="BZ154" s="164"/>
      <c r="CA154" s="164"/>
      <c r="CB154" s="6"/>
    </row>
    <row r="155" ht="18.0" customHeight="1">
      <c r="A155" s="207" t="s">
        <v>353</v>
      </c>
      <c r="B155" s="208" t="s">
        <v>354</v>
      </c>
      <c r="C155" s="147">
        <v>2.0</v>
      </c>
      <c r="D155" s="76">
        <f t="shared" si="355"/>
        <v>0</v>
      </c>
      <c r="E155" s="191" t="s">
        <v>185</v>
      </c>
      <c r="F155" s="76" t="str">
        <f t="shared" si="356"/>
        <v/>
      </c>
      <c r="G155" s="201"/>
      <c r="H155" s="149"/>
      <c r="I155" s="209"/>
      <c r="J155" s="151"/>
      <c r="K155" s="152"/>
      <c r="L155" s="153"/>
      <c r="M155" s="154"/>
      <c r="N155" s="186"/>
      <c r="O155" s="156"/>
      <c r="P155" s="157"/>
      <c r="Q155" s="158"/>
      <c r="R155" s="159"/>
      <c r="S155" s="160"/>
      <c r="T155" s="187"/>
      <c r="U155" s="162"/>
      <c r="V155" s="163"/>
      <c r="W155" s="152"/>
      <c r="X155" s="185"/>
      <c r="AE155" s="167"/>
      <c r="AF155" s="167"/>
      <c r="AG155" s="167"/>
      <c r="AH155" s="167"/>
      <c r="AI155" s="167"/>
      <c r="AJ155" s="167"/>
      <c r="AK155" s="167"/>
      <c r="AL155" s="188"/>
      <c r="AM155" s="188"/>
      <c r="AN155" s="188"/>
      <c r="AO155" s="188"/>
      <c r="AP155" s="188"/>
      <c r="AQ155" s="188"/>
      <c r="AR155" s="188"/>
      <c r="AS155" s="167"/>
      <c r="AT155" s="167"/>
      <c r="AU155" s="167"/>
      <c r="AV155" s="167"/>
      <c r="AW155" s="167"/>
      <c r="AX155" s="167"/>
      <c r="AY155" s="167"/>
      <c r="AZ155" s="167"/>
      <c r="BA155" s="167"/>
      <c r="BB155" s="167"/>
      <c r="BC155" s="167"/>
      <c r="BD155" s="167"/>
      <c r="BE155" s="167"/>
      <c r="BF155" s="188"/>
      <c r="BG155" s="188"/>
      <c r="BH155" s="188"/>
      <c r="BI155" s="188"/>
      <c r="BJ155" s="188"/>
      <c r="BK155" s="188"/>
      <c r="BL155" s="188"/>
      <c r="BM155" s="188"/>
      <c r="BN155" s="188"/>
      <c r="BO155" s="188"/>
      <c r="BP155" s="188"/>
      <c r="BQ155" s="189"/>
      <c r="BR155" s="188"/>
      <c r="BS155" s="6"/>
      <c r="BT155" s="190"/>
      <c r="BU155" s="190"/>
      <c r="BV155" s="190"/>
      <c r="BW155" s="190"/>
      <c r="BX155" s="6"/>
      <c r="BY155" s="164"/>
      <c r="BZ155" s="164"/>
      <c r="CA155" s="164"/>
      <c r="CB155" s="6"/>
    </row>
    <row r="156" ht="18.0" customHeight="1">
      <c r="A156" s="207" t="s">
        <v>355</v>
      </c>
      <c r="B156" s="208" t="s">
        <v>356</v>
      </c>
      <c r="C156" s="147">
        <v>2.0</v>
      </c>
      <c r="D156" s="76">
        <f t="shared" si="355"/>
        <v>0</v>
      </c>
      <c r="E156" s="191" t="s">
        <v>185</v>
      </c>
      <c r="F156" s="76" t="str">
        <f t="shared" si="356"/>
        <v/>
      </c>
      <c r="G156" s="201"/>
      <c r="H156" s="149"/>
      <c r="I156" s="209"/>
      <c r="J156" s="151"/>
      <c r="K156" s="152"/>
      <c r="L156" s="153"/>
      <c r="M156" s="154"/>
      <c r="N156" s="186"/>
      <c r="O156" s="156"/>
      <c r="P156" s="157"/>
      <c r="Q156" s="158"/>
      <c r="R156" s="159"/>
      <c r="S156" s="160"/>
      <c r="T156" s="187"/>
      <c r="U156" s="162"/>
      <c r="V156" s="163"/>
      <c r="W156" s="152"/>
      <c r="X156" s="185"/>
      <c r="AE156" s="167"/>
      <c r="AF156" s="167"/>
      <c r="AG156" s="167"/>
      <c r="AH156" s="167"/>
      <c r="AI156" s="167"/>
      <c r="AJ156" s="167"/>
      <c r="AK156" s="167"/>
      <c r="AL156" s="188"/>
      <c r="AM156" s="188"/>
      <c r="AN156" s="188"/>
      <c r="AO156" s="188"/>
      <c r="AP156" s="188"/>
      <c r="AQ156" s="188"/>
      <c r="AR156" s="188"/>
      <c r="AS156" s="167"/>
      <c r="AT156" s="167"/>
      <c r="AU156" s="167"/>
      <c r="AV156" s="167"/>
      <c r="AW156" s="167"/>
      <c r="AX156" s="167"/>
      <c r="AY156" s="167"/>
      <c r="AZ156" s="167"/>
      <c r="BA156" s="167"/>
      <c r="BB156" s="167"/>
      <c r="BC156" s="167"/>
      <c r="BD156" s="167"/>
      <c r="BE156" s="167"/>
      <c r="BF156" s="188"/>
      <c r="BG156" s="188"/>
      <c r="BH156" s="188"/>
      <c r="BI156" s="188"/>
      <c r="BJ156" s="188"/>
      <c r="BK156" s="188"/>
      <c r="BL156" s="188"/>
      <c r="BM156" s="188"/>
      <c r="BN156" s="188"/>
      <c r="BO156" s="188"/>
      <c r="BP156" s="188"/>
      <c r="BQ156" s="189"/>
      <c r="BR156" s="188"/>
      <c r="BS156" s="6"/>
      <c r="BT156" s="190"/>
      <c r="BU156" s="190"/>
      <c r="BV156" s="190"/>
      <c r="BW156" s="190"/>
      <c r="BX156" s="6"/>
      <c r="BY156" s="164"/>
      <c r="BZ156" s="164"/>
      <c r="CA156" s="164"/>
      <c r="CB156" s="6"/>
    </row>
    <row r="157" ht="18.0" customHeight="1">
      <c r="A157" s="207" t="s">
        <v>357</v>
      </c>
      <c r="B157" s="210" t="s">
        <v>358</v>
      </c>
      <c r="C157" s="147">
        <v>2.0</v>
      </c>
      <c r="D157" s="76">
        <f t="shared" si="355"/>
        <v>0</v>
      </c>
      <c r="E157" s="191" t="s">
        <v>185</v>
      </c>
      <c r="F157" s="76" t="str">
        <f t="shared" si="356"/>
        <v/>
      </c>
      <c r="G157" s="201"/>
      <c r="H157" s="149"/>
      <c r="I157" s="209"/>
      <c r="J157" s="151"/>
      <c r="K157" s="152"/>
      <c r="L157" s="153"/>
      <c r="M157" s="154"/>
      <c r="N157" s="186"/>
      <c r="O157" s="156"/>
      <c r="P157" s="157"/>
      <c r="Q157" s="158"/>
      <c r="R157" s="159"/>
      <c r="S157" s="160"/>
      <c r="T157" s="187"/>
      <c r="U157" s="162"/>
      <c r="V157" s="163"/>
      <c r="W157" s="152"/>
      <c r="X157" s="185"/>
      <c r="AE157" s="167"/>
      <c r="AF157" s="167"/>
      <c r="AG157" s="167"/>
      <c r="AH157" s="167"/>
      <c r="AI157" s="167"/>
      <c r="AJ157" s="167"/>
      <c r="AK157" s="167"/>
      <c r="AL157" s="188"/>
      <c r="AM157" s="188"/>
      <c r="AN157" s="188"/>
      <c r="AO157" s="188"/>
      <c r="AP157" s="188"/>
      <c r="AQ157" s="188"/>
      <c r="AR157" s="188"/>
      <c r="AS157" s="167"/>
      <c r="AT157" s="167"/>
      <c r="AU157" s="167"/>
      <c r="AV157" s="167"/>
      <c r="AW157" s="167"/>
      <c r="AX157" s="167"/>
      <c r="AY157" s="167"/>
      <c r="AZ157" s="167"/>
      <c r="BA157" s="167"/>
      <c r="BB157" s="167"/>
      <c r="BC157" s="167"/>
      <c r="BD157" s="167"/>
      <c r="BE157" s="167"/>
      <c r="BF157" s="188"/>
      <c r="BG157" s="188"/>
      <c r="BH157" s="188"/>
      <c r="BI157" s="188"/>
      <c r="BJ157" s="188"/>
      <c r="BK157" s="188"/>
      <c r="BL157" s="188"/>
      <c r="BM157" s="188"/>
      <c r="BN157" s="188"/>
      <c r="BO157" s="188"/>
      <c r="BP157" s="188"/>
      <c r="BQ157" s="189"/>
      <c r="BR157" s="188"/>
      <c r="BS157" s="6"/>
      <c r="BT157" s="190"/>
      <c r="BU157" s="190"/>
      <c r="BV157" s="190"/>
      <c r="BW157" s="190"/>
      <c r="BX157" s="6"/>
      <c r="BY157" s="164"/>
      <c r="BZ157" s="164"/>
      <c r="CA157" s="164"/>
      <c r="CB157" s="6"/>
    </row>
    <row r="158" ht="18.0" customHeight="1">
      <c r="A158" s="207" t="s">
        <v>359</v>
      </c>
      <c r="B158" s="208" t="s">
        <v>360</v>
      </c>
      <c r="C158" s="147">
        <v>2.0</v>
      </c>
      <c r="D158" s="76">
        <f t="shared" si="355"/>
        <v>0</v>
      </c>
      <c r="E158" s="191" t="s">
        <v>185</v>
      </c>
      <c r="F158" s="76" t="str">
        <f t="shared" si="356"/>
        <v/>
      </c>
      <c r="G158" s="201"/>
      <c r="H158" s="149"/>
      <c r="I158" s="209"/>
      <c r="J158" s="151"/>
      <c r="K158" s="152"/>
      <c r="L158" s="153"/>
      <c r="M158" s="154"/>
      <c r="N158" s="186"/>
      <c r="O158" s="156"/>
      <c r="P158" s="157"/>
      <c r="Q158" s="158"/>
      <c r="R158" s="159"/>
      <c r="S158" s="160"/>
      <c r="T158" s="187"/>
      <c r="U158" s="162"/>
      <c r="V158" s="163"/>
      <c r="W158" s="152"/>
      <c r="X158" s="185"/>
      <c r="AE158" s="167"/>
      <c r="AF158" s="167"/>
      <c r="AG158" s="167"/>
      <c r="AH158" s="167"/>
      <c r="AI158" s="167"/>
      <c r="AJ158" s="167"/>
      <c r="AK158" s="167"/>
      <c r="AL158" s="188"/>
      <c r="AM158" s="188"/>
      <c r="AN158" s="188"/>
      <c r="AO158" s="188"/>
      <c r="AP158" s="188"/>
      <c r="AQ158" s="188"/>
      <c r="AR158" s="188"/>
      <c r="AS158" s="167"/>
      <c r="AT158" s="167"/>
      <c r="AU158" s="167"/>
      <c r="AV158" s="167"/>
      <c r="AW158" s="167"/>
      <c r="AX158" s="167"/>
      <c r="AY158" s="167"/>
      <c r="AZ158" s="167"/>
      <c r="BA158" s="167"/>
      <c r="BB158" s="167"/>
      <c r="BC158" s="167"/>
      <c r="BD158" s="167"/>
      <c r="BE158" s="167"/>
      <c r="BF158" s="188"/>
      <c r="BG158" s="188"/>
      <c r="BH158" s="188"/>
      <c r="BI158" s="188"/>
      <c r="BJ158" s="188"/>
      <c r="BK158" s="188"/>
      <c r="BL158" s="188"/>
      <c r="BM158" s="188"/>
      <c r="BN158" s="188"/>
      <c r="BO158" s="188"/>
      <c r="BP158" s="188"/>
      <c r="BQ158" s="189"/>
      <c r="BR158" s="188"/>
      <c r="BS158" s="6"/>
      <c r="BT158" s="190"/>
      <c r="BU158" s="190"/>
      <c r="BV158" s="190"/>
      <c r="BW158" s="190"/>
      <c r="BX158" s="6"/>
      <c r="BY158" s="164"/>
      <c r="BZ158" s="164"/>
      <c r="CA158" s="164"/>
      <c r="CB158" s="6"/>
    </row>
    <row r="159" ht="18.0" customHeight="1">
      <c r="A159" s="207" t="s">
        <v>361</v>
      </c>
      <c r="B159" s="212" t="s">
        <v>362</v>
      </c>
      <c r="C159" s="147">
        <v>1.0</v>
      </c>
      <c r="D159" s="76">
        <f t="shared" si="355"/>
        <v>0</v>
      </c>
      <c r="E159" s="191" t="s">
        <v>185</v>
      </c>
      <c r="F159" s="76" t="str">
        <f t="shared" si="356"/>
        <v/>
      </c>
      <c r="G159" s="201"/>
      <c r="H159" s="149"/>
      <c r="I159" s="209"/>
      <c r="J159" s="151"/>
      <c r="K159" s="152"/>
      <c r="L159" s="153"/>
      <c r="M159" s="154"/>
      <c r="N159" s="186"/>
      <c r="O159" s="156"/>
      <c r="P159" s="157"/>
      <c r="Q159" s="158"/>
      <c r="R159" s="159"/>
      <c r="S159" s="160"/>
      <c r="T159" s="187"/>
      <c r="U159" s="162"/>
      <c r="V159" s="163"/>
      <c r="W159" s="152"/>
      <c r="X159" s="185"/>
      <c r="AE159" s="167"/>
      <c r="AF159" s="167"/>
      <c r="AG159" s="167"/>
      <c r="AH159" s="167"/>
      <c r="AI159" s="167"/>
      <c r="AJ159" s="167"/>
      <c r="AK159" s="167"/>
      <c r="AL159" s="188"/>
      <c r="AM159" s="188"/>
      <c r="AN159" s="188"/>
      <c r="AO159" s="188"/>
      <c r="AP159" s="188"/>
      <c r="AQ159" s="188"/>
      <c r="AR159" s="188"/>
      <c r="AS159" s="167"/>
      <c r="AT159" s="167"/>
      <c r="AU159" s="167"/>
      <c r="AV159" s="167"/>
      <c r="AW159" s="167"/>
      <c r="AX159" s="167"/>
      <c r="AY159" s="167"/>
      <c r="AZ159" s="167"/>
      <c r="BA159" s="167"/>
      <c r="BB159" s="167"/>
      <c r="BC159" s="167"/>
      <c r="BD159" s="167"/>
      <c r="BE159" s="167"/>
      <c r="BF159" s="188"/>
      <c r="BG159" s="188"/>
      <c r="BH159" s="188"/>
      <c r="BI159" s="188"/>
      <c r="BJ159" s="188"/>
      <c r="BK159" s="188"/>
      <c r="BL159" s="188"/>
      <c r="BM159" s="188"/>
      <c r="BN159" s="188"/>
      <c r="BO159" s="188"/>
      <c r="BP159" s="188"/>
      <c r="BQ159" s="189"/>
      <c r="BR159" s="188"/>
      <c r="BS159" s="6"/>
      <c r="BT159" s="190"/>
      <c r="BU159" s="190"/>
      <c r="BV159" s="190"/>
      <c r="BW159" s="190"/>
      <c r="BX159" s="6"/>
      <c r="BY159" s="164"/>
      <c r="BZ159" s="164"/>
      <c r="CA159" s="164"/>
      <c r="CB159" s="6"/>
    </row>
    <row r="160" ht="18.0" customHeight="1">
      <c r="A160" s="207" t="s">
        <v>363</v>
      </c>
      <c r="B160" s="212" t="s">
        <v>364</v>
      </c>
      <c r="C160" s="147">
        <v>1.0</v>
      </c>
      <c r="D160" s="76">
        <f t="shared" si="355"/>
        <v>0</v>
      </c>
      <c r="E160" s="191" t="s">
        <v>185</v>
      </c>
      <c r="F160" s="76" t="str">
        <f t="shared" si="356"/>
        <v/>
      </c>
      <c r="G160" s="201"/>
      <c r="H160" s="149"/>
      <c r="I160" s="209"/>
      <c r="J160" s="151"/>
      <c r="K160" s="152"/>
      <c r="L160" s="153"/>
      <c r="M160" s="154"/>
      <c r="N160" s="186"/>
      <c r="O160" s="156"/>
      <c r="P160" s="157"/>
      <c r="Q160" s="158"/>
      <c r="R160" s="159"/>
      <c r="S160" s="160"/>
      <c r="T160" s="187"/>
      <c r="U160" s="162"/>
      <c r="V160" s="163"/>
      <c r="W160" s="152"/>
      <c r="X160" s="185"/>
      <c r="AE160" s="167"/>
      <c r="AF160" s="167"/>
      <c r="AG160" s="167"/>
      <c r="AH160" s="167"/>
      <c r="AI160" s="167"/>
      <c r="AJ160" s="167"/>
      <c r="AK160" s="167"/>
      <c r="AL160" s="188"/>
      <c r="AM160" s="188"/>
      <c r="AN160" s="188"/>
      <c r="AO160" s="188"/>
      <c r="AP160" s="188"/>
      <c r="AQ160" s="188"/>
      <c r="AR160" s="188"/>
      <c r="AS160" s="167"/>
      <c r="AT160" s="167"/>
      <c r="AU160" s="167"/>
      <c r="AV160" s="167"/>
      <c r="AW160" s="167"/>
      <c r="AX160" s="167"/>
      <c r="AY160" s="167"/>
      <c r="AZ160" s="167"/>
      <c r="BA160" s="167"/>
      <c r="BB160" s="167"/>
      <c r="BC160" s="167"/>
      <c r="BD160" s="167"/>
      <c r="BE160" s="167"/>
      <c r="BF160" s="188"/>
      <c r="BG160" s="188"/>
      <c r="BH160" s="188"/>
      <c r="BI160" s="188"/>
      <c r="BJ160" s="188"/>
      <c r="BK160" s="188"/>
      <c r="BL160" s="188"/>
      <c r="BM160" s="188"/>
      <c r="BN160" s="188"/>
      <c r="BO160" s="188"/>
      <c r="BP160" s="188"/>
      <c r="BQ160" s="189"/>
      <c r="BR160" s="188"/>
      <c r="BS160" s="6"/>
      <c r="BT160" s="190"/>
      <c r="BU160" s="190"/>
      <c r="BV160" s="190"/>
      <c r="BW160" s="190"/>
      <c r="BX160" s="6"/>
      <c r="BY160" s="164"/>
      <c r="BZ160" s="164"/>
      <c r="CA160" s="164"/>
      <c r="CB160" s="6"/>
    </row>
    <row r="161" ht="18.0" customHeight="1">
      <c r="A161" s="207" t="s">
        <v>365</v>
      </c>
      <c r="B161" s="212" t="s">
        <v>366</v>
      </c>
      <c r="C161" s="147">
        <v>1.0</v>
      </c>
      <c r="D161" s="76">
        <f t="shared" si="355"/>
        <v>0</v>
      </c>
      <c r="E161" s="191" t="s">
        <v>185</v>
      </c>
      <c r="F161" s="76" t="str">
        <f t="shared" si="356"/>
        <v/>
      </c>
      <c r="G161" s="201"/>
      <c r="H161" s="149"/>
      <c r="I161" s="209"/>
      <c r="J161" s="151"/>
      <c r="K161" s="152"/>
      <c r="L161" s="153"/>
      <c r="M161" s="154"/>
      <c r="N161" s="186"/>
      <c r="O161" s="156"/>
      <c r="P161" s="157"/>
      <c r="Q161" s="158"/>
      <c r="R161" s="159"/>
      <c r="S161" s="160"/>
      <c r="T161" s="187"/>
      <c r="U161" s="162"/>
      <c r="V161" s="163"/>
      <c r="W161" s="152"/>
      <c r="X161" s="185"/>
      <c r="AE161" s="167"/>
      <c r="AF161" s="167"/>
      <c r="AG161" s="167"/>
      <c r="AH161" s="167"/>
      <c r="AI161" s="167"/>
      <c r="AJ161" s="167"/>
      <c r="AK161" s="167"/>
      <c r="AL161" s="188"/>
      <c r="AM161" s="188"/>
      <c r="AN161" s="188"/>
      <c r="AO161" s="188"/>
      <c r="AP161" s="188"/>
      <c r="AQ161" s="188"/>
      <c r="AR161" s="188"/>
      <c r="AS161" s="167"/>
      <c r="AT161" s="167"/>
      <c r="AU161" s="167"/>
      <c r="AV161" s="167"/>
      <c r="AW161" s="167"/>
      <c r="AX161" s="167"/>
      <c r="AY161" s="167"/>
      <c r="AZ161" s="167"/>
      <c r="BA161" s="167"/>
      <c r="BB161" s="167"/>
      <c r="BC161" s="167"/>
      <c r="BD161" s="167"/>
      <c r="BE161" s="167"/>
      <c r="BF161" s="188"/>
      <c r="BG161" s="188"/>
      <c r="BH161" s="188"/>
      <c r="BI161" s="188"/>
      <c r="BJ161" s="188"/>
      <c r="BK161" s="188"/>
      <c r="BL161" s="188"/>
      <c r="BM161" s="188"/>
      <c r="BN161" s="188"/>
      <c r="BO161" s="188"/>
      <c r="BP161" s="188"/>
      <c r="BQ161" s="189"/>
      <c r="BR161" s="188"/>
      <c r="BS161" s="6"/>
      <c r="BT161" s="190"/>
      <c r="BU161" s="190"/>
      <c r="BV161" s="190"/>
      <c r="BW161" s="190"/>
      <c r="BX161" s="6"/>
      <c r="BY161" s="164"/>
      <c r="BZ161" s="164"/>
      <c r="CA161" s="164"/>
      <c r="CB161" s="6"/>
    </row>
    <row r="162" ht="18.0" customHeight="1">
      <c r="A162" s="207" t="s">
        <v>367</v>
      </c>
      <c r="B162" s="212" t="s">
        <v>368</v>
      </c>
      <c r="C162" s="147">
        <v>1.0</v>
      </c>
      <c r="D162" s="76">
        <f t="shared" si="355"/>
        <v>0</v>
      </c>
      <c r="E162" s="191" t="s">
        <v>185</v>
      </c>
      <c r="F162" s="76" t="str">
        <f t="shared" si="356"/>
        <v/>
      </c>
      <c r="G162" s="201"/>
      <c r="H162" s="149"/>
      <c r="I162" s="209"/>
      <c r="J162" s="151"/>
      <c r="K162" s="152"/>
      <c r="L162" s="153"/>
      <c r="M162" s="154"/>
      <c r="N162" s="186"/>
      <c r="O162" s="156"/>
      <c r="P162" s="157"/>
      <c r="Q162" s="158"/>
      <c r="R162" s="159"/>
      <c r="S162" s="160"/>
      <c r="T162" s="187"/>
      <c r="U162" s="162"/>
      <c r="V162" s="163"/>
      <c r="W162" s="152"/>
      <c r="X162" s="185"/>
      <c r="AE162" s="167"/>
      <c r="AF162" s="167"/>
      <c r="AG162" s="167"/>
      <c r="AH162" s="167"/>
      <c r="AI162" s="167"/>
      <c r="AJ162" s="167"/>
      <c r="AK162" s="167"/>
      <c r="AL162" s="188"/>
      <c r="AM162" s="188"/>
      <c r="AN162" s="188"/>
      <c r="AO162" s="188"/>
      <c r="AP162" s="188"/>
      <c r="AQ162" s="188"/>
      <c r="AR162" s="188"/>
      <c r="AS162" s="167"/>
      <c r="AT162" s="167"/>
      <c r="AU162" s="167"/>
      <c r="AV162" s="167"/>
      <c r="AW162" s="167"/>
      <c r="AX162" s="167"/>
      <c r="AY162" s="167"/>
      <c r="AZ162" s="167"/>
      <c r="BA162" s="167"/>
      <c r="BB162" s="167"/>
      <c r="BC162" s="167"/>
      <c r="BD162" s="167"/>
      <c r="BE162" s="167"/>
      <c r="BF162" s="188"/>
      <c r="BG162" s="188"/>
      <c r="BH162" s="188"/>
      <c r="BI162" s="188"/>
      <c r="BJ162" s="188"/>
      <c r="BK162" s="188"/>
      <c r="BL162" s="188"/>
      <c r="BM162" s="188"/>
      <c r="BN162" s="188"/>
      <c r="BO162" s="188"/>
      <c r="BP162" s="188"/>
      <c r="BQ162" s="189"/>
      <c r="BR162" s="188"/>
      <c r="BS162" s="6"/>
      <c r="BT162" s="190"/>
      <c r="BU162" s="190"/>
      <c r="BV162" s="190"/>
      <c r="BW162" s="190"/>
      <c r="BX162" s="6"/>
      <c r="BY162" s="164"/>
      <c r="BZ162" s="164"/>
      <c r="CA162" s="164"/>
      <c r="CB162" s="6"/>
    </row>
    <row r="163" ht="18.0" customHeight="1">
      <c r="A163" s="207" t="s">
        <v>369</v>
      </c>
      <c r="B163" s="212" t="s">
        <v>370</v>
      </c>
      <c r="C163" s="147">
        <v>1.0</v>
      </c>
      <c r="D163" s="76">
        <f t="shared" si="355"/>
        <v>0</v>
      </c>
      <c r="E163" s="191" t="s">
        <v>185</v>
      </c>
      <c r="F163" s="76" t="str">
        <f t="shared" si="356"/>
        <v/>
      </c>
      <c r="G163" s="201"/>
      <c r="H163" s="149"/>
      <c r="I163" s="209"/>
      <c r="J163" s="151"/>
      <c r="K163" s="152"/>
      <c r="L163" s="153"/>
      <c r="M163" s="154"/>
      <c r="N163" s="186"/>
      <c r="O163" s="156"/>
      <c r="P163" s="157"/>
      <c r="Q163" s="158"/>
      <c r="R163" s="159"/>
      <c r="S163" s="160"/>
      <c r="T163" s="187"/>
      <c r="U163" s="162"/>
      <c r="V163" s="163"/>
      <c r="W163" s="152"/>
      <c r="X163" s="185"/>
      <c r="AE163" s="167"/>
      <c r="AF163" s="167"/>
      <c r="AG163" s="167"/>
      <c r="AH163" s="167"/>
      <c r="AI163" s="167"/>
      <c r="AJ163" s="167"/>
      <c r="AK163" s="167"/>
      <c r="AL163" s="188"/>
      <c r="AM163" s="188"/>
      <c r="AN163" s="188"/>
      <c r="AO163" s="188"/>
      <c r="AP163" s="188"/>
      <c r="AQ163" s="188"/>
      <c r="AR163" s="188"/>
      <c r="AS163" s="167"/>
      <c r="AT163" s="167"/>
      <c r="AU163" s="167"/>
      <c r="AV163" s="167"/>
      <c r="AW163" s="167"/>
      <c r="AX163" s="167"/>
      <c r="AY163" s="167"/>
      <c r="AZ163" s="167"/>
      <c r="BA163" s="167"/>
      <c r="BB163" s="167"/>
      <c r="BC163" s="167"/>
      <c r="BD163" s="167"/>
      <c r="BE163" s="167"/>
      <c r="BF163" s="188"/>
      <c r="BG163" s="188"/>
      <c r="BH163" s="188"/>
      <c r="BI163" s="188"/>
      <c r="BJ163" s="188"/>
      <c r="BK163" s="188"/>
      <c r="BL163" s="188"/>
      <c r="BM163" s="188"/>
      <c r="BN163" s="188"/>
      <c r="BO163" s="188"/>
      <c r="BP163" s="188"/>
      <c r="BQ163" s="189"/>
      <c r="BR163" s="188"/>
      <c r="BS163" s="6"/>
      <c r="BT163" s="190"/>
      <c r="BU163" s="190"/>
      <c r="BV163" s="190"/>
      <c r="BW163" s="190"/>
      <c r="BX163" s="6"/>
      <c r="BY163" s="164"/>
      <c r="BZ163" s="164"/>
      <c r="CA163" s="164"/>
      <c r="CB163" s="6"/>
    </row>
    <row r="164" ht="18.0" customHeight="1">
      <c r="A164" s="207" t="s">
        <v>371</v>
      </c>
      <c r="B164" s="212" t="s">
        <v>372</v>
      </c>
      <c r="C164" s="147">
        <v>1.0</v>
      </c>
      <c r="D164" s="76">
        <f t="shared" si="355"/>
        <v>0</v>
      </c>
      <c r="E164" s="191" t="s">
        <v>185</v>
      </c>
      <c r="F164" s="76" t="str">
        <f t="shared" si="356"/>
        <v/>
      </c>
      <c r="G164" s="201"/>
      <c r="H164" s="149"/>
      <c r="I164" s="209"/>
      <c r="J164" s="151"/>
      <c r="K164" s="152"/>
      <c r="L164" s="153"/>
      <c r="M164" s="154"/>
      <c r="N164" s="186"/>
      <c r="O164" s="156"/>
      <c r="P164" s="157"/>
      <c r="Q164" s="158"/>
      <c r="R164" s="159"/>
      <c r="S164" s="160"/>
      <c r="T164" s="187"/>
      <c r="U164" s="162"/>
      <c r="V164" s="163"/>
      <c r="W164" s="152"/>
      <c r="X164" s="185"/>
      <c r="AE164" s="167"/>
      <c r="AF164" s="167"/>
      <c r="AG164" s="167"/>
      <c r="AH164" s="167"/>
      <c r="AI164" s="167"/>
      <c r="AJ164" s="167"/>
      <c r="AK164" s="167"/>
      <c r="AL164" s="188"/>
      <c r="AM164" s="188"/>
      <c r="AN164" s="188"/>
      <c r="AO164" s="188"/>
      <c r="AP164" s="188"/>
      <c r="AQ164" s="188"/>
      <c r="AR164" s="188"/>
      <c r="AS164" s="167"/>
      <c r="AT164" s="167"/>
      <c r="AU164" s="167"/>
      <c r="AV164" s="167"/>
      <c r="AW164" s="167"/>
      <c r="AX164" s="167"/>
      <c r="AY164" s="167"/>
      <c r="AZ164" s="167"/>
      <c r="BA164" s="167"/>
      <c r="BB164" s="167"/>
      <c r="BC164" s="167"/>
      <c r="BD164" s="167"/>
      <c r="BE164" s="167"/>
      <c r="BF164" s="188"/>
      <c r="BG164" s="188"/>
      <c r="BH164" s="188"/>
      <c r="BI164" s="188"/>
      <c r="BJ164" s="188"/>
      <c r="BK164" s="188"/>
      <c r="BL164" s="188"/>
      <c r="BM164" s="188"/>
      <c r="BN164" s="188"/>
      <c r="BO164" s="188"/>
      <c r="BP164" s="188"/>
      <c r="BQ164" s="189"/>
      <c r="BR164" s="188"/>
      <c r="BS164" s="6"/>
      <c r="BT164" s="190"/>
      <c r="BU164" s="190"/>
      <c r="BV164" s="190"/>
      <c r="BW164" s="190"/>
      <c r="BX164" s="6"/>
      <c r="BY164" s="164"/>
      <c r="BZ164" s="164"/>
      <c r="CA164" s="164"/>
      <c r="CB164" s="6"/>
    </row>
    <row r="165" ht="18.0" customHeight="1">
      <c r="A165" s="207" t="s">
        <v>373</v>
      </c>
      <c r="B165" s="212" t="s">
        <v>374</v>
      </c>
      <c r="C165" s="147">
        <v>1.0</v>
      </c>
      <c r="D165" s="76">
        <f t="shared" si="355"/>
        <v>0</v>
      </c>
      <c r="E165" s="191" t="s">
        <v>185</v>
      </c>
      <c r="F165" s="76" t="str">
        <f t="shared" si="356"/>
        <v/>
      </c>
      <c r="G165" s="201"/>
      <c r="H165" s="149"/>
      <c r="I165" s="209"/>
      <c r="J165" s="151"/>
      <c r="K165" s="152"/>
      <c r="L165" s="153"/>
      <c r="M165" s="154"/>
      <c r="N165" s="186"/>
      <c r="O165" s="156"/>
      <c r="P165" s="157"/>
      <c r="Q165" s="158"/>
      <c r="R165" s="159"/>
      <c r="S165" s="160"/>
      <c r="T165" s="187"/>
      <c r="U165" s="162"/>
      <c r="V165" s="163"/>
      <c r="W165" s="152"/>
      <c r="X165" s="185"/>
      <c r="AE165" s="167"/>
      <c r="AF165" s="167"/>
      <c r="AG165" s="167"/>
      <c r="AH165" s="167"/>
      <c r="AI165" s="167"/>
      <c r="AJ165" s="167"/>
      <c r="AK165" s="167"/>
      <c r="AL165" s="188"/>
      <c r="AM165" s="188"/>
      <c r="AN165" s="188"/>
      <c r="AO165" s="188"/>
      <c r="AP165" s="188"/>
      <c r="AQ165" s="188"/>
      <c r="AR165" s="188"/>
      <c r="AS165" s="167"/>
      <c r="AT165" s="167"/>
      <c r="AU165" s="167"/>
      <c r="AV165" s="167"/>
      <c r="AW165" s="167"/>
      <c r="AX165" s="167"/>
      <c r="AY165" s="167"/>
      <c r="AZ165" s="167"/>
      <c r="BA165" s="167"/>
      <c r="BB165" s="167"/>
      <c r="BC165" s="167"/>
      <c r="BD165" s="167"/>
      <c r="BE165" s="167"/>
      <c r="BF165" s="188"/>
      <c r="BG165" s="188"/>
      <c r="BH165" s="188"/>
      <c r="BI165" s="188"/>
      <c r="BJ165" s="188"/>
      <c r="BK165" s="188"/>
      <c r="BL165" s="188"/>
      <c r="BM165" s="188"/>
      <c r="BN165" s="188"/>
      <c r="BO165" s="188"/>
      <c r="BP165" s="188"/>
      <c r="BQ165" s="189"/>
      <c r="BR165" s="188"/>
      <c r="BS165" s="6"/>
      <c r="BT165" s="190"/>
      <c r="BU165" s="190"/>
      <c r="BV165" s="190"/>
      <c r="BW165" s="190"/>
      <c r="BX165" s="6"/>
      <c r="BY165" s="164"/>
      <c r="BZ165" s="164"/>
      <c r="CA165" s="164"/>
      <c r="CB165" s="6"/>
    </row>
    <row r="166" ht="18.0" customHeight="1">
      <c r="A166" s="207" t="s">
        <v>375</v>
      </c>
      <c r="B166" s="212" t="s">
        <v>376</v>
      </c>
      <c r="C166" s="147">
        <v>1.0</v>
      </c>
      <c r="D166" s="76">
        <f t="shared" si="355"/>
        <v>0</v>
      </c>
      <c r="E166" s="191" t="s">
        <v>185</v>
      </c>
      <c r="F166" s="76" t="str">
        <f t="shared" si="356"/>
        <v/>
      </c>
      <c r="G166" s="201"/>
      <c r="H166" s="149"/>
      <c r="I166" s="209"/>
      <c r="J166" s="151"/>
      <c r="K166" s="152"/>
      <c r="L166" s="153"/>
      <c r="M166" s="154"/>
      <c r="N166" s="186"/>
      <c r="O166" s="156"/>
      <c r="P166" s="157"/>
      <c r="Q166" s="158"/>
      <c r="R166" s="159"/>
      <c r="S166" s="160"/>
      <c r="T166" s="187"/>
      <c r="U166" s="162"/>
      <c r="V166" s="163"/>
      <c r="W166" s="152"/>
      <c r="X166" s="185"/>
      <c r="AE166" s="167"/>
      <c r="AF166" s="167"/>
      <c r="AG166" s="167"/>
      <c r="AH166" s="167"/>
      <c r="AI166" s="167"/>
      <c r="AJ166" s="167"/>
      <c r="AK166" s="167"/>
      <c r="AL166" s="188"/>
      <c r="AM166" s="188"/>
      <c r="AN166" s="188"/>
      <c r="AO166" s="188"/>
      <c r="AP166" s="188"/>
      <c r="AQ166" s="188"/>
      <c r="AR166" s="188"/>
      <c r="AS166" s="167"/>
      <c r="AT166" s="167"/>
      <c r="AU166" s="167"/>
      <c r="AV166" s="167"/>
      <c r="AW166" s="167"/>
      <c r="AX166" s="167"/>
      <c r="AY166" s="167"/>
      <c r="AZ166" s="167"/>
      <c r="BA166" s="167"/>
      <c r="BB166" s="167"/>
      <c r="BC166" s="167"/>
      <c r="BD166" s="167"/>
      <c r="BE166" s="167"/>
      <c r="BF166" s="188"/>
      <c r="BG166" s="188"/>
      <c r="BH166" s="188"/>
      <c r="BI166" s="188"/>
      <c r="BJ166" s="188"/>
      <c r="BK166" s="188"/>
      <c r="BL166" s="188"/>
      <c r="BM166" s="188"/>
      <c r="BN166" s="188"/>
      <c r="BO166" s="188"/>
      <c r="BP166" s="188"/>
      <c r="BQ166" s="189"/>
      <c r="BR166" s="188"/>
      <c r="BS166" s="6"/>
      <c r="BT166" s="190"/>
      <c r="BU166" s="190"/>
      <c r="BV166" s="190"/>
      <c r="BW166" s="190"/>
      <c r="BX166" s="6"/>
      <c r="BY166" s="164"/>
      <c r="BZ166" s="164"/>
      <c r="CA166" s="164"/>
      <c r="CB166" s="6"/>
    </row>
    <row r="167" ht="18.0" customHeight="1">
      <c r="A167" s="207" t="s">
        <v>377</v>
      </c>
      <c r="B167" s="212" t="s">
        <v>378</v>
      </c>
      <c r="C167" s="147">
        <v>1.0</v>
      </c>
      <c r="D167" s="76">
        <f t="shared" si="355"/>
        <v>0</v>
      </c>
      <c r="E167" s="191" t="s">
        <v>185</v>
      </c>
      <c r="F167" s="76" t="str">
        <f t="shared" si="356"/>
        <v/>
      </c>
      <c r="G167" s="201"/>
      <c r="H167" s="149"/>
      <c r="I167" s="209"/>
      <c r="J167" s="151"/>
      <c r="K167" s="152"/>
      <c r="L167" s="153"/>
      <c r="M167" s="154"/>
      <c r="N167" s="186"/>
      <c r="O167" s="156"/>
      <c r="P167" s="157"/>
      <c r="Q167" s="158"/>
      <c r="R167" s="159"/>
      <c r="S167" s="160"/>
      <c r="T167" s="187"/>
      <c r="U167" s="162"/>
      <c r="V167" s="163"/>
      <c r="W167" s="152"/>
      <c r="X167" s="185"/>
      <c r="AE167" s="167"/>
      <c r="AF167" s="167"/>
      <c r="AG167" s="167"/>
      <c r="AH167" s="167"/>
      <c r="AI167" s="167"/>
      <c r="AJ167" s="167"/>
      <c r="AK167" s="167"/>
      <c r="AL167" s="188"/>
      <c r="AM167" s="188"/>
      <c r="AN167" s="188"/>
      <c r="AO167" s="188"/>
      <c r="AP167" s="188"/>
      <c r="AQ167" s="188"/>
      <c r="AR167" s="188"/>
      <c r="AS167" s="167"/>
      <c r="AT167" s="167"/>
      <c r="AU167" s="167"/>
      <c r="AV167" s="167"/>
      <c r="AW167" s="167"/>
      <c r="AX167" s="167"/>
      <c r="AY167" s="167"/>
      <c r="AZ167" s="167"/>
      <c r="BA167" s="167"/>
      <c r="BB167" s="167"/>
      <c r="BC167" s="167"/>
      <c r="BD167" s="167"/>
      <c r="BE167" s="167"/>
      <c r="BF167" s="188"/>
      <c r="BG167" s="188"/>
      <c r="BH167" s="188"/>
      <c r="BI167" s="188"/>
      <c r="BJ167" s="188"/>
      <c r="BK167" s="188"/>
      <c r="BL167" s="188"/>
      <c r="BM167" s="188"/>
      <c r="BN167" s="188"/>
      <c r="BO167" s="188"/>
      <c r="BP167" s="188"/>
      <c r="BQ167" s="189"/>
      <c r="BR167" s="188"/>
      <c r="BS167" s="6"/>
      <c r="BT167" s="190"/>
      <c r="BU167" s="190"/>
      <c r="BV167" s="190"/>
      <c r="BW167" s="190"/>
      <c r="BX167" s="6"/>
      <c r="BY167" s="164"/>
      <c r="BZ167" s="164"/>
      <c r="CA167" s="164"/>
      <c r="CB167" s="6"/>
    </row>
    <row r="168" ht="18.0" customHeight="1">
      <c r="A168" s="207" t="s">
        <v>379</v>
      </c>
      <c r="B168" s="210" t="s">
        <v>380</v>
      </c>
      <c r="C168" s="147">
        <v>1.0</v>
      </c>
      <c r="D168" s="76">
        <f t="shared" si="355"/>
        <v>0</v>
      </c>
      <c r="E168" s="191" t="s">
        <v>185</v>
      </c>
      <c r="F168" s="76" t="str">
        <f t="shared" si="356"/>
        <v/>
      </c>
      <c r="G168" s="201"/>
      <c r="H168" s="149"/>
      <c r="I168" s="209"/>
      <c r="J168" s="151"/>
      <c r="K168" s="152"/>
      <c r="L168" s="153"/>
      <c r="M168" s="154"/>
      <c r="N168" s="186"/>
      <c r="O168" s="156"/>
      <c r="P168" s="157"/>
      <c r="Q168" s="158"/>
      <c r="R168" s="159"/>
      <c r="S168" s="160"/>
      <c r="T168" s="187"/>
      <c r="U168" s="162"/>
      <c r="V168" s="163"/>
      <c r="W168" s="152"/>
      <c r="X168" s="185"/>
      <c r="AE168" s="167"/>
      <c r="AF168" s="167"/>
      <c r="AG168" s="167"/>
      <c r="AH168" s="167"/>
      <c r="AI168" s="167"/>
      <c r="AJ168" s="167"/>
      <c r="AK168" s="167"/>
      <c r="AL168" s="188"/>
      <c r="AM168" s="188"/>
      <c r="AN168" s="188"/>
      <c r="AO168" s="188"/>
      <c r="AP168" s="188"/>
      <c r="AQ168" s="188"/>
      <c r="AR168" s="188"/>
      <c r="AS168" s="167"/>
      <c r="AT168" s="167"/>
      <c r="AU168" s="167"/>
      <c r="AV168" s="167"/>
      <c r="AW168" s="167"/>
      <c r="AX168" s="167"/>
      <c r="AY168" s="167"/>
      <c r="AZ168" s="167"/>
      <c r="BA168" s="167"/>
      <c r="BB168" s="167"/>
      <c r="BC168" s="167"/>
      <c r="BD168" s="167"/>
      <c r="BE168" s="167"/>
      <c r="BF168" s="188"/>
      <c r="BG168" s="188"/>
      <c r="BH168" s="188"/>
      <c r="BI168" s="188"/>
      <c r="BJ168" s="188"/>
      <c r="BK168" s="188"/>
      <c r="BL168" s="188"/>
      <c r="BM168" s="188"/>
      <c r="BN168" s="188"/>
      <c r="BO168" s="188"/>
      <c r="BP168" s="188"/>
      <c r="BQ168" s="189"/>
      <c r="BR168" s="188"/>
      <c r="BS168" s="6"/>
      <c r="BT168" s="190"/>
      <c r="BU168" s="190"/>
      <c r="BV168" s="190"/>
      <c r="BW168" s="190"/>
      <c r="BX168" s="6"/>
      <c r="BY168" s="164"/>
      <c r="BZ168" s="164"/>
      <c r="CA168" s="164"/>
      <c r="CB168" s="6"/>
    </row>
    <row r="169" ht="18.0" customHeight="1">
      <c r="A169" s="207" t="s">
        <v>381</v>
      </c>
      <c r="B169" s="210" t="s">
        <v>382</v>
      </c>
      <c r="C169" s="147">
        <v>1.0</v>
      </c>
      <c r="D169" s="76">
        <f t="shared" si="355"/>
        <v>0</v>
      </c>
      <c r="E169" s="191" t="s">
        <v>185</v>
      </c>
      <c r="F169" s="76" t="str">
        <f t="shared" si="356"/>
        <v/>
      </c>
      <c r="G169" s="201"/>
      <c r="H169" s="149"/>
      <c r="I169" s="209"/>
      <c r="J169" s="151"/>
      <c r="K169" s="152"/>
      <c r="L169" s="153"/>
      <c r="M169" s="154"/>
      <c r="N169" s="186"/>
      <c r="O169" s="156"/>
      <c r="P169" s="157"/>
      <c r="Q169" s="158"/>
      <c r="R169" s="159"/>
      <c r="S169" s="160"/>
      <c r="T169" s="187"/>
      <c r="U169" s="162"/>
      <c r="V169" s="163"/>
      <c r="W169" s="152"/>
      <c r="X169" s="185"/>
      <c r="AE169" s="167"/>
      <c r="AF169" s="167"/>
      <c r="AG169" s="167"/>
      <c r="AH169" s="167"/>
      <c r="AI169" s="167"/>
      <c r="AJ169" s="167"/>
      <c r="AK169" s="167"/>
      <c r="AL169" s="188"/>
      <c r="AM169" s="188"/>
      <c r="AN169" s="188"/>
      <c r="AO169" s="188"/>
      <c r="AP169" s="188"/>
      <c r="AQ169" s="188"/>
      <c r="AR169" s="188"/>
      <c r="AS169" s="167"/>
      <c r="AT169" s="167"/>
      <c r="AU169" s="167"/>
      <c r="AV169" s="167"/>
      <c r="AW169" s="167"/>
      <c r="AX169" s="167"/>
      <c r="AY169" s="167"/>
      <c r="AZ169" s="167"/>
      <c r="BA169" s="167"/>
      <c r="BB169" s="167"/>
      <c r="BC169" s="167"/>
      <c r="BD169" s="167"/>
      <c r="BE169" s="167"/>
      <c r="BF169" s="188"/>
      <c r="BG169" s="188"/>
      <c r="BH169" s="188"/>
      <c r="BI169" s="188"/>
      <c r="BJ169" s="188"/>
      <c r="BK169" s="188"/>
      <c r="BL169" s="188"/>
      <c r="BM169" s="188"/>
      <c r="BN169" s="188"/>
      <c r="BO169" s="188"/>
      <c r="BP169" s="188"/>
      <c r="BQ169" s="189"/>
      <c r="BR169" s="188"/>
      <c r="BS169" s="6"/>
      <c r="BT169" s="190"/>
      <c r="BU169" s="190"/>
      <c r="BV169" s="190"/>
      <c r="BW169" s="190"/>
      <c r="BX169" s="6"/>
      <c r="BY169" s="164"/>
      <c r="BZ169" s="164"/>
      <c r="CA169" s="164"/>
      <c r="CB169" s="6"/>
    </row>
    <row r="170" ht="18.0" customHeight="1">
      <c r="A170" s="207" t="s">
        <v>383</v>
      </c>
      <c r="B170" s="210" t="s">
        <v>384</v>
      </c>
      <c r="C170" s="147">
        <v>1.0</v>
      </c>
      <c r="D170" s="76">
        <f t="shared" si="355"/>
        <v>0</v>
      </c>
      <c r="E170" s="191" t="s">
        <v>185</v>
      </c>
      <c r="F170" s="76" t="str">
        <f t="shared" si="356"/>
        <v/>
      </c>
      <c r="G170" s="201"/>
      <c r="H170" s="149"/>
      <c r="I170" s="209"/>
      <c r="J170" s="151"/>
      <c r="K170" s="152"/>
      <c r="L170" s="153"/>
      <c r="M170" s="154"/>
      <c r="N170" s="186"/>
      <c r="O170" s="156"/>
      <c r="P170" s="157"/>
      <c r="Q170" s="158"/>
      <c r="R170" s="159"/>
      <c r="S170" s="160"/>
      <c r="T170" s="187"/>
      <c r="U170" s="162"/>
      <c r="V170" s="163"/>
      <c r="W170" s="152"/>
      <c r="X170" s="185"/>
      <c r="AE170" s="167"/>
      <c r="AF170" s="167"/>
      <c r="AG170" s="167"/>
      <c r="AH170" s="167"/>
      <c r="AI170" s="167"/>
      <c r="AJ170" s="167"/>
      <c r="AK170" s="167"/>
      <c r="AL170" s="188"/>
      <c r="AM170" s="188"/>
      <c r="AN170" s="188"/>
      <c r="AO170" s="188"/>
      <c r="AP170" s="188"/>
      <c r="AQ170" s="188"/>
      <c r="AR170" s="188"/>
      <c r="AS170" s="167"/>
      <c r="AT170" s="167"/>
      <c r="AU170" s="167"/>
      <c r="AV170" s="167"/>
      <c r="AW170" s="167"/>
      <c r="AX170" s="167"/>
      <c r="AY170" s="167"/>
      <c r="AZ170" s="167"/>
      <c r="BA170" s="167"/>
      <c r="BB170" s="167"/>
      <c r="BC170" s="167"/>
      <c r="BD170" s="167"/>
      <c r="BE170" s="167"/>
      <c r="BF170" s="188"/>
      <c r="BG170" s="188"/>
      <c r="BH170" s="188"/>
      <c r="BI170" s="188"/>
      <c r="BJ170" s="188"/>
      <c r="BK170" s="188"/>
      <c r="BL170" s="188"/>
      <c r="BM170" s="188"/>
      <c r="BN170" s="188"/>
      <c r="BO170" s="188"/>
      <c r="BP170" s="188"/>
      <c r="BQ170" s="189"/>
      <c r="BR170" s="188"/>
      <c r="BS170" s="6"/>
      <c r="BT170" s="190"/>
      <c r="BU170" s="190"/>
      <c r="BV170" s="190"/>
      <c r="BW170" s="190"/>
      <c r="BX170" s="6"/>
      <c r="BY170" s="164"/>
      <c r="BZ170" s="164"/>
      <c r="CA170" s="164"/>
      <c r="CB170" s="6"/>
    </row>
    <row r="171" ht="39.75" customHeight="1">
      <c r="A171" s="136" t="s">
        <v>52</v>
      </c>
      <c r="B171" s="192" t="s">
        <v>385</v>
      </c>
      <c r="C171" s="203"/>
      <c r="D171" s="204"/>
      <c r="E171" s="213"/>
      <c r="F171" s="204"/>
      <c r="G171" s="213"/>
      <c r="H171" s="214"/>
      <c r="I171" s="204"/>
      <c r="J171" s="139"/>
      <c r="K171" s="204"/>
      <c r="L171" s="204"/>
      <c r="M171" s="204"/>
      <c r="N171" s="204"/>
      <c r="O171" s="204"/>
      <c r="P171" s="204"/>
      <c r="Q171" s="215"/>
      <c r="R171" s="204"/>
      <c r="S171" s="204"/>
      <c r="T171" s="204"/>
      <c r="U171" s="216"/>
      <c r="V171" s="204"/>
      <c r="W171" s="204"/>
      <c r="X171" s="204"/>
      <c r="Y171" s="216"/>
      <c r="Z171" s="216"/>
      <c r="AA171" s="216"/>
      <c r="AB171" s="216"/>
      <c r="AC171" s="216"/>
      <c r="AD171" s="216"/>
      <c r="AE171" s="140" t="s">
        <v>24</v>
      </c>
      <c r="AF171" s="140" t="s">
        <v>25</v>
      </c>
      <c r="AG171" s="140" t="s">
        <v>26</v>
      </c>
      <c r="AH171" s="140" t="s">
        <v>27</v>
      </c>
      <c r="AI171" s="140" t="s">
        <v>28</v>
      </c>
      <c r="AJ171" s="140" t="s">
        <v>29</v>
      </c>
      <c r="AK171" s="140" t="s">
        <v>30</v>
      </c>
      <c r="AL171" s="217" t="s">
        <v>24</v>
      </c>
      <c r="AM171" s="217" t="s">
        <v>25</v>
      </c>
      <c r="AN171" s="217" t="s">
        <v>26</v>
      </c>
      <c r="AO171" s="217" t="s">
        <v>27</v>
      </c>
      <c r="AP171" s="217" t="s">
        <v>28</v>
      </c>
      <c r="AQ171" s="217" t="s">
        <v>29</v>
      </c>
      <c r="AR171" s="217" t="s">
        <v>30</v>
      </c>
      <c r="AS171" s="140" t="s">
        <v>39</v>
      </c>
      <c r="AT171" s="140" t="s">
        <v>40</v>
      </c>
      <c r="AU171" s="140" t="s">
        <v>41</v>
      </c>
      <c r="AV171" s="140" t="s">
        <v>42</v>
      </c>
      <c r="AW171" s="140" t="s">
        <v>43</v>
      </c>
      <c r="AX171" s="140" t="s">
        <v>44</v>
      </c>
      <c r="AY171" s="140" t="s">
        <v>45</v>
      </c>
      <c r="AZ171" s="140" t="s">
        <v>46</v>
      </c>
      <c r="BA171" s="140" t="s">
        <v>47</v>
      </c>
      <c r="BB171" s="140" t="s">
        <v>48</v>
      </c>
      <c r="BC171" s="140" t="s">
        <v>49</v>
      </c>
      <c r="BD171" s="140" t="s">
        <v>50</v>
      </c>
      <c r="BE171" s="140" t="s">
        <v>51</v>
      </c>
      <c r="BF171" s="217" t="s">
        <v>39</v>
      </c>
      <c r="BG171" s="217" t="s">
        <v>40</v>
      </c>
      <c r="BH171" s="217" t="s">
        <v>41</v>
      </c>
      <c r="BI171" s="217" t="s">
        <v>42</v>
      </c>
      <c r="BJ171" s="217" t="s">
        <v>43</v>
      </c>
      <c r="BK171" s="217" t="s">
        <v>44</v>
      </c>
      <c r="BL171" s="217" t="s">
        <v>45</v>
      </c>
      <c r="BM171" s="217" t="s">
        <v>46</v>
      </c>
      <c r="BN171" s="217" t="s">
        <v>47</v>
      </c>
      <c r="BO171" s="217" t="s">
        <v>48</v>
      </c>
      <c r="BP171" s="217" t="s">
        <v>49</v>
      </c>
      <c r="BQ171" s="218" t="s">
        <v>50</v>
      </c>
      <c r="BR171" s="217" t="s">
        <v>77</v>
      </c>
      <c r="BS171" s="144"/>
      <c r="BT171" s="143" t="s">
        <v>78</v>
      </c>
      <c r="BU171" s="143" t="s">
        <v>79</v>
      </c>
      <c r="BV171" s="143" t="s">
        <v>80</v>
      </c>
      <c r="BW171" s="143" t="s">
        <v>81</v>
      </c>
      <c r="BX171" s="144"/>
      <c r="BY171" s="219" t="s">
        <v>82</v>
      </c>
      <c r="BZ171" s="219" t="s">
        <v>83</v>
      </c>
      <c r="CA171" s="219" t="s">
        <v>84</v>
      </c>
      <c r="CB171" s="144"/>
    </row>
    <row r="172" ht="18.0" customHeight="1">
      <c r="A172" s="195" t="s">
        <v>386</v>
      </c>
      <c r="B172" s="220" t="s">
        <v>387</v>
      </c>
      <c r="C172" s="147">
        <v>5.0</v>
      </c>
      <c r="D172" s="76">
        <f t="shared" ref="D172:D207" si="360">SUM(I172:X172)</f>
        <v>0</v>
      </c>
      <c r="E172" s="148">
        <v>150.0</v>
      </c>
      <c r="F172" s="76" t="str">
        <f t="shared" ref="F172:F207" si="361">$E$5</f>
        <v/>
      </c>
      <c r="G172" s="148">
        <f t="shared" ref="G172:G207" si="362">E172*((100-F172)/100)</f>
        <v>150</v>
      </c>
      <c r="H172" s="149">
        <f t="shared" ref="H172:H207" si="363">D172*G172</f>
        <v>0</v>
      </c>
      <c r="I172" s="150"/>
      <c r="J172" s="151"/>
      <c r="K172" s="152"/>
      <c r="L172" s="153"/>
      <c r="M172" s="154"/>
      <c r="N172" s="155"/>
      <c r="O172" s="156"/>
      <c r="P172" s="157"/>
      <c r="Q172" s="158"/>
      <c r="R172" s="159"/>
      <c r="S172" s="160"/>
      <c r="T172" s="161"/>
      <c r="U172" s="162"/>
      <c r="V172" s="163"/>
      <c r="W172" s="152"/>
      <c r="X172" s="150"/>
      <c r="AE172" s="164">
        <f t="shared" ref="AE172:AK172" si="357">AL172*$D172</f>
        <v>0</v>
      </c>
      <c r="AF172" s="164">
        <f t="shared" si="357"/>
        <v>0</v>
      </c>
      <c r="AG172" s="164">
        <f t="shared" si="357"/>
        <v>0</v>
      </c>
      <c r="AH172" s="164">
        <f t="shared" si="357"/>
        <v>0</v>
      </c>
      <c r="AI172" s="164">
        <f t="shared" si="357"/>
        <v>0</v>
      </c>
      <c r="AJ172" s="164">
        <f t="shared" si="357"/>
        <v>0</v>
      </c>
      <c r="AK172" s="164">
        <f t="shared" si="357"/>
        <v>0</v>
      </c>
      <c r="AL172" s="165"/>
      <c r="AM172" s="165"/>
      <c r="AN172" s="165"/>
      <c r="AO172" s="165">
        <v>5.0</v>
      </c>
      <c r="AP172" s="165"/>
      <c r="AQ172" s="165"/>
      <c r="AR172" s="165"/>
      <c r="AS172" s="164">
        <f t="shared" ref="AS172:BE172" si="358">BF172*$D172</f>
        <v>0</v>
      </c>
      <c r="AT172" s="164">
        <f t="shared" si="358"/>
        <v>0</v>
      </c>
      <c r="AU172" s="164">
        <f t="shared" si="358"/>
        <v>0</v>
      </c>
      <c r="AV172" s="164">
        <f t="shared" si="358"/>
        <v>0</v>
      </c>
      <c r="AW172" s="164">
        <f t="shared" si="358"/>
        <v>0</v>
      </c>
      <c r="AX172" s="164">
        <f t="shared" si="358"/>
        <v>0</v>
      </c>
      <c r="AY172" s="164">
        <f t="shared" si="358"/>
        <v>0</v>
      </c>
      <c r="AZ172" s="164">
        <f t="shared" si="358"/>
        <v>0</v>
      </c>
      <c r="BA172" s="164">
        <f t="shared" si="358"/>
        <v>0</v>
      </c>
      <c r="BB172" s="164">
        <f t="shared" si="358"/>
        <v>0</v>
      </c>
      <c r="BC172" s="164">
        <f t="shared" si="358"/>
        <v>0</v>
      </c>
      <c r="BD172" s="164">
        <f t="shared" si="358"/>
        <v>0</v>
      </c>
      <c r="BE172" s="164">
        <f t="shared" si="358"/>
        <v>0</v>
      </c>
      <c r="BF172" s="165"/>
      <c r="BG172" s="165"/>
      <c r="BH172" s="165"/>
      <c r="BI172" s="165"/>
      <c r="BJ172" s="165"/>
      <c r="BK172" s="165"/>
      <c r="BL172" s="165"/>
      <c r="BM172" s="165"/>
      <c r="BN172" s="165"/>
      <c r="BO172" s="165"/>
      <c r="BP172" s="165"/>
      <c r="BQ172" s="166"/>
      <c r="BR172" s="165"/>
      <c r="BS172" s="6"/>
      <c r="BT172" s="164">
        <v>20.0</v>
      </c>
      <c r="BU172" s="164"/>
      <c r="BV172" s="167">
        <f t="shared" ref="BV172:BW172" si="359">$D172*BT172</f>
        <v>0</v>
      </c>
      <c r="BW172" s="167">
        <f t="shared" si="359"/>
        <v>0</v>
      </c>
      <c r="BX172" s="6"/>
      <c r="BY172" s="164">
        <v>3.21</v>
      </c>
      <c r="BZ172" s="164">
        <f t="shared" ref="BZ172:BZ207" si="367">D172</f>
        <v>0</v>
      </c>
      <c r="CA172" s="164">
        <f t="shared" ref="CA172:CA207" si="368">BY172*BZ172</f>
        <v>0</v>
      </c>
      <c r="CB172" s="6"/>
    </row>
    <row r="173" ht="18.0" customHeight="1">
      <c r="A173" s="195" t="s">
        <v>388</v>
      </c>
      <c r="B173" s="220" t="s">
        <v>389</v>
      </c>
      <c r="C173" s="147">
        <v>10.0</v>
      </c>
      <c r="D173" s="76">
        <f t="shared" si="360"/>
        <v>0</v>
      </c>
      <c r="E173" s="148">
        <v>165.0</v>
      </c>
      <c r="F173" s="76" t="str">
        <f t="shared" si="361"/>
        <v/>
      </c>
      <c r="G173" s="148">
        <f t="shared" si="362"/>
        <v>165</v>
      </c>
      <c r="H173" s="149">
        <f t="shared" si="363"/>
        <v>0</v>
      </c>
      <c r="I173" s="150"/>
      <c r="J173" s="151"/>
      <c r="K173" s="152"/>
      <c r="L173" s="153"/>
      <c r="M173" s="154"/>
      <c r="N173" s="155"/>
      <c r="O173" s="156"/>
      <c r="P173" s="157"/>
      <c r="Q173" s="158"/>
      <c r="R173" s="159"/>
      <c r="S173" s="160"/>
      <c r="T173" s="161"/>
      <c r="U173" s="162"/>
      <c r="V173" s="163"/>
      <c r="W173" s="152"/>
      <c r="X173" s="150"/>
      <c r="AE173" s="164">
        <f t="shared" ref="AE173:AK173" si="364">AL173*$D173</f>
        <v>0</v>
      </c>
      <c r="AF173" s="164">
        <f t="shared" si="364"/>
        <v>0</v>
      </c>
      <c r="AG173" s="164">
        <f t="shared" si="364"/>
        <v>0</v>
      </c>
      <c r="AH173" s="164">
        <f t="shared" si="364"/>
        <v>0</v>
      </c>
      <c r="AI173" s="164">
        <f t="shared" si="364"/>
        <v>0</v>
      </c>
      <c r="AJ173" s="164">
        <f t="shared" si="364"/>
        <v>0</v>
      </c>
      <c r="AK173" s="164">
        <f t="shared" si="364"/>
        <v>0</v>
      </c>
      <c r="AL173" s="165"/>
      <c r="AM173" s="165"/>
      <c r="AN173" s="165"/>
      <c r="AO173" s="165">
        <v>10.0</v>
      </c>
      <c r="AP173" s="165"/>
      <c r="AQ173" s="165"/>
      <c r="AR173" s="165"/>
      <c r="AS173" s="164">
        <f t="shared" ref="AS173:BE173" si="365">BF173*$D173</f>
        <v>0</v>
      </c>
      <c r="AT173" s="164">
        <f t="shared" si="365"/>
        <v>0</v>
      </c>
      <c r="AU173" s="164">
        <f t="shared" si="365"/>
        <v>0</v>
      </c>
      <c r="AV173" s="164">
        <f t="shared" si="365"/>
        <v>0</v>
      </c>
      <c r="AW173" s="164">
        <f t="shared" si="365"/>
        <v>0</v>
      </c>
      <c r="AX173" s="164">
        <f t="shared" si="365"/>
        <v>0</v>
      </c>
      <c r="AY173" s="164">
        <f t="shared" si="365"/>
        <v>0</v>
      </c>
      <c r="AZ173" s="164">
        <f t="shared" si="365"/>
        <v>0</v>
      </c>
      <c r="BA173" s="164">
        <f t="shared" si="365"/>
        <v>0</v>
      </c>
      <c r="BB173" s="164">
        <f t="shared" si="365"/>
        <v>0</v>
      </c>
      <c r="BC173" s="164">
        <f t="shared" si="365"/>
        <v>0</v>
      </c>
      <c r="BD173" s="164">
        <f t="shared" si="365"/>
        <v>0</v>
      </c>
      <c r="BE173" s="164">
        <f t="shared" si="365"/>
        <v>0</v>
      </c>
      <c r="BF173" s="165"/>
      <c r="BG173" s="165"/>
      <c r="BH173" s="165"/>
      <c r="BI173" s="165"/>
      <c r="BJ173" s="165"/>
      <c r="BK173" s="165"/>
      <c r="BL173" s="165"/>
      <c r="BM173" s="165"/>
      <c r="BN173" s="165"/>
      <c r="BO173" s="165"/>
      <c r="BP173" s="165"/>
      <c r="BQ173" s="166"/>
      <c r="BR173" s="165"/>
      <c r="BS173" s="6"/>
      <c r="BT173" s="164"/>
      <c r="BU173" s="164"/>
      <c r="BV173" s="167">
        <f t="shared" ref="BV173:BW173" si="366">$D173*BT173</f>
        <v>0</v>
      </c>
      <c r="BW173" s="167">
        <f t="shared" si="366"/>
        <v>0</v>
      </c>
      <c r="BX173" s="6"/>
      <c r="BY173" s="164">
        <v>2.748</v>
      </c>
      <c r="BZ173" s="164">
        <f t="shared" si="367"/>
        <v>0</v>
      </c>
      <c r="CA173" s="164">
        <f t="shared" si="368"/>
        <v>0</v>
      </c>
      <c r="CB173" s="6"/>
    </row>
    <row r="174" ht="18.0" customHeight="1">
      <c r="A174" s="195" t="s">
        <v>390</v>
      </c>
      <c r="B174" s="220" t="s">
        <v>391</v>
      </c>
      <c r="C174" s="147">
        <v>5.0</v>
      </c>
      <c r="D174" s="76">
        <f t="shared" si="360"/>
        <v>0</v>
      </c>
      <c r="E174" s="148">
        <v>250.0</v>
      </c>
      <c r="F174" s="76" t="str">
        <f t="shared" si="361"/>
        <v/>
      </c>
      <c r="G174" s="148">
        <f t="shared" si="362"/>
        <v>250</v>
      </c>
      <c r="H174" s="149">
        <f t="shared" si="363"/>
        <v>0</v>
      </c>
      <c r="I174" s="150"/>
      <c r="J174" s="151"/>
      <c r="K174" s="152"/>
      <c r="L174" s="153"/>
      <c r="M174" s="154"/>
      <c r="N174" s="155"/>
      <c r="O174" s="156"/>
      <c r="P174" s="157"/>
      <c r="Q174" s="158"/>
      <c r="R174" s="159"/>
      <c r="S174" s="160"/>
      <c r="T174" s="161"/>
      <c r="U174" s="162"/>
      <c r="V174" s="163"/>
      <c r="W174" s="152"/>
      <c r="X174" s="150"/>
      <c r="AE174" s="164">
        <f t="shared" ref="AE174:AK174" si="369">AL174*$D174</f>
        <v>0</v>
      </c>
      <c r="AF174" s="164">
        <f t="shared" si="369"/>
        <v>0</v>
      </c>
      <c r="AG174" s="164">
        <f t="shared" si="369"/>
        <v>0</v>
      </c>
      <c r="AH174" s="164">
        <f t="shared" si="369"/>
        <v>0</v>
      </c>
      <c r="AI174" s="164">
        <f t="shared" si="369"/>
        <v>0</v>
      </c>
      <c r="AJ174" s="164">
        <f t="shared" si="369"/>
        <v>0</v>
      </c>
      <c r="AK174" s="164">
        <f t="shared" si="369"/>
        <v>0</v>
      </c>
      <c r="AL174" s="165"/>
      <c r="AM174" s="165"/>
      <c r="AN174" s="165"/>
      <c r="AO174" s="165"/>
      <c r="AP174" s="165">
        <v>5.0</v>
      </c>
      <c r="AQ174" s="165"/>
      <c r="AR174" s="165"/>
      <c r="AS174" s="164">
        <f t="shared" ref="AS174:BE174" si="370">BF174*$D174</f>
        <v>0</v>
      </c>
      <c r="AT174" s="164">
        <f t="shared" si="370"/>
        <v>0</v>
      </c>
      <c r="AU174" s="164">
        <f t="shared" si="370"/>
        <v>0</v>
      </c>
      <c r="AV174" s="164">
        <f t="shared" si="370"/>
        <v>0</v>
      </c>
      <c r="AW174" s="164">
        <f t="shared" si="370"/>
        <v>0</v>
      </c>
      <c r="AX174" s="164">
        <f t="shared" si="370"/>
        <v>0</v>
      </c>
      <c r="AY174" s="164">
        <f t="shared" si="370"/>
        <v>0</v>
      </c>
      <c r="AZ174" s="164">
        <f t="shared" si="370"/>
        <v>0</v>
      </c>
      <c r="BA174" s="164">
        <f t="shared" si="370"/>
        <v>0</v>
      </c>
      <c r="BB174" s="164">
        <f t="shared" si="370"/>
        <v>0</v>
      </c>
      <c r="BC174" s="164">
        <f t="shared" si="370"/>
        <v>0</v>
      </c>
      <c r="BD174" s="164">
        <f t="shared" si="370"/>
        <v>0</v>
      </c>
      <c r="BE174" s="164">
        <f t="shared" si="370"/>
        <v>0</v>
      </c>
      <c r="BF174" s="165"/>
      <c r="BG174" s="165"/>
      <c r="BH174" s="165"/>
      <c r="BI174" s="165"/>
      <c r="BJ174" s="165"/>
      <c r="BK174" s="165"/>
      <c r="BL174" s="165">
        <v>4.0</v>
      </c>
      <c r="BM174" s="165">
        <v>1.0</v>
      </c>
      <c r="BN174" s="165"/>
      <c r="BO174" s="165"/>
      <c r="BP174" s="165"/>
      <c r="BQ174" s="166"/>
      <c r="BR174" s="165"/>
      <c r="BS174" s="6"/>
      <c r="BT174" s="164"/>
      <c r="BU174" s="164"/>
      <c r="BV174" s="167">
        <f t="shared" ref="BV174:BW174" si="371">$D174*BT174</f>
        <v>0</v>
      </c>
      <c r="BW174" s="167">
        <f t="shared" si="371"/>
        <v>0</v>
      </c>
      <c r="BX174" s="6"/>
      <c r="BY174" s="164">
        <v>3.9</v>
      </c>
      <c r="BZ174" s="164">
        <f t="shared" si="367"/>
        <v>0</v>
      </c>
      <c r="CA174" s="164">
        <f t="shared" si="368"/>
        <v>0</v>
      </c>
      <c r="CB174" s="6"/>
    </row>
    <row r="175" ht="18.0" customHeight="1">
      <c r="A175" s="195" t="s">
        <v>392</v>
      </c>
      <c r="B175" s="220" t="s">
        <v>393</v>
      </c>
      <c r="C175" s="147">
        <v>1.0</v>
      </c>
      <c r="D175" s="76">
        <f t="shared" si="360"/>
        <v>0</v>
      </c>
      <c r="E175" s="148">
        <v>82.0</v>
      </c>
      <c r="F175" s="76" t="str">
        <f t="shared" si="361"/>
        <v/>
      </c>
      <c r="G175" s="148">
        <f t="shared" si="362"/>
        <v>82</v>
      </c>
      <c r="H175" s="149">
        <f t="shared" si="363"/>
        <v>0</v>
      </c>
      <c r="I175" s="150"/>
      <c r="J175" s="151"/>
      <c r="K175" s="152"/>
      <c r="L175" s="153"/>
      <c r="M175" s="154"/>
      <c r="N175" s="155"/>
      <c r="O175" s="156"/>
      <c r="P175" s="157"/>
      <c r="Q175" s="158"/>
      <c r="R175" s="159"/>
      <c r="S175" s="160"/>
      <c r="T175" s="161"/>
      <c r="U175" s="162"/>
      <c r="V175" s="163"/>
      <c r="W175" s="152"/>
      <c r="X175" s="150"/>
      <c r="AE175" s="164">
        <f t="shared" ref="AE175:AK175" si="372">AL175*$D175</f>
        <v>0</v>
      </c>
      <c r="AF175" s="164">
        <f t="shared" si="372"/>
        <v>0</v>
      </c>
      <c r="AG175" s="164">
        <f t="shared" si="372"/>
        <v>0</v>
      </c>
      <c r="AH175" s="164">
        <f t="shared" si="372"/>
        <v>0</v>
      </c>
      <c r="AI175" s="164">
        <f t="shared" si="372"/>
        <v>0</v>
      </c>
      <c r="AJ175" s="164">
        <f t="shared" si="372"/>
        <v>0</v>
      </c>
      <c r="AK175" s="164">
        <f t="shared" si="372"/>
        <v>0</v>
      </c>
      <c r="AL175" s="165"/>
      <c r="AM175" s="165"/>
      <c r="AN175" s="165"/>
      <c r="AO175" s="165"/>
      <c r="AP175" s="165"/>
      <c r="AQ175" s="165"/>
      <c r="AR175" s="165">
        <v>1.0</v>
      </c>
      <c r="AS175" s="164">
        <f t="shared" ref="AS175:BE175" si="373">BF175*$D175</f>
        <v>0</v>
      </c>
      <c r="AT175" s="164">
        <f t="shared" si="373"/>
        <v>0</v>
      </c>
      <c r="AU175" s="164">
        <f t="shared" si="373"/>
        <v>0</v>
      </c>
      <c r="AV175" s="164">
        <f t="shared" si="373"/>
        <v>0</v>
      </c>
      <c r="AW175" s="164">
        <f t="shared" si="373"/>
        <v>0</v>
      </c>
      <c r="AX175" s="164">
        <f t="shared" si="373"/>
        <v>0</v>
      </c>
      <c r="AY175" s="164">
        <f t="shared" si="373"/>
        <v>0</v>
      </c>
      <c r="AZ175" s="164">
        <f t="shared" si="373"/>
        <v>0</v>
      </c>
      <c r="BA175" s="164">
        <f t="shared" si="373"/>
        <v>0</v>
      </c>
      <c r="BB175" s="164">
        <f t="shared" si="373"/>
        <v>0</v>
      </c>
      <c r="BC175" s="164">
        <f t="shared" si="373"/>
        <v>0</v>
      </c>
      <c r="BD175" s="164">
        <f t="shared" si="373"/>
        <v>0</v>
      </c>
      <c r="BE175" s="164">
        <f t="shared" si="373"/>
        <v>0</v>
      </c>
      <c r="BF175" s="165"/>
      <c r="BG175" s="165"/>
      <c r="BH175" s="165"/>
      <c r="BI175" s="165"/>
      <c r="BJ175" s="165"/>
      <c r="BK175" s="165"/>
      <c r="BL175" s="165"/>
      <c r="BM175" s="165"/>
      <c r="BN175" s="165"/>
      <c r="BO175" s="165"/>
      <c r="BP175" s="165">
        <v>1.0</v>
      </c>
      <c r="BQ175" s="166"/>
      <c r="BR175" s="165"/>
      <c r="BS175" s="6"/>
      <c r="BT175" s="164"/>
      <c r="BU175" s="164"/>
      <c r="BV175" s="167">
        <f t="shared" ref="BV175:BW175" si="374">$D175*BT175</f>
        <v>0</v>
      </c>
      <c r="BW175" s="167">
        <f t="shared" si="374"/>
        <v>0</v>
      </c>
      <c r="BX175" s="6"/>
      <c r="BY175" s="164">
        <v>1.27</v>
      </c>
      <c r="BZ175" s="164">
        <f t="shared" si="367"/>
        <v>0</v>
      </c>
      <c r="CA175" s="164">
        <f t="shared" si="368"/>
        <v>0</v>
      </c>
      <c r="CB175" s="6"/>
    </row>
    <row r="176" ht="18.0" customHeight="1">
      <c r="A176" s="195" t="s">
        <v>394</v>
      </c>
      <c r="B176" s="220" t="s">
        <v>395</v>
      </c>
      <c r="C176" s="147">
        <v>10.0</v>
      </c>
      <c r="D176" s="76">
        <f t="shared" si="360"/>
        <v>0</v>
      </c>
      <c r="E176" s="148">
        <v>250.0</v>
      </c>
      <c r="F176" s="76" t="str">
        <f t="shared" si="361"/>
        <v/>
      </c>
      <c r="G176" s="148">
        <f t="shared" si="362"/>
        <v>250</v>
      </c>
      <c r="H176" s="149">
        <f t="shared" si="363"/>
        <v>0</v>
      </c>
      <c r="I176" s="150"/>
      <c r="J176" s="151"/>
      <c r="K176" s="152"/>
      <c r="L176" s="153"/>
      <c r="M176" s="154"/>
      <c r="N176" s="155"/>
      <c r="O176" s="156"/>
      <c r="P176" s="157"/>
      <c r="Q176" s="158"/>
      <c r="R176" s="159"/>
      <c r="S176" s="160"/>
      <c r="T176" s="161"/>
      <c r="U176" s="162"/>
      <c r="V176" s="163"/>
      <c r="W176" s="152"/>
      <c r="X176" s="150"/>
      <c r="AE176" s="164">
        <f t="shared" ref="AE176:AK176" si="375">AL176*$D176</f>
        <v>0</v>
      </c>
      <c r="AF176" s="164">
        <f t="shared" si="375"/>
        <v>0</v>
      </c>
      <c r="AG176" s="164">
        <f t="shared" si="375"/>
        <v>0</v>
      </c>
      <c r="AH176" s="164">
        <f t="shared" si="375"/>
        <v>0</v>
      </c>
      <c r="AI176" s="164">
        <f t="shared" si="375"/>
        <v>0</v>
      </c>
      <c r="AJ176" s="164">
        <f t="shared" si="375"/>
        <v>0</v>
      </c>
      <c r="AK176" s="164">
        <f t="shared" si="375"/>
        <v>0</v>
      </c>
      <c r="AL176" s="165"/>
      <c r="AM176" s="165"/>
      <c r="AN176" s="165"/>
      <c r="AO176" s="165">
        <v>10.0</v>
      </c>
      <c r="AP176" s="165"/>
      <c r="AQ176" s="165"/>
      <c r="AR176" s="165"/>
      <c r="AS176" s="164">
        <f t="shared" ref="AS176:BE176" si="376">BF176*$D176</f>
        <v>0</v>
      </c>
      <c r="AT176" s="164">
        <f t="shared" si="376"/>
        <v>0</v>
      </c>
      <c r="AU176" s="164">
        <f t="shared" si="376"/>
        <v>0</v>
      </c>
      <c r="AV176" s="164">
        <f t="shared" si="376"/>
        <v>0</v>
      </c>
      <c r="AW176" s="164">
        <f t="shared" si="376"/>
        <v>0</v>
      </c>
      <c r="AX176" s="164">
        <f t="shared" si="376"/>
        <v>0</v>
      </c>
      <c r="AY176" s="164">
        <f t="shared" si="376"/>
        <v>0</v>
      </c>
      <c r="AZ176" s="164">
        <f t="shared" si="376"/>
        <v>0</v>
      </c>
      <c r="BA176" s="164">
        <f t="shared" si="376"/>
        <v>0</v>
      </c>
      <c r="BB176" s="164">
        <f t="shared" si="376"/>
        <v>0</v>
      </c>
      <c r="BC176" s="164">
        <f t="shared" si="376"/>
        <v>0</v>
      </c>
      <c r="BD176" s="164">
        <f t="shared" si="376"/>
        <v>0</v>
      </c>
      <c r="BE176" s="164">
        <f t="shared" si="376"/>
        <v>0</v>
      </c>
      <c r="BF176" s="165"/>
      <c r="BG176" s="165"/>
      <c r="BH176" s="165">
        <v>3.0</v>
      </c>
      <c r="BI176" s="165">
        <v>5.0</v>
      </c>
      <c r="BJ176" s="165">
        <v>2.0</v>
      </c>
      <c r="BK176" s="165"/>
      <c r="BL176" s="165"/>
      <c r="BM176" s="165"/>
      <c r="BN176" s="165"/>
      <c r="BO176" s="165"/>
      <c r="BP176" s="165"/>
      <c r="BQ176" s="166"/>
      <c r="BR176" s="165"/>
      <c r="BS176" s="6"/>
      <c r="BT176" s="164"/>
      <c r="BU176" s="164"/>
      <c r="BV176" s="167">
        <f t="shared" ref="BV176:BW176" si="377">$D176*BT176</f>
        <v>0</v>
      </c>
      <c r="BW176" s="167">
        <f t="shared" si="377"/>
        <v>0</v>
      </c>
      <c r="BX176" s="6"/>
      <c r="BY176" s="164">
        <v>4.86</v>
      </c>
      <c r="BZ176" s="164">
        <f t="shared" si="367"/>
        <v>0</v>
      </c>
      <c r="CA176" s="164">
        <f t="shared" si="368"/>
        <v>0</v>
      </c>
      <c r="CB176" s="6"/>
    </row>
    <row r="177" ht="18.0" customHeight="1">
      <c r="A177" s="195" t="s">
        <v>396</v>
      </c>
      <c r="B177" s="220" t="s">
        <v>397</v>
      </c>
      <c r="C177" s="147">
        <v>5.0</v>
      </c>
      <c r="D177" s="76">
        <f t="shared" si="360"/>
        <v>0</v>
      </c>
      <c r="E177" s="148">
        <v>250.0</v>
      </c>
      <c r="F177" s="76" t="str">
        <f t="shared" si="361"/>
        <v/>
      </c>
      <c r="G177" s="148">
        <f t="shared" si="362"/>
        <v>250</v>
      </c>
      <c r="H177" s="149">
        <f t="shared" si="363"/>
        <v>0</v>
      </c>
      <c r="I177" s="150"/>
      <c r="J177" s="151"/>
      <c r="K177" s="152"/>
      <c r="L177" s="153"/>
      <c r="M177" s="154"/>
      <c r="N177" s="155"/>
      <c r="O177" s="156"/>
      <c r="P177" s="157"/>
      <c r="Q177" s="158"/>
      <c r="R177" s="159"/>
      <c r="S177" s="160"/>
      <c r="T177" s="161"/>
      <c r="U177" s="162"/>
      <c r="V177" s="163"/>
      <c r="W177" s="152"/>
      <c r="X177" s="150"/>
      <c r="AE177" s="164">
        <f t="shared" ref="AE177:AK177" si="378">AL177*$D177</f>
        <v>0</v>
      </c>
      <c r="AF177" s="164">
        <f t="shared" si="378"/>
        <v>0</v>
      </c>
      <c r="AG177" s="164">
        <f t="shared" si="378"/>
        <v>0</v>
      </c>
      <c r="AH177" s="164">
        <f t="shared" si="378"/>
        <v>0</v>
      </c>
      <c r="AI177" s="164">
        <f t="shared" si="378"/>
        <v>0</v>
      </c>
      <c r="AJ177" s="164">
        <f t="shared" si="378"/>
        <v>0</v>
      </c>
      <c r="AK177" s="164">
        <f t="shared" si="378"/>
        <v>0</v>
      </c>
      <c r="AL177" s="165"/>
      <c r="AM177" s="165"/>
      <c r="AN177" s="165"/>
      <c r="AO177" s="165"/>
      <c r="AP177" s="165"/>
      <c r="AQ177" s="165">
        <v>5.0</v>
      </c>
      <c r="AR177" s="165"/>
      <c r="AS177" s="164">
        <f t="shared" ref="AS177:BE177" si="379">BF177*$D177</f>
        <v>0</v>
      </c>
      <c r="AT177" s="164">
        <f t="shared" si="379"/>
        <v>0</v>
      </c>
      <c r="AU177" s="164">
        <f t="shared" si="379"/>
        <v>0</v>
      </c>
      <c r="AV177" s="164">
        <f t="shared" si="379"/>
        <v>0</v>
      </c>
      <c r="AW177" s="164">
        <f t="shared" si="379"/>
        <v>0</v>
      </c>
      <c r="AX177" s="164">
        <f t="shared" si="379"/>
        <v>0</v>
      </c>
      <c r="AY177" s="164">
        <f t="shared" si="379"/>
        <v>0</v>
      </c>
      <c r="AZ177" s="164">
        <f t="shared" si="379"/>
        <v>0</v>
      </c>
      <c r="BA177" s="164">
        <f t="shared" si="379"/>
        <v>0</v>
      </c>
      <c r="BB177" s="164">
        <f t="shared" si="379"/>
        <v>0</v>
      </c>
      <c r="BC177" s="164">
        <f t="shared" si="379"/>
        <v>0</v>
      </c>
      <c r="BD177" s="164">
        <f t="shared" si="379"/>
        <v>0</v>
      </c>
      <c r="BE177" s="164">
        <f t="shared" si="379"/>
        <v>0</v>
      </c>
      <c r="BF177" s="165"/>
      <c r="BG177" s="165"/>
      <c r="BH177" s="165"/>
      <c r="BI177" s="165">
        <v>2.0</v>
      </c>
      <c r="BJ177" s="165"/>
      <c r="BK177" s="165">
        <v>3.0</v>
      </c>
      <c r="BL177" s="165"/>
      <c r="BM177" s="165"/>
      <c r="BN177" s="165"/>
      <c r="BO177" s="165"/>
      <c r="BP177" s="165"/>
      <c r="BQ177" s="166"/>
      <c r="BR177" s="165"/>
      <c r="BS177" s="6"/>
      <c r="BT177" s="164"/>
      <c r="BU177" s="164"/>
      <c r="BV177" s="167">
        <f t="shared" ref="BV177:BW177" si="380">$D177*BT177</f>
        <v>0</v>
      </c>
      <c r="BW177" s="167">
        <f t="shared" si="380"/>
        <v>0</v>
      </c>
      <c r="BX177" s="6"/>
      <c r="BY177" s="164">
        <v>3.64</v>
      </c>
      <c r="BZ177" s="164">
        <f t="shared" si="367"/>
        <v>0</v>
      </c>
      <c r="CA177" s="164">
        <f t="shared" si="368"/>
        <v>0</v>
      </c>
      <c r="CB177" s="6"/>
    </row>
    <row r="178" ht="18.0" customHeight="1">
      <c r="A178" s="195" t="s">
        <v>398</v>
      </c>
      <c r="B178" s="220" t="s">
        <v>399</v>
      </c>
      <c r="C178" s="147">
        <v>1.0</v>
      </c>
      <c r="D178" s="76">
        <f t="shared" si="360"/>
        <v>0</v>
      </c>
      <c r="E178" s="148">
        <v>140.0</v>
      </c>
      <c r="F178" s="76" t="str">
        <f t="shared" si="361"/>
        <v/>
      </c>
      <c r="G178" s="148">
        <f t="shared" si="362"/>
        <v>140</v>
      </c>
      <c r="H178" s="149">
        <f t="shared" si="363"/>
        <v>0</v>
      </c>
      <c r="I178" s="150"/>
      <c r="J178" s="151"/>
      <c r="K178" s="152"/>
      <c r="L178" s="153"/>
      <c r="M178" s="154"/>
      <c r="N178" s="155"/>
      <c r="O178" s="156"/>
      <c r="P178" s="157"/>
      <c r="Q178" s="158"/>
      <c r="R178" s="159"/>
      <c r="S178" s="160"/>
      <c r="T178" s="161"/>
      <c r="U178" s="162"/>
      <c r="V178" s="163"/>
      <c r="W178" s="152"/>
      <c r="X178" s="150"/>
      <c r="AE178" s="164">
        <f t="shared" ref="AE178:AK178" si="381">AL178*$D178</f>
        <v>0</v>
      </c>
      <c r="AF178" s="164">
        <f t="shared" si="381"/>
        <v>0</v>
      </c>
      <c r="AG178" s="164">
        <f t="shared" si="381"/>
        <v>0</v>
      </c>
      <c r="AH178" s="164">
        <f t="shared" si="381"/>
        <v>0</v>
      </c>
      <c r="AI178" s="164">
        <f t="shared" si="381"/>
        <v>0</v>
      </c>
      <c r="AJ178" s="164">
        <f t="shared" si="381"/>
        <v>0</v>
      </c>
      <c r="AK178" s="164">
        <f t="shared" si="381"/>
        <v>0</v>
      </c>
      <c r="AL178" s="165"/>
      <c r="AM178" s="165"/>
      <c r="AN178" s="165"/>
      <c r="AO178" s="165"/>
      <c r="AP178" s="165"/>
      <c r="AQ178" s="165">
        <v>1.0</v>
      </c>
      <c r="AR178" s="165"/>
      <c r="AS178" s="164">
        <f t="shared" ref="AS178:BE178" si="382">BF178*$D178</f>
        <v>0</v>
      </c>
      <c r="AT178" s="164">
        <f t="shared" si="382"/>
        <v>0</v>
      </c>
      <c r="AU178" s="164">
        <f t="shared" si="382"/>
        <v>0</v>
      </c>
      <c r="AV178" s="164">
        <f t="shared" si="382"/>
        <v>0</v>
      </c>
      <c r="AW178" s="164">
        <f t="shared" si="382"/>
        <v>0</v>
      </c>
      <c r="AX178" s="164">
        <f t="shared" si="382"/>
        <v>0</v>
      </c>
      <c r="AY178" s="164">
        <f t="shared" si="382"/>
        <v>0</v>
      </c>
      <c r="AZ178" s="164">
        <f t="shared" si="382"/>
        <v>0</v>
      </c>
      <c r="BA178" s="164">
        <f t="shared" si="382"/>
        <v>0</v>
      </c>
      <c r="BB178" s="164">
        <f t="shared" si="382"/>
        <v>0</v>
      </c>
      <c r="BC178" s="164">
        <f t="shared" si="382"/>
        <v>0</v>
      </c>
      <c r="BD178" s="164">
        <f t="shared" si="382"/>
        <v>0</v>
      </c>
      <c r="BE178" s="164">
        <f t="shared" si="382"/>
        <v>0</v>
      </c>
      <c r="BF178" s="165"/>
      <c r="BG178" s="165"/>
      <c r="BH178" s="165"/>
      <c r="BI178" s="165"/>
      <c r="BJ178" s="165"/>
      <c r="BK178" s="165"/>
      <c r="BL178" s="165"/>
      <c r="BM178" s="165"/>
      <c r="BN178" s="165"/>
      <c r="BO178" s="165"/>
      <c r="BP178" s="165">
        <v>1.0</v>
      </c>
      <c r="BQ178" s="166"/>
      <c r="BR178" s="165"/>
      <c r="BS178" s="6"/>
      <c r="BT178" s="164"/>
      <c r="BU178" s="164"/>
      <c r="BV178" s="167">
        <f t="shared" ref="BV178:BW178" si="383">$D178*BT178</f>
        <v>0</v>
      </c>
      <c r="BW178" s="167">
        <f t="shared" si="383"/>
        <v>0</v>
      </c>
      <c r="BX178" s="6"/>
      <c r="BY178" s="164">
        <v>2.16</v>
      </c>
      <c r="BZ178" s="164">
        <f t="shared" si="367"/>
        <v>0</v>
      </c>
      <c r="CA178" s="164">
        <f t="shared" si="368"/>
        <v>0</v>
      </c>
      <c r="CB178" s="6"/>
    </row>
    <row r="179" ht="18.0" customHeight="1">
      <c r="A179" s="195" t="s">
        <v>400</v>
      </c>
      <c r="B179" s="220" t="s">
        <v>401</v>
      </c>
      <c r="C179" s="147">
        <v>1.0</v>
      </c>
      <c r="D179" s="76">
        <f t="shared" si="360"/>
        <v>0</v>
      </c>
      <c r="E179" s="148">
        <v>140.0</v>
      </c>
      <c r="F179" s="76" t="str">
        <f t="shared" si="361"/>
        <v/>
      </c>
      <c r="G179" s="148">
        <f t="shared" si="362"/>
        <v>140</v>
      </c>
      <c r="H179" s="149">
        <f t="shared" si="363"/>
        <v>0</v>
      </c>
      <c r="I179" s="150"/>
      <c r="J179" s="151"/>
      <c r="K179" s="152"/>
      <c r="L179" s="153"/>
      <c r="M179" s="154"/>
      <c r="N179" s="155"/>
      <c r="O179" s="156"/>
      <c r="P179" s="157"/>
      <c r="Q179" s="158"/>
      <c r="R179" s="159"/>
      <c r="S179" s="160"/>
      <c r="T179" s="161"/>
      <c r="U179" s="162"/>
      <c r="V179" s="163"/>
      <c r="W179" s="152"/>
      <c r="X179" s="150"/>
      <c r="AE179" s="164">
        <f t="shared" ref="AE179:AK179" si="384">AL179*$D179</f>
        <v>0</v>
      </c>
      <c r="AF179" s="164">
        <f t="shared" si="384"/>
        <v>0</v>
      </c>
      <c r="AG179" s="164">
        <f t="shared" si="384"/>
        <v>0</v>
      </c>
      <c r="AH179" s="164">
        <f t="shared" si="384"/>
        <v>0</v>
      </c>
      <c r="AI179" s="164">
        <f t="shared" si="384"/>
        <v>0</v>
      </c>
      <c r="AJ179" s="164">
        <f t="shared" si="384"/>
        <v>0</v>
      </c>
      <c r="AK179" s="164">
        <f t="shared" si="384"/>
        <v>0</v>
      </c>
      <c r="AL179" s="165"/>
      <c r="AM179" s="165"/>
      <c r="AN179" s="165"/>
      <c r="AO179" s="165"/>
      <c r="AP179" s="165"/>
      <c r="AQ179" s="165">
        <v>1.0</v>
      </c>
      <c r="AR179" s="165"/>
      <c r="AS179" s="164">
        <f t="shared" ref="AS179:BE179" si="385">BF179*$D179</f>
        <v>0</v>
      </c>
      <c r="AT179" s="164">
        <f t="shared" si="385"/>
        <v>0</v>
      </c>
      <c r="AU179" s="164">
        <f t="shared" si="385"/>
        <v>0</v>
      </c>
      <c r="AV179" s="164">
        <f t="shared" si="385"/>
        <v>0</v>
      </c>
      <c r="AW179" s="164">
        <f t="shared" si="385"/>
        <v>0</v>
      </c>
      <c r="AX179" s="164">
        <f t="shared" si="385"/>
        <v>0</v>
      </c>
      <c r="AY179" s="164">
        <f t="shared" si="385"/>
        <v>0</v>
      </c>
      <c r="AZ179" s="164">
        <f t="shared" si="385"/>
        <v>0</v>
      </c>
      <c r="BA179" s="164">
        <f t="shared" si="385"/>
        <v>0</v>
      </c>
      <c r="BB179" s="164">
        <f t="shared" si="385"/>
        <v>0</v>
      </c>
      <c r="BC179" s="164">
        <f t="shared" si="385"/>
        <v>0</v>
      </c>
      <c r="BD179" s="164">
        <f t="shared" si="385"/>
        <v>0</v>
      </c>
      <c r="BE179" s="164">
        <f t="shared" si="385"/>
        <v>0</v>
      </c>
      <c r="BF179" s="165"/>
      <c r="BG179" s="165"/>
      <c r="BH179" s="165"/>
      <c r="BI179" s="165"/>
      <c r="BJ179" s="165"/>
      <c r="BK179" s="165"/>
      <c r="BL179" s="165"/>
      <c r="BM179" s="165"/>
      <c r="BN179" s="165"/>
      <c r="BO179" s="165">
        <v>1.0</v>
      </c>
      <c r="BP179" s="165"/>
      <c r="BQ179" s="166"/>
      <c r="BR179" s="165"/>
      <c r="BS179" s="6"/>
      <c r="BT179" s="164"/>
      <c r="BU179" s="164"/>
      <c r="BV179" s="167">
        <f t="shared" ref="BV179:BW179" si="386">$D179*BT179</f>
        <v>0</v>
      </c>
      <c r="BW179" s="167">
        <f t="shared" si="386"/>
        <v>0</v>
      </c>
      <c r="BX179" s="6"/>
      <c r="BY179" s="164">
        <v>2.31</v>
      </c>
      <c r="BZ179" s="164">
        <f t="shared" si="367"/>
        <v>0</v>
      </c>
      <c r="CA179" s="164">
        <f t="shared" si="368"/>
        <v>0</v>
      </c>
      <c r="CB179" s="6"/>
    </row>
    <row r="180" ht="18.0" customHeight="1">
      <c r="A180" s="195" t="s">
        <v>402</v>
      </c>
      <c r="B180" s="220" t="s">
        <v>403</v>
      </c>
      <c r="C180" s="147">
        <v>1.0</v>
      </c>
      <c r="D180" s="76">
        <f t="shared" si="360"/>
        <v>0</v>
      </c>
      <c r="E180" s="148">
        <v>125.0</v>
      </c>
      <c r="F180" s="76" t="str">
        <f t="shared" si="361"/>
        <v/>
      </c>
      <c r="G180" s="148">
        <f t="shared" si="362"/>
        <v>125</v>
      </c>
      <c r="H180" s="149">
        <f t="shared" si="363"/>
        <v>0</v>
      </c>
      <c r="I180" s="150"/>
      <c r="J180" s="151"/>
      <c r="K180" s="152"/>
      <c r="L180" s="153"/>
      <c r="M180" s="154"/>
      <c r="N180" s="155"/>
      <c r="O180" s="156"/>
      <c r="P180" s="157"/>
      <c r="Q180" s="158"/>
      <c r="R180" s="159"/>
      <c r="S180" s="160"/>
      <c r="T180" s="161"/>
      <c r="U180" s="162"/>
      <c r="V180" s="163"/>
      <c r="W180" s="152"/>
      <c r="X180" s="150"/>
      <c r="AE180" s="164">
        <f t="shared" ref="AE180:AK180" si="387">AL180*$D180</f>
        <v>0</v>
      </c>
      <c r="AF180" s="164">
        <f t="shared" si="387"/>
        <v>0</v>
      </c>
      <c r="AG180" s="164">
        <f t="shared" si="387"/>
        <v>0</v>
      </c>
      <c r="AH180" s="164">
        <f t="shared" si="387"/>
        <v>0</v>
      </c>
      <c r="AI180" s="164">
        <f t="shared" si="387"/>
        <v>0</v>
      </c>
      <c r="AJ180" s="164">
        <f t="shared" si="387"/>
        <v>0</v>
      </c>
      <c r="AK180" s="164">
        <f t="shared" si="387"/>
        <v>0</v>
      </c>
      <c r="AL180" s="165"/>
      <c r="AM180" s="165"/>
      <c r="AN180" s="165"/>
      <c r="AO180" s="165"/>
      <c r="AP180" s="165"/>
      <c r="AQ180" s="165">
        <v>1.0</v>
      </c>
      <c r="AR180" s="165"/>
      <c r="AS180" s="164">
        <f t="shared" ref="AS180:BE180" si="388">BF180*$D180</f>
        <v>0</v>
      </c>
      <c r="AT180" s="164">
        <f t="shared" si="388"/>
        <v>0</v>
      </c>
      <c r="AU180" s="164">
        <f t="shared" si="388"/>
        <v>0</v>
      </c>
      <c r="AV180" s="164">
        <f t="shared" si="388"/>
        <v>0</v>
      </c>
      <c r="AW180" s="164">
        <f t="shared" si="388"/>
        <v>0</v>
      </c>
      <c r="AX180" s="164">
        <f t="shared" si="388"/>
        <v>0</v>
      </c>
      <c r="AY180" s="164">
        <f t="shared" si="388"/>
        <v>0</v>
      </c>
      <c r="AZ180" s="164">
        <f t="shared" si="388"/>
        <v>0</v>
      </c>
      <c r="BA180" s="164">
        <f t="shared" si="388"/>
        <v>0</v>
      </c>
      <c r="BB180" s="164">
        <f t="shared" si="388"/>
        <v>0</v>
      </c>
      <c r="BC180" s="164">
        <f t="shared" si="388"/>
        <v>0</v>
      </c>
      <c r="BD180" s="164">
        <f t="shared" si="388"/>
        <v>0</v>
      </c>
      <c r="BE180" s="164">
        <f t="shared" si="388"/>
        <v>0</v>
      </c>
      <c r="BF180" s="165"/>
      <c r="BG180" s="165"/>
      <c r="BH180" s="165"/>
      <c r="BI180" s="165"/>
      <c r="BJ180" s="165"/>
      <c r="BK180" s="165"/>
      <c r="BL180" s="165"/>
      <c r="BM180" s="165"/>
      <c r="BN180" s="165"/>
      <c r="BO180" s="165">
        <v>1.0</v>
      </c>
      <c r="BP180" s="165"/>
      <c r="BQ180" s="166"/>
      <c r="BR180" s="165"/>
      <c r="BS180" s="6"/>
      <c r="BT180" s="164"/>
      <c r="BU180" s="164"/>
      <c r="BV180" s="167">
        <f t="shared" ref="BV180:BW180" si="389">$D180*BT180</f>
        <v>0</v>
      </c>
      <c r="BW180" s="167">
        <f t="shared" si="389"/>
        <v>0</v>
      </c>
      <c r="BX180" s="6"/>
      <c r="BY180" s="164">
        <v>1.84</v>
      </c>
      <c r="BZ180" s="164">
        <f t="shared" si="367"/>
        <v>0</v>
      </c>
      <c r="CA180" s="164">
        <f t="shared" si="368"/>
        <v>0</v>
      </c>
      <c r="CB180" s="6"/>
    </row>
    <row r="181" ht="18.0" customHeight="1">
      <c r="A181" s="195" t="s">
        <v>404</v>
      </c>
      <c r="B181" s="220" t="s">
        <v>405</v>
      </c>
      <c r="C181" s="147">
        <v>1.0</v>
      </c>
      <c r="D181" s="76">
        <f t="shared" si="360"/>
        <v>0</v>
      </c>
      <c r="E181" s="148">
        <v>115.0</v>
      </c>
      <c r="F181" s="76" t="str">
        <f t="shared" si="361"/>
        <v/>
      </c>
      <c r="G181" s="148">
        <f t="shared" si="362"/>
        <v>115</v>
      </c>
      <c r="H181" s="149">
        <f t="shared" si="363"/>
        <v>0</v>
      </c>
      <c r="I181" s="150"/>
      <c r="J181" s="151"/>
      <c r="K181" s="152"/>
      <c r="L181" s="153"/>
      <c r="M181" s="154"/>
      <c r="N181" s="155"/>
      <c r="O181" s="156"/>
      <c r="P181" s="157"/>
      <c r="Q181" s="158"/>
      <c r="R181" s="159"/>
      <c r="S181" s="160"/>
      <c r="T181" s="161"/>
      <c r="U181" s="162"/>
      <c r="V181" s="163"/>
      <c r="W181" s="152"/>
      <c r="X181" s="150"/>
      <c r="AE181" s="164">
        <f t="shared" ref="AE181:AK181" si="390">AL181*$D181</f>
        <v>0</v>
      </c>
      <c r="AF181" s="164">
        <f t="shared" si="390"/>
        <v>0</v>
      </c>
      <c r="AG181" s="164">
        <f t="shared" si="390"/>
        <v>0</v>
      </c>
      <c r="AH181" s="164">
        <f t="shared" si="390"/>
        <v>0</v>
      </c>
      <c r="AI181" s="164">
        <f t="shared" si="390"/>
        <v>0</v>
      </c>
      <c r="AJ181" s="164">
        <f t="shared" si="390"/>
        <v>0</v>
      </c>
      <c r="AK181" s="164">
        <f t="shared" si="390"/>
        <v>0</v>
      </c>
      <c r="AL181" s="165"/>
      <c r="AM181" s="165"/>
      <c r="AN181" s="165"/>
      <c r="AO181" s="165"/>
      <c r="AP181" s="165"/>
      <c r="AQ181" s="165">
        <v>1.0</v>
      </c>
      <c r="AR181" s="165"/>
      <c r="AS181" s="164">
        <f t="shared" ref="AS181:BE181" si="391">BF181*$D181</f>
        <v>0</v>
      </c>
      <c r="AT181" s="164">
        <f t="shared" si="391"/>
        <v>0</v>
      </c>
      <c r="AU181" s="164">
        <f t="shared" si="391"/>
        <v>0</v>
      </c>
      <c r="AV181" s="164">
        <f t="shared" si="391"/>
        <v>0</v>
      </c>
      <c r="AW181" s="164">
        <f t="shared" si="391"/>
        <v>0</v>
      </c>
      <c r="AX181" s="164">
        <f t="shared" si="391"/>
        <v>0</v>
      </c>
      <c r="AY181" s="164">
        <f t="shared" si="391"/>
        <v>0</v>
      </c>
      <c r="AZ181" s="164">
        <f t="shared" si="391"/>
        <v>0</v>
      </c>
      <c r="BA181" s="164">
        <f t="shared" si="391"/>
        <v>0</v>
      </c>
      <c r="BB181" s="164">
        <f t="shared" si="391"/>
        <v>0</v>
      </c>
      <c r="BC181" s="164">
        <f t="shared" si="391"/>
        <v>0</v>
      </c>
      <c r="BD181" s="164">
        <f t="shared" si="391"/>
        <v>0</v>
      </c>
      <c r="BE181" s="164">
        <f t="shared" si="391"/>
        <v>0</v>
      </c>
      <c r="BF181" s="165"/>
      <c r="BG181" s="165"/>
      <c r="BH181" s="165"/>
      <c r="BI181" s="165"/>
      <c r="BJ181" s="165"/>
      <c r="BK181" s="165"/>
      <c r="BL181" s="165"/>
      <c r="BM181" s="165"/>
      <c r="BN181" s="165"/>
      <c r="BO181" s="165">
        <v>1.0</v>
      </c>
      <c r="BP181" s="165"/>
      <c r="BQ181" s="166"/>
      <c r="BR181" s="165"/>
      <c r="BS181" s="6"/>
      <c r="BT181" s="164"/>
      <c r="BU181" s="164"/>
      <c r="BV181" s="167">
        <f t="shared" ref="BV181:BW181" si="392">$D181*BT181</f>
        <v>0</v>
      </c>
      <c r="BW181" s="167">
        <f t="shared" si="392"/>
        <v>0</v>
      </c>
      <c r="BX181" s="6"/>
      <c r="BY181" s="164">
        <v>1.71</v>
      </c>
      <c r="BZ181" s="164">
        <f t="shared" si="367"/>
        <v>0</v>
      </c>
      <c r="CA181" s="164">
        <f t="shared" si="368"/>
        <v>0</v>
      </c>
      <c r="CB181" s="6"/>
    </row>
    <row r="182" ht="18.0" customHeight="1">
      <c r="A182" s="195" t="s">
        <v>406</v>
      </c>
      <c r="B182" s="220" t="s">
        <v>407</v>
      </c>
      <c r="C182" s="147">
        <v>1.0</v>
      </c>
      <c r="D182" s="76">
        <f t="shared" si="360"/>
        <v>0</v>
      </c>
      <c r="E182" s="148">
        <v>110.0</v>
      </c>
      <c r="F182" s="76" t="str">
        <f t="shared" si="361"/>
        <v/>
      </c>
      <c r="G182" s="148">
        <f t="shared" si="362"/>
        <v>110</v>
      </c>
      <c r="H182" s="149">
        <f t="shared" si="363"/>
        <v>0</v>
      </c>
      <c r="I182" s="150"/>
      <c r="J182" s="151"/>
      <c r="K182" s="152"/>
      <c r="L182" s="153"/>
      <c r="M182" s="154"/>
      <c r="N182" s="155"/>
      <c r="O182" s="156"/>
      <c r="P182" s="157"/>
      <c r="Q182" s="158"/>
      <c r="R182" s="159"/>
      <c r="S182" s="160"/>
      <c r="T182" s="161"/>
      <c r="U182" s="162"/>
      <c r="V182" s="163"/>
      <c r="W182" s="152"/>
      <c r="X182" s="150"/>
      <c r="AE182" s="164">
        <f t="shared" ref="AE182:AK182" si="393">AL182*$D182</f>
        <v>0</v>
      </c>
      <c r="AF182" s="164">
        <f t="shared" si="393"/>
        <v>0</v>
      </c>
      <c r="AG182" s="164">
        <f t="shared" si="393"/>
        <v>0</v>
      </c>
      <c r="AH182" s="164">
        <f t="shared" si="393"/>
        <v>0</v>
      </c>
      <c r="AI182" s="164">
        <f t="shared" si="393"/>
        <v>0</v>
      </c>
      <c r="AJ182" s="164">
        <f t="shared" si="393"/>
        <v>0</v>
      </c>
      <c r="AK182" s="164">
        <f t="shared" si="393"/>
        <v>0</v>
      </c>
      <c r="AL182" s="165"/>
      <c r="AM182" s="165"/>
      <c r="AN182" s="165"/>
      <c r="AO182" s="165"/>
      <c r="AP182" s="165"/>
      <c r="AQ182" s="165">
        <v>1.0</v>
      </c>
      <c r="AR182" s="165"/>
      <c r="AS182" s="164">
        <f t="shared" ref="AS182:BE182" si="394">BF182*$D182</f>
        <v>0</v>
      </c>
      <c r="AT182" s="164">
        <f t="shared" si="394"/>
        <v>0</v>
      </c>
      <c r="AU182" s="164">
        <f t="shared" si="394"/>
        <v>0</v>
      </c>
      <c r="AV182" s="164">
        <f t="shared" si="394"/>
        <v>0</v>
      </c>
      <c r="AW182" s="164">
        <f t="shared" si="394"/>
        <v>0</v>
      </c>
      <c r="AX182" s="164">
        <f t="shared" si="394"/>
        <v>0</v>
      </c>
      <c r="AY182" s="164">
        <f t="shared" si="394"/>
        <v>0</v>
      </c>
      <c r="AZ182" s="164">
        <f t="shared" si="394"/>
        <v>0</v>
      </c>
      <c r="BA182" s="164">
        <f t="shared" si="394"/>
        <v>0</v>
      </c>
      <c r="BB182" s="164">
        <f t="shared" si="394"/>
        <v>0</v>
      </c>
      <c r="BC182" s="164">
        <f t="shared" si="394"/>
        <v>0</v>
      </c>
      <c r="BD182" s="164">
        <f t="shared" si="394"/>
        <v>0</v>
      </c>
      <c r="BE182" s="164">
        <f t="shared" si="394"/>
        <v>0</v>
      </c>
      <c r="BF182" s="165"/>
      <c r="BG182" s="165"/>
      <c r="BH182" s="165"/>
      <c r="BI182" s="165"/>
      <c r="BJ182" s="165"/>
      <c r="BK182" s="165"/>
      <c r="BL182" s="165"/>
      <c r="BM182" s="165"/>
      <c r="BN182" s="165"/>
      <c r="BO182" s="165">
        <v>1.0</v>
      </c>
      <c r="BP182" s="165"/>
      <c r="BQ182" s="166"/>
      <c r="BR182" s="165"/>
      <c r="BS182" s="6"/>
      <c r="BT182" s="164"/>
      <c r="BU182" s="164"/>
      <c r="BV182" s="167">
        <f t="shared" ref="BV182:BW182" si="395">$D182*BT182</f>
        <v>0</v>
      </c>
      <c r="BW182" s="167">
        <f t="shared" si="395"/>
        <v>0</v>
      </c>
      <c r="BX182" s="6"/>
      <c r="BY182" s="164">
        <v>1.6</v>
      </c>
      <c r="BZ182" s="164">
        <f t="shared" si="367"/>
        <v>0</v>
      </c>
      <c r="CA182" s="164">
        <f t="shared" si="368"/>
        <v>0</v>
      </c>
      <c r="CB182" s="6"/>
    </row>
    <row r="183" ht="18.0" customHeight="1">
      <c r="A183" s="195" t="s">
        <v>408</v>
      </c>
      <c r="B183" s="220" t="s">
        <v>409</v>
      </c>
      <c r="C183" s="147">
        <v>1.0</v>
      </c>
      <c r="D183" s="76">
        <f t="shared" si="360"/>
        <v>0</v>
      </c>
      <c r="E183" s="148">
        <v>105.0</v>
      </c>
      <c r="F183" s="76" t="str">
        <f t="shared" si="361"/>
        <v/>
      </c>
      <c r="G183" s="148">
        <f t="shared" si="362"/>
        <v>105</v>
      </c>
      <c r="H183" s="149">
        <f t="shared" si="363"/>
        <v>0</v>
      </c>
      <c r="I183" s="150"/>
      <c r="J183" s="151"/>
      <c r="K183" s="152"/>
      <c r="L183" s="153"/>
      <c r="M183" s="154"/>
      <c r="N183" s="155"/>
      <c r="O183" s="156"/>
      <c r="P183" s="157"/>
      <c r="Q183" s="158"/>
      <c r="R183" s="159"/>
      <c r="S183" s="160"/>
      <c r="T183" s="161"/>
      <c r="U183" s="162"/>
      <c r="V183" s="163"/>
      <c r="W183" s="152"/>
      <c r="X183" s="150"/>
      <c r="AE183" s="164">
        <f t="shared" ref="AE183:AK183" si="396">AL183*$D183</f>
        <v>0</v>
      </c>
      <c r="AF183" s="164">
        <f t="shared" si="396"/>
        <v>0</v>
      </c>
      <c r="AG183" s="164">
        <f t="shared" si="396"/>
        <v>0</v>
      </c>
      <c r="AH183" s="164">
        <f t="shared" si="396"/>
        <v>0</v>
      </c>
      <c r="AI183" s="164">
        <f t="shared" si="396"/>
        <v>0</v>
      </c>
      <c r="AJ183" s="164">
        <f t="shared" si="396"/>
        <v>0</v>
      </c>
      <c r="AK183" s="164">
        <f t="shared" si="396"/>
        <v>0</v>
      </c>
      <c r="AL183" s="165"/>
      <c r="AM183" s="165"/>
      <c r="AN183" s="165"/>
      <c r="AO183" s="165"/>
      <c r="AP183" s="165"/>
      <c r="AQ183" s="165">
        <v>1.0</v>
      </c>
      <c r="AR183" s="165"/>
      <c r="AS183" s="164">
        <f t="shared" ref="AS183:BE183" si="397">BF183*$D183</f>
        <v>0</v>
      </c>
      <c r="AT183" s="164">
        <f t="shared" si="397"/>
        <v>0</v>
      </c>
      <c r="AU183" s="164">
        <f t="shared" si="397"/>
        <v>0</v>
      </c>
      <c r="AV183" s="164">
        <f t="shared" si="397"/>
        <v>0</v>
      </c>
      <c r="AW183" s="164">
        <f t="shared" si="397"/>
        <v>0</v>
      </c>
      <c r="AX183" s="164">
        <f t="shared" si="397"/>
        <v>0</v>
      </c>
      <c r="AY183" s="164">
        <f t="shared" si="397"/>
        <v>0</v>
      </c>
      <c r="AZ183" s="164">
        <f t="shared" si="397"/>
        <v>0</v>
      </c>
      <c r="BA183" s="164">
        <f t="shared" si="397"/>
        <v>0</v>
      </c>
      <c r="BB183" s="164">
        <f t="shared" si="397"/>
        <v>0</v>
      </c>
      <c r="BC183" s="164">
        <f t="shared" si="397"/>
        <v>0</v>
      </c>
      <c r="BD183" s="164">
        <f t="shared" si="397"/>
        <v>0</v>
      </c>
      <c r="BE183" s="164">
        <f t="shared" si="397"/>
        <v>0</v>
      </c>
      <c r="BF183" s="165"/>
      <c r="BG183" s="165"/>
      <c r="BH183" s="165"/>
      <c r="BI183" s="165"/>
      <c r="BJ183" s="165"/>
      <c r="BK183" s="165"/>
      <c r="BL183" s="165"/>
      <c r="BM183" s="165"/>
      <c r="BN183" s="165"/>
      <c r="BO183" s="165"/>
      <c r="BP183" s="165">
        <v>1.0</v>
      </c>
      <c r="BQ183" s="166"/>
      <c r="BR183" s="165"/>
      <c r="BS183" s="6"/>
      <c r="BT183" s="164"/>
      <c r="BU183" s="164"/>
      <c r="BV183" s="167">
        <f t="shared" ref="BV183:BW183" si="398">$D183*BT183</f>
        <v>0</v>
      </c>
      <c r="BW183" s="167">
        <f t="shared" si="398"/>
        <v>0</v>
      </c>
      <c r="BX183" s="6"/>
      <c r="BY183" s="164">
        <v>1.56</v>
      </c>
      <c r="BZ183" s="164">
        <f t="shared" si="367"/>
        <v>0</v>
      </c>
      <c r="CA183" s="164">
        <f t="shared" si="368"/>
        <v>0</v>
      </c>
      <c r="CB183" s="6"/>
    </row>
    <row r="184" ht="18.0" customHeight="1">
      <c r="A184" s="195" t="s">
        <v>410</v>
      </c>
      <c r="B184" s="220" t="s">
        <v>411</v>
      </c>
      <c r="C184" s="147">
        <v>1.0</v>
      </c>
      <c r="D184" s="76">
        <f t="shared" si="360"/>
        <v>0</v>
      </c>
      <c r="E184" s="148">
        <v>90.0</v>
      </c>
      <c r="F184" s="76" t="str">
        <f t="shared" si="361"/>
        <v/>
      </c>
      <c r="G184" s="148">
        <f t="shared" si="362"/>
        <v>90</v>
      </c>
      <c r="H184" s="149">
        <f t="shared" si="363"/>
        <v>0</v>
      </c>
      <c r="I184" s="150"/>
      <c r="J184" s="151"/>
      <c r="K184" s="152"/>
      <c r="L184" s="153"/>
      <c r="M184" s="154"/>
      <c r="N184" s="155"/>
      <c r="O184" s="156"/>
      <c r="P184" s="157"/>
      <c r="Q184" s="158"/>
      <c r="R184" s="159"/>
      <c r="S184" s="160"/>
      <c r="T184" s="161"/>
      <c r="U184" s="162"/>
      <c r="V184" s="163"/>
      <c r="W184" s="152"/>
      <c r="X184" s="150"/>
      <c r="AE184" s="164">
        <f t="shared" ref="AE184:AK184" si="399">AL184*$D184</f>
        <v>0</v>
      </c>
      <c r="AF184" s="164">
        <f t="shared" si="399"/>
        <v>0</v>
      </c>
      <c r="AG184" s="164">
        <f t="shared" si="399"/>
        <v>0</v>
      </c>
      <c r="AH184" s="164">
        <f t="shared" si="399"/>
        <v>0</v>
      </c>
      <c r="AI184" s="164">
        <f t="shared" si="399"/>
        <v>0</v>
      </c>
      <c r="AJ184" s="164">
        <f t="shared" si="399"/>
        <v>0</v>
      </c>
      <c r="AK184" s="164">
        <f t="shared" si="399"/>
        <v>0</v>
      </c>
      <c r="AL184" s="165"/>
      <c r="AM184" s="165"/>
      <c r="AN184" s="165"/>
      <c r="AO184" s="165"/>
      <c r="AP184" s="165"/>
      <c r="AQ184" s="165">
        <v>1.0</v>
      </c>
      <c r="AR184" s="165"/>
      <c r="AS184" s="164">
        <f t="shared" ref="AS184:BE184" si="400">BF184*$D184</f>
        <v>0</v>
      </c>
      <c r="AT184" s="164">
        <f t="shared" si="400"/>
        <v>0</v>
      </c>
      <c r="AU184" s="164">
        <f t="shared" si="400"/>
        <v>0</v>
      </c>
      <c r="AV184" s="164">
        <f t="shared" si="400"/>
        <v>0</v>
      </c>
      <c r="AW184" s="164">
        <f t="shared" si="400"/>
        <v>0</v>
      </c>
      <c r="AX184" s="164">
        <f t="shared" si="400"/>
        <v>0</v>
      </c>
      <c r="AY184" s="164">
        <f t="shared" si="400"/>
        <v>0</v>
      </c>
      <c r="AZ184" s="164">
        <f t="shared" si="400"/>
        <v>0</v>
      </c>
      <c r="BA184" s="164">
        <f t="shared" si="400"/>
        <v>0</v>
      </c>
      <c r="BB184" s="164">
        <f t="shared" si="400"/>
        <v>0</v>
      </c>
      <c r="BC184" s="164">
        <f t="shared" si="400"/>
        <v>0</v>
      </c>
      <c r="BD184" s="164">
        <f t="shared" si="400"/>
        <v>0</v>
      </c>
      <c r="BE184" s="164">
        <f t="shared" si="400"/>
        <v>0</v>
      </c>
      <c r="BF184" s="165"/>
      <c r="BG184" s="165"/>
      <c r="BH184" s="165"/>
      <c r="BI184" s="165"/>
      <c r="BJ184" s="165"/>
      <c r="BK184" s="165"/>
      <c r="BL184" s="165"/>
      <c r="BM184" s="165"/>
      <c r="BN184" s="165"/>
      <c r="BO184" s="165">
        <v>1.0</v>
      </c>
      <c r="BP184" s="165"/>
      <c r="BQ184" s="166"/>
      <c r="BR184" s="165"/>
      <c r="BS184" s="6"/>
      <c r="BT184" s="164"/>
      <c r="BU184" s="164"/>
      <c r="BV184" s="167">
        <f t="shared" ref="BV184:BW184" si="401">$D184*BT184</f>
        <v>0</v>
      </c>
      <c r="BW184" s="167">
        <f t="shared" si="401"/>
        <v>0</v>
      </c>
      <c r="BX184" s="6"/>
      <c r="BY184" s="164">
        <v>1.178</v>
      </c>
      <c r="BZ184" s="164">
        <f t="shared" si="367"/>
        <v>0</v>
      </c>
      <c r="CA184" s="164">
        <f t="shared" si="368"/>
        <v>0</v>
      </c>
      <c r="CB184" s="6"/>
    </row>
    <row r="185" ht="18.0" customHeight="1">
      <c r="A185" s="195" t="s">
        <v>412</v>
      </c>
      <c r="B185" s="220" t="s">
        <v>413</v>
      </c>
      <c r="C185" s="147">
        <v>1.0</v>
      </c>
      <c r="D185" s="76">
        <f t="shared" si="360"/>
        <v>0</v>
      </c>
      <c r="E185" s="148">
        <v>105.0</v>
      </c>
      <c r="F185" s="76" t="str">
        <f t="shared" si="361"/>
        <v/>
      </c>
      <c r="G185" s="148">
        <f t="shared" si="362"/>
        <v>105</v>
      </c>
      <c r="H185" s="149">
        <f t="shared" si="363"/>
        <v>0</v>
      </c>
      <c r="I185" s="150"/>
      <c r="J185" s="151"/>
      <c r="K185" s="152"/>
      <c r="L185" s="153"/>
      <c r="M185" s="154"/>
      <c r="N185" s="155"/>
      <c r="O185" s="156"/>
      <c r="P185" s="157"/>
      <c r="Q185" s="158"/>
      <c r="R185" s="159"/>
      <c r="S185" s="160"/>
      <c r="T185" s="161"/>
      <c r="U185" s="162"/>
      <c r="V185" s="163"/>
      <c r="W185" s="152"/>
      <c r="X185" s="150"/>
      <c r="AE185" s="164">
        <f t="shared" ref="AE185:AK185" si="402">AL185*$D185</f>
        <v>0</v>
      </c>
      <c r="AF185" s="164">
        <f t="shared" si="402"/>
        <v>0</v>
      </c>
      <c r="AG185" s="164">
        <f t="shared" si="402"/>
        <v>0</v>
      </c>
      <c r="AH185" s="164">
        <f t="shared" si="402"/>
        <v>0</v>
      </c>
      <c r="AI185" s="164">
        <f t="shared" si="402"/>
        <v>0</v>
      </c>
      <c r="AJ185" s="164">
        <f t="shared" si="402"/>
        <v>0</v>
      </c>
      <c r="AK185" s="164">
        <f t="shared" si="402"/>
        <v>0</v>
      </c>
      <c r="AL185" s="165"/>
      <c r="AM185" s="165"/>
      <c r="AN185" s="165"/>
      <c r="AO185" s="165"/>
      <c r="AP185" s="165"/>
      <c r="AQ185" s="165">
        <v>1.0</v>
      </c>
      <c r="AR185" s="165"/>
      <c r="AS185" s="164">
        <f t="shared" ref="AS185:BE185" si="403">BF185*$D185</f>
        <v>0</v>
      </c>
      <c r="AT185" s="164">
        <f t="shared" si="403"/>
        <v>0</v>
      </c>
      <c r="AU185" s="164">
        <f t="shared" si="403"/>
        <v>0</v>
      </c>
      <c r="AV185" s="164">
        <f t="shared" si="403"/>
        <v>0</v>
      </c>
      <c r="AW185" s="164">
        <f t="shared" si="403"/>
        <v>0</v>
      </c>
      <c r="AX185" s="164">
        <f t="shared" si="403"/>
        <v>0</v>
      </c>
      <c r="AY185" s="164">
        <f t="shared" si="403"/>
        <v>0</v>
      </c>
      <c r="AZ185" s="164">
        <f t="shared" si="403"/>
        <v>0</v>
      </c>
      <c r="BA185" s="164">
        <f t="shared" si="403"/>
        <v>0</v>
      </c>
      <c r="BB185" s="164">
        <f t="shared" si="403"/>
        <v>0</v>
      </c>
      <c r="BC185" s="164">
        <f t="shared" si="403"/>
        <v>0</v>
      </c>
      <c r="BD185" s="164">
        <f t="shared" si="403"/>
        <v>0</v>
      </c>
      <c r="BE185" s="164">
        <f t="shared" si="403"/>
        <v>0</v>
      </c>
      <c r="BF185" s="165"/>
      <c r="BG185" s="165"/>
      <c r="BH185" s="165"/>
      <c r="BI185" s="165"/>
      <c r="BJ185" s="165"/>
      <c r="BK185" s="165"/>
      <c r="BL185" s="165"/>
      <c r="BM185" s="165"/>
      <c r="BN185" s="165"/>
      <c r="BO185" s="165"/>
      <c r="BP185" s="165">
        <v>1.0</v>
      </c>
      <c r="BQ185" s="166"/>
      <c r="BR185" s="165"/>
      <c r="BS185" s="6"/>
      <c r="BT185" s="164"/>
      <c r="BU185" s="164"/>
      <c r="BV185" s="167">
        <f t="shared" ref="BV185:BW185" si="404">$D185*BT185</f>
        <v>0</v>
      </c>
      <c r="BW185" s="167">
        <f t="shared" si="404"/>
        <v>0</v>
      </c>
      <c r="BX185" s="6"/>
      <c r="BY185" s="164">
        <v>1.56</v>
      </c>
      <c r="BZ185" s="164">
        <f t="shared" si="367"/>
        <v>0</v>
      </c>
      <c r="CA185" s="164">
        <f t="shared" si="368"/>
        <v>0</v>
      </c>
      <c r="CB185" s="6"/>
    </row>
    <row r="186" ht="18.0" customHeight="1">
      <c r="A186" s="195" t="s">
        <v>414</v>
      </c>
      <c r="B186" s="220" t="s">
        <v>415</v>
      </c>
      <c r="C186" s="147">
        <v>1.0</v>
      </c>
      <c r="D186" s="76">
        <f t="shared" si="360"/>
        <v>0</v>
      </c>
      <c r="E186" s="148">
        <v>115.0</v>
      </c>
      <c r="F186" s="76" t="str">
        <f t="shared" si="361"/>
        <v/>
      </c>
      <c r="G186" s="148">
        <f t="shared" si="362"/>
        <v>115</v>
      </c>
      <c r="H186" s="149">
        <f t="shared" si="363"/>
        <v>0</v>
      </c>
      <c r="I186" s="150"/>
      <c r="J186" s="151"/>
      <c r="K186" s="152"/>
      <c r="L186" s="153"/>
      <c r="M186" s="154"/>
      <c r="N186" s="155"/>
      <c r="O186" s="156"/>
      <c r="P186" s="157"/>
      <c r="Q186" s="158"/>
      <c r="R186" s="159"/>
      <c r="S186" s="160"/>
      <c r="T186" s="161"/>
      <c r="U186" s="162"/>
      <c r="V186" s="163"/>
      <c r="W186" s="152"/>
      <c r="X186" s="150"/>
      <c r="AE186" s="164">
        <f t="shared" ref="AE186:AK186" si="405">AL186*$D186</f>
        <v>0</v>
      </c>
      <c r="AF186" s="164">
        <f t="shared" si="405"/>
        <v>0</v>
      </c>
      <c r="AG186" s="164">
        <f t="shared" si="405"/>
        <v>0</v>
      </c>
      <c r="AH186" s="164">
        <f t="shared" si="405"/>
        <v>0</v>
      </c>
      <c r="AI186" s="164">
        <f t="shared" si="405"/>
        <v>0</v>
      </c>
      <c r="AJ186" s="164">
        <f t="shared" si="405"/>
        <v>0</v>
      </c>
      <c r="AK186" s="164">
        <f t="shared" si="405"/>
        <v>0</v>
      </c>
      <c r="AL186" s="165"/>
      <c r="AM186" s="165"/>
      <c r="AN186" s="165"/>
      <c r="AO186" s="165"/>
      <c r="AP186" s="165"/>
      <c r="AQ186" s="165">
        <v>1.0</v>
      </c>
      <c r="AR186" s="165"/>
      <c r="AS186" s="164">
        <f t="shared" ref="AS186:BE186" si="406">BF186*$D186</f>
        <v>0</v>
      </c>
      <c r="AT186" s="164">
        <f t="shared" si="406"/>
        <v>0</v>
      </c>
      <c r="AU186" s="164">
        <f t="shared" si="406"/>
        <v>0</v>
      </c>
      <c r="AV186" s="164">
        <f t="shared" si="406"/>
        <v>0</v>
      </c>
      <c r="AW186" s="164">
        <f t="shared" si="406"/>
        <v>0</v>
      </c>
      <c r="AX186" s="164">
        <f t="shared" si="406"/>
        <v>0</v>
      </c>
      <c r="AY186" s="164">
        <f t="shared" si="406"/>
        <v>0</v>
      </c>
      <c r="AZ186" s="164">
        <f t="shared" si="406"/>
        <v>0</v>
      </c>
      <c r="BA186" s="164">
        <f t="shared" si="406"/>
        <v>0</v>
      </c>
      <c r="BB186" s="164">
        <f t="shared" si="406"/>
        <v>0</v>
      </c>
      <c r="BC186" s="164">
        <f t="shared" si="406"/>
        <v>0</v>
      </c>
      <c r="BD186" s="164">
        <f t="shared" si="406"/>
        <v>0</v>
      </c>
      <c r="BE186" s="164">
        <f t="shared" si="406"/>
        <v>0</v>
      </c>
      <c r="BF186" s="165"/>
      <c r="BG186" s="165"/>
      <c r="BH186" s="165"/>
      <c r="BI186" s="165"/>
      <c r="BJ186" s="165"/>
      <c r="BK186" s="165"/>
      <c r="BL186" s="165"/>
      <c r="BM186" s="165"/>
      <c r="BN186" s="165"/>
      <c r="BO186" s="165"/>
      <c r="BP186" s="165">
        <v>1.0</v>
      </c>
      <c r="BQ186" s="166"/>
      <c r="BR186" s="165"/>
      <c r="BS186" s="6"/>
      <c r="BT186" s="164"/>
      <c r="BU186" s="164"/>
      <c r="BV186" s="167">
        <f t="shared" ref="BV186:BW186" si="407">$D186*BT186</f>
        <v>0</v>
      </c>
      <c r="BW186" s="167">
        <f t="shared" si="407"/>
        <v>0</v>
      </c>
      <c r="BX186" s="6"/>
      <c r="BY186" s="164">
        <v>1.84</v>
      </c>
      <c r="BZ186" s="164">
        <f t="shared" si="367"/>
        <v>0</v>
      </c>
      <c r="CA186" s="164">
        <f t="shared" si="368"/>
        <v>0</v>
      </c>
      <c r="CB186" s="6"/>
    </row>
    <row r="187" ht="18.0" customHeight="1">
      <c r="A187" s="195" t="s">
        <v>416</v>
      </c>
      <c r="B187" s="220" t="s">
        <v>417</v>
      </c>
      <c r="C187" s="147">
        <v>1.0</v>
      </c>
      <c r="D187" s="76">
        <f t="shared" si="360"/>
        <v>0</v>
      </c>
      <c r="E187" s="148">
        <v>110.0</v>
      </c>
      <c r="F187" s="76" t="str">
        <f t="shared" si="361"/>
        <v/>
      </c>
      <c r="G187" s="148">
        <f t="shared" si="362"/>
        <v>110</v>
      </c>
      <c r="H187" s="149">
        <f t="shared" si="363"/>
        <v>0</v>
      </c>
      <c r="I187" s="150"/>
      <c r="J187" s="151"/>
      <c r="K187" s="152"/>
      <c r="L187" s="153"/>
      <c r="M187" s="154"/>
      <c r="N187" s="155"/>
      <c r="O187" s="156"/>
      <c r="P187" s="157"/>
      <c r="Q187" s="158"/>
      <c r="R187" s="159"/>
      <c r="S187" s="160"/>
      <c r="T187" s="161"/>
      <c r="U187" s="162"/>
      <c r="V187" s="163"/>
      <c r="W187" s="152"/>
      <c r="X187" s="150"/>
      <c r="AE187" s="164">
        <f t="shared" ref="AE187:AK187" si="408">AL187*$D187</f>
        <v>0</v>
      </c>
      <c r="AF187" s="164">
        <f t="shared" si="408"/>
        <v>0</v>
      </c>
      <c r="AG187" s="164">
        <f t="shared" si="408"/>
        <v>0</v>
      </c>
      <c r="AH187" s="164">
        <f t="shared" si="408"/>
        <v>0</v>
      </c>
      <c r="AI187" s="164">
        <f t="shared" si="408"/>
        <v>0</v>
      </c>
      <c r="AJ187" s="164">
        <f t="shared" si="408"/>
        <v>0</v>
      </c>
      <c r="AK187" s="164">
        <f t="shared" si="408"/>
        <v>0</v>
      </c>
      <c r="AL187" s="165"/>
      <c r="AM187" s="165"/>
      <c r="AN187" s="165"/>
      <c r="AO187" s="165"/>
      <c r="AP187" s="165"/>
      <c r="AQ187" s="165">
        <v>1.0</v>
      </c>
      <c r="AR187" s="165"/>
      <c r="AS187" s="164">
        <f t="shared" ref="AS187:BE187" si="409">BF187*$D187</f>
        <v>0</v>
      </c>
      <c r="AT187" s="164">
        <f t="shared" si="409"/>
        <v>0</v>
      </c>
      <c r="AU187" s="164">
        <f t="shared" si="409"/>
        <v>0</v>
      </c>
      <c r="AV187" s="164">
        <f t="shared" si="409"/>
        <v>0</v>
      </c>
      <c r="AW187" s="164">
        <f t="shared" si="409"/>
        <v>0</v>
      </c>
      <c r="AX187" s="164">
        <f t="shared" si="409"/>
        <v>0</v>
      </c>
      <c r="AY187" s="164">
        <f t="shared" si="409"/>
        <v>0</v>
      </c>
      <c r="AZ187" s="164">
        <f t="shared" si="409"/>
        <v>0</v>
      </c>
      <c r="BA187" s="164">
        <f t="shared" si="409"/>
        <v>0</v>
      </c>
      <c r="BB187" s="164">
        <f t="shared" si="409"/>
        <v>0</v>
      </c>
      <c r="BC187" s="164">
        <f t="shared" si="409"/>
        <v>0</v>
      </c>
      <c r="BD187" s="164">
        <f t="shared" si="409"/>
        <v>0</v>
      </c>
      <c r="BE187" s="164">
        <f t="shared" si="409"/>
        <v>0</v>
      </c>
      <c r="BF187" s="165"/>
      <c r="BG187" s="165"/>
      <c r="BH187" s="165"/>
      <c r="BI187" s="165"/>
      <c r="BJ187" s="165"/>
      <c r="BK187" s="165"/>
      <c r="BL187" s="165"/>
      <c r="BM187" s="165"/>
      <c r="BN187" s="165"/>
      <c r="BO187" s="165"/>
      <c r="BP187" s="165">
        <v>1.0</v>
      </c>
      <c r="BQ187" s="166"/>
      <c r="BR187" s="165"/>
      <c r="BS187" s="6"/>
      <c r="BT187" s="164"/>
      <c r="BU187" s="164"/>
      <c r="BV187" s="167">
        <f t="shared" ref="BV187:BW187" si="410">$D187*BT187</f>
        <v>0</v>
      </c>
      <c r="BW187" s="167">
        <f t="shared" si="410"/>
        <v>0</v>
      </c>
      <c r="BX187" s="6"/>
      <c r="BY187" s="164">
        <v>1.65</v>
      </c>
      <c r="BZ187" s="164">
        <f t="shared" si="367"/>
        <v>0</v>
      </c>
      <c r="CA187" s="164">
        <f t="shared" si="368"/>
        <v>0</v>
      </c>
      <c r="CB187" s="6"/>
    </row>
    <row r="188" ht="18.0" customHeight="1">
      <c r="A188" s="195" t="s">
        <v>418</v>
      </c>
      <c r="B188" s="220" t="s">
        <v>419</v>
      </c>
      <c r="C188" s="147">
        <v>1.0</v>
      </c>
      <c r="D188" s="76">
        <f t="shared" si="360"/>
        <v>0</v>
      </c>
      <c r="E188" s="148">
        <v>70.0</v>
      </c>
      <c r="F188" s="76" t="str">
        <f t="shared" si="361"/>
        <v/>
      </c>
      <c r="G188" s="148">
        <f t="shared" si="362"/>
        <v>70</v>
      </c>
      <c r="H188" s="149">
        <f t="shared" si="363"/>
        <v>0</v>
      </c>
      <c r="I188" s="150"/>
      <c r="J188" s="151"/>
      <c r="K188" s="152"/>
      <c r="L188" s="153"/>
      <c r="M188" s="154"/>
      <c r="N188" s="155"/>
      <c r="O188" s="156"/>
      <c r="P188" s="157"/>
      <c r="Q188" s="158"/>
      <c r="R188" s="159"/>
      <c r="S188" s="160"/>
      <c r="T188" s="161"/>
      <c r="U188" s="162"/>
      <c r="V188" s="163"/>
      <c r="W188" s="152"/>
      <c r="X188" s="150"/>
      <c r="AE188" s="164">
        <f t="shared" ref="AE188:AK188" si="411">AL188*$D188</f>
        <v>0</v>
      </c>
      <c r="AF188" s="164">
        <f t="shared" si="411"/>
        <v>0</v>
      </c>
      <c r="AG188" s="164">
        <f t="shared" si="411"/>
        <v>0</v>
      </c>
      <c r="AH188" s="164">
        <f t="shared" si="411"/>
        <v>0</v>
      </c>
      <c r="AI188" s="164">
        <f t="shared" si="411"/>
        <v>0</v>
      </c>
      <c r="AJ188" s="164">
        <f t="shared" si="411"/>
        <v>0</v>
      </c>
      <c r="AK188" s="164">
        <f t="shared" si="411"/>
        <v>0</v>
      </c>
      <c r="AL188" s="165"/>
      <c r="AM188" s="165"/>
      <c r="AN188" s="165"/>
      <c r="AO188" s="165"/>
      <c r="AP188" s="165">
        <v>1.0</v>
      </c>
      <c r="AQ188" s="165"/>
      <c r="AR188" s="165"/>
      <c r="AS188" s="164">
        <f t="shared" ref="AS188:BE188" si="412">BF188*$D188</f>
        <v>0</v>
      </c>
      <c r="AT188" s="164">
        <f t="shared" si="412"/>
        <v>0</v>
      </c>
      <c r="AU188" s="164">
        <f t="shared" si="412"/>
        <v>0</v>
      </c>
      <c r="AV188" s="164">
        <f t="shared" si="412"/>
        <v>0</v>
      </c>
      <c r="AW188" s="164">
        <f t="shared" si="412"/>
        <v>0</v>
      </c>
      <c r="AX188" s="164">
        <f t="shared" si="412"/>
        <v>0</v>
      </c>
      <c r="AY188" s="164">
        <f t="shared" si="412"/>
        <v>0</v>
      </c>
      <c r="AZ188" s="164">
        <f t="shared" si="412"/>
        <v>0</v>
      </c>
      <c r="BA188" s="164">
        <f t="shared" si="412"/>
        <v>0</v>
      </c>
      <c r="BB188" s="164">
        <f t="shared" si="412"/>
        <v>0</v>
      </c>
      <c r="BC188" s="164">
        <f t="shared" si="412"/>
        <v>0</v>
      </c>
      <c r="BD188" s="164">
        <f t="shared" si="412"/>
        <v>0</v>
      </c>
      <c r="BE188" s="164">
        <f t="shared" si="412"/>
        <v>0</v>
      </c>
      <c r="BF188" s="165"/>
      <c r="BG188" s="165"/>
      <c r="BH188" s="165">
        <v>1.0</v>
      </c>
      <c r="BI188" s="165"/>
      <c r="BJ188" s="165"/>
      <c r="BK188" s="165"/>
      <c r="BL188" s="165"/>
      <c r="BM188" s="165"/>
      <c r="BN188" s="165"/>
      <c r="BO188" s="165"/>
      <c r="BP188" s="165"/>
      <c r="BQ188" s="166"/>
      <c r="BR188" s="165"/>
      <c r="BS188" s="6"/>
      <c r="BT188" s="164"/>
      <c r="BU188" s="164"/>
      <c r="BV188" s="167">
        <f t="shared" ref="BV188:BW188" si="413">$D188*BT188</f>
        <v>0</v>
      </c>
      <c r="BW188" s="167">
        <f t="shared" si="413"/>
        <v>0</v>
      </c>
      <c r="BX188" s="6"/>
      <c r="BY188" s="164">
        <v>0.8</v>
      </c>
      <c r="BZ188" s="164">
        <f t="shared" si="367"/>
        <v>0</v>
      </c>
      <c r="CA188" s="164">
        <f t="shared" si="368"/>
        <v>0</v>
      </c>
      <c r="CB188" s="6"/>
    </row>
    <row r="189" ht="18.0" customHeight="1">
      <c r="A189" s="195" t="s">
        <v>420</v>
      </c>
      <c r="B189" s="220" t="s">
        <v>421</v>
      </c>
      <c r="C189" s="147">
        <v>1.0</v>
      </c>
      <c r="D189" s="76">
        <f t="shared" si="360"/>
        <v>0</v>
      </c>
      <c r="E189" s="148">
        <v>115.0</v>
      </c>
      <c r="F189" s="76" t="str">
        <f t="shared" si="361"/>
        <v/>
      </c>
      <c r="G189" s="148">
        <f t="shared" si="362"/>
        <v>115</v>
      </c>
      <c r="H189" s="149">
        <f t="shared" si="363"/>
        <v>0</v>
      </c>
      <c r="I189" s="150"/>
      <c r="J189" s="151"/>
      <c r="K189" s="152"/>
      <c r="L189" s="153"/>
      <c r="M189" s="154"/>
      <c r="N189" s="155"/>
      <c r="O189" s="156"/>
      <c r="P189" s="157"/>
      <c r="Q189" s="158"/>
      <c r="R189" s="159"/>
      <c r="S189" s="160"/>
      <c r="T189" s="161"/>
      <c r="U189" s="162"/>
      <c r="V189" s="163"/>
      <c r="W189" s="152"/>
      <c r="X189" s="150"/>
      <c r="AE189" s="164">
        <f t="shared" ref="AE189:AK189" si="414">AL189*$D189</f>
        <v>0</v>
      </c>
      <c r="AF189" s="164">
        <f t="shared" si="414"/>
        <v>0</v>
      </c>
      <c r="AG189" s="164">
        <f t="shared" si="414"/>
        <v>0</v>
      </c>
      <c r="AH189" s="164">
        <f t="shared" si="414"/>
        <v>0</v>
      </c>
      <c r="AI189" s="164">
        <f t="shared" si="414"/>
        <v>0</v>
      </c>
      <c r="AJ189" s="164">
        <f t="shared" si="414"/>
        <v>0</v>
      </c>
      <c r="AK189" s="164">
        <f t="shared" si="414"/>
        <v>0</v>
      </c>
      <c r="AL189" s="165"/>
      <c r="AM189" s="165"/>
      <c r="AN189" s="165"/>
      <c r="AO189" s="165"/>
      <c r="AP189" s="165"/>
      <c r="AQ189" s="165">
        <v>1.0</v>
      </c>
      <c r="AR189" s="165"/>
      <c r="AS189" s="164">
        <f t="shared" ref="AS189:BE189" si="415">BF189*$D189</f>
        <v>0</v>
      </c>
      <c r="AT189" s="164">
        <f t="shared" si="415"/>
        <v>0</v>
      </c>
      <c r="AU189" s="164">
        <f t="shared" si="415"/>
        <v>0</v>
      </c>
      <c r="AV189" s="164">
        <f t="shared" si="415"/>
        <v>0</v>
      </c>
      <c r="AW189" s="164">
        <f t="shared" si="415"/>
        <v>0</v>
      </c>
      <c r="AX189" s="164">
        <f t="shared" si="415"/>
        <v>0</v>
      </c>
      <c r="AY189" s="164">
        <f t="shared" si="415"/>
        <v>0</v>
      </c>
      <c r="AZ189" s="164">
        <f t="shared" si="415"/>
        <v>0</v>
      </c>
      <c r="BA189" s="164">
        <f t="shared" si="415"/>
        <v>0</v>
      </c>
      <c r="BB189" s="164">
        <f t="shared" si="415"/>
        <v>0</v>
      </c>
      <c r="BC189" s="164">
        <f t="shared" si="415"/>
        <v>0</v>
      </c>
      <c r="BD189" s="164">
        <f t="shared" si="415"/>
        <v>0</v>
      </c>
      <c r="BE189" s="164">
        <f t="shared" si="415"/>
        <v>0</v>
      </c>
      <c r="BF189" s="165"/>
      <c r="BG189" s="165"/>
      <c r="BH189" s="165"/>
      <c r="BI189" s="165"/>
      <c r="BJ189" s="165"/>
      <c r="BK189" s="165"/>
      <c r="BL189" s="165"/>
      <c r="BM189" s="165"/>
      <c r="BN189" s="165"/>
      <c r="BO189" s="165">
        <v>1.0</v>
      </c>
      <c r="BP189" s="165"/>
      <c r="BQ189" s="166"/>
      <c r="BR189" s="165"/>
      <c r="BS189" s="6"/>
      <c r="BT189" s="164"/>
      <c r="BU189" s="164"/>
      <c r="BV189" s="167">
        <f t="shared" ref="BV189:BW189" si="416">$D189*BT189</f>
        <v>0</v>
      </c>
      <c r="BW189" s="167">
        <f t="shared" si="416"/>
        <v>0</v>
      </c>
      <c r="BX189" s="6"/>
      <c r="BY189" s="164">
        <v>1.89</v>
      </c>
      <c r="BZ189" s="164">
        <f t="shared" si="367"/>
        <v>0</v>
      </c>
      <c r="CA189" s="164">
        <f t="shared" si="368"/>
        <v>0</v>
      </c>
      <c r="CB189" s="6"/>
    </row>
    <row r="190" ht="18.0" customHeight="1">
      <c r="A190" s="195" t="s">
        <v>422</v>
      </c>
      <c r="B190" s="220" t="s">
        <v>423</v>
      </c>
      <c r="C190" s="147">
        <v>1.0</v>
      </c>
      <c r="D190" s="76">
        <f t="shared" si="360"/>
        <v>0</v>
      </c>
      <c r="E190" s="148">
        <v>155.0</v>
      </c>
      <c r="F190" s="76" t="str">
        <f t="shared" si="361"/>
        <v/>
      </c>
      <c r="G190" s="148">
        <f t="shared" si="362"/>
        <v>155</v>
      </c>
      <c r="H190" s="149">
        <f t="shared" si="363"/>
        <v>0</v>
      </c>
      <c r="I190" s="150"/>
      <c r="J190" s="151"/>
      <c r="K190" s="152"/>
      <c r="L190" s="153"/>
      <c r="M190" s="154"/>
      <c r="N190" s="155"/>
      <c r="O190" s="156"/>
      <c r="P190" s="157"/>
      <c r="Q190" s="158"/>
      <c r="R190" s="159"/>
      <c r="S190" s="160"/>
      <c r="T190" s="161"/>
      <c r="U190" s="162"/>
      <c r="V190" s="163"/>
      <c r="W190" s="152"/>
      <c r="X190" s="150"/>
      <c r="AE190" s="164">
        <f t="shared" ref="AE190:AK190" si="417">AL190*$D190</f>
        <v>0</v>
      </c>
      <c r="AF190" s="164">
        <f t="shared" si="417"/>
        <v>0</v>
      </c>
      <c r="AG190" s="164">
        <f t="shared" si="417"/>
        <v>0</v>
      </c>
      <c r="AH190" s="164">
        <f t="shared" si="417"/>
        <v>0</v>
      </c>
      <c r="AI190" s="164">
        <f t="shared" si="417"/>
        <v>0</v>
      </c>
      <c r="AJ190" s="164">
        <f t="shared" si="417"/>
        <v>0</v>
      </c>
      <c r="AK190" s="164">
        <f t="shared" si="417"/>
        <v>0</v>
      </c>
      <c r="AL190" s="165"/>
      <c r="AM190" s="165"/>
      <c r="AN190" s="165"/>
      <c r="AO190" s="165"/>
      <c r="AP190" s="165"/>
      <c r="AQ190" s="165">
        <v>1.0</v>
      </c>
      <c r="AR190" s="165"/>
      <c r="AS190" s="164">
        <f t="shared" ref="AS190:BE190" si="418">BF190*$D190</f>
        <v>0</v>
      </c>
      <c r="AT190" s="164">
        <f t="shared" si="418"/>
        <v>0</v>
      </c>
      <c r="AU190" s="164">
        <f t="shared" si="418"/>
        <v>0</v>
      </c>
      <c r="AV190" s="164">
        <f t="shared" si="418"/>
        <v>0</v>
      </c>
      <c r="AW190" s="164">
        <f t="shared" si="418"/>
        <v>0</v>
      </c>
      <c r="AX190" s="164">
        <f t="shared" si="418"/>
        <v>0</v>
      </c>
      <c r="AY190" s="164">
        <f t="shared" si="418"/>
        <v>0</v>
      </c>
      <c r="AZ190" s="164">
        <f t="shared" si="418"/>
        <v>0</v>
      </c>
      <c r="BA190" s="164">
        <f t="shared" si="418"/>
        <v>0</v>
      </c>
      <c r="BB190" s="164">
        <f t="shared" si="418"/>
        <v>0</v>
      </c>
      <c r="BC190" s="164">
        <f t="shared" si="418"/>
        <v>0</v>
      </c>
      <c r="BD190" s="164">
        <f t="shared" si="418"/>
        <v>0</v>
      </c>
      <c r="BE190" s="164">
        <f t="shared" si="418"/>
        <v>0</v>
      </c>
      <c r="BF190" s="165"/>
      <c r="BG190" s="165"/>
      <c r="BH190" s="165"/>
      <c r="BI190" s="165"/>
      <c r="BJ190" s="165"/>
      <c r="BK190" s="165"/>
      <c r="BL190" s="165"/>
      <c r="BM190" s="165"/>
      <c r="BN190" s="165"/>
      <c r="BO190" s="165"/>
      <c r="BP190" s="165">
        <v>1.0</v>
      </c>
      <c r="BQ190" s="166"/>
      <c r="BR190" s="165"/>
      <c r="BS190" s="6"/>
      <c r="BT190" s="164"/>
      <c r="BU190" s="164"/>
      <c r="BV190" s="167">
        <f t="shared" ref="BV190:BW190" si="419">$D190*BT190</f>
        <v>0</v>
      </c>
      <c r="BW190" s="167">
        <f t="shared" si="419"/>
        <v>0</v>
      </c>
      <c r="BX190" s="6"/>
      <c r="BY190" s="164">
        <v>2.8</v>
      </c>
      <c r="BZ190" s="164">
        <f t="shared" si="367"/>
        <v>0</v>
      </c>
      <c r="CA190" s="164">
        <f t="shared" si="368"/>
        <v>0</v>
      </c>
      <c r="CB190" s="6"/>
    </row>
    <row r="191" ht="18.0" customHeight="1">
      <c r="A191" s="195" t="s">
        <v>424</v>
      </c>
      <c r="B191" s="220" t="s">
        <v>425</v>
      </c>
      <c r="C191" s="147">
        <v>3.0</v>
      </c>
      <c r="D191" s="76">
        <f t="shared" si="360"/>
        <v>0</v>
      </c>
      <c r="E191" s="148">
        <v>240.0</v>
      </c>
      <c r="F191" s="76" t="str">
        <f t="shared" si="361"/>
        <v/>
      </c>
      <c r="G191" s="148">
        <f t="shared" si="362"/>
        <v>240</v>
      </c>
      <c r="H191" s="149">
        <f t="shared" si="363"/>
        <v>0</v>
      </c>
      <c r="I191" s="150"/>
      <c r="J191" s="151"/>
      <c r="K191" s="152"/>
      <c r="L191" s="153"/>
      <c r="M191" s="154"/>
      <c r="N191" s="155"/>
      <c r="O191" s="156"/>
      <c r="P191" s="157"/>
      <c r="Q191" s="158"/>
      <c r="R191" s="159"/>
      <c r="S191" s="160"/>
      <c r="T191" s="161"/>
      <c r="U191" s="162"/>
      <c r="V191" s="163"/>
      <c r="W191" s="152"/>
      <c r="X191" s="150"/>
      <c r="AE191" s="164">
        <f t="shared" ref="AE191:AK191" si="420">AL191*$D191</f>
        <v>0</v>
      </c>
      <c r="AF191" s="164">
        <f t="shared" si="420"/>
        <v>0</v>
      </c>
      <c r="AG191" s="164">
        <f t="shared" si="420"/>
        <v>0</v>
      </c>
      <c r="AH191" s="164">
        <f t="shared" si="420"/>
        <v>0</v>
      </c>
      <c r="AI191" s="164">
        <f t="shared" si="420"/>
        <v>0</v>
      </c>
      <c r="AJ191" s="164">
        <f t="shared" si="420"/>
        <v>0</v>
      </c>
      <c r="AK191" s="164">
        <f t="shared" si="420"/>
        <v>0</v>
      </c>
      <c r="AL191" s="165"/>
      <c r="AM191" s="165"/>
      <c r="AN191" s="165"/>
      <c r="AO191" s="165"/>
      <c r="AP191" s="165">
        <v>3.0</v>
      </c>
      <c r="AQ191" s="165"/>
      <c r="AR191" s="165"/>
      <c r="AS191" s="164">
        <f t="shared" ref="AS191:BE191" si="421">BF191*$D191</f>
        <v>0</v>
      </c>
      <c r="AT191" s="164">
        <f t="shared" si="421"/>
        <v>0</v>
      </c>
      <c r="AU191" s="164">
        <f t="shared" si="421"/>
        <v>0</v>
      </c>
      <c r="AV191" s="164">
        <f t="shared" si="421"/>
        <v>0</v>
      </c>
      <c r="AW191" s="164">
        <f t="shared" si="421"/>
        <v>0</v>
      </c>
      <c r="AX191" s="164">
        <f t="shared" si="421"/>
        <v>0</v>
      </c>
      <c r="AY191" s="164">
        <f t="shared" si="421"/>
        <v>0</v>
      </c>
      <c r="AZ191" s="164">
        <f t="shared" si="421"/>
        <v>0</v>
      </c>
      <c r="BA191" s="164">
        <f t="shared" si="421"/>
        <v>0</v>
      </c>
      <c r="BB191" s="164">
        <f t="shared" si="421"/>
        <v>0</v>
      </c>
      <c r="BC191" s="164">
        <f t="shared" si="421"/>
        <v>0</v>
      </c>
      <c r="BD191" s="164">
        <f t="shared" si="421"/>
        <v>0</v>
      </c>
      <c r="BE191" s="164">
        <f t="shared" si="421"/>
        <v>0</v>
      </c>
      <c r="BF191" s="165"/>
      <c r="BG191" s="165"/>
      <c r="BH191" s="165"/>
      <c r="BI191" s="165"/>
      <c r="BJ191" s="165"/>
      <c r="BK191" s="165"/>
      <c r="BL191" s="165"/>
      <c r="BM191" s="165"/>
      <c r="BN191" s="165"/>
      <c r="BO191" s="165">
        <v>2.0</v>
      </c>
      <c r="BP191" s="165">
        <v>1.0</v>
      </c>
      <c r="BQ191" s="166"/>
      <c r="BR191" s="165"/>
      <c r="BS191" s="6"/>
      <c r="BT191" s="164"/>
      <c r="BU191" s="164"/>
      <c r="BV191" s="167">
        <f t="shared" ref="BV191:BW191" si="422">$D191*BT191</f>
        <v>0</v>
      </c>
      <c r="BW191" s="167">
        <f t="shared" si="422"/>
        <v>0</v>
      </c>
      <c r="BX191" s="6"/>
      <c r="BY191" s="164">
        <v>4.1</v>
      </c>
      <c r="BZ191" s="164">
        <f t="shared" si="367"/>
        <v>0</v>
      </c>
      <c r="CA191" s="164">
        <f t="shared" si="368"/>
        <v>0</v>
      </c>
      <c r="CB191" s="6"/>
    </row>
    <row r="192" ht="18.0" customHeight="1">
      <c r="A192" s="195" t="s">
        <v>426</v>
      </c>
      <c r="B192" s="220" t="s">
        <v>427</v>
      </c>
      <c r="C192" s="147">
        <v>5.0</v>
      </c>
      <c r="D192" s="76">
        <f t="shared" si="360"/>
        <v>0</v>
      </c>
      <c r="E192" s="148">
        <v>240.0</v>
      </c>
      <c r="F192" s="76" t="str">
        <f t="shared" si="361"/>
        <v/>
      </c>
      <c r="G192" s="148">
        <f t="shared" si="362"/>
        <v>240</v>
      </c>
      <c r="H192" s="149">
        <f t="shared" si="363"/>
        <v>0</v>
      </c>
      <c r="I192" s="150"/>
      <c r="J192" s="151"/>
      <c r="K192" s="152"/>
      <c r="L192" s="153"/>
      <c r="M192" s="154"/>
      <c r="N192" s="155"/>
      <c r="O192" s="156"/>
      <c r="P192" s="157"/>
      <c r="Q192" s="158"/>
      <c r="R192" s="159"/>
      <c r="S192" s="160"/>
      <c r="T192" s="161"/>
      <c r="U192" s="162"/>
      <c r="V192" s="163"/>
      <c r="W192" s="152"/>
      <c r="X192" s="150"/>
      <c r="AE192" s="164">
        <f t="shared" ref="AE192:AK192" si="423">AL192*$D192</f>
        <v>0</v>
      </c>
      <c r="AF192" s="164">
        <f t="shared" si="423"/>
        <v>0</v>
      </c>
      <c r="AG192" s="164">
        <f t="shared" si="423"/>
        <v>0</v>
      </c>
      <c r="AH192" s="164">
        <f t="shared" si="423"/>
        <v>0</v>
      </c>
      <c r="AI192" s="164">
        <f t="shared" si="423"/>
        <v>0</v>
      </c>
      <c r="AJ192" s="164">
        <f t="shared" si="423"/>
        <v>0</v>
      </c>
      <c r="AK192" s="164">
        <f t="shared" si="423"/>
        <v>0</v>
      </c>
      <c r="AL192" s="165"/>
      <c r="AM192" s="165"/>
      <c r="AN192" s="165"/>
      <c r="AO192" s="165"/>
      <c r="AP192" s="165">
        <v>5.0</v>
      </c>
      <c r="AQ192" s="165"/>
      <c r="AR192" s="165"/>
      <c r="AS192" s="164">
        <f t="shared" ref="AS192:BE192" si="424">BF192*$D192</f>
        <v>0</v>
      </c>
      <c r="AT192" s="164">
        <f t="shared" si="424"/>
        <v>0</v>
      </c>
      <c r="AU192" s="164">
        <f t="shared" si="424"/>
        <v>0</v>
      </c>
      <c r="AV192" s="164">
        <f t="shared" si="424"/>
        <v>0</v>
      </c>
      <c r="AW192" s="164">
        <f t="shared" si="424"/>
        <v>0</v>
      </c>
      <c r="AX192" s="164">
        <f t="shared" si="424"/>
        <v>0</v>
      </c>
      <c r="AY192" s="164">
        <f t="shared" si="424"/>
        <v>0</v>
      </c>
      <c r="AZ192" s="164">
        <f t="shared" si="424"/>
        <v>0</v>
      </c>
      <c r="BA192" s="164">
        <f t="shared" si="424"/>
        <v>0</v>
      </c>
      <c r="BB192" s="164">
        <f t="shared" si="424"/>
        <v>0</v>
      </c>
      <c r="BC192" s="164">
        <f t="shared" si="424"/>
        <v>0</v>
      </c>
      <c r="BD192" s="164">
        <f t="shared" si="424"/>
        <v>0</v>
      </c>
      <c r="BE192" s="164">
        <f t="shared" si="424"/>
        <v>0</v>
      </c>
      <c r="BF192" s="165"/>
      <c r="BG192" s="165"/>
      <c r="BH192" s="165"/>
      <c r="BI192" s="165"/>
      <c r="BJ192" s="165">
        <v>3.0</v>
      </c>
      <c r="BK192" s="165">
        <v>1.0</v>
      </c>
      <c r="BL192" s="165">
        <v>1.0</v>
      </c>
      <c r="BM192" s="165"/>
      <c r="BN192" s="165"/>
      <c r="BO192" s="165"/>
      <c r="BP192" s="165"/>
      <c r="BQ192" s="166"/>
      <c r="BR192" s="165"/>
      <c r="BS192" s="6"/>
      <c r="BT192" s="164"/>
      <c r="BU192" s="164"/>
      <c r="BV192" s="167">
        <f t="shared" ref="BV192:BW192" si="425">$D192*BT192</f>
        <v>0</v>
      </c>
      <c r="BW192" s="167">
        <f t="shared" si="425"/>
        <v>0</v>
      </c>
      <c r="BX192" s="6"/>
      <c r="BY192" s="164">
        <v>3.54</v>
      </c>
      <c r="BZ192" s="164">
        <f t="shared" si="367"/>
        <v>0</v>
      </c>
      <c r="CA192" s="164">
        <f t="shared" si="368"/>
        <v>0</v>
      </c>
      <c r="CB192" s="6"/>
    </row>
    <row r="193" ht="18.0" customHeight="1">
      <c r="A193" s="195" t="s">
        <v>428</v>
      </c>
      <c r="B193" s="220" t="s">
        <v>429</v>
      </c>
      <c r="C193" s="147">
        <v>20.0</v>
      </c>
      <c r="D193" s="76">
        <f t="shared" si="360"/>
        <v>0</v>
      </c>
      <c r="E193" s="148">
        <v>100.0</v>
      </c>
      <c r="F193" s="76" t="str">
        <f t="shared" si="361"/>
        <v/>
      </c>
      <c r="G193" s="148">
        <f t="shared" si="362"/>
        <v>100</v>
      </c>
      <c r="H193" s="149">
        <f t="shared" si="363"/>
        <v>0</v>
      </c>
      <c r="I193" s="150"/>
      <c r="J193" s="151"/>
      <c r="K193" s="152"/>
      <c r="L193" s="153"/>
      <c r="M193" s="154"/>
      <c r="N193" s="155"/>
      <c r="O193" s="156"/>
      <c r="P193" s="157"/>
      <c r="Q193" s="158"/>
      <c r="R193" s="159"/>
      <c r="S193" s="160"/>
      <c r="T193" s="161"/>
      <c r="U193" s="162"/>
      <c r="V193" s="163"/>
      <c r="W193" s="152"/>
      <c r="X193" s="150"/>
      <c r="AE193" s="164">
        <f t="shared" ref="AE193:AK193" si="426">AL193*$D193</f>
        <v>0</v>
      </c>
      <c r="AF193" s="164">
        <f t="shared" si="426"/>
        <v>0</v>
      </c>
      <c r="AG193" s="164">
        <f t="shared" si="426"/>
        <v>0</v>
      </c>
      <c r="AH193" s="164">
        <f t="shared" si="426"/>
        <v>0</v>
      </c>
      <c r="AI193" s="164">
        <f t="shared" si="426"/>
        <v>0</v>
      </c>
      <c r="AJ193" s="164">
        <f t="shared" si="426"/>
        <v>0</v>
      </c>
      <c r="AK193" s="164">
        <f t="shared" si="426"/>
        <v>0</v>
      </c>
      <c r="AL193" s="165"/>
      <c r="AM193" s="165">
        <v>20.0</v>
      </c>
      <c r="AN193" s="165"/>
      <c r="AO193" s="165"/>
      <c r="AP193" s="165"/>
      <c r="AQ193" s="165"/>
      <c r="AR193" s="165"/>
      <c r="AS193" s="164">
        <f t="shared" ref="AS193:BE193" si="427">BF193*$D193</f>
        <v>0</v>
      </c>
      <c r="AT193" s="164">
        <f t="shared" si="427"/>
        <v>0</v>
      </c>
      <c r="AU193" s="164">
        <f t="shared" si="427"/>
        <v>0</v>
      </c>
      <c r="AV193" s="164">
        <f t="shared" si="427"/>
        <v>0</v>
      </c>
      <c r="AW193" s="164">
        <f t="shared" si="427"/>
        <v>0</v>
      </c>
      <c r="AX193" s="164">
        <f t="shared" si="427"/>
        <v>0</v>
      </c>
      <c r="AY193" s="164">
        <f t="shared" si="427"/>
        <v>0</v>
      </c>
      <c r="AZ193" s="164">
        <f t="shared" si="427"/>
        <v>0</v>
      </c>
      <c r="BA193" s="164">
        <f t="shared" si="427"/>
        <v>0</v>
      </c>
      <c r="BB193" s="164">
        <f t="shared" si="427"/>
        <v>0</v>
      </c>
      <c r="BC193" s="164">
        <f t="shared" si="427"/>
        <v>0</v>
      </c>
      <c r="BD193" s="164">
        <f t="shared" si="427"/>
        <v>0</v>
      </c>
      <c r="BE193" s="164">
        <f t="shared" si="427"/>
        <v>0</v>
      </c>
      <c r="BF193" s="165"/>
      <c r="BG193" s="165"/>
      <c r="BH193" s="165"/>
      <c r="BI193" s="165"/>
      <c r="BJ193" s="165"/>
      <c r="BK193" s="165"/>
      <c r="BL193" s="165"/>
      <c r="BM193" s="165"/>
      <c r="BN193" s="165"/>
      <c r="BO193" s="165"/>
      <c r="BP193" s="165"/>
      <c r="BQ193" s="166"/>
      <c r="BR193" s="165"/>
      <c r="BS193" s="6"/>
      <c r="BT193" s="164">
        <v>40.0</v>
      </c>
      <c r="BU193" s="164"/>
      <c r="BV193" s="167">
        <f t="shared" ref="BV193:BW193" si="428">$D193*BT193</f>
        <v>0</v>
      </c>
      <c r="BW193" s="167">
        <f t="shared" si="428"/>
        <v>0</v>
      </c>
      <c r="BX193" s="6"/>
      <c r="BY193" s="164">
        <v>0.81</v>
      </c>
      <c r="BZ193" s="164">
        <f t="shared" si="367"/>
        <v>0</v>
      </c>
      <c r="CA193" s="164">
        <f t="shared" si="368"/>
        <v>0</v>
      </c>
      <c r="CB193" s="6"/>
    </row>
    <row r="194" ht="18.0" customHeight="1">
      <c r="A194" s="195" t="s">
        <v>430</v>
      </c>
      <c r="B194" s="220" t="s">
        <v>431</v>
      </c>
      <c r="C194" s="147">
        <v>20.0</v>
      </c>
      <c r="D194" s="76">
        <f t="shared" si="360"/>
        <v>0</v>
      </c>
      <c r="E194" s="148">
        <v>95.0</v>
      </c>
      <c r="F194" s="76" t="str">
        <f t="shared" si="361"/>
        <v/>
      </c>
      <c r="G194" s="148">
        <f t="shared" si="362"/>
        <v>95</v>
      </c>
      <c r="H194" s="149">
        <f t="shared" si="363"/>
        <v>0</v>
      </c>
      <c r="I194" s="150"/>
      <c r="J194" s="151"/>
      <c r="K194" s="152"/>
      <c r="L194" s="153"/>
      <c r="M194" s="154"/>
      <c r="N194" s="155"/>
      <c r="O194" s="156"/>
      <c r="P194" s="157"/>
      <c r="Q194" s="158"/>
      <c r="R194" s="159"/>
      <c r="S194" s="160"/>
      <c r="T194" s="161"/>
      <c r="U194" s="162"/>
      <c r="V194" s="163"/>
      <c r="W194" s="152"/>
      <c r="X194" s="150"/>
      <c r="AE194" s="164">
        <f t="shared" ref="AE194:AK194" si="429">AL194*$D194</f>
        <v>0</v>
      </c>
      <c r="AF194" s="164">
        <f t="shared" si="429"/>
        <v>0</v>
      </c>
      <c r="AG194" s="164">
        <f t="shared" si="429"/>
        <v>0</v>
      </c>
      <c r="AH194" s="164">
        <f t="shared" si="429"/>
        <v>0</v>
      </c>
      <c r="AI194" s="164">
        <f t="shared" si="429"/>
        <v>0</v>
      </c>
      <c r="AJ194" s="164">
        <f t="shared" si="429"/>
        <v>0</v>
      </c>
      <c r="AK194" s="164">
        <f t="shared" si="429"/>
        <v>0</v>
      </c>
      <c r="AL194" s="165"/>
      <c r="AM194" s="165">
        <v>20.0</v>
      </c>
      <c r="AN194" s="165"/>
      <c r="AO194" s="165"/>
      <c r="AP194" s="165"/>
      <c r="AQ194" s="165"/>
      <c r="AR194" s="165"/>
      <c r="AS194" s="164">
        <f t="shared" ref="AS194:BE194" si="430">BF194*$D194</f>
        <v>0</v>
      </c>
      <c r="AT194" s="164">
        <f t="shared" si="430"/>
        <v>0</v>
      </c>
      <c r="AU194" s="164">
        <f t="shared" si="430"/>
        <v>0</v>
      </c>
      <c r="AV194" s="164">
        <f t="shared" si="430"/>
        <v>0</v>
      </c>
      <c r="AW194" s="164">
        <f t="shared" si="430"/>
        <v>0</v>
      </c>
      <c r="AX194" s="164">
        <f t="shared" si="430"/>
        <v>0</v>
      </c>
      <c r="AY194" s="164">
        <f t="shared" si="430"/>
        <v>0</v>
      </c>
      <c r="AZ194" s="164">
        <f t="shared" si="430"/>
        <v>0</v>
      </c>
      <c r="BA194" s="164">
        <f t="shared" si="430"/>
        <v>0</v>
      </c>
      <c r="BB194" s="164">
        <f t="shared" si="430"/>
        <v>0</v>
      </c>
      <c r="BC194" s="164">
        <f t="shared" si="430"/>
        <v>0</v>
      </c>
      <c r="BD194" s="164">
        <f t="shared" si="430"/>
        <v>0</v>
      </c>
      <c r="BE194" s="164">
        <f t="shared" si="430"/>
        <v>0</v>
      </c>
      <c r="BF194" s="165"/>
      <c r="BG194" s="165"/>
      <c r="BH194" s="165"/>
      <c r="BI194" s="165"/>
      <c r="BJ194" s="165"/>
      <c r="BK194" s="165"/>
      <c r="BL194" s="165"/>
      <c r="BM194" s="165"/>
      <c r="BN194" s="165"/>
      <c r="BO194" s="165"/>
      <c r="BP194" s="165"/>
      <c r="BQ194" s="166"/>
      <c r="BR194" s="165"/>
      <c r="BS194" s="6"/>
      <c r="BT194" s="164">
        <v>40.0</v>
      </c>
      <c r="BU194" s="164"/>
      <c r="BV194" s="167">
        <f t="shared" ref="BV194:BW194" si="431">$D194*BT194</f>
        <v>0</v>
      </c>
      <c r="BW194" s="167">
        <f t="shared" si="431"/>
        <v>0</v>
      </c>
      <c r="BX194" s="6"/>
      <c r="BY194" s="164">
        <v>0.73</v>
      </c>
      <c r="BZ194" s="164">
        <f t="shared" si="367"/>
        <v>0</v>
      </c>
      <c r="CA194" s="164">
        <f t="shared" si="368"/>
        <v>0</v>
      </c>
      <c r="CB194" s="6"/>
    </row>
    <row r="195" ht="18.0" customHeight="1">
      <c r="A195" s="195" t="s">
        <v>432</v>
      </c>
      <c r="B195" s="220" t="s">
        <v>433</v>
      </c>
      <c r="C195" s="147">
        <v>20.0</v>
      </c>
      <c r="D195" s="76">
        <f t="shared" si="360"/>
        <v>0</v>
      </c>
      <c r="E195" s="148">
        <v>80.0</v>
      </c>
      <c r="F195" s="76" t="str">
        <f t="shared" si="361"/>
        <v/>
      </c>
      <c r="G195" s="148">
        <f t="shared" si="362"/>
        <v>80</v>
      </c>
      <c r="H195" s="149">
        <f t="shared" si="363"/>
        <v>0</v>
      </c>
      <c r="I195" s="150"/>
      <c r="J195" s="151"/>
      <c r="K195" s="152"/>
      <c r="L195" s="153"/>
      <c r="M195" s="154"/>
      <c r="N195" s="155"/>
      <c r="O195" s="156"/>
      <c r="P195" s="157"/>
      <c r="Q195" s="158"/>
      <c r="R195" s="159"/>
      <c r="S195" s="160"/>
      <c r="T195" s="161"/>
      <c r="U195" s="162"/>
      <c r="V195" s="163"/>
      <c r="W195" s="152"/>
      <c r="X195" s="150"/>
      <c r="AE195" s="164">
        <f t="shared" ref="AE195:AK195" si="432">AL195*$D195</f>
        <v>0</v>
      </c>
      <c r="AF195" s="164">
        <f t="shared" si="432"/>
        <v>0</v>
      </c>
      <c r="AG195" s="164">
        <f t="shared" si="432"/>
        <v>0</v>
      </c>
      <c r="AH195" s="164">
        <f t="shared" si="432"/>
        <v>0</v>
      </c>
      <c r="AI195" s="164">
        <f t="shared" si="432"/>
        <v>0</v>
      </c>
      <c r="AJ195" s="164">
        <f t="shared" si="432"/>
        <v>0</v>
      </c>
      <c r="AK195" s="164">
        <f t="shared" si="432"/>
        <v>0</v>
      </c>
      <c r="AL195" s="165"/>
      <c r="AM195" s="165">
        <v>20.0</v>
      </c>
      <c r="AN195" s="165"/>
      <c r="AO195" s="165"/>
      <c r="AP195" s="165"/>
      <c r="AQ195" s="165"/>
      <c r="AR195" s="165"/>
      <c r="AS195" s="164">
        <f t="shared" ref="AS195:BE195" si="433">BF195*$D195</f>
        <v>0</v>
      </c>
      <c r="AT195" s="164">
        <f t="shared" si="433"/>
        <v>0</v>
      </c>
      <c r="AU195" s="164">
        <f t="shared" si="433"/>
        <v>0</v>
      </c>
      <c r="AV195" s="164">
        <f t="shared" si="433"/>
        <v>0</v>
      </c>
      <c r="AW195" s="164">
        <f t="shared" si="433"/>
        <v>0</v>
      </c>
      <c r="AX195" s="164">
        <f t="shared" si="433"/>
        <v>0</v>
      </c>
      <c r="AY195" s="164">
        <f t="shared" si="433"/>
        <v>0</v>
      </c>
      <c r="AZ195" s="164">
        <f t="shared" si="433"/>
        <v>0</v>
      </c>
      <c r="BA195" s="164">
        <f t="shared" si="433"/>
        <v>0</v>
      </c>
      <c r="BB195" s="164">
        <f t="shared" si="433"/>
        <v>0</v>
      </c>
      <c r="BC195" s="164">
        <f t="shared" si="433"/>
        <v>0</v>
      </c>
      <c r="BD195" s="164">
        <f t="shared" si="433"/>
        <v>0</v>
      </c>
      <c r="BE195" s="164">
        <f t="shared" si="433"/>
        <v>0</v>
      </c>
      <c r="BF195" s="165"/>
      <c r="BG195" s="165"/>
      <c r="BH195" s="165"/>
      <c r="BI195" s="165"/>
      <c r="BJ195" s="165"/>
      <c r="BK195" s="165"/>
      <c r="BL195" s="165"/>
      <c r="BM195" s="165"/>
      <c r="BN195" s="165"/>
      <c r="BO195" s="165"/>
      <c r="BP195" s="165"/>
      <c r="BQ195" s="166"/>
      <c r="BR195" s="165"/>
      <c r="BS195" s="6"/>
      <c r="BT195" s="164">
        <v>40.0</v>
      </c>
      <c r="BU195" s="164"/>
      <c r="BV195" s="167">
        <f t="shared" ref="BV195:BW195" si="434">$D195*BT195</f>
        <v>0</v>
      </c>
      <c r="BW195" s="167">
        <f t="shared" si="434"/>
        <v>0</v>
      </c>
      <c r="BX195" s="6"/>
      <c r="BY195" s="164">
        <v>0.34</v>
      </c>
      <c r="BZ195" s="164">
        <f t="shared" si="367"/>
        <v>0</v>
      </c>
      <c r="CA195" s="164">
        <f t="shared" si="368"/>
        <v>0</v>
      </c>
      <c r="CB195" s="6"/>
    </row>
    <row r="196" ht="18.0" customHeight="1">
      <c r="A196" s="195" t="s">
        <v>434</v>
      </c>
      <c r="B196" s="220" t="s">
        <v>435</v>
      </c>
      <c r="C196" s="147">
        <v>50.0</v>
      </c>
      <c r="D196" s="76">
        <f t="shared" si="360"/>
        <v>0</v>
      </c>
      <c r="E196" s="148">
        <v>150.0</v>
      </c>
      <c r="F196" s="76" t="str">
        <f t="shared" si="361"/>
        <v/>
      </c>
      <c r="G196" s="148">
        <f t="shared" si="362"/>
        <v>150</v>
      </c>
      <c r="H196" s="149">
        <f t="shared" si="363"/>
        <v>0</v>
      </c>
      <c r="I196" s="150"/>
      <c r="J196" s="151"/>
      <c r="K196" s="152"/>
      <c r="L196" s="153"/>
      <c r="M196" s="154"/>
      <c r="N196" s="155"/>
      <c r="O196" s="156"/>
      <c r="P196" s="157"/>
      <c r="Q196" s="158"/>
      <c r="R196" s="159"/>
      <c r="S196" s="160"/>
      <c r="T196" s="161"/>
      <c r="U196" s="162"/>
      <c r="V196" s="163"/>
      <c r="W196" s="152"/>
      <c r="X196" s="150"/>
      <c r="AE196" s="164">
        <f t="shared" ref="AE196:AK196" si="435">AL196*$D196</f>
        <v>0</v>
      </c>
      <c r="AF196" s="164">
        <f t="shared" si="435"/>
        <v>0</v>
      </c>
      <c r="AG196" s="164">
        <f t="shared" si="435"/>
        <v>0</v>
      </c>
      <c r="AH196" s="164">
        <f t="shared" si="435"/>
        <v>0</v>
      </c>
      <c r="AI196" s="164">
        <f t="shared" si="435"/>
        <v>0</v>
      </c>
      <c r="AJ196" s="164">
        <f t="shared" si="435"/>
        <v>0</v>
      </c>
      <c r="AK196" s="164">
        <f t="shared" si="435"/>
        <v>0</v>
      </c>
      <c r="AL196" s="165"/>
      <c r="AM196" s="165">
        <v>20.0</v>
      </c>
      <c r="AN196" s="165"/>
      <c r="AO196" s="165"/>
      <c r="AP196" s="165"/>
      <c r="AQ196" s="165"/>
      <c r="AR196" s="165"/>
      <c r="AS196" s="164">
        <f t="shared" ref="AS196:BE196" si="436">BF196*$D196</f>
        <v>0</v>
      </c>
      <c r="AT196" s="164">
        <f t="shared" si="436"/>
        <v>0</v>
      </c>
      <c r="AU196" s="164">
        <f t="shared" si="436"/>
        <v>0</v>
      </c>
      <c r="AV196" s="164">
        <f t="shared" si="436"/>
        <v>0</v>
      </c>
      <c r="AW196" s="164">
        <f t="shared" si="436"/>
        <v>0</v>
      </c>
      <c r="AX196" s="164">
        <f t="shared" si="436"/>
        <v>0</v>
      </c>
      <c r="AY196" s="164">
        <f t="shared" si="436"/>
        <v>0</v>
      </c>
      <c r="AZ196" s="164">
        <f t="shared" si="436"/>
        <v>0</v>
      </c>
      <c r="BA196" s="164">
        <f t="shared" si="436"/>
        <v>0</v>
      </c>
      <c r="BB196" s="164">
        <f t="shared" si="436"/>
        <v>0</v>
      </c>
      <c r="BC196" s="164">
        <f t="shared" si="436"/>
        <v>0</v>
      </c>
      <c r="BD196" s="164">
        <f t="shared" si="436"/>
        <v>0</v>
      </c>
      <c r="BE196" s="164">
        <f t="shared" si="436"/>
        <v>0</v>
      </c>
      <c r="BF196" s="165"/>
      <c r="BG196" s="165"/>
      <c r="BH196" s="165"/>
      <c r="BI196" s="165"/>
      <c r="BJ196" s="165"/>
      <c r="BK196" s="165"/>
      <c r="BL196" s="165"/>
      <c r="BM196" s="165"/>
      <c r="BN196" s="165"/>
      <c r="BO196" s="165"/>
      <c r="BP196" s="165"/>
      <c r="BQ196" s="166"/>
      <c r="BR196" s="165"/>
      <c r="BS196" s="6"/>
      <c r="BT196" s="164">
        <v>100.0</v>
      </c>
      <c r="BU196" s="164"/>
      <c r="BV196" s="167">
        <f t="shared" ref="BV196:BW196" si="437">$D196*BT196</f>
        <v>0</v>
      </c>
      <c r="BW196" s="167">
        <f t="shared" si="437"/>
        <v>0</v>
      </c>
      <c r="BX196" s="6"/>
      <c r="BY196" s="164">
        <v>0.25</v>
      </c>
      <c r="BZ196" s="164">
        <f t="shared" si="367"/>
        <v>0</v>
      </c>
      <c r="CA196" s="164">
        <f t="shared" si="368"/>
        <v>0</v>
      </c>
      <c r="CB196" s="6"/>
    </row>
    <row r="197" ht="18.0" customHeight="1">
      <c r="A197" s="195" t="s">
        <v>436</v>
      </c>
      <c r="B197" s="220" t="s">
        <v>437</v>
      </c>
      <c r="C197" s="147">
        <v>1.0</v>
      </c>
      <c r="D197" s="76">
        <f t="shared" si="360"/>
        <v>0</v>
      </c>
      <c r="E197" s="148">
        <v>50.0</v>
      </c>
      <c r="F197" s="76" t="str">
        <f t="shared" si="361"/>
        <v/>
      </c>
      <c r="G197" s="148">
        <f t="shared" si="362"/>
        <v>50</v>
      </c>
      <c r="H197" s="149">
        <f t="shared" si="363"/>
        <v>0</v>
      </c>
      <c r="I197" s="150"/>
      <c r="J197" s="151"/>
      <c r="K197" s="152"/>
      <c r="L197" s="153"/>
      <c r="M197" s="154"/>
      <c r="N197" s="155"/>
      <c r="O197" s="156"/>
      <c r="P197" s="157"/>
      <c r="Q197" s="158"/>
      <c r="R197" s="159"/>
      <c r="S197" s="160"/>
      <c r="T197" s="161"/>
      <c r="U197" s="162"/>
      <c r="V197" s="163"/>
      <c r="W197" s="152"/>
      <c r="X197" s="150"/>
      <c r="AE197" s="164">
        <f t="shared" ref="AE197:AK197" si="438">AL197*$D197</f>
        <v>0</v>
      </c>
      <c r="AF197" s="164">
        <f t="shared" si="438"/>
        <v>0</v>
      </c>
      <c r="AG197" s="164">
        <f t="shared" si="438"/>
        <v>0</v>
      </c>
      <c r="AH197" s="164">
        <f t="shared" si="438"/>
        <v>0</v>
      </c>
      <c r="AI197" s="164">
        <f t="shared" si="438"/>
        <v>0</v>
      </c>
      <c r="AJ197" s="164">
        <f t="shared" si="438"/>
        <v>0</v>
      </c>
      <c r="AK197" s="164">
        <f t="shared" si="438"/>
        <v>0</v>
      </c>
      <c r="AL197" s="165"/>
      <c r="AM197" s="165"/>
      <c r="AN197" s="165"/>
      <c r="AO197" s="165"/>
      <c r="AP197" s="165"/>
      <c r="AQ197" s="165">
        <v>1.0</v>
      </c>
      <c r="AR197" s="165"/>
      <c r="AS197" s="164">
        <f t="shared" ref="AS197:BE197" si="439">BF197*$D197</f>
        <v>0</v>
      </c>
      <c r="AT197" s="164">
        <f t="shared" si="439"/>
        <v>0</v>
      </c>
      <c r="AU197" s="164">
        <f t="shared" si="439"/>
        <v>0</v>
      </c>
      <c r="AV197" s="164">
        <f t="shared" si="439"/>
        <v>0</v>
      </c>
      <c r="AW197" s="164">
        <f t="shared" si="439"/>
        <v>0</v>
      </c>
      <c r="AX197" s="164">
        <f t="shared" si="439"/>
        <v>0</v>
      </c>
      <c r="AY197" s="164">
        <f t="shared" si="439"/>
        <v>0</v>
      </c>
      <c r="AZ197" s="164">
        <f t="shared" si="439"/>
        <v>0</v>
      </c>
      <c r="BA197" s="164">
        <f t="shared" si="439"/>
        <v>0</v>
      </c>
      <c r="BB197" s="164">
        <f t="shared" si="439"/>
        <v>0</v>
      </c>
      <c r="BC197" s="164">
        <f t="shared" si="439"/>
        <v>0</v>
      </c>
      <c r="BD197" s="164">
        <f t="shared" si="439"/>
        <v>0</v>
      </c>
      <c r="BE197" s="164">
        <f t="shared" si="439"/>
        <v>0</v>
      </c>
      <c r="BF197" s="165"/>
      <c r="BG197" s="165"/>
      <c r="BH197" s="165"/>
      <c r="BI197" s="165"/>
      <c r="BJ197" s="165"/>
      <c r="BK197" s="165"/>
      <c r="BL197" s="165"/>
      <c r="BM197" s="165"/>
      <c r="BN197" s="165"/>
      <c r="BO197" s="165"/>
      <c r="BP197" s="165"/>
      <c r="BQ197" s="166"/>
      <c r="BR197" s="165"/>
      <c r="BS197" s="6"/>
      <c r="BT197" s="164">
        <v>10.0</v>
      </c>
      <c r="BU197" s="164"/>
      <c r="BV197" s="167">
        <f t="shared" ref="BV197:BW197" si="440">$D197*BT197</f>
        <v>0</v>
      </c>
      <c r="BW197" s="167">
        <f t="shared" si="440"/>
        <v>0</v>
      </c>
      <c r="BX197" s="6"/>
      <c r="BY197" s="164">
        <v>0.706</v>
      </c>
      <c r="BZ197" s="164">
        <f t="shared" si="367"/>
        <v>0</v>
      </c>
      <c r="CA197" s="164">
        <f t="shared" si="368"/>
        <v>0</v>
      </c>
      <c r="CB197" s="6"/>
    </row>
    <row r="198" ht="18.0" customHeight="1">
      <c r="A198" s="195" t="s">
        <v>438</v>
      </c>
      <c r="B198" s="221" t="s">
        <v>439</v>
      </c>
      <c r="C198" s="147">
        <v>5.0</v>
      </c>
      <c r="D198" s="76">
        <f t="shared" si="360"/>
        <v>0</v>
      </c>
      <c r="E198" s="148">
        <v>125.0</v>
      </c>
      <c r="F198" s="76" t="str">
        <f t="shared" si="361"/>
        <v/>
      </c>
      <c r="G198" s="148">
        <f t="shared" si="362"/>
        <v>125</v>
      </c>
      <c r="H198" s="149">
        <f t="shared" si="363"/>
        <v>0</v>
      </c>
      <c r="I198" s="150"/>
      <c r="J198" s="151"/>
      <c r="K198" s="152"/>
      <c r="L198" s="153"/>
      <c r="M198" s="154"/>
      <c r="N198" s="155"/>
      <c r="O198" s="156"/>
      <c r="P198" s="157"/>
      <c r="Q198" s="158"/>
      <c r="R198" s="159"/>
      <c r="S198" s="160"/>
      <c r="T198" s="161"/>
      <c r="U198" s="162"/>
      <c r="V198" s="163"/>
      <c r="W198" s="152"/>
      <c r="X198" s="150"/>
      <c r="AE198" s="164">
        <f t="shared" ref="AE198:AK198" si="441">AL198*$D198</f>
        <v>0</v>
      </c>
      <c r="AF198" s="164">
        <f t="shared" si="441"/>
        <v>0</v>
      </c>
      <c r="AG198" s="164">
        <f t="shared" si="441"/>
        <v>0</v>
      </c>
      <c r="AH198" s="164">
        <f t="shared" si="441"/>
        <v>0</v>
      </c>
      <c r="AI198" s="164">
        <f t="shared" si="441"/>
        <v>0</v>
      </c>
      <c r="AJ198" s="164">
        <f t="shared" si="441"/>
        <v>0</v>
      </c>
      <c r="AK198" s="164">
        <f t="shared" si="441"/>
        <v>0</v>
      </c>
      <c r="AL198" s="165"/>
      <c r="AM198" s="165"/>
      <c r="AN198" s="165"/>
      <c r="AO198" s="165">
        <v>5.0</v>
      </c>
      <c r="AP198" s="165"/>
      <c r="AQ198" s="165"/>
      <c r="AR198" s="165"/>
      <c r="AS198" s="164">
        <f t="shared" ref="AS198:BE198" si="442">BF198*$D198</f>
        <v>0</v>
      </c>
      <c r="AT198" s="164">
        <f t="shared" si="442"/>
        <v>0</v>
      </c>
      <c r="AU198" s="164">
        <f t="shared" si="442"/>
        <v>0</v>
      </c>
      <c r="AV198" s="164">
        <f t="shared" si="442"/>
        <v>0</v>
      </c>
      <c r="AW198" s="164">
        <f t="shared" si="442"/>
        <v>0</v>
      </c>
      <c r="AX198" s="164">
        <f t="shared" si="442"/>
        <v>0</v>
      </c>
      <c r="AY198" s="164">
        <f t="shared" si="442"/>
        <v>0</v>
      </c>
      <c r="AZ198" s="164">
        <f t="shared" si="442"/>
        <v>0</v>
      </c>
      <c r="BA198" s="164">
        <f t="shared" si="442"/>
        <v>0</v>
      </c>
      <c r="BB198" s="164">
        <f t="shared" si="442"/>
        <v>0</v>
      </c>
      <c r="BC198" s="164">
        <f t="shared" si="442"/>
        <v>0</v>
      </c>
      <c r="BD198" s="164">
        <f t="shared" si="442"/>
        <v>0</v>
      </c>
      <c r="BE198" s="164">
        <f t="shared" si="442"/>
        <v>0</v>
      </c>
      <c r="BF198" s="165"/>
      <c r="BG198" s="165"/>
      <c r="BH198" s="165"/>
      <c r="BI198" s="165"/>
      <c r="BJ198" s="165"/>
      <c r="BK198" s="165"/>
      <c r="BL198" s="165"/>
      <c r="BM198" s="165"/>
      <c r="BN198" s="165"/>
      <c r="BO198" s="165"/>
      <c r="BP198" s="165"/>
      <c r="BQ198" s="166"/>
      <c r="BR198" s="165"/>
      <c r="BS198" s="6"/>
      <c r="BT198" s="164">
        <v>15.0</v>
      </c>
      <c r="BU198" s="164"/>
      <c r="BV198" s="167">
        <f t="shared" ref="BV198:BW198" si="443">$D198*BT198</f>
        <v>0</v>
      </c>
      <c r="BW198" s="167">
        <f t="shared" si="443"/>
        <v>0</v>
      </c>
      <c r="BX198" s="6"/>
      <c r="BY198" s="164">
        <v>1.21</v>
      </c>
      <c r="BZ198" s="164">
        <f t="shared" si="367"/>
        <v>0</v>
      </c>
      <c r="CA198" s="164">
        <f t="shared" si="368"/>
        <v>0</v>
      </c>
      <c r="CB198" s="6"/>
    </row>
    <row r="199" ht="18.0" customHeight="1">
      <c r="A199" s="195" t="s">
        <v>440</v>
      </c>
      <c r="B199" s="220" t="s">
        <v>441</v>
      </c>
      <c r="C199" s="147">
        <v>1.0</v>
      </c>
      <c r="D199" s="76">
        <f t="shared" si="360"/>
        <v>0</v>
      </c>
      <c r="E199" s="148">
        <v>125.0</v>
      </c>
      <c r="F199" s="76" t="str">
        <f t="shared" si="361"/>
        <v/>
      </c>
      <c r="G199" s="148">
        <f t="shared" si="362"/>
        <v>125</v>
      </c>
      <c r="H199" s="149">
        <f t="shared" si="363"/>
        <v>0</v>
      </c>
      <c r="I199" s="150"/>
      <c r="J199" s="151"/>
      <c r="K199" s="152"/>
      <c r="L199" s="153"/>
      <c r="M199" s="154"/>
      <c r="N199" s="155"/>
      <c r="O199" s="156"/>
      <c r="P199" s="157"/>
      <c r="Q199" s="158"/>
      <c r="R199" s="159"/>
      <c r="S199" s="160"/>
      <c r="T199" s="161"/>
      <c r="U199" s="162"/>
      <c r="V199" s="163"/>
      <c r="W199" s="152"/>
      <c r="X199" s="150"/>
      <c r="AE199" s="164">
        <f t="shared" ref="AE199:AK199" si="444">AL199*$D199</f>
        <v>0</v>
      </c>
      <c r="AF199" s="164">
        <f t="shared" si="444"/>
        <v>0</v>
      </c>
      <c r="AG199" s="164">
        <f t="shared" si="444"/>
        <v>0</v>
      </c>
      <c r="AH199" s="164">
        <f t="shared" si="444"/>
        <v>0</v>
      </c>
      <c r="AI199" s="164">
        <f t="shared" si="444"/>
        <v>0</v>
      </c>
      <c r="AJ199" s="164">
        <f t="shared" si="444"/>
        <v>0</v>
      </c>
      <c r="AK199" s="164">
        <f t="shared" si="444"/>
        <v>0</v>
      </c>
      <c r="AL199" s="165"/>
      <c r="AM199" s="165"/>
      <c r="AN199" s="165"/>
      <c r="AO199" s="165"/>
      <c r="AP199" s="165"/>
      <c r="AQ199" s="165">
        <v>1.0</v>
      </c>
      <c r="AR199" s="165"/>
      <c r="AS199" s="164">
        <f t="shared" ref="AS199:BE199" si="445">BF199*$D199</f>
        <v>0</v>
      </c>
      <c r="AT199" s="164">
        <f t="shared" si="445"/>
        <v>0</v>
      </c>
      <c r="AU199" s="164">
        <f t="shared" si="445"/>
        <v>0</v>
      </c>
      <c r="AV199" s="164">
        <f t="shared" si="445"/>
        <v>0</v>
      </c>
      <c r="AW199" s="164">
        <f t="shared" si="445"/>
        <v>0</v>
      </c>
      <c r="AX199" s="164">
        <f t="shared" si="445"/>
        <v>0</v>
      </c>
      <c r="AY199" s="164">
        <f t="shared" si="445"/>
        <v>0</v>
      </c>
      <c r="AZ199" s="164">
        <f t="shared" si="445"/>
        <v>0</v>
      </c>
      <c r="BA199" s="164">
        <f t="shared" si="445"/>
        <v>0</v>
      </c>
      <c r="BB199" s="164">
        <f t="shared" si="445"/>
        <v>0</v>
      </c>
      <c r="BC199" s="164">
        <f t="shared" si="445"/>
        <v>0</v>
      </c>
      <c r="BD199" s="164">
        <f t="shared" si="445"/>
        <v>0</v>
      </c>
      <c r="BE199" s="164">
        <f t="shared" si="445"/>
        <v>0</v>
      </c>
      <c r="BF199" s="165"/>
      <c r="BG199" s="165"/>
      <c r="BH199" s="165"/>
      <c r="BI199" s="165"/>
      <c r="BJ199" s="165"/>
      <c r="BK199" s="165"/>
      <c r="BL199" s="165"/>
      <c r="BM199" s="165"/>
      <c r="BN199" s="165"/>
      <c r="BO199" s="165"/>
      <c r="BP199" s="165"/>
      <c r="BQ199" s="166"/>
      <c r="BR199" s="165">
        <v>1.0</v>
      </c>
      <c r="BS199" s="6"/>
      <c r="BT199" s="164"/>
      <c r="BU199" s="164"/>
      <c r="BV199" s="167">
        <f t="shared" ref="BV199:BW199" si="446">$D199*BT199</f>
        <v>0</v>
      </c>
      <c r="BW199" s="167">
        <f t="shared" si="446"/>
        <v>0</v>
      </c>
      <c r="BX199" s="6"/>
      <c r="BY199" s="164">
        <v>1.968</v>
      </c>
      <c r="BZ199" s="164">
        <f t="shared" si="367"/>
        <v>0</v>
      </c>
      <c r="CA199" s="164">
        <f t="shared" si="368"/>
        <v>0</v>
      </c>
      <c r="CB199" s="6"/>
    </row>
    <row r="200" ht="18.0" customHeight="1">
      <c r="A200" s="195" t="s">
        <v>442</v>
      </c>
      <c r="B200" s="220" t="s">
        <v>443</v>
      </c>
      <c r="C200" s="147">
        <v>1.0</v>
      </c>
      <c r="D200" s="76">
        <f t="shared" si="360"/>
        <v>0</v>
      </c>
      <c r="E200" s="148">
        <v>105.0</v>
      </c>
      <c r="F200" s="76" t="str">
        <f t="shared" si="361"/>
        <v/>
      </c>
      <c r="G200" s="148">
        <f t="shared" si="362"/>
        <v>105</v>
      </c>
      <c r="H200" s="149">
        <f t="shared" si="363"/>
        <v>0</v>
      </c>
      <c r="I200" s="150"/>
      <c r="J200" s="151"/>
      <c r="K200" s="152"/>
      <c r="L200" s="153"/>
      <c r="M200" s="154"/>
      <c r="N200" s="155"/>
      <c r="O200" s="156"/>
      <c r="P200" s="157"/>
      <c r="Q200" s="158"/>
      <c r="R200" s="159"/>
      <c r="S200" s="160"/>
      <c r="T200" s="161"/>
      <c r="U200" s="162"/>
      <c r="V200" s="163"/>
      <c r="W200" s="152"/>
      <c r="X200" s="150"/>
      <c r="AE200" s="164">
        <f t="shared" ref="AE200:AK200" si="447">AL200*$D200</f>
        <v>0</v>
      </c>
      <c r="AF200" s="164">
        <f t="shared" si="447"/>
        <v>0</v>
      </c>
      <c r="AG200" s="164">
        <f t="shared" si="447"/>
        <v>0</v>
      </c>
      <c r="AH200" s="164">
        <f t="shared" si="447"/>
        <v>0</v>
      </c>
      <c r="AI200" s="164">
        <f t="shared" si="447"/>
        <v>0</v>
      </c>
      <c r="AJ200" s="164">
        <f t="shared" si="447"/>
        <v>0</v>
      </c>
      <c r="AK200" s="164">
        <f t="shared" si="447"/>
        <v>0</v>
      </c>
      <c r="AL200" s="165"/>
      <c r="AM200" s="165"/>
      <c r="AN200" s="165"/>
      <c r="AO200" s="165"/>
      <c r="AP200" s="165"/>
      <c r="AQ200" s="165">
        <v>1.0</v>
      </c>
      <c r="AR200" s="165"/>
      <c r="AS200" s="164">
        <f t="shared" ref="AS200:BE200" si="448">BF200*$D200</f>
        <v>0</v>
      </c>
      <c r="AT200" s="164">
        <f t="shared" si="448"/>
        <v>0</v>
      </c>
      <c r="AU200" s="164">
        <f t="shared" si="448"/>
        <v>0</v>
      </c>
      <c r="AV200" s="164">
        <f t="shared" si="448"/>
        <v>0</v>
      </c>
      <c r="AW200" s="164">
        <f t="shared" si="448"/>
        <v>0</v>
      </c>
      <c r="AX200" s="164">
        <f t="shared" si="448"/>
        <v>0</v>
      </c>
      <c r="AY200" s="164">
        <f t="shared" si="448"/>
        <v>0</v>
      </c>
      <c r="AZ200" s="164">
        <f t="shared" si="448"/>
        <v>0</v>
      </c>
      <c r="BA200" s="164">
        <f t="shared" si="448"/>
        <v>0</v>
      </c>
      <c r="BB200" s="164">
        <f t="shared" si="448"/>
        <v>0</v>
      </c>
      <c r="BC200" s="164">
        <f t="shared" si="448"/>
        <v>0</v>
      </c>
      <c r="BD200" s="164">
        <f t="shared" si="448"/>
        <v>0</v>
      </c>
      <c r="BE200" s="164">
        <f t="shared" si="448"/>
        <v>0</v>
      </c>
      <c r="BF200" s="165"/>
      <c r="BG200" s="165"/>
      <c r="BH200" s="165"/>
      <c r="BI200" s="165"/>
      <c r="BJ200" s="165"/>
      <c r="BK200" s="165"/>
      <c r="BL200" s="165"/>
      <c r="BM200" s="165"/>
      <c r="BN200" s="165"/>
      <c r="BO200" s="165"/>
      <c r="BP200" s="165"/>
      <c r="BQ200" s="166">
        <v>1.0</v>
      </c>
      <c r="BR200" s="165"/>
      <c r="BS200" s="6"/>
      <c r="BT200" s="164"/>
      <c r="BU200" s="164"/>
      <c r="BV200" s="167">
        <f t="shared" ref="BV200:BW200" si="449">$D200*BT200</f>
        <v>0</v>
      </c>
      <c r="BW200" s="167">
        <f t="shared" si="449"/>
        <v>0</v>
      </c>
      <c r="BX200" s="6"/>
      <c r="BY200" s="164">
        <v>1.548</v>
      </c>
      <c r="BZ200" s="164">
        <f t="shared" si="367"/>
        <v>0</v>
      </c>
      <c r="CA200" s="164">
        <f t="shared" si="368"/>
        <v>0</v>
      </c>
      <c r="CB200" s="6"/>
    </row>
    <row r="201" ht="18.0" customHeight="1">
      <c r="A201" s="195" t="s">
        <v>444</v>
      </c>
      <c r="B201" s="220" t="s">
        <v>445</v>
      </c>
      <c r="C201" s="147">
        <v>1.0</v>
      </c>
      <c r="D201" s="76">
        <f t="shared" si="360"/>
        <v>0</v>
      </c>
      <c r="E201" s="148">
        <v>95.0</v>
      </c>
      <c r="F201" s="76" t="str">
        <f t="shared" si="361"/>
        <v/>
      </c>
      <c r="G201" s="148">
        <f t="shared" si="362"/>
        <v>95</v>
      </c>
      <c r="H201" s="149">
        <f t="shared" si="363"/>
        <v>0</v>
      </c>
      <c r="I201" s="150"/>
      <c r="J201" s="151"/>
      <c r="K201" s="152"/>
      <c r="L201" s="153"/>
      <c r="M201" s="154"/>
      <c r="N201" s="155"/>
      <c r="O201" s="156"/>
      <c r="P201" s="157"/>
      <c r="Q201" s="158"/>
      <c r="R201" s="159"/>
      <c r="S201" s="160"/>
      <c r="T201" s="161"/>
      <c r="U201" s="162"/>
      <c r="V201" s="163"/>
      <c r="W201" s="152"/>
      <c r="X201" s="150"/>
      <c r="AE201" s="164">
        <f t="shared" ref="AE201:AK201" si="450">AL201*$D201</f>
        <v>0</v>
      </c>
      <c r="AF201" s="164">
        <f t="shared" si="450"/>
        <v>0</v>
      </c>
      <c r="AG201" s="164">
        <f t="shared" si="450"/>
        <v>0</v>
      </c>
      <c r="AH201" s="164">
        <f t="shared" si="450"/>
        <v>0</v>
      </c>
      <c r="AI201" s="164">
        <f t="shared" si="450"/>
        <v>0</v>
      </c>
      <c r="AJ201" s="164">
        <f t="shared" si="450"/>
        <v>0</v>
      </c>
      <c r="AK201" s="164">
        <f t="shared" si="450"/>
        <v>0</v>
      </c>
      <c r="AL201" s="165"/>
      <c r="AM201" s="165"/>
      <c r="AN201" s="165"/>
      <c r="AO201" s="165"/>
      <c r="AP201" s="165"/>
      <c r="AQ201" s="165">
        <v>1.0</v>
      </c>
      <c r="AR201" s="165"/>
      <c r="AS201" s="164">
        <f t="shared" ref="AS201:BE201" si="451">BF201*$D201</f>
        <v>0</v>
      </c>
      <c r="AT201" s="164">
        <f t="shared" si="451"/>
        <v>0</v>
      </c>
      <c r="AU201" s="164">
        <f t="shared" si="451"/>
        <v>0</v>
      </c>
      <c r="AV201" s="164">
        <f t="shared" si="451"/>
        <v>0</v>
      </c>
      <c r="AW201" s="164">
        <f t="shared" si="451"/>
        <v>0</v>
      </c>
      <c r="AX201" s="164">
        <f t="shared" si="451"/>
        <v>0</v>
      </c>
      <c r="AY201" s="164">
        <f t="shared" si="451"/>
        <v>0</v>
      </c>
      <c r="AZ201" s="164">
        <f t="shared" si="451"/>
        <v>0</v>
      </c>
      <c r="BA201" s="164">
        <f t="shared" si="451"/>
        <v>0</v>
      </c>
      <c r="BB201" s="164">
        <f t="shared" si="451"/>
        <v>0</v>
      </c>
      <c r="BC201" s="164">
        <f t="shared" si="451"/>
        <v>0</v>
      </c>
      <c r="BD201" s="164">
        <f t="shared" si="451"/>
        <v>0</v>
      </c>
      <c r="BE201" s="164">
        <f t="shared" si="451"/>
        <v>0</v>
      </c>
      <c r="BF201" s="165"/>
      <c r="BG201" s="165"/>
      <c r="BH201" s="165"/>
      <c r="BI201" s="165"/>
      <c r="BJ201" s="165"/>
      <c r="BK201" s="165"/>
      <c r="BL201" s="165"/>
      <c r="BM201" s="165"/>
      <c r="BN201" s="165"/>
      <c r="BO201" s="165"/>
      <c r="BP201" s="165"/>
      <c r="BQ201" s="166">
        <v>1.0</v>
      </c>
      <c r="BR201" s="165"/>
      <c r="BS201" s="6"/>
      <c r="BT201" s="164"/>
      <c r="BU201" s="164"/>
      <c r="BV201" s="167">
        <f t="shared" ref="BV201:BW201" si="452">$D201*BT201</f>
        <v>0</v>
      </c>
      <c r="BW201" s="167">
        <f t="shared" si="452"/>
        <v>0</v>
      </c>
      <c r="BX201" s="6"/>
      <c r="BY201" s="164">
        <v>1.366</v>
      </c>
      <c r="BZ201" s="164">
        <f t="shared" si="367"/>
        <v>0</v>
      </c>
      <c r="CA201" s="164">
        <f t="shared" si="368"/>
        <v>0</v>
      </c>
      <c r="CB201" s="6"/>
    </row>
    <row r="202" ht="18.0" customHeight="1">
      <c r="A202" s="195" t="s">
        <v>446</v>
      </c>
      <c r="B202" s="220" t="s">
        <v>447</v>
      </c>
      <c r="C202" s="147">
        <v>1.0</v>
      </c>
      <c r="D202" s="76">
        <f t="shared" si="360"/>
        <v>0</v>
      </c>
      <c r="E202" s="148">
        <v>90.0</v>
      </c>
      <c r="F202" s="76" t="str">
        <f t="shared" si="361"/>
        <v/>
      </c>
      <c r="G202" s="148">
        <f t="shared" si="362"/>
        <v>90</v>
      </c>
      <c r="H202" s="149">
        <f t="shared" si="363"/>
        <v>0</v>
      </c>
      <c r="I202" s="150"/>
      <c r="J202" s="151"/>
      <c r="K202" s="152"/>
      <c r="L202" s="153"/>
      <c r="M202" s="154"/>
      <c r="N202" s="155"/>
      <c r="O202" s="156"/>
      <c r="P202" s="157"/>
      <c r="Q202" s="158"/>
      <c r="R202" s="159"/>
      <c r="S202" s="160"/>
      <c r="T202" s="161"/>
      <c r="U202" s="162"/>
      <c r="V202" s="163"/>
      <c r="W202" s="152"/>
      <c r="X202" s="150"/>
      <c r="AE202" s="164">
        <f t="shared" ref="AE202:AK202" si="453">AL202*$D202</f>
        <v>0</v>
      </c>
      <c r="AF202" s="164">
        <f t="shared" si="453"/>
        <v>0</v>
      </c>
      <c r="AG202" s="164">
        <f t="shared" si="453"/>
        <v>0</v>
      </c>
      <c r="AH202" s="164">
        <f t="shared" si="453"/>
        <v>0</v>
      </c>
      <c r="AI202" s="164">
        <f t="shared" si="453"/>
        <v>0</v>
      </c>
      <c r="AJ202" s="164">
        <f t="shared" si="453"/>
        <v>0</v>
      </c>
      <c r="AK202" s="164">
        <f t="shared" si="453"/>
        <v>0</v>
      </c>
      <c r="AL202" s="165"/>
      <c r="AM202" s="165"/>
      <c r="AN202" s="165"/>
      <c r="AO202" s="165"/>
      <c r="AP202" s="165"/>
      <c r="AQ202" s="165">
        <v>1.0</v>
      </c>
      <c r="AR202" s="165"/>
      <c r="AS202" s="164">
        <f t="shared" ref="AS202:BE202" si="454">BF202*$D202</f>
        <v>0</v>
      </c>
      <c r="AT202" s="164">
        <f t="shared" si="454"/>
        <v>0</v>
      </c>
      <c r="AU202" s="164">
        <f t="shared" si="454"/>
        <v>0</v>
      </c>
      <c r="AV202" s="164">
        <f t="shared" si="454"/>
        <v>0</v>
      </c>
      <c r="AW202" s="164">
        <f t="shared" si="454"/>
        <v>0</v>
      </c>
      <c r="AX202" s="164">
        <f t="shared" si="454"/>
        <v>0</v>
      </c>
      <c r="AY202" s="164">
        <f t="shared" si="454"/>
        <v>0</v>
      </c>
      <c r="AZ202" s="164">
        <f t="shared" si="454"/>
        <v>0</v>
      </c>
      <c r="BA202" s="164">
        <f t="shared" si="454"/>
        <v>0</v>
      </c>
      <c r="BB202" s="164">
        <f t="shared" si="454"/>
        <v>0</v>
      </c>
      <c r="BC202" s="164">
        <f t="shared" si="454"/>
        <v>0</v>
      </c>
      <c r="BD202" s="164">
        <f t="shared" si="454"/>
        <v>0</v>
      </c>
      <c r="BE202" s="164">
        <f t="shared" si="454"/>
        <v>0</v>
      </c>
      <c r="BF202" s="165"/>
      <c r="BG202" s="165"/>
      <c r="BH202" s="165"/>
      <c r="BI202" s="165"/>
      <c r="BJ202" s="165"/>
      <c r="BK202" s="165"/>
      <c r="BL202" s="165"/>
      <c r="BM202" s="165"/>
      <c r="BN202" s="165"/>
      <c r="BO202" s="165"/>
      <c r="BP202" s="165"/>
      <c r="BQ202" s="166">
        <v>1.0</v>
      </c>
      <c r="BR202" s="165"/>
      <c r="BS202" s="6"/>
      <c r="BT202" s="164"/>
      <c r="BU202" s="164"/>
      <c r="BV202" s="167">
        <f t="shared" ref="BV202:BW202" si="455">$D202*BT202</f>
        <v>0</v>
      </c>
      <c r="BW202" s="167">
        <f t="shared" si="455"/>
        <v>0</v>
      </c>
      <c r="BX202" s="6"/>
      <c r="BY202" s="164">
        <v>1.229</v>
      </c>
      <c r="BZ202" s="164">
        <f t="shared" si="367"/>
        <v>0</v>
      </c>
      <c r="CA202" s="164">
        <f t="shared" si="368"/>
        <v>0</v>
      </c>
      <c r="CB202" s="6"/>
    </row>
    <row r="203" ht="18.0" customHeight="1">
      <c r="A203" s="195" t="s">
        <v>448</v>
      </c>
      <c r="B203" s="220" t="s">
        <v>449</v>
      </c>
      <c r="C203" s="147">
        <v>1.0</v>
      </c>
      <c r="D203" s="76">
        <f t="shared" si="360"/>
        <v>0</v>
      </c>
      <c r="E203" s="148">
        <v>60.0</v>
      </c>
      <c r="F203" s="76" t="str">
        <f t="shared" si="361"/>
        <v/>
      </c>
      <c r="G203" s="148">
        <f t="shared" si="362"/>
        <v>60</v>
      </c>
      <c r="H203" s="149">
        <f t="shared" si="363"/>
        <v>0</v>
      </c>
      <c r="I203" s="150"/>
      <c r="J203" s="151"/>
      <c r="K203" s="152"/>
      <c r="L203" s="153"/>
      <c r="M203" s="154"/>
      <c r="N203" s="155"/>
      <c r="O203" s="156"/>
      <c r="P203" s="157"/>
      <c r="Q203" s="158"/>
      <c r="R203" s="159"/>
      <c r="S203" s="160"/>
      <c r="T203" s="161"/>
      <c r="U203" s="162"/>
      <c r="V203" s="163"/>
      <c r="W203" s="152"/>
      <c r="X203" s="150"/>
      <c r="AE203" s="164">
        <f t="shared" ref="AE203:AK203" si="456">AL203*$D203</f>
        <v>0</v>
      </c>
      <c r="AF203" s="164">
        <f t="shared" si="456"/>
        <v>0</v>
      </c>
      <c r="AG203" s="164">
        <f t="shared" si="456"/>
        <v>0</v>
      </c>
      <c r="AH203" s="164">
        <f t="shared" si="456"/>
        <v>0</v>
      </c>
      <c r="AI203" s="164">
        <f t="shared" si="456"/>
        <v>0</v>
      </c>
      <c r="AJ203" s="164">
        <f t="shared" si="456"/>
        <v>0</v>
      </c>
      <c r="AK203" s="164">
        <f t="shared" si="456"/>
        <v>0</v>
      </c>
      <c r="AL203" s="165"/>
      <c r="AM203" s="165"/>
      <c r="AN203" s="165"/>
      <c r="AO203" s="165"/>
      <c r="AP203" s="165"/>
      <c r="AQ203" s="165">
        <v>1.0</v>
      </c>
      <c r="AR203" s="165"/>
      <c r="AS203" s="164">
        <f t="shared" ref="AS203:BE203" si="457">BF203*$D203</f>
        <v>0</v>
      </c>
      <c r="AT203" s="164">
        <f t="shared" si="457"/>
        <v>0</v>
      </c>
      <c r="AU203" s="164">
        <f t="shared" si="457"/>
        <v>0</v>
      </c>
      <c r="AV203" s="164">
        <f t="shared" si="457"/>
        <v>0</v>
      </c>
      <c r="AW203" s="164">
        <f t="shared" si="457"/>
        <v>0</v>
      </c>
      <c r="AX203" s="164">
        <f t="shared" si="457"/>
        <v>0</v>
      </c>
      <c r="AY203" s="164">
        <f t="shared" si="457"/>
        <v>0</v>
      </c>
      <c r="AZ203" s="164">
        <f t="shared" si="457"/>
        <v>0</v>
      </c>
      <c r="BA203" s="164">
        <f t="shared" si="457"/>
        <v>0</v>
      </c>
      <c r="BB203" s="164">
        <f t="shared" si="457"/>
        <v>0</v>
      </c>
      <c r="BC203" s="164">
        <f t="shared" si="457"/>
        <v>0</v>
      </c>
      <c r="BD203" s="164">
        <f t="shared" si="457"/>
        <v>0</v>
      </c>
      <c r="BE203" s="164">
        <f t="shared" si="457"/>
        <v>0</v>
      </c>
      <c r="BF203" s="165"/>
      <c r="BG203" s="165"/>
      <c r="BH203" s="165"/>
      <c r="BI203" s="165"/>
      <c r="BJ203" s="165"/>
      <c r="BK203" s="165"/>
      <c r="BL203" s="165"/>
      <c r="BM203" s="165"/>
      <c r="BN203" s="165"/>
      <c r="BO203" s="165"/>
      <c r="BP203" s="165">
        <v>1.0</v>
      </c>
      <c r="BQ203" s="166"/>
      <c r="BR203" s="165"/>
      <c r="BS203" s="6"/>
      <c r="BT203" s="164"/>
      <c r="BU203" s="164"/>
      <c r="BV203" s="167">
        <f t="shared" ref="BV203:BW203" si="458">$D203*BT203</f>
        <v>0</v>
      </c>
      <c r="BW203" s="167">
        <f t="shared" si="458"/>
        <v>0</v>
      </c>
      <c r="BX203" s="6"/>
      <c r="BY203" s="164">
        <v>0.881</v>
      </c>
      <c r="BZ203" s="164">
        <f t="shared" si="367"/>
        <v>0</v>
      </c>
      <c r="CA203" s="164">
        <f t="shared" si="368"/>
        <v>0</v>
      </c>
      <c r="CB203" s="6"/>
    </row>
    <row r="204" ht="18.0" customHeight="1">
      <c r="A204" s="195" t="s">
        <v>450</v>
      </c>
      <c r="B204" s="220" t="s">
        <v>451</v>
      </c>
      <c r="C204" s="147">
        <v>1.0</v>
      </c>
      <c r="D204" s="76">
        <f t="shared" si="360"/>
        <v>0</v>
      </c>
      <c r="E204" s="148">
        <v>250.0</v>
      </c>
      <c r="F204" s="76" t="str">
        <f t="shared" si="361"/>
        <v/>
      </c>
      <c r="G204" s="148">
        <f t="shared" si="362"/>
        <v>250</v>
      </c>
      <c r="H204" s="149">
        <f t="shared" si="363"/>
        <v>0</v>
      </c>
      <c r="I204" s="150"/>
      <c r="J204" s="151"/>
      <c r="K204" s="152"/>
      <c r="L204" s="153"/>
      <c r="M204" s="154"/>
      <c r="N204" s="155"/>
      <c r="O204" s="156"/>
      <c r="P204" s="157"/>
      <c r="Q204" s="158"/>
      <c r="R204" s="159"/>
      <c r="S204" s="160"/>
      <c r="T204" s="161"/>
      <c r="U204" s="162"/>
      <c r="V204" s="163"/>
      <c r="W204" s="152"/>
      <c r="X204" s="150"/>
      <c r="AE204" s="164">
        <f t="shared" ref="AE204:AK204" si="459">AL204*$D204</f>
        <v>0</v>
      </c>
      <c r="AF204" s="164">
        <f t="shared" si="459"/>
        <v>0</v>
      </c>
      <c r="AG204" s="164">
        <f t="shared" si="459"/>
        <v>0</v>
      </c>
      <c r="AH204" s="164">
        <f t="shared" si="459"/>
        <v>0</v>
      </c>
      <c r="AI204" s="164">
        <f t="shared" si="459"/>
        <v>0</v>
      </c>
      <c r="AJ204" s="164">
        <f t="shared" si="459"/>
        <v>0</v>
      </c>
      <c r="AK204" s="164">
        <f t="shared" si="459"/>
        <v>0</v>
      </c>
      <c r="AL204" s="165"/>
      <c r="AM204" s="165"/>
      <c r="AN204" s="165"/>
      <c r="AO204" s="165"/>
      <c r="AP204" s="165"/>
      <c r="AQ204" s="165"/>
      <c r="AR204" s="165">
        <v>1.0</v>
      </c>
      <c r="AS204" s="164">
        <f t="shared" ref="AS204:BE204" si="460">BF204*$D204</f>
        <v>0</v>
      </c>
      <c r="AT204" s="164">
        <f t="shared" si="460"/>
        <v>0</v>
      </c>
      <c r="AU204" s="164">
        <f t="shared" si="460"/>
        <v>0</v>
      </c>
      <c r="AV204" s="164">
        <f t="shared" si="460"/>
        <v>0</v>
      </c>
      <c r="AW204" s="164">
        <f t="shared" si="460"/>
        <v>0</v>
      </c>
      <c r="AX204" s="164">
        <f t="shared" si="460"/>
        <v>0</v>
      </c>
      <c r="AY204" s="164">
        <f t="shared" si="460"/>
        <v>0</v>
      </c>
      <c r="AZ204" s="164">
        <f t="shared" si="460"/>
        <v>0</v>
      </c>
      <c r="BA204" s="164">
        <f t="shared" si="460"/>
        <v>0</v>
      </c>
      <c r="BB204" s="164">
        <f t="shared" si="460"/>
        <v>0</v>
      </c>
      <c r="BC204" s="164">
        <f t="shared" si="460"/>
        <v>0</v>
      </c>
      <c r="BD204" s="164">
        <f t="shared" si="460"/>
        <v>0</v>
      </c>
      <c r="BE204" s="164">
        <f t="shared" si="460"/>
        <v>0</v>
      </c>
      <c r="BF204" s="165"/>
      <c r="BG204" s="165"/>
      <c r="BH204" s="165">
        <v>1.0</v>
      </c>
      <c r="BI204" s="165"/>
      <c r="BJ204" s="165"/>
      <c r="BK204" s="165"/>
      <c r="BL204" s="165"/>
      <c r="BM204" s="165"/>
      <c r="BN204" s="165"/>
      <c r="BO204" s="165"/>
      <c r="BP204" s="165"/>
      <c r="BQ204" s="166"/>
      <c r="BR204" s="165"/>
      <c r="BS204" s="6"/>
      <c r="BT204" s="164"/>
      <c r="BU204" s="164"/>
      <c r="BV204" s="167">
        <f t="shared" ref="BV204:BW204" si="461">$D204*BT204</f>
        <v>0</v>
      </c>
      <c r="BW204" s="167">
        <f t="shared" si="461"/>
        <v>0</v>
      </c>
      <c r="BX204" s="6"/>
      <c r="BY204" s="164">
        <v>4.1</v>
      </c>
      <c r="BZ204" s="164">
        <f t="shared" si="367"/>
        <v>0</v>
      </c>
      <c r="CA204" s="164">
        <f t="shared" si="368"/>
        <v>0</v>
      </c>
      <c r="CB204" s="6"/>
    </row>
    <row r="205" ht="18.0" customHeight="1">
      <c r="A205" s="195" t="s">
        <v>452</v>
      </c>
      <c r="B205" s="220" t="s">
        <v>453</v>
      </c>
      <c r="C205" s="147">
        <v>1.0</v>
      </c>
      <c r="D205" s="76">
        <f t="shared" si="360"/>
        <v>0</v>
      </c>
      <c r="E205" s="148">
        <v>275.0</v>
      </c>
      <c r="F205" s="76" t="str">
        <f t="shared" si="361"/>
        <v/>
      </c>
      <c r="G205" s="148">
        <f t="shared" si="362"/>
        <v>275</v>
      </c>
      <c r="H205" s="149">
        <f t="shared" si="363"/>
        <v>0</v>
      </c>
      <c r="I205" s="150"/>
      <c r="J205" s="151"/>
      <c r="K205" s="152"/>
      <c r="L205" s="153"/>
      <c r="M205" s="154"/>
      <c r="N205" s="155"/>
      <c r="O205" s="156"/>
      <c r="P205" s="157"/>
      <c r="Q205" s="158"/>
      <c r="R205" s="159"/>
      <c r="S205" s="160"/>
      <c r="T205" s="161"/>
      <c r="U205" s="162"/>
      <c r="V205" s="163"/>
      <c r="W205" s="152"/>
      <c r="X205" s="150"/>
      <c r="AE205" s="164">
        <f t="shared" ref="AE205:AK205" si="462">AL205*$D205</f>
        <v>0</v>
      </c>
      <c r="AF205" s="164">
        <f t="shared" si="462"/>
        <v>0</v>
      </c>
      <c r="AG205" s="164">
        <f t="shared" si="462"/>
        <v>0</v>
      </c>
      <c r="AH205" s="164">
        <f t="shared" si="462"/>
        <v>0</v>
      </c>
      <c r="AI205" s="164">
        <f t="shared" si="462"/>
        <v>0</v>
      </c>
      <c r="AJ205" s="164">
        <f t="shared" si="462"/>
        <v>0</v>
      </c>
      <c r="AK205" s="164">
        <f t="shared" si="462"/>
        <v>0</v>
      </c>
      <c r="AL205" s="165"/>
      <c r="AM205" s="165"/>
      <c r="AN205" s="165"/>
      <c r="AO205" s="165"/>
      <c r="AP205" s="165"/>
      <c r="AQ205" s="165"/>
      <c r="AR205" s="165">
        <v>1.0</v>
      </c>
      <c r="AS205" s="164">
        <f t="shared" ref="AS205:BE205" si="463">BF205*$D205</f>
        <v>0</v>
      </c>
      <c r="AT205" s="164">
        <f t="shared" si="463"/>
        <v>0</v>
      </c>
      <c r="AU205" s="164">
        <f t="shared" si="463"/>
        <v>0</v>
      </c>
      <c r="AV205" s="164">
        <f t="shared" si="463"/>
        <v>0</v>
      </c>
      <c r="AW205" s="164">
        <f t="shared" si="463"/>
        <v>0</v>
      </c>
      <c r="AX205" s="164">
        <f t="shared" si="463"/>
        <v>0</v>
      </c>
      <c r="AY205" s="164">
        <f t="shared" si="463"/>
        <v>0</v>
      </c>
      <c r="AZ205" s="164">
        <f t="shared" si="463"/>
        <v>0</v>
      </c>
      <c r="BA205" s="164">
        <f t="shared" si="463"/>
        <v>0</v>
      </c>
      <c r="BB205" s="164">
        <f t="shared" si="463"/>
        <v>0</v>
      </c>
      <c r="BC205" s="164">
        <f t="shared" si="463"/>
        <v>0</v>
      </c>
      <c r="BD205" s="164">
        <f t="shared" si="463"/>
        <v>0</v>
      </c>
      <c r="BE205" s="164">
        <f t="shared" si="463"/>
        <v>0</v>
      </c>
      <c r="BF205" s="165"/>
      <c r="BG205" s="165"/>
      <c r="BH205" s="165">
        <v>1.0</v>
      </c>
      <c r="BI205" s="165"/>
      <c r="BJ205" s="165"/>
      <c r="BK205" s="165"/>
      <c r="BL205" s="165"/>
      <c r="BM205" s="165"/>
      <c r="BN205" s="165"/>
      <c r="BO205" s="165"/>
      <c r="BP205" s="165"/>
      <c r="BQ205" s="166"/>
      <c r="BR205" s="165"/>
      <c r="BS205" s="6"/>
      <c r="BT205" s="164"/>
      <c r="BU205" s="164"/>
      <c r="BV205" s="167">
        <f t="shared" ref="BV205:BW205" si="464">$D205*BT205</f>
        <v>0</v>
      </c>
      <c r="BW205" s="167">
        <f t="shared" si="464"/>
        <v>0</v>
      </c>
      <c r="BX205" s="6"/>
      <c r="BY205" s="164">
        <v>4.5</v>
      </c>
      <c r="BZ205" s="164">
        <f t="shared" si="367"/>
        <v>0</v>
      </c>
      <c r="CA205" s="164">
        <f t="shared" si="368"/>
        <v>0</v>
      </c>
      <c r="CB205" s="6"/>
    </row>
    <row r="206" ht="18.0" customHeight="1">
      <c r="A206" s="195" t="s">
        <v>454</v>
      </c>
      <c r="B206" s="220" t="s">
        <v>455</v>
      </c>
      <c r="C206" s="147">
        <v>1.0</v>
      </c>
      <c r="D206" s="76">
        <f t="shared" si="360"/>
        <v>0</v>
      </c>
      <c r="E206" s="148">
        <v>195.0</v>
      </c>
      <c r="F206" s="76" t="str">
        <f t="shared" si="361"/>
        <v/>
      </c>
      <c r="G206" s="148">
        <f t="shared" si="362"/>
        <v>195</v>
      </c>
      <c r="H206" s="149">
        <f t="shared" si="363"/>
        <v>0</v>
      </c>
      <c r="I206" s="150"/>
      <c r="J206" s="151"/>
      <c r="K206" s="152"/>
      <c r="L206" s="153"/>
      <c r="M206" s="154"/>
      <c r="N206" s="155"/>
      <c r="O206" s="156"/>
      <c r="P206" s="157"/>
      <c r="Q206" s="158"/>
      <c r="R206" s="159"/>
      <c r="S206" s="160"/>
      <c r="T206" s="161"/>
      <c r="U206" s="162"/>
      <c r="V206" s="163"/>
      <c r="W206" s="152"/>
      <c r="X206" s="150"/>
      <c r="AE206" s="164">
        <f t="shared" ref="AE206:AK206" si="465">AL206*$D206</f>
        <v>0</v>
      </c>
      <c r="AF206" s="164">
        <f t="shared" si="465"/>
        <v>0</v>
      </c>
      <c r="AG206" s="164">
        <f t="shared" si="465"/>
        <v>0</v>
      </c>
      <c r="AH206" s="164">
        <f t="shared" si="465"/>
        <v>0</v>
      </c>
      <c r="AI206" s="164">
        <f t="shared" si="465"/>
        <v>0</v>
      </c>
      <c r="AJ206" s="164">
        <f t="shared" si="465"/>
        <v>0</v>
      </c>
      <c r="AK206" s="164">
        <f t="shared" si="465"/>
        <v>0</v>
      </c>
      <c r="AL206" s="165"/>
      <c r="AM206" s="165"/>
      <c r="AN206" s="165"/>
      <c r="AO206" s="165"/>
      <c r="AP206" s="165"/>
      <c r="AQ206" s="165"/>
      <c r="AR206" s="165">
        <v>1.0</v>
      </c>
      <c r="AS206" s="164">
        <f t="shared" ref="AS206:BE206" si="466">BF206*$D206</f>
        <v>0</v>
      </c>
      <c r="AT206" s="164">
        <f t="shared" si="466"/>
        <v>0</v>
      </c>
      <c r="AU206" s="164">
        <f t="shared" si="466"/>
        <v>0</v>
      </c>
      <c r="AV206" s="164">
        <f t="shared" si="466"/>
        <v>0</v>
      </c>
      <c r="AW206" s="164">
        <f t="shared" si="466"/>
        <v>0</v>
      </c>
      <c r="AX206" s="164">
        <f t="shared" si="466"/>
        <v>0</v>
      </c>
      <c r="AY206" s="164">
        <f t="shared" si="466"/>
        <v>0</v>
      </c>
      <c r="AZ206" s="164">
        <f t="shared" si="466"/>
        <v>0</v>
      </c>
      <c r="BA206" s="164">
        <f t="shared" si="466"/>
        <v>0</v>
      </c>
      <c r="BB206" s="164">
        <f t="shared" si="466"/>
        <v>0</v>
      </c>
      <c r="BC206" s="164">
        <f t="shared" si="466"/>
        <v>0</v>
      </c>
      <c r="BD206" s="164">
        <f t="shared" si="466"/>
        <v>0</v>
      </c>
      <c r="BE206" s="164">
        <f t="shared" si="466"/>
        <v>0</v>
      </c>
      <c r="BF206" s="165"/>
      <c r="BG206" s="165">
        <v>1.0</v>
      </c>
      <c r="BH206" s="165"/>
      <c r="BI206" s="165"/>
      <c r="BJ206" s="165"/>
      <c r="BK206" s="165"/>
      <c r="BL206" s="165"/>
      <c r="BM206" s="165"/>
      <c r="BN206" s="165"/>
      <c r="BO206" s="165"/>
      <c r="BP206" s="165"/>
      <c r="BQ206" s="166"/>
      <c r="BR206" s="165"/>
      <c r="BS206" s="6"/>
      <c r="BT206" s="164"/>
      <c r="BU206" s="164"/>
      <c r="BV206" s="167">
        <f t="shared" ref="BV206:BW206" si="467">$D206*BT206</f>
        <v>0</v>
      </c>
      <c r="BW206" s="167">
        <f t="shared" si="467"/>
        <v>0</v>
      </c>
      <c r="BX206" s="6"/>
      <c r="BY206" s="164">
        <v>3.2</v>
      </c>
      <c r="BZ206" s="164">
        <f t="shared" si="367"/>
        <v>0</v>
      </c>
      <c r="CA206" s="164">
        <f t="shared" si="368"/>
        <v>0</v>
      </c>
      <c r="CB206" s="6"/>
    </row>
    <row r="207" ht="18.0" customHeight="1">
      <c r="A207" s="195" t="s">
        <v>456</v>
      </c>
      <c r="B207" s="220" t="s">
        <v>457</v>
      </c>
      <c r="C207" s="147">
        <v>5.0</v>
      </c>
      <c r="D207" s="76">
        <f t="shared" si="360"/>
        <v>0</v>
      </c>
      <c r="E207" s="148">
        <v>250.0</v>
      </c>
      <c r="F207" s="76" t="str">
        <f t="shared" si="361"/>
        <v/>
      </c>
      <c r="G207" s="148">
        <f t="shared" si="362"/>
        <v>250</v>
      </c>
      <c r="H207" s="149">
        <f t="shared" si="363"/>
        <v>0</v>
      </c>
      <c r="I207" s="150"/>
      <c r="J207" s="151"/>
      <c r="K207" s="152"/>
      <c r="L207" s="153"/>
      <c r="M207" s="154"/>
      <c r="N207" s="155"/>
      <c r="O207" s="156"/>
      <c r="P207" s="157"/>
      <c r="Q207" s="158"/>
      <c r="R207" s="159"/>
      <c r="S207" s="160"/>
      <c r="T207" s="161"/>
      <c r="U207" s="162"/>
      <c r="V207" s="163"/>
      <c r="W207" s="152"/>
      <c r="X207" s="150"/>
      <c r="AE207" s="164">
        <f t="shared" ref="AE207:AK207" si="468">AL207*$D207</f>
        <v>0</v>
      </c>
      <c r="AF207" s="164">
        <f t="shared" si="468"/>
        <v>0</v>
      </c>
      <c r="AG207" s="164">
        <f t="shared" si="468"/>
        <v>0</v>
      </c>
      <c r="AH207" s="164">
        <f t="shared" si="468"/>
        <v>0</v>
      </c>
      <c r="AI207" s="164">
        <f t="shared" si="468"/>
        <v>0</v>
      </c>
      <c r="AJ207" s="164">
        <f t="shared" si="468"/>
        <v>0</v>
      </c>
      <c r="AK207" s="164">
        <f t="shared" si="468"/>
        <v>0</v>
      </c>
      <c r="AL207" s="165"/>
      <c r="AM207" s="165"/>
      <c r="AN207" s="165"/>
      <c r="AO207" s="165"/>
      <c r="AP207" s="165">
        <v>5.0</v>
      </c>
      <c r="AQ207" s="165"/>
      <c r="AR207" s="165"/>
      <c r="AS207" s="164">
        <f t="shared" ref="AS207:BE207" si="469">BF207*$D207</f>
        <v>0</v>
      </c>
      <c r="AT207" s="164">
        <f t="shared" si="469"/>
        <v>0</v>
      </c>
      <c r="AU207" s="164">
        <f t="shared" si="469"/>
        <v>0</v>
      </c>
      <c r="AV207" s="164">
        <f t="shared" si="469"/>
        <v>0</v>
      </c>
      <c r="AW207" s="164">
        <f t="shared" si="469"/>
        <v>0</v>
      </c>
      <c r="AX207" s="164">
        <f t="shared" si="469"/>
        <v>0</v>
      </c>
      <c r="AY207" s="164">
        <f t="shared" si="469"/>
        <v>0</v>
      </c>
      <c r="AZ207" s="164">
        <f t="shared" si="469"/>
        <v>0</v>
      </c>
      <c r="BA207" s="164">
        <f t="shared" si="469"/>
        <v>0</v>
      </c>
      <c r="BB207" s="164">
        <f t="shared" si="469"/>
        <v>0</v>
      </c>
      <c r="BC207" s="164">
        <f t="shared" si="469"/>
        <v>0</v>
      </c>
      <c r="BD207" s="164">
        <f t="shared" si="469"/>
        <v>0</v>
      </c>
      <c r="BE207" s="164">
        <f t="shared" si="469"/>
        <v>0</v>
      </c>
      <c r="BF207" s="165"/>
      <c r="BG207" s="165">
        <v>2.0</v>
      </c>
      <c r="BH207" s="165">
        <v>1.0</v>
      </c>
      <c r="BI207" s="165">
        <v>1.0</v>
      </c>
      <c r="BJ207" s="165">
        <v>1.0</v>
      </c>
      <c r="BK207" s="165"/>
      <c r="BL207" s="165"/>
      <c r="BM207" s="165"/>
      <c r="BN207" s="165"/>
      <c r="BO207" s="165"/>
      <c r="BP207" s="165"/>
      <c r="BQ207" s="166"/>
      <c r="BR207" s="165"/>
      <c r="BS207" s="6"/>
      <c r="BT207" s="164"/>
      <c r="BU207" s="164"/>
      <c r="BV207" s="167">
        <f t="shared" ref="BV207:BW207" si="470">$D207*BT207</f>
        <v>0</v>
      </c>
      <c r="BW207" s="167">
        <f t="shared" si="470"/>
        <v>0</v>
      </c>
      <c r="BX207" s="6"/>
      <c r="BY207" s="164">
        <v>3.77</v>
      </c>
      <c r="BZ207" s="164">
        <f t="shared" si="367"/>
        <v>0</v>
      </c>
      <c r="CA207" s="164">
        <f t="shared" si="368"/>
        <v>0</v>
      </c>
      <c r="CB207" s="6"/>
    </row>
    <row r="208" ht="39.75" customHeight="1">
      <c r="A208" s="136" t="s">
        <v>52</v>
      </c>
      <c r="B208" s="192" t="s">
        <v>458</v>
      </c>
      <c r="C208" s="203"/>
      <c r="D208" s="204"/>
      <c r="E208" s="213"/>
      <c r="F208" s="204"/>
      <c r="G208" s="213"/>
      <c r="H208" s="214"/>
      <c r="I208" s="204"/>
      <c r="J208" s="139"/>
      <c r="K208" s="204"/>
      <c r="L208" s="204"/>
      <c r="M208" s="204"/>
      <c r="N208" s="139"/>
      <c r="O208" s="222"/>
      <c r="P208" s="204"/>
      <c r="Q208" s="202"/>
      <c r="R208" s="204"/>
      <c r="S208" s="204"/>
      <c r="T208" s="204"/>
      <c r="U208" s="216"/>
      <c r="V208" s="204"/>
      <c r="W208" s="204"/>
      <c r="X208" s="204"/>
      <c r="Y208" s="216"/>
      <c r="Z208" s="216"/>
      <c r="AA208" s="216"/>
      <c r="AB208" s="216"/>
      <c r="AC208" s="216"/>
      <c r="AD208" s="216"/>
      <c r="AE208" s="140" t="s">
        <v>24</v>
      </c>
      <c r="AF208" s="140" t="s">
        <v>25</v>
      </c>
      <c r="AG208" s="140" t="s">
        <v>26</v>
      </c>
      <c r="AH208" s="140" t="s">
        <v>27</v>
      </c>
      <c r="AI208" s="140" t="s">
        <v>28</v>
      </c>
      <c r="AJ208" s="140" t="s">
        <v>29</v>
      </c>
      <c r="AK208" s="140" t="s">
        <v>30</v>
      </c>
      <c r="AL208" s="141" t="s">
        <v>24</v>
      </c>
      <c r="AM208" s="141" t="s">
        <v>25</v>
      </c>
      <c r="AN208" s="141" t="s">
        <v>26</v>
      </c>
      <c r="AO208" s="141" t="s">
        <v>27</v>
      </c>
      <c r="AP208" s="141" t="s">
        <v>28</v>
      </c>
      <c r="AQ208" s="141" t="s">
        <v>29</v>
      </c>
      <c r="AR208" s="141" t="s">
        <v>30</v>
      </c>
      <c r="AS208" s="140" t="s">
        <v>39</v>
      </c>
      <c r="AT208" s="140" t="s">
        <v>40</v>
      </c>
      <c r="AU208" s="140" t="s">
        <v>41</v>
      </c>
      <c r="AV208" s="140" t="s">
        <v>42</v>
      </c>
      <c r="AW208" s="140" t="s">
        <v>43</v>
      </c>
      <c r="AX208" s="140" t="s">
        <v>44</v>
      </c>
      <c r="AY208" s="140" t="s">
        <v>45</v>
      </c>
      <c r="AZ208" s="140" t="s">
        <v>46</v>
      </c>
      <c r="BA208" s="140" t="s">
        <v>47</v>
      </c>
      <c r="BB208" s="140" t="s">
        <v>48</v>
      </c>
      <c r="BC208" s="140" t="s">
        <v>49</v>
      </c>
      <c r="BD208" s="140" t="s">
        <v>50</v>
      </c>
      <c r="BE208" s="140" t="s">
        <v>51</v>
      </c>
      <c r="BF208" s="141" t="s">
        <v>39</v>
      </c>
      <c r="BG208" s="141" t="s">
        <v>40</v>
      </c>
      <c r="BH208" s="141" t="s">
        <v>41</v>
      </c>
      <c r="BI208" s="141" t="s">
        <v>42</v>
      </c>
      <c r="BJ208" s="141" t="s">
        <v>43</v>
      </c>
      <c r="BK208" s="141" t="s">
        <v>44</v>
      </c>
      <c r="BL208" s="141" t="s">
        <v>45</v>
      </c>
      <c r="BM208" s="141" t="s">
        <v>46</v>
      </c>
      <c r="BN208" s="141" t="s">
        <v>47</v>
      </c>
      <c r="BO208" s="141" t="s">
        <v>48</v>
      </c>
      <c r="BP208" s="141" t="s">
        <v>49</v>
      </c>
      <c r="BQ208" s="142" t="s">
        <v>50</v>
      </c>
      <c r="BR208" s="141" t="s">
        <v>77</v>
      </c>
      <c r="BS208" s="144"/>
      <c r="BT208" s="143" t="s">
        <v>78</v>
      </c>
      <c r="BU208" s="143" t="s">
        <v>79</v>
      </c>
      <c r="BV208" s="143" t="s">
        <v>80</v>
      </c>
      <c r="BW208" s="143" t="s">
        <v>81</v>
      </c>
      <c r="BX208" s="144"/>
      <c r="BY208" s="219" t="s">
        <v>82</v>
      </c>
      <c r="BZ208" s="219" t="s">
        <v>83</v>
      </c>
      <c r="CA208" s="219" t="s">
        <v>84</v>
      </c>
      <c r="CB208" s="144"/>
    </row>
    <row r="209" ht="18.0" customHeight="1">
      <c r="A209" s="195" t="s">
        <v>459</v>
      </c>
      <c r="B209" s="220" t="s">
        <v>460</v>
      </c>
      <c r="C209" s="147">
        <v>5.0</v>
      </c>
      <c r="D209" s="76">
        <f t="shared" ref="D209:D221" si="474">SUM(I209:X209)</f>
        <v>0</v>
      </c>
      <c r="E209" s="148">
        <v>115.0</v>
      </c>
      <c r="F209" s="76" t="str">
        <f t="shared" ref="F209:F221" si="475">$E$5</f>
        <v/>
      </c>
      <c r="G209" s="148">
        <f t="shared" ref="G209:G221" si="476">E209*((100-F209)/100)</f>
        <v>115</v>
      </c>
      <c r="H209" s="149">
        <f t="shared" ref="H209:H221" si="477">D209*G209</f>
        <v>0</v>
      </c>
      <c r="I209" s="150"/>
      <c r="J209" s="151"/>
      <c r="K209" s="152"/>
      <c r="L209" s="153"/>
      <c r="M209" s="154"/>
      <c r="N209" s="155"/>
      <c r="O209" s="156"/>
      <c r="P209" s="157"/>
      <c r="Q209" s="158"/>
      <c r="R209" s="159"/>
      <c r="S209" s="160"/>
      <c r="T209" s="161"/>
      <c r="U209" s="162"/>
      <c r="V209" s="163"/>
      <c r="W209" s="152"/>
      <c r="X209" s="150"/>
      <c r="AE209" s="164">
        <f t="shared" ref="AE209:AK209" si="471">AL209*$D209</f>
        <v>0</v>
      </c>
      <c r="AF209" s="164">
        <f t="shared" si="471"/>
        <v>0</v>
      </c>
      <c r="AG209" s="164">
        <f t="shared" si="471"/>
        <v>0</v>
      </c>
      <c r="AH209" s="164">
        <f t="shared" si="471"/>
        <v>0</v>
      </c>
      <c r="AI209" s="164">
        <f t="shared" si="471"/>
        <v>0</v>
      </c>
      <c r="AJ209" s="164">
        <f t="shared" si="471"/>
        <v>0</v>
      </c>
      <c r="AK209" s="164">
        <f t="shared" si="471"/>
        <v>0</v>
      </c>
      <c r="AL209" s="165"/>
      <c r="AM209" s="165"/>
      <c r="AN209" s="165"/>
      <c r="AO209" s="165">
        <v>5.0</v>
      </c>
      <c r="AP209" s="165"/>
      <c r="AQ209" s="165"/>
      <c r="AR209" s="165"/>
      <c r="AS209" s="164">
        <f t="shared" ref="AS209:BE209" si="472">BF209*$D209</f>
        <v>0</v>
      </c>
      <c r="AT209" s="164">
        <f t="shared" si="472"/>
        <v>0</v>
      </c>
      <c r="AU209" s="164">
        <f t="shared" si="472"/>
        <v>0</v>
      </c>
      <c r="AV209" s="164">
        <f t="shared" si="472"/>
        <v>0</v>
      </c>
      <c r="AW209" s="164">
        <f t="shared" si="472"/>
        <v>0</v>
      </c>
      <c r="AX209" s="164">
        <f t="shared" si="472"/>
        <v>0</v>
      </c>
      <c r="AY209" s="164">
        <f t="shared" si="472"/>
        <v>0</v>
      </c>
      <c r="AZ209" s="164">
        <f t="shared" si="472"/>
        <v>0</v>
      </c>
      <c r="BA209" s="164">
        <f t="shared" si="472"/>
        <v>0</v>
      </c>
      <c r="BB209" s="164">
        <f t="shared" si="472"/>
        <v>0</v>
      </c>
      <c r="BC209" s="164">
        <f t="shared" si="472"/>
        <v>0</v>
      </c>
      <c r="BD209" s="164">
        <f t="shared" si="472"/>
        <v>0</v>
      </c>
      <c r="BE209" s="164">
        <f t="shared" si="472"/>
        <v>0</v>
      </c>
      <c r="BF209" s="165"/>
      <c r="BG209" s="165"/>
      <c r="BH209" s="165"/>
      <c r="BI209" s="165">
        <v>4.0</v>
      </c>
      <c r="BJ209" s="165">
        <v>1.0</v>
      </c>
      <c r="BK209" s="165"/>
      <c r="BL209" s="165"/>
      <c r="BM209" s="165"/>
      <c r="BN209" s="165"/>
      <c r="BO209" s="165"/>
      <c r="BP209" s="165"/>
      <c r="BQ209" s="166"/>
      <c r="BR209" s="165"/>
      <c r="BS209" s="6"/>
      <c r="BT209" s="164"/>
      <c r="BU209" s="164"/>
      <c r="BV209" s="167">
        <f t="shared" ref="BV209:BW209" si="473">$D209*BT209</f>
        <v>0</v>
      </c>
      <c r="BW209" s="167">
        <f t="shared" si="473"/>
        <v>0</v>
      </c>
      <c r="BX209" s="6"/>
      <c r="BY209" s="164">
        <v>2.13</v>
      </c>
      <c r="BZ209" s="164">
        <f t="shared" ref="BZ209:BZ221" si="481">D209</f>
        <v>0</v>
      </c>
      <c r="CA209" s="164">
        <f t="shared" ref="CA209:CA221" si="482">BY209*BZ209</f>
        <v>0</v>
      </c>
      <c r="CB209" s="6"/>
    </row>
    <row r="210" ht="18.0" customHeight="1">
      <c r="A210" s="195" t="s">
        <v>461</v>
      </c>
      <c r="B210" s="220" t="s">
        <v>462</v>
      </c>
      <c r="C210" s="147">
        <v>5.0</v>
      </c>
      <c r="D210" s="76">
        <f t="shared" si="474"/>
        <v>0</v>
      </c>
      <c r="E210" s="148">
        <v>220.0</v>
      </c>
      <c r="F210" s="76" t="str">
        <f t="shared" si="475"/>
        <v/>
      </c>
      <c r="G210" s="148">
        <f t="shared" si="476"/>
        <v>220</v>
      </c>
      <c r="H210" s="149">
        <f t="shared" si="477"/>
        <v>0</v>
      </c>
      <c r="I210" s="150"/>
      <c r="J210" s="151"/>
      <c r="K210" s="152"/>
      <c r="L210" s="153"/>
      <c r="M210" s="154"/>
      <c r="N210" s="155"/>
      <c r="O210" s="156"/>
      <c r="P210" s="157"/>
      <c r="Q210" s="158"/>
      <c r="R210" s="159"/>
      <c r="S210" s="160"/>
      <c r="T210" s="161"/>
      <c r="U210" s="162"/>
      <c r="V210" s="163"/>
      <c r="W210" s="152"/>
      <c r="X210" s="150"/>
      <c r="AE210" s="164">
        <f t="shared" ref="AE210:AK210" si="478">AL210*$D210</f>
        <v>0</v>
      </c>
      <c r="AF210" s="164">
        <f t="shared" si="478"/>
        <v>0</v>
      </c>
      <c r="AG210" s="164">
        <f t="shared" si="478"/>
        <v>0</v>
      </c>
      <c r="AH210" s="164">
        <f t="shared" si="478"/>
        <v>0</v>
      </c>
      <c r="AI210" s="164">
        <f t="shared" si="478"/>
        <v>0</v>
      </c>
      <c r="AJ210" s="164">
        <f t="shared" si="478"/>
        <v>0</v>
      </c>
      <c r="AK210" s="164">
        <f t="shared" si="478"/>
        <v>0</v>
      </c>
      <c r="AL210" s="165"/>
      <c r="AM210" s="165"/>
      <c r="AN210" s="165"/>
      <c r="AO210" s="165"/>
      <c r="AP210" s="165">
        <v>5.0</v>
      </c>
      <c r="AQ210" s="165"/>
      <c r="AR210" s="165"/>
      <c r="AS210" s="164">
        <f t="shared" ref="AS210:BE210" si="479">BF210*$D210</f>
        <v>0</v>
      </c>
      <c r="AT210" s="164">
        <f t="shared" si="479"/>
        <v>0</v>
      </c>
      <c r="AU210" s="164">
        <f t="shared" si="479"/>
        <v>0</v>
      </c>
      <c r="AV210" s="164">
        <f t="shared" si="479"/>
        <v>0</v>
      </c>
      <c r="AW210" s="164">
        <f t="shared" si="479"/>
        <v>0</v>
      </c>
      <c r="AX210" s="164">
        <f t="shared" si="479"/>
        <v>0</v>
      </c>
      <c r="AY210" s="164">
        <f t="shared" si="479"/>
        <v>0</v>
      </c>
      <c r="AZ210" s="164">
        <f t="shared" si="479"/>
        <v>0</v>
      </c>
      <c r="BA210" s="164">
        <f t="shared" si="479"/>
        <v>0</v>
      </c>
      <c r="BB210" s="164">
        <f t="shared" si="479"/>
        <v>0</v>
      </c>
      <c r="BC210" s="164">
        <f t="shared" si="479"/>
        <v>0</v>
      </c>
      <c r="BD210" s="164">
        <f t="shared" si="479"/>
        <v>0</v>
      </c>
      <c r="BE210" s="164">
        <f t="shared" si="479"/>
        <v>0</v>
      </c>
      <c r="BF210" s="165"/>
      <c r="BG210" s="165"/>
      <c r="BH210" s="165"/>
      <c r="BI210" s="165"/>
      <c r="BJ210" s="165"/>
      <c r="BK210" s="165"/>
      <c r="BL210" s="165"/>
      <c r="BM210" s="165">
        <v>4.0</v>
      </c>
      <c r="BN210" s="165"/>
      <c r="BO210" s="165">
        <v>1.0</v>
      </c>
      <c r="BP210" s="165"/>
      <c r="BQ210" s="166"/>
      <c r="BR210" s="165"/>
      <c r="BS210" s="6"/>
      <c r="BT210" s="164"/>
      <c r="BU210" s="164"/>
      <c r="BV210" s="167">
        <f t="shared" ref="BV210:BW210" si="480">$D210*BT210</f>
        <v>0</v>
      </c>
      <c r="BW210" s="167">
        <f t="shared" si="480"/>
        <v>0</v>
      </c>
      <c r="BX210" s="6"/>
      <c r="BY210" s="164">
        <v>2.88</v>
      </c>
      <c r="BZ210" s="164">
        <f t="shared" si="481"/>
        <v>0</v>
      </c>
      <c r="CA210" s="164">
        <f t="shared" si="482"/>
        <v>0</v>
      </c>
      <c r="CB210" s="6"/>
    </row>
    <row r="211" ht="18.0" customHeight="1">
      <c r="A211" s="195" t="s">
        <v>463</v>
      </c>
      <c r="B211" s="220" t="s">
        <v>464</v>
      </c>
      <c r="C211" s="147">
        <v>1.0</v>
      </c>
      <c r="D211" s="76">
        <f t="shared" si="474"/>
        <v>0</v>
      </c>
      <c r="E211" s="148">
        <v>95.0</v>
      </c>
      <c r="F211" s="76" t="str">
        <f t="shared" si="475"/>
        <v/>
      </c>
      <c r="G211" s="148">
        <f t="shared" si="476"/>
        <v>95</v>
      </c>
      <c r="H211" s="149">
        <f t="shared" si="477"/>
        <v>0</v>
      </c>
      <c r="I211" s="150"/>
      <c r="J211" s="151"/>
      <c r="K211" s="152"/>
      <c r="L211" s="153"/>
      <c r="M211" s="154"/>
      <c r="N211" s="155"/>
      <c r="O211" s="156"/>
      <c r="P211" s="157"/>
      <c r="Q211" s="158"/>
      <c r="R211" s="159"/>
      <c r="S211" s="160"/>
      <c r="T211" s="161"/>
      <c r="U211" s="162"/>
      <c r="V211" s="163"/>
      <c r="W211" s="152"/>
      <c r="X211" s="150"/>
      <c r="AE211" s="164">
        <f t="shared" ref="AE211:AK211" si="483">AL211*$D211</f>
        <v>0</v>
      </c>
      <c r="AF211" s="164">
        <f t="shared" si="483"/>
        <v>0</v>
      </c>
      <c r="AG211" s="164">
        <f t="shared" si="483"/>
        <v>0</v>
      </c>
      <c r="AH211" s="164">
        <f t="shared" si="483"/>
        <v>0</v>
      </c>
      <c r="AI211" s="164">
        <f t="shared" si="483"/>
        <v>0</v>
      </c>
      <c r="AJ211" s="164">
        <f t="shared" si="483"/>
        <v>0</v>
      </c>
      <c r="AK211" s="164">
        <f t="shared" si="483"/>
        <v>0</v>
      </c>
      <c r="AL211" s="165"/>
      <c r="AM211" s="165"/>
      <c r="AN211" s="165"/>
      <c r="AO211" s="165"/>
      <c r="AP211" s="165"/>
      <c r="AQ211" s="165">
        <v>1.0</v>
      </c>
      <c r="AR211" s="165"/>
      <c r="AS211" s="164">
        <f t="shared" ref="AS211:BE211" si="484">BF211*$D211</f>
        <v>0</v>
      </c>
      <c r="AT211" s="164">
        <f t="shared" si="484"/>
        <v>0</v>
      </c>
      <c r="AU211" s="164">
        <f t="shared" si="484"/>
        <v>0</v>
      </c>
      <c r="AV211" s="164">
        <f t="shared" si="484"/>
        <v>0</v>
      </c>
      <c r="AW211" s="164">
        <f t="shared" si="484"/>
        <v>0</v>
      </c>
      <c r="AX211" s="164">
        <f t="shared" si="484"/>
        <v>0</v>
      </c>
      <c r="AY211" s="164">
        <f t="shared" si="484"/>
        <v>0</v>
      </c>
      <c r="AZ211" s="164">
        <f t="shared" si="484"/>
        <v>0</v>
      </c>
      <c r="BA211" s="164">
        <f t="shared" si="484"/>
        <v>0</v>
      </c>
      <c r="BB211" s="164">
        <f t="shared" si="484"/>
        <v>0</v>
      </c>
      <c r="BC211" s="164">
        <f t="shared" si="484"/>
        <v>0</v>
      </c>
      <c r="BD211" s="164">
        <f t="shared" si="484"/>
        <v>0</v>
      </c>
      <c r="BE211" s="164">
        <f t="shared" si="484"/>
        <v>0</v>
      </c>
      <c r="BF211" s="165"/>
      <c r="BG211" s="165"/>
      <c r="BH211" s="165"/>
      <c r="BI211" s="165"/>
      <c r="BJ211" s="165"/>
      <c r="BK211" s="165"/>
      <c r="BL211" s="165"/>
      <c r="BM211" s="165"/>
      <c r="BN211" s="165"/>
      <c r="BO211" s="165"/>
      <c r="BP211" s="165">
        <v>1.0</v>
      </c>
      <c r="BQ211" s="166"/>
      <c r="BR211" s="165"/>
      <c r="BS211" s="6"/>
      <c r="BT211" s="164"/>
      <c r="BU211" s="164"/>
      <c r="BV211" s="167">
        <f t="shared" ref="BV211:BW211" si="485">$D211*BT211</f>
        <v>0</v>
      </c>
      <c r="BW211" s="167">
        <f t="shared" si="485"/>
        <v>0</v>
      </c>
      <c r="BX211" s="6"/>
      <c r="BY211" s="164">
        <v>1.43</v>
      </c>
      <c r="BZ211" s="164">
        <f t="shared" si="481"/>
        <v>0</v>
      </c>
      <c r="CA211" s="164">
        <f t="shared" si="482"/>
        <v>0</v>
      </c>
      <c r="CB211" s="6"/>
    </row>
    <row r="212" ht="18.0" customHeight="1">
      <c r="A212" s="195" t="s">
        <v>465</v>
      </c>
      <c r="B212" s="220" t="s">
        <v>466</v>
      </c>
      <c r="C212" s="147">
        <v>1.0</v>
      </c>
      <c r="D212" s="76">
        <f t="shared" si="474"/>
        <v>0</v>
      </c>
      <c r="E212" s="148">
        <v>100.0</v>
      </c>
      <c r="F212" s="76" t="str">
        <f t="shared" si="475"/>
        <v/>
      </c>
      <c r="G212" s="148">
        <f t="shared" si="476"/>
        <v>100</v>
      </c>
      <c r="H212" s="149">
        <f t="shared" si="477"/>
        <v>0</v>
      </c>
      <c r="I212" s="150"/>
      <c r="J212" s="151"/>
      <c r="K212" s="152"/>
      <c r="L212" s="153"/>
      <c r="M212" s="154"/>
      <c r="N212" s="155"/>
      <c r="O212" s="156"/>
      <c r="P212" s="157"/>
      <c r="Q212" s="158"/>
      <c r="R212" s="159"/>
      <c r="S212" s="160"/>
      <c r="T212" s="161"/>
      <c r="U212" s="162"/>
      <c r="V212" s="163"/>
      <c r="W212" s="152"/>
      <c r="X212" s="150"/>
      <c r="AE212" s="164">
        <f t="shared" ref="AE212:AK212" si="486">AL212*$D212</f>
        <v>0</v>
      </c>
      <c r="AF212" s="164">
        <f t="shared" si="486"/>
        <v>0</v>
      </c>
      <c r="AG212" s="164">
        <f t="shared" si="486"/>
        <v>0</v>
      </c>
      <c r="AH212" s="164">
        <f t="shared" si="486"/>
        <v>0</v>
      </c>
      <c r="AI212" s="164">
        <f t="shared" si="486"/>
        <v>0</v>
      </c>
      <c r="AJ212" s="164">
        <f t="shared" si="486"/>
        <v>0</v>
      </c>
      <c r="AK212" s="164">
        <f t="shared" si="486"/>
        <v>0</v>
      </c>
      <c r="AL212" s="165"/>
      <c r="AM212" s="165"/>
      <c r="AN212" s="165"/>
      <c r="AO212" s="165"/>
      <c r="AP212" s="165"/>
      <c r="AQ212" s="165">
        <v>1.0</v>
      </c>
      <c r="AR212" s="165"/>
      <c r="AS212" s="164">
        <f t="shared" ref="AS212:BE212" si="487">BF212*$D212</f>
        <v>0</v>
      </c>
      <c r="AT212" s="164">
        <f t="shared" si="487"/>
        <v>0</v>
      </c>
      <c r="AU212" s="164">
        <f t="shared" si="487"/>
        <v>0</v>
      </c>
      <c r="AV212" s="164">
        <f t="shared" si="487"/>
        <v>0</v>
      </c>
      <c r="AW212" s="164">
        <f t="shared" si="487"/>
        <v>0</v>
      </c>
      <c r="AX212" s="164">
        <f t="shared" si="487"/>
        <v>0</v>
      </c>
      <c r="AY212" s="164">
        <f t="shared" si="487"/>
        <v>0</v>
      </c>
      <c r="AZ212" s="164">
        <f t="shared" si="487"/>
        <v>0</v>
      </c>
      <c r="BA212" s="164">
        <f t="shared" si="487"/>
        <v>0</v>
      </c>
      <c r="BB212" s="164">
        <f t="shared" si="487"/>
        <v>0</v>
      </c>
      <c r="BC212" s="164">
        <f t="shared" si="487"/>
        <v>0</v>
      </c>
      <c r="BD212" s="164">
        <f t="shared" si="487"/>
        <v>0</v>
      </c>
      <c r="BE212" s="164">
        <f t="shared" si="487"/>
        <v>0</v>
      </c>
      <c r="BF212" s="165"/>
      <c r="BG212" s="165"/>
      <c r="BH212" s="165"/>
      <c r="BI212" s="165"/>
      <c r="BJ212" s="165"/>
      <c r="BK212" s="165"/>
      <c r="BL212" s="165"/>
      <c r="BM212" s="165"/>
      <c r="BN212" s="165"/>
      <c r="BO212" s="165"/>
      <c r="BP212" s="165"/>
      <c r="BQ212" s="166">
        <v>1.0</v>
      </c>
      <c r="BR212" s="165"/>
      <c r="BS212" s="6"/>
      <c r="BT212" s="164"/>
      <c r="BU212" s="164"/>
      <c r="BV212" s="167">
        <f t="shared" ref="BV212:BW212" si="488">$D212*BT212</f>
        <v>0</v>
      </c>
      <c r="BW212" s="167">
        <f t="shared" si="488"/>
        <v>0</v>
      </c>
      <c r="BX212" s="6"/>
      <c r="BY212" s="164">
        <v>1.42</v>
      </c>
      <c r="BZ212" s="164">
        <f t="shared" si="481"/>
        <v>0</v>
      </c>
      <c r="CA212" s="164">
        <f t="shared" si="482"/>
        <v>0</v>
      </c>
      <c r="CB212" s="6"/>
    </row>
    <row r="213" ht="18.0" customHeight="1">
      <c r="A213" s="195" t="s">
        <v>467</v>
      </c>
      <c r="B213" s="220" t="s">
        <v>468</v>
      </c>
      <c r="C213" s="147">
        <v>1.0</v>
      </c>
      <c r="D213" s="76">
        <f t="shared" si="474"/>
        <v>0</v>
      </c>
      <c r="E213" s="148">
        <v>115.0</v>
      </c>
      <c r="F213" s="76" t="str">
        <f t="shared" si="475"/>
        <v/>
      </c>
      <c r="G213" s="148">
        <f t="shared" si="476"/>
        <v>115</v>
      </c>
      <c r="H213" s="149">
        <f t="shared" si="477"/>
        <v>0</v>
      </c>
      <c r="I213" s="150"/>
      <c r="J213" s="151"/>
      <c r="K213" s="152"/>
      <c r="L213" s="153"/>
      <c r="M213" s="154"/>
      <c r="N213" s="155"/>
      <c r="O213" s="156"/>
      <c r="P213" s="157"/>
      <c r="Q213" s="158"/>
      <c r="R213" s="159"/>
      <c r="S213" s="160"/>
      <c r="T213" s="161"/>
      <c r="U213" s="162"/>
      <c r="V213" s="163"/>
      <c r="W213" s="152"/>
      <c r="X213" s="150"/>
      <c r="AE213" s="164">
        <f t="shared" ref="AE213:AK213" si="489">AL213*$D213</f>
        <v>0</v>
      </c>
      <c r="AF213" s="164">
        <f t="shared" si="489"/>
        <v>0</v>
      </c>
      <c r="AG213" s="164">
        <f t="shared" si="489"/>
        <v>0</v>
      </c>
      <c r="AH213" s="164">
        <f t="shared" si="489"/>
        <v>0</v>
      </c>
      <c r="AI213" s="164">
        <f t="shared" si="489"/>
        <v>0</v>
      </c>
      <c r="AJ213" s="164">
        <f t="shared" si="489"/>
        <v>0</v>
      </c>
      <c r="AK213" s="164">
        <f t="shared" si="489"/>
        <v>0</v>
      </c>
      <c r="AL213" s="165"/>
      <c r="AM213" s="165"/>
      <c r="AN213" s="165"/>
      <c r="AO213" s="165"/>
      <c r="AP213" s="165"/>
      <c r="AQ213" s="165">
        <v>1.0</v>
      </c>
      <c r="AR213" s="165"/>
      <c r="AS213" s="164">
        <f t="shared" ref="AS213:BE213" si="490">BF213*$D213</f>
        <v>0</v>
      </c>
      <c r="AT213" s="164">
        <f t="shared" si="490"/>
        <v>0</v>
      </c>
      <c r="AU213" s="164">
        <f t="shared" si="490"/>
        <v>0</v>
      </c>
      <c r="AV213" s="164">
        <f t="shared" si="490"/>
        <v>0</v>
      </c>
      <c r="AW213" s="164">
        <f t="shared" si="490"/>
        <v>0</v>
      </c>
      <c r="AX213" s="164">
        <f t="shared" si="490"/>
        <v>0</v>
      </c>
      <c r="AY213" s="164">
        <f t="shared" si="490"/>
        <v>0</v>
      </c>
      <c r="AZ213" s="164">
        <f t="shared" si="490"/>
        <v>0</v>
      </c>
      <c r="BA213" s="164">
        <f t="shared" si="490"/>
        <v>0</v>
      </c>
      <c r="BB213" s="164">
        <f t="shared" si="490"/>
        <v>0</v>
      </c>
      <c r="BC213" s="164">
        <f t="shared" si="490"/>
        <v>0</v>
      </c>
      <c r="BD213" s="164">
        <f t="shared" si="490"/>
        <v>0</v>
      </c>
      <c r="BE213" s="164">
        <f t="shared" si="490"/>
        <v>0</v>
      </c>
      <c r="BF213" s="165"/>
      <c r="BG213" s="165"/>
      <c r="BH213" s="165"/>
      <c r="BI213" s="165"/>
      <c r="BJ213" s="165"/>
      <c r="BK213" s="165"/>
      <c r="BL213" s="165"/>
      <c r="BM213" s="165"/>
      <c r="BN213" s="165"/>
      <c r="BO213" s="165"/>
      <c r="BP213" s="165">
        <v>1.0</v>
      </c>
      <c r="BQ213" s="166"/>
      <c r="BR213" s="165"/>
      <c r="BS213" s="6"/>
      <c r="BT213" s="164"/>
      <c r="BU213" s="164"/>
      <c r="BV213" s="167">
        <f t="shared" ref="BV213:BW213" si="491">$D213*BT213</f>
        <v>0</v>
      </c>
      <c r="BW213" s="167">
        <f t="shared" si="491"/>
        <v>0</v>
      </c>
      <c r="BX213" s="6"/>
      <c r="BY213" s="164">
        <v>1.81</v>
      </c>
      <c r="BZ213" s="164">
        <f t="shared" si="481"/>
        <v>0</v>
      </c>
      <c r="CA213" s="164">
        <f t="shared" si="482"/>
        <v>0</v>
      </c>
      <c r="CB213" s="6"/>
    </row>
    <row r="214" ht="18.0" customHeight="1">
      <c r="A214" s="195" t="s">
        <v>469</v>
      </c>
      <c r="B214" s="220" t="s">
        <v>470</v>
      </c>
      <c r="C214" s="147">
        <v>1.0</v>
      </c>
      <c r="D214" s="76">
        <f t="shared" si="474"/>
        <v>0</v>
      </c>
      <c r="E214" s="148">
        <v>100.0</v>
      </c>
      <c r="F214" s="76" t="str">
        <f t="shared" si="475"/>
        <v/>
      </c>
      <c r="G214" s="148">
        <f t="shared" si="476"/>
        <v>100</v>
      </c>
      <c r="H214" s="149">
        <f t="shared" si="477"/>
        <v>0</v>
      </c>
      <c r="I214" s="150"/>
      <c r="J214" s="151"/>
      <c r="K214" s="152"/>
      <c r="L214" s="153"/>
      <c r="M214" s="154"/>
      <c r="N214" s="155"/>
      <c r="O214" s="156"/>
      <c r="P214" s="157"/>
      <c r="Q214" s="158"/>
      <c r="R214" s="159"/>
      <c r="S214" s="160"/>
      <c r="T214" s="161"/>
      <c r="U214" s="162"/>
      <c r="V214" s="163"/>
      <c r="W214" s="152"/>
      <c r="X214" s="150"/>
      <c r="AE214" s="164">
        <f t="shared" ref="AE214:AK214" si="492">AL214*$D214</f>
        <v>0</v>
      </c>
      <c r="AF214" s="164">
        <f t="shared" si="492"/>
        <v>0</v>
      </c>
      <c r="AG214" s="164">
        <f t="shared" si="492"/>
        <v>0</v>
      </c>
      <c r="AH214" s="164">
        <f t="shared" si="492"/>
        <v>0</v>
      </c>
      <c r="AI214" s="164">
        <f t="shared" si="492"/>
        <v>0</v>
      </c>
      <c r="AJ214" s="164">
        <f t="shared" si="492"/>
        <v>0</v>
      </c>
      <c r="AK214" s="164">
        <f t="shared" si="492"/>
        <v>0</v>
      </c>
      <c r="AL214" s="165"/>
      <c r="AM214" s="165"/>
      <c r="AN214" s="165"/>
      <c r="AO214" s="165"/>
      <c r="AP214" s="165"/>
      <c r="AQ214" s="165">
        <v>1.0</v>
      </c>
      <c r="AR214" s="165"/>
      <c r="AS214" s="164">
        <f t="shared" ref="AS214:BE214" si="493">BF214*$D214</f>
        <v>0</v>
      </c>
      <c r="AT214" s="164">
        <f t="shared" si="493"/>
        <v>0</v>
      </c>
      <c r="AU214" s="164">
        <f t="shared" si="493"/>
        <v>0</v>
      </c>
      <c r="AV214" s="164">
        <f t="shared" si="493"/>
        <v>0</v>
      </c>
      <c r="AW214" s="164">
        <f t="shared" si="493"/>
        <v>0</v>
      </c>
      <c r="AX214" s="164">
        <f t="shared" si="493"/>
        <v>0</v>
      </c>
      <c r="AY214" s="164">
        <f t="shared" si="493"/>
        <v>0</v>
      </c>
      <c r="AZ214" s="164">
        <f t="shared" si="493"/>
        <v>0</v>
      </c>
      <c r="BA214" s="164">
        <f t="shared" si="493"/>
        <v>0</v>
      </c>
      <c r="BB214" s="164">
        <f t="shared" si="493"/>
        <v>0</v>
      </c>
      <c r="BC214" s="164">
        <f t="shared" si="493"/>
        <v>0</v>
      </c>
      <c r="BD214" s="164">
        <f t="shared" si="493"/>
        <v>0</v>
      </c>
      <c r="BE214" s="164">
        <f t="shared" si="493"/>
        <v>0</v>
      </c>
      <c r="BF214" s="165"/>
      <c r="BG214" s="165"/>
      <c r="BH214" s="165"/>
      <c r="BI214" s="165"/>
      <c r="BJ214" s="165"/>
      <c r="BK214" s="165"/>
      <c r="BL214" s="165"/>
      <c r="BM214" s="165"/>
      <c r="BN214" s="165"/>
      <c r="BO214" s="165"/>
      <c r="BP214" s="165">
        <v>1.0</v>
      </c>
      <c r="BQ214" s="166"/>
      <c r="BR214" s="165"/>
      <c r="BS214" s="6"/>
      <c r="BT214" s="164"/>
      <c r="BU214" s="164"/>
      <c r="BV214" s="167">
        <f t="shared" ref="BV214:BW214" si="494">$D214*BT214</f>
        <v>0</v>
      </c>
      <c r="BW214" s="167">
        <f t="shared" si="494"/>
        <v>0</v>
      </c>
      <c r="BX214" s="6"/>
      <c r="BY214" s="164">
        <v>1.41</v>
      </c>
      <c r="BZ214" s="164">
        <f t="shared" si="481"/>
        <v>0</v>
      </c>
      <c r="CA214" s="164">
        <f t="shared" si="482"/>
        <v>0</v>
      </c>
      <c r="CB214" s="6"/>
    </row>
    <row r="215" ht="18.0" customHeight="1">
      <c r="A215" s="195" t="s">
        <v>471</v>
      </c>
      <c r="B215" s="220" t="s">
        <v>472</v>
      </c>
      <c r="C215" s="147">
        <v>1.0</v>
      </c>
      <c r="D215" s="76">
        <f t="shared" si="474"/>
        <v>0</v>
      </c>
      <c r="E215" s="148">
        <v>110.0</v>
      </c>
      <c r="F215" s="76" t="str">
        <f t="shared" si="475"/>
        <v/>
      </c>
      <c r="G215" s="148">
        <f t="shared" si="476"/>
        <v>110</v>
      </c>
      <c r="H215" s="149">
        <f t="shared" si="477"/>
        <v>0</v>
      </c>
      <c r="I215" s="150"/>
      <c r="J215" s="151"/>
      <c r="K215" s="152"/>
      <c r="L215" s="153"/>
      <c r="M215" s="154"/>
      <c r="N215" s="155"/>
      <c r="O215" s="156"/>
      <c r="P215" s="157"/>
      <c r="Q215" s="158"/>
      <c r="R215" s="159"/>
      <c r="S215" s="160"/>
      <c r="T215" s="161"/>
      <c r="U215" s="162"/>
      <c r="V215" s="163"/>
      <c r="W215" s="152"/>
      <c r="X215" s="150"/>
      <c r="AE215" s="164">
        <f t="shared" ref="AE215:AK215" si="495">AL215*$D215</f>
        <v>0</v>
      </c>
      <c r="AF215" s="164">
        <f t="shared" si="495"/>
        <v>0</v>
      </c>
      <c r="AG215" s="164">
        <f t="shared" si="495"/>
        <v>0</v>
      </c>
      <c r="AH215" s="164">
        <f t="shared" si="495"/>
        <v>0</v>
      </c>
      <c r="AI215" s="164">
        <f t="shared" si="495"/>
        <v>0</v>
      </c>
      <c r="AJ215" s="164">
        <f t="shared" si="495"/>
        <v>0</v>
      </c>
      <c r="AK215" s="164">
        <f t="shared" si="495"/>
        <v>0</v>
      </c>
      <c r="AL215" s="165"/>
      <c r="AM215" s="165"/>
      <c r="AN215" s="165"/>
      <c r="AO215" s="165"/>
      <c r="AP215" s="165"/>
      <c r="AQ215" s="165">
        <v>1.0</v>
      </c>
      <c r="AR215" s="165"/>
      <c r="AS215" s="164">
        <f t="shared" ref="AS215:BE215" si="496">BF215*$D215</f>
        <v>0</v>
      </c>
      <c r="AT215" s="164">
        <f t="shared" si="496"/>
        <v>0</v>
      </c>
      <c r="AU215" s="164">
        <f t="shared" si="496"/>
        <v>0</v>
      </c>
      <c r="AV215" s="164">
        <f t="shared" si="496"/>
        <v>0</v>
      </c>
      <c r="AW215" s="164">
        <f t="shared" si="496"/>
        <v>0</v>
      </c>
      <c r="AX215" s="164">
        <f t="shared" si="496"/>
        <v>0</v>
      </c>
      <c r="AY215" s="164">
        <f t="shared" si="496"/>
        <v>0</v>
      </c>
      <c r="AZ215" s="164">
        <f t="shared" si="496"/>
        <v>0</v>
      </c>
      <c r="BA215" s="164">
        <f t="shared" si="496"/>
        <v>0</v>
      </c>
      <c r="BB215" s="164">
        <f t="shared" si="496"/>
        <v>0</v>
      </c>
      <c r="BC215" s="164">
        <f t="shared" si="496"/>
        <v>0</v>
      </c>
      <c r="BD215" s="164">
        <f t="shared" si="496"/>
        <v>0</v>
      </c>
      <c r="BE215" s="164">
        <f t="shared" si="496"/>
        <v>0</v>
      </c>
      <c r="BF215" s="165"/>
      <c r="BG215" s="165"/>
      <c r="BH215" s="165"/>
      <c r="BI215" s="165"/>
      <c r="BJ215" s="165"/>
      <c r="BK215" s="165"/>
      <c r="BL215" s="165"/>
      <c r="BM215" s="165"/>
      <c r="BN215" s="165"/>
      <c r="BO215" s="165"/>
      <c r="BP215" s="165">
        <v>1.0</v>
      </c>
      <c r="BQ215" s="166"/>
      <c r="BR215" s="165"/>
      <c r="BS215" s="6"/>
      <c r="BT215" s="164"/>
      <c r="BU215" s="164"/>
      <c r="BV215" s="167">
        <f t="shared" ref="BV215:BW215" si="497">$D215*BT215</f>
        <v>0</v>
      </c>
      <c r="BW215" s="167">
        <f t="shared" si="497"/>
        <v>0</v>
      </c>
      <c r="BX215" s="6"/>
      <c r="BY215" s="164">
        <v>1.68</v>
      </c>
      <c r="BZ215" s="164">
        <f t="shared" si="481"/>
        <v>0</v>
      </c>
      <c r="CA215" s="164">
        <f t="shared" si="482"/>
        <v>0</v>
      </c>
      <c r="CB215" s="6"/>
    </row>
    <row r="216" ht="18.0" customHeight="1">
      <c r="A216" s="195" t="s">
        <v>473</v>
      </c>
      <c r="B216" s="220" t="s">
        <v>474</v>
      </c>
      <c r="C216" s="147">
        <v>1.0</v>
      </c>
      <c r="D216" s="76">
        <f t="shared" si="474"/>
        <v>0</v>
      </c>
      <c r="E216" s="148">
        <v>125.0</v>
      </c>
      <c r="F216" s="76" t="str">
        <f t="shared" si="475"/>
        <v/>
      </c>
      <c r="G216" s="148">
        <f t="shared" si="476"/>
        <v>125</v>
      </c>
      <c r="H216" s="149">
        <f t="shared" si="477"/>
        <v>0</v>
      </c>
      <c r="I216" s="150"/>
      <c r="J216" s="151"/>
      <c r="K216" s="152"/>
      <c r="L216" s="153"/>
      <c r="M216" s="154"/>
      <c r="N216" s="155"/>
      <c r="O216" s="156"/>
      <c r="P216" s="157"/>
      <c r="Q216" s="158"/>
      <c r="R216" s="159"/>
      <c r="S216" s="160"/>
      <c r="T216" s="161"/>
      <c r="U216" s="162"/>
      <c r="V216" s="163"/>
      <c r="W216" s="152"/>
      <c r="X216" s="150"/>
      <c r="AE216" s="164">
        <f t="shared" ref="AE216:AK216" si="498">AL216*$D216</f>
        <v>0</v>
      </c>
      <c r="AF216" s="164">
        <f t="shared" si="498"/>
        <v>0</v>
      </c>
      <c r="AG216" s="164">
        <f t="shared" si="498"/>
        <v>0</v>
      </c>
      <c r="AH216" s="164">
        <f t="shared" si="498"/>
        <v>0</v>
      </c>
      <c r="AI216" s="164">
        <f t="shared" si="498"/>
        <v>0</v>
      </c>
      <c r="AJ216" s="164">
        <f t="shared" si="498"/>
        <v>0</v>
      </c>
      <c r="AK216" s="164">
        <f t="shared" si="498"/>
        <v>0</v>
      </c>
      <c r="AL216" s="165"/>
      <c r="AM216" s="165"/>
      <c r="AN216" s="165"/>
      <c r="AO216" s="165"/>
      <c r="AP216" s="165"/>
      <c r="AQ216" s="165">
        <v>1.0</v>
      </c>
      <c r="AR216" s="165"/>
      <c r="AS216" s="164">
        <f t="shared" ref="AS216:BE216" si="499">BF216*$D216</f>
        <v>0</v>
      </c>
      <c r="AT216" s="164">
        <f t="shared" si="499"/>
        <v>0</v>
      </c>
      <c r="AU216" s="164">
        <f t="shared" si="499"/>
        <v>0</v>
      </c>
      <c r="AV216" s="164">
        <f t="shared" si="499"/>
        <v>0</v>
      </c>
      <c r="AW216" s="164">
        <f t="shared" si="499"/>
        <v>0</v>
      </c>
      <c r="AX216" s="164">
        <f t="shared" si="499"/>
        <v>0</v>
      </c>
      <c r="AY216" s="164">
        <f t="shared" si="499"/>
        <v>0</v>
      </c>
      <c r="AZ216" s="164">
        <f t="shared" si="499"/>
        <v>0</v>
      </c>
      <c r="BA216" s="164">
        <f t="shared" si="499"/>
        <v>0</v>
      </c>
      <c r="BB216" s="164">
        <f t="shared" si="499"/>
        <v>0</v>
      </c>
      <c r="BC216" s="164">
        <f t="shared" si="499"/>
        <v>0</v>
      </c>
      <c r="BD216" s="164">
        <f t="shared" si="499"/>
        <v>0</v>
      </c>
      <c r="BE216" s="164">
        <f t="shared" si="499"/>
        <v>0</v>
      </c>
      <c r="BF216" s="165"/>
      <c r="BG216" s="165"/>
      <c r="BH216" s="165"/>
      <c r="BI216" s="165"/>
      <c r="BJ216" s="165"/>
      <c r="BK216" s="165"/>
      <c r="BL216" s="165"/>
      <c r="BM216" s="165"/>
      <c r="BN216" s="165"/>
      <c r="BO216" s="165"/>
      <c r="BP216" s="165"/>
      <c r="BQ216" s="166">
        <v>1.0</v>
      </c>
      <c r="BR216" s="165"/>
      <c r="BS216" s="6"/>
      <c r="BT216" s="164"/>
      <c r="BU216" s="164"/>
      <c r="BV216" s="167">
        <f t="shared" ref="BV216:BW216" si="500">$D216*BT216</f>
        <v>0</v>
      </c>
      <c r="BW216" s="167">
        <f t="shared" si="500"/>
        <v>0</v>
      </c>
      <c r="BX216" s="6"/>
      <c r="BY216" s="164">
        <v>2.13</v>
      </c>
      <c r="BZ216" s="164">
        <f t="shared" si="481"/>
        <v>0</v>
      </c>
      <c r="CA216" s="164">
        <f t="shared" si="482"/>
        <v>0</v>
      </c>
      <c r="CB216" s="6"/>
    </row>
    <row r="217" ht="18.0" customHeight="1">
      <c r="A217" s="195" t="s">
        <v>475</v>
      </c>
      <c r="B217" s="220" t="s">
        <v>476</v>
      </c>
      <c r="C217" s="147">
        <v>1.0</v>
      </c>
      <c r="D217" s="76">
        <f t="shared" si="474"/>
        <v>0</v>
      </c>
      <c r="E217" s="148">
        <v>115.0</v>
      </c>
      <c r="F217" s="76" t="str">
        <f t="shared" si="475"/>
        <v/>
      </c>
      <c r="G217" s="148">
        <f t="shared" si="476"/>
        <v>115</v>
      </c>
      <c r="H217" s="149">
        <f t="shared" si="477"/>
        <v>0</v>
      </c>
      <c r="I217" s="150"/>
      <c r="J217" s="151"/>
      <c r="K217" s="152"/>
      <c r="L217" s="153"/>
      <c r="M217" s="154"/>
      <c r="N217" s="155"/>
      <c r="O217" s="156"/>
      <c r="P217" s="157"/>
      <c r="Q217" s="158"/>
      <c r="R217" s="159"/>
      <c r="S217" s="160"/>
      <c r="T217" s="161"/>
      <c r="U217" s="162"/>
      <c r="V217" s="163"/>
      <c r="W217" s="152"/>
      <c r="X217" s="150"/>
      <c r="AE217" s="164">
        <f t="shared" ref="AE217:AK217" si="501">AL217*$D217</f>
        <v>0</v>
      </c>
      <c r="AF217" s="164">
        <f t="shared" si="501"/>
        <v>0</v>
      </c>
      <c r="AG217" s="164">
        <f t="shared" si="501"/>
        <v>0</v>
      </c>
      <c r="AH217" s="164">
        <f t="shared" si="501"/>
        <v>0</v>
      </c>
      <c r="AI217" s="164">
        <f t="shared" si="501"/>
        <v>0</v>
      </c>
      <c r="AJ217" s="164">
        <f t="shared" si="501"/>
        <v>0</v>
      </c>
      <c r="AK217" s="164">
        <f t="shared" si="501"/>
        <v>0</v>
      </c>
      <c r="AL217" s="165"/>
      <c r="AM217" s="165"/>
      <c r="AN217" s="165"/>
      <c r="AO217" s="165"/>
      <c r="AP217" s="165"/>
      <c r="AQ217" s="165">
        <v>1.0</v>
      </c>
      <c r="AR217" s="165"/>
      <c r="AS217" s="164">
        <f t="shared" ref="AS217:BE217" si="502">BF217*$D217</f>
        <v>0</v>
      </c>
      <c r="AT217" s="164">
        <f t="shared" si="502"/>
        <v>0</v>
      </c>
      <c r="AU217" s="164">
        <f t="shared" si="502"/>
        <v>0</v>
      </c>
      <c r="AV217" s="164">
        <f t="shared" si="502"/>
        <v>0</v>
      </c>
      <c r="AW217" s="164">
        <f t="shared" si="502"/>
        <v>0</v>
      </c>
      <c r="AX217" s="164">
        <f t="shared" si="502"/>
        <v>0</v>
      </c>
      <c r="AY217" s="164">
        <f t="shared" si="502"/>
        <v>0</v>
      </c>
      <c r="AZ217" s="164">
        <f t="shared" si="502"/>
        <v>0</v>
      </c>
      <c r="BA217" s="164">
        <f t="shared" si="502"/>
        <v>0</v>
      </c>
      <c r="BB217" s="164">
        <f t="shared" si="502"/>
        <v>0</v>
      </c>
      <c r="BC217" s="164">
        <f t="shared" si="502"/>
        <v>0</v>
      </c>
      <c r="BD217" s="164">
        <f t="shared" si="502"/>
        <v>0</v>
      </c>
      <c r="BE217" s="164">
        <f t="shared" si="502"/>
        <v>0</v>
      </c>
      <c r="BF217" s="165"/>
      <c r="BG217" s="165"/>
      <c r="BH217" s="165"/>
      <c r="BI217" s="165"/>
      <c r="BJ217" s="165"/>
      <c r="BK217" s="165"/>
      <c r="BL217" s="165"/>
      <c r="BM217" s="165"/>
      <c r="BN217" s="165"/>
      <c r="BO217" s="165">
        <v>1.0</v>
      </c>
      <c r="BP217" s="165"/>
      <c r="BQ217" s="166"/>
      <c r="BR217" s="165"/>
      <c r="BS217" s="6"/>
      <c r="BT217" s="164"/>
      <c r="BU217" s="164"/>
      <c r="BV217" s="167">
        <f t="shared" ref="BV217:BW217" si="503">$D217*BT217</f>
        <v>0</v>
      </c>
      <c r="BW217" s="167">
        <f t="shared" si="503"/>
        <v>0</v>
      </c>
      <c r="BX217" s="6"/>
      <c r="BY217" s="164">
        <v>1.81</v>
      </c>
      <c r="BZ217" s="164">
        <f t="shared" si="481"/>
        <v>0</v>
      </c>
      <c r="CA217" s="164">
        <f t="shared" si="482"/>
        <v>0</v>
      </c>
      <c r="CB217" s="6"/>
    </row>
    <row r="218" ht="18.0" customHeight="1">
      <c r="A218" s="195" t="s">
        <v>477</v>
      </c>
      <c r="B218" s="220" t="s">
        <v>478</v>
      </c>
      <c r="C218" s="147">
        <v>1.0</v>
      </c>
      <c r="D218" s="76">
        <f t="shared" si="474"/>
        <v>0</v>
      </c>
      <c r="E218" s="148">
        <v>115.0</v>
      </c>
      <c r="F218" s="76" t="str">
        <f t="shared" si="475"/>
        <v/>
      </c>
      <c r="G218" s="148">
        <f t="shared" si="476"/>
        <v>115</v>
      </c>
      <c r="H218" s="149">
        <f t="shared" si="477"/>
        <v>0</v>
      </c>
      <c r="I218" s="150"/>
      <c r="J218" s="151"/>
      <c r="K218" s="152"/>
      <c r="L218" s="153"/>
      <c r="M218" s="154"/>
      <c r="N218" s="155"/>
      <c r="O218" s="156"/>
      <c r="P218" s="157"/>
      <c r="Q218" s="158"/>
      <c r="R218" s="159"/>
      <c r="S218" s="160"/>
      <c r="T218" s="161"/>
      <c r="U218" s="162"/>
      <c r="V218" s="163"/>
      <c r="W218" s="152"/>
      <c r="X218" s="150"/>
      <c r="AE218" s="164">
        <f t="shared" ref="AE218:AK218" si="504">AL218*$D218</f>
        <v>0</v>
      </c>
      <c r="AF218" s="164">
        <f t="shared" si="504"/>
        <v>0</v>
      </c>
      <c r="AG218" s="164">
        <f t="shared" si="504"/>
        <v>0</v>
      </c>
      <c r="AH218" s="164">
        <f t="shared" si="504"/>
        <v>0</v>
      </c>
      <c r="AI218" s="164">
        <f t="shared" si="504"/>
        <v>0</v>
      </c>
      <c r="AJ218" s="164">
        <f t="shared" si="504"/>
        <v>0</v>
      </c>
      <c r="AK218" s="164">
        <f t="shared" si="504"/>
        <v>0</v>
      </c>
      <c r="AL218" s="165"/>
      <c r="AM218" s="165"/>
      <c r="AN218" s="165"/>
      <c r="AO218" s="165"/>
      <c r="AP218" s="165"/>
      <c r="AQ218" s="165">
        <v>1.0</v>
      </c>
      <c r="AR218" s="165"/>
      <c r="AS218" s="164">
        <f t="shared" ref="AS218:BE218" si="505">BF218*$D218</f>
        <v>0</v>
      </c>
      <c r="AT218" s="164">
        <f t="shared" si="505"/>
        <v>0</v>
      </c>
      <c r="AU218" s="164">
        <f t="shared" si="505"/>
        <v>0</v>
      </c>
      <c r="AV218" s="164">
        <f t="shared" si="505"/>
        <v>0</v>
      </c>
      <c r="AW218" s="164">
        <f t="shared" si="505"/>
        <v>0</v>
      </c>
      <c r="AX218" s="164">
        <f t="shared" si="505"/>
        <v>0</v>
      </c>
      <c r="AY218" s="164">
        <f t="shared" si="505"/>
        <v>0</v>
      </c>
      <c r="AZ218" s="164">
        <f t="shared" si="505"/>
        <v>0</v>
      </c>
      <c r="BA218" s="164">
        <f t="shared" si="505"/>
        <v>0</v>
      </c>
      <c r="BB218" s="164">
        <f t="shared" si="505"/>
        <v>0</v>
      </c>
      <c r="BC218" s="164">
        <f t="shared" si="505"/>
        <v>0</v>
      </c>
      <c r="BD218" s="164">
        <f t="shared" si="505"/>
        <v>0</v>
      </c>
      <c r="BE218" s="164">
        <f t="shared" si="505"/>
        <v>0</v>
      </c>
      <c r="BF218" s="165"/>
      <c r="BG218" s="165"/>
      <c r="BH218" s="165"/>
      <c r="BI218" s="165"/>
      <c r="BJ218" s="165"/>
      <c r="BK218" s="165"/>
      <c r="BL218" s="165"/>
      <c r="BM218" s="165">
        <v>1.0</v>
      </c>
      <c r="BN218" s="165"/>
      <c r="BO218" s="165"/>
      <c r="BP218" s="165"/>
      <c r="BQ218" s="166"/>
      <c r="BR218" s="165"/>
      <c r="BS218" s="6"/>
      <c r="BT218" s="164"/>
      <c r="BU218" s="164"/>
      <c r="BV218" s="167">
        <f t="shared" ref="BV218:BW218" si="506">$D218*BT218</f>
        <v>0</v>
      </c>
      <c r="BW218" s="167">
        <f t="shared" si="506"/>
        <v>0</v>
      </c>
      <c r="BX218" s="6"/>
      <c r="BY218" s="164">
        <v>1.89</v>
      </c>
      <c r="BZ218" s="164">
        <f t="shared" si="481"/>
        <v>0</v>
      </c>
      <c r="CA218" s="164">
        <f t="shared" si="482"/>
        <v>0</v>
      </c>
      <c r="CB218" s="6"/>
    </row>
    <row r="219" ht="18.0" customHeight="1">
      <c r="A219" s="195" t="s">
        <v>479</v>
      </c>
      <c r="B219" s="220" t="s">
        <v>480</v>
      </c>
      <c r="C219" s="147">
        <v>1.0</v>
      </c>
      <c r="D219" s="76">
        <f t="shared" si="474"/>
        <v>0</v>
      </c>
      <c r="E219" s="148">
        <v>140.0</v>
      </c>
      <c r="F219" s="76" t="str">
        <f t="shared" si="475"/>
        <v/>
      </c>
      <c r="G219" s="148">
        <f t="shared" si="476"/>
        <v>140</v>
      </c>
      <c r="H219" s="149">
        <f t="shared" si="477"/>
        <v>0</v>
      </c>
      <c r="I219" s="150"/>
      <c r="J219" s="151"/>
      <c r="K219" s="152"/>
      <c r="L219" s="153"/>
      <c r="M219" s="154"/>
      <c r="N219" s="155"/>
      <c r="O219" s="156"/>
      <c r="P219" s="157"/>
      <c r="Q219" s="158"/>
      <c r="R219" s="159"/>
      <c r="S219" s="160"/>
      <c r="T219" s="161"/>
      <c r="U219" s="162"/>
      <c r="V219" s="163"/>
      <c r="W219" s="152"/>
      <c r="X219" s="150"/>
      <c r="AE219" s="164">
        <f t="shared" ref="AE219:AK219" si="507">AL219*$D219</f>
        <v>0</v>
      </c>
      <c r="AF219" s="164">
        <f t="shared" si="507"/>
        <v>0</v>
      </c>
      <c r="AG219" s="164">
        <f t="shared" si="507"/>
        <v>0</v>
      </c>
      <c r="AH219" s="164">
        <f t="shared" si="507"/>
        <v>0</v>
      </c>
      <c r="AI219" s="164">
        <f t="shared" si="507"/>
        <v>0</v>
      </c>
      <c r="AJ219" s="164">
        <f t="shared" si="507"/>
        <v>0</v>
      </c>
      <c r="AK219" s="164">
        <f t="shared" si="507"/>
        <v>0</v>
      </c>
      <c r="AL219" s="165"/>
      <c r="AM219" s="165"/>
      <c r="AN219" s="165"/>
      <c r="AO219" s="165"/>
      <c r="AP219" s="165"/>
      <c r="AQ219" s="165">
        <v>1.0</v>
      </c>
      <c r="AR219" s="165"/>
      <c r="AS219" s="164">
        <f t="shared" ref="AS219:BE219" si="508">BF219*$D219</f>
        <v>0</v>
      </c>
      <c r="AT219" s="164">
        <f t="shared" si="508"/>
        <v>0</v>
      </c>
      <c r="AU219" s="164">
        <f t="shared" si="508"/>
        <v>0</v>
      </c>
      <c r="AV219" s="164">
        <f t="shared" si="508"/>
        <v>0</v>
      </c>
      <c r="AW219" s="164">
        <f t="shared" si="508"/>
        <v>0</v>
      </c>
      <c r="AX219" s="164">
        <f t="shared" si="508"/>
        <v>0</v>
      </c>
      <c r="AY219" s="164">
        <f t="shared" si="508"/>
        <v>0</v>
      </c>
      <c r="AZ219" s="164">
        <f t="shared" si="508"/>
        <v>0</v>
      </c>
      <c r="BA219" s="164">
        <f t="shared" si="508"/>
        <v>0</v>
      </c>
      <c r="BB219" s="164">
        <f t="shared" si="508"/>
        <v>0</v>
      </c>
      <c r="BC219" s="164">
        <f t="shared" si="508"/>
        <v>0</v>
      </c>
      <c r="BD219" s="164">
        <f t="shared" si="508"/>
        <v>0</v>
      </c>
      <c r="BE219" s="164">
        <f t="shared" si="508"/>
        <v>0</v>
      </c>
      <c r="BF219" s="165"/>
      <c r="BG219" s="165"/>
      <c r="BH219" s="165"/>
      <c r="BI219" s="165"/>
      <c r="BJ219" s="165"/>
      <c r="BK219" s="165"/>
      <c r="BL219" s="165"/>
      <c r="BM219" s="165"/>
      <c r="BN219" s="165"/>
      <c r="BO219" s="165"/>
      <c r="BP219" s="165"/>
      <c r="BQ219" s="166"/>
      <c r="BR219" s="165">
        <v>1.0</v>
      </c>
      <c r="BS219" s="6">
        <v>200.0</v>
      </c>
      <c r="BT219" s="164"/>
      <c r="BU219" s="164"/>
      <c r="BV219" s="167">
        <f t="shared" ref="BV219:BW219" si="509">$D219*BT219</f>
        <v>0</v>
      </c>
      <c r="BW219" s="167">
        <f t="shared" si="509"/>
        <v>0</v>
      </c>
      <c r="BX219" s="6"/>
      <c r="BY219" s="164">
        <v>2.32</v>
      </c>
      <c r="BZ219" s="164">
        <f t="shared" si="481"/>
        <v>0</v>
      </c>
      <c r="CA219" s="164">
        <f t="shared" si="482"/>
        <v>0</v>
      </c>
      <c r="CB219" s="6"/>
    </row>
    <row r="220" ht="18.0" customHeight="1">
      <c r="A220" s="195" t="s">
        <v>481</v>
      </c>
      <c r="B220" s="220" t="s">
        <v>482</v>
      </c>
      <c r="C220" s="147">
        <v>1.0</v>
      </c>
      <c r="D220" s="76">
        <f t="shared" si="474"/>
        <v>0</v>
      </c>
      <c r="E220" s="148">
        <v>145.0</v>
      </c>
      <c r="F220" s="76" t="str">
        <f t="shared" si="475"/>
        <v/>
      </c>
      <c r="G220" s="148">
        <f t="shared" si="476"/>
        <v>145</v>
      </c>
      <c r="H220" s="149">
        <f t="shared" si="477"/>
        <v>0</v>
      </c>
      <c r="I220" s="150"/>
      <c r="J220" s="151"/>
      <c r="K220" s="152"/>
      <c r="L220" s="153"/>
      <c r="M220" s="154"/>
      <c r="N220" s="155"/>
      <c r="O220" s="156"/>
      <c r="P220" s="157"/>
      <c r="Q220" s="158"/>
      <c r="R220" s="159"/>
      <c r="S220" s="160"/>
      <c r="T220" s="161"/>
      <c r="U220" s="162"/>
      <c r="V220" s="163"/>
      <c r="W220" s="152"/>
      <c r="X220" s="150"/>
      <c r="AE220" s="164">
        <f t="shared" ref="AE220:AK220" si="510">AL220*$D220</f>
        <v>0</v>
      </c>
      <c r="AF220" s="164">
        <f t="shared" si="510"/>
        <v>0</v>
      </c>
      <c r="AG220" s="164">
        <f t="shared" si="510"/>
        <v>0</v>
      </c>
      <c r="AH220" s="164">
        <f t="shared" si="510"/>
        <v>0</v>
      </c>
      <c r="AI220" s="164">
        <f t="shared" si="510"/>
        <v>0</v>
      </c>
      <c r="AJ220" s="164">
        <f t="shared" si="510"/>
        <v>0</v>
      </c>
      <c r="AK220" s="164">
        <f t="shared" si="510"/>
        <v>0</v>
      </c>
      <c r="AL220" s="165"/>
      <c r="AM220" s="165"/>
      <c r="AN220" s="165"/>
      <c r="AO220" s="165"/>
      <c r="AP220" s="165"/>
      <c r="AQ220" s="165">
        <v>1.0</v>
      </c>
      <c r="AR220" s="165"/>
      <c r="AS220" s="164">
        <f t="shared" ref="AS220:BE220" si="511">BF220*$D220</f>
        <v>0</v>
      </c>
      <c r="AT220" s="164">
        <f t="shared" si="511"/>
        <v>0</v>
      </c>
      <c r="AU220" s="164">
        <f t="shared" si="511"/>
        <v>0</v>
      </c>
      <c r="AV220" s="164">
        <f t="shared" si="511"/>
        <v>0</v>
      </c>
      <c r="AW220" s="164">
        <f t="shared" si="511"/>
        <v>0</v>
      </c>
      <c r="AX220" s="164">
        <f t="shared" si="511"/>
        <v>0</v>
      </c>
      <c r="AY220" s="164">
        <f t="shared" si="511"/>
        <v>0</v>
      </c>
      <c r="AZ220" s="164">
        <f t="shared" si="511"/>
        <v>0</v>
      </c>
      <c r="BA220" s="164">
        <f t="shared" si="511"/>
        <v>0</v>
      </c>
      <c r="BB220" s="164">
        <f t="shared" si="511"/>
        <v>0</v>
      </c>
      <c r="BC220" s="164">
        <f t="shared" si="511"/>
        <v>0</v>
      </c>
      <c r="BD220" s="164">
        <f t="shared" si="511"/>
        <v>0</v>
      </c>
      <c r="BE220" s="164">
        <f t="shared" si="511"/>
        <v>0</v>
      </c>
      <c r="BF220" s="165"/>
      <c r="BG220" s="165"/>
      <c r="BH220" s="165"/>
      <c r="BI220" s="165"/>
      <c r="BJ220" s="165"/>
      <c r="BK220" s="165"/>
      <c r="BL220" s="165"/>
      <c r="BM220" s="165"/>
      <c r="BN220" s="165"/>
      <c r="BO220" s="165">
        <v>1.0</v>
      </c>
      <c r="BP220" s="165"/>
      <c r="BQ220" s="166"/>
      <c r="BR220" s="165"/>
      <c r="BS220" s="6"/>
      <c r="BT220" s="164"/>
      <c r="BU220" s="164"/>
      <c r="BV220" s="167">
        <f t="shared" ref="BV220:BW220" si="512">$D220*BT220</f>
        <v>0</v>
      </c>
      <c r="BW220" s="167">
        <f t="shared" si="512"/>
        <v>0</v>
      </c>
      <c r="BX220" s="6"/>
      <c r="BY220" s="164">
        <v>2.46</v>
      </c>
      <c r="BZ220" s="164">
        <f t="shared" si="481"/>
        <v>0</v>
      </c>
      <c r="CA220" s="164">
        <f t="shared" si="482"/>
        <v>0</v>
      </c>
      <c r="CB220" s="6"/>
    </row>
    <row r="221" ht="18.0" customHeight="1">
      <c r="A221" s="195" t="s">
        <v>483</v>
      </c>
      <c r="B221" s="220" t="s">
        <v>484</v>
      </c>
      <c r="C221" s="147">
        <v>1.0</v>
      </c>
      <c r="D221" s="76">
        <f t="shared" si="474"/>
        <v>0</v>
      </c>
      <c r="E221" s="148">
        <v>165.0</v>
      </c>
      <c r="F221" s="76" t="str">
        <f t="shared" si="475"/>
        <v/>
      </c>
      <c r="G221" s="148">
        <f t="shared" si="476"/>
        <v>165</v>
      </c>
      <c r="H221" s="149">
        <f t="shared" si="477"/>
        <v>0</v>
      </c>
      <c r="I221" s="150"/>
      <c r="J221" s="151"/>
      <c r="K221" s="152"/>
      <c r="L221" s="153"/>
      <c r="M221" s="154"/>
      <c r="N221" s="155"/>
      <c r="O221" s="156"/>
      <c r="P221" s="157"/>
      <c r="Q221" s="158"/>
      <c r="R221" s="159"/>
      <c r="S221" s="160"/>
      <c r="T221" s="161"/>
      <c r="U221" s="162"/>
      <c r="V221" s="163"/>
      <c r="W221" s="152"/>
      <c r="X221" s="150"/>
      <c r="AE221" s="164">
        <f t="shared" ref="AE221:AK221" si="513">AL221*$D221</f>
        <v>0</v>
      </c>
      <c r="AF221" s="164">
        <f t="shared" si="513"/>
        <v>0</v>
      </c>
      <c r="AG221" s="164">
        <f t="shared" si="513"/>
        <v>0</v>
      </c>
      <c r="AH221" s="164">
        <f t="shared" si="513"/>
        <v>0</v>
      </c>
      <c r="AI221" s="164">
        <f t="shared" si="513"/>
        <v>0</v>
      </c>
      <c r="AJ221" s="164">
        <f t="shared" si="513"/>
        <v>0</v>
      </c>
      <c r="AK221" s="164">
        <f t="shared" si="513"/>
        <v>0</v>
      </c>
      <c r="AL221" s="165"/>
      <c r="AM221" s="165"/>
      <c r="AN221" s="165"/>
      <c r="AO221" s="165"/>
      <c r="AP221" s="165"/>
      <c r="AQ221" s="165">
        <v>1.0</v>
      </c>
      <c r="AR221" s="165"/>
      <c r="AS221" s="164">
        <f t="shared" ref="AS221:BE221" si="514">BF221*$D221</f>
        <v>0</v>
      </c>
      <c r="AT221" s="164">
        <f t="shared" si="514"/>
        <v>0</v>
      </c>
      <c r="AU221" s="164">
        <f t="shared" si="514"/>
        <v>0</v>
      </c>
      <c r="AV221" s="164">
        <f t="shared" si="514"/>
        <v>0</v>
      </c>
      <c r="AW221" s="164">
        <f t="shared" si="514"/>
        <v>0</v>
      </c>
      <c r="AX221" s="164">
        <f t="shared" si="514"/>
        <v>0</v>
      </c>
      <c r="AY221" s="164">
        <f t="shared" si="514"/>
        <v>0</v>
      </c>
      <c r="AZ221" s="164">
        <f t="shared" si="514"/>
        <v>0</v>
      </c>
      <c r="BA221" s="164">
        <f t="shared" si="514"/>
        <v>0</v>
      </c>
      <c r="BB221" s="164">
        <f t="shared" si="514"/>
        <v>0</v>
      </c>
      <c r="BC221" s="164">
        <f t="shared" si="514"/>
        <v>0</v>
      </c>
      <c r="BD221" s="164">
        <f t="shared" si="514"/>
        <v>0</v>
      </c>
      <c r="BE221" s="164">
        <f t="shared" si="514"/>
        <v>0</v>
      </c>
      <c r="BF221" s="165"/>
      <c r="BG221" s="165"/>
      <c r="BH221" s="165"/>
      <c r="BI221" s="165"/>
      <c r="BJ221" s="165"/>
      <c r="BK221" s="165"/>
      <c r="BL221" s="165"/>
      <c r="BM221" s="165"/>
      <c r="BN221" s="165"/>
      <c r="BO221" s="165"/>
      <c r="BP221" s="165"/>
      <c r="BQ221" s="166"/>
      <c r="BR221" s="165">
        <v>1.0</v>
      </c>
      <c r="BS221" s="6">
        <v>200.0</v>
      </c>
      <c r="BT221" s="164"/>
      <c r="BU221" s="164"/>
      <c r="BV221" s="167">
        <f t="shared" ref="BV221:BW221" si="515">$D221*BT221</f>
        <v>0</v>
      </c>
      <c r="BW221" s="167">
        <f t="shared" si="515"/>
        <v>0</v>
      </c>
      <c r="BX221" s="6"/>
      <c r="BY221" s="164">
        <v>2.95</v>
      </c>
      <c r="BZ221" s="164">
        <f t="shared" si="481"/>
        <v>0</v>
      </c>
      <c r="CA221" s="164">
        <f t="shared" si="482"/>
        <v>0</v>
      </c>
      <c r="CB221" s="6"/>
    </row>
    <row r="222" ht="39.75" customHeight="1">
      <c r="A222" s="136" t="s">
        <v>52</v>
      </c>
      <c r="B222" s="192" t="s">
        <v>485</v>
      </c>
      <c r="C222" s="203"/>
      <c r="D222" s="204"/>
      <c r="E222" s="213"/>
      <c r="F222" s="204"/>
      <c r="G222" s="213"/>
      <c r="H222" s="214"/>
      <c r="I222" s="204"/>
      <c r="J222" s="139"/>
      <c r="K222" s="204"/>
      <c r="L222" s="204"/>
      <c r="M222" s="204"/>
      <c r="N222" s="139"/>
      <c r="O222" s="204"/>
      <c r="P222" s="204"/>
      <c r="Q222" s="202"/>
      <c r="R222" s="204"/>
      <c r="S222" s="204"/>
      <c r="T222" s="204"/>
      <c r="U222" s="216"/>
      <c r="V222" s="204"/>
      <c r="W222" s="204"/>
      <c r="X222" s="204"/>
      <c r="Y222" s="216"/>
      <c r="Z222" s="216"/>
      <c r="AA222" s="216"/>
      <c r="AB222" s="216"/>
      <c r="AC222" s="216"/>
      <c r="AD222" s="216"/>
      <c r="AE222" s="140" t="s">
        <v>24</v>
      </c>
      <c r="AF222" s="140" t="s">
        <v>25</v>
      </c>
      <c r="AG222" s="140" t="s">
        <v>26</v>
      </c>
      <c r="AH222" s="140" t="s">
        <v>27</v>
      </c>
      <c r="AI222" s="140" t="s">
        <v>28</v>
      </c>
      <c r="AJ222" s="140" t="s">
        <v>29</v>
      </c>
      <c r="AK222" s="140" t="s">
        <v>30</v>
      </c>
      <c r="AL222" s="141" t="s">
        <v>24</v>
      </c>
      <c r="AM222" s="141" t="s">
        <v>25</v>
      </c>
      <c r="AN222" s="141" t="s">
        <v>26</v>
      </c>
      <c r="AO222" s="141" t="s">
        <v>27</v>
      </c>
      <c r="AP222" s="141" t="s">
        <v>28</v>
      </c>
      <c r="AQ222" s="141" t="s">
        <v>29</v>
      </c>
      <c r="AR222" s="141" t="s">
        <v>30</v>
      </c>
      <c r="AS222" s="140" t="s">
        <v>39</v>
      </c>
      <c r="AT222" s="140" t="s">
        <v>40</v>
      </c>
      <c r="AU222" s="140" t="s">
        <v>41</v>
      </c>
      <c r="AV222" s="140" t="s">
        <v>42</v>
      </c>
      <c r="AW222" s="140" t="s">
        <v>43</v>
      </c>
      <c r="AX222" s="140" t="s">
        <v>44</v>
      </c>
      <c r="AY222" s="140" t="s">
        <v>45</v>
      </c>
      <c r="AZ222" s="140" t="s">
        <v>46</v>
      </c>
      <c r="BA222" s="140" t="s">
        <v>47</v>
      </c>
      <c r="BB222" s="140" t="s">
        <v>48</v>
      </c>
      <c r="BC222" s="140" t="s">
        <v>49</v>
      </c>
      <c r="BD222" s="140" t="s">
        <v>50</v>
      </c>
      <c r="BE222" s="140" t="s">
        <v>51</v>
      </c>
      <c r="BF222" s="141" t="s">
        <v>39</v>
      </c>
      <c r="BG222" s="141" t="s">
        <v>40</v>
      </c>
      <c r="BH222" s="141" t="s">
        <v>41</v>
      </c>
      <c r="BI222" s="141" t="s">
        <v>42</v>
      </c>
      <c r="BJ222" s="141" t="s">
        <v>43</v>
      </c>
      <c r="BK222" s="141" t="s">
        <v>44</v>
      </c>
      <c r="BL222" s="141" t="s">
        <v>45</v>
      </c>
      <c r="BM222" s="141" t="s">
        <v>46</v>
      </c>
      <c r="BN222" s="141" t="s">
        <v>47</v>
      </c>
      <c r="BO222" s="141" t="s">
        <v>48</v>
      </c>
      <c r="BP222" s="141" t="s">
        <v>49</v>
      </c>
      <c r="BQ222" s="142" t="s">
        <v>50</v>
      </c>
      <c r="BR222" s="141" t="s">
        <v>77</v>
      </c>
      <c r="BS222" s="144"/>
      <c r="BT222" s="143" t="s">
        <v>78</v>
      </c>
      <c r="BU222" s="143" t="s">
        <v>79</v>
      </c>
      <c r="BV222" s="143" t="s">
        <v>80</v>
      </c>
      <c r="BW222" s="143" t="s">
        <v>81</v>
      </c>
      <c r="BX222" s="144"/>
      <c r="BY222" s="219" t="s">
        <v>82</v>
      </c>
      <c r="BZ222" s="219" t="s">
        <v>83</v>
      </c>
      <c r="CA222" s="219" t="s">
        <v>84</v>
      </c>
      <c r="CB222" s="144"/>
    </row>
    <row r="223" ht="18.0" customHeight="1">
      <c r="A223" s="195" t="s">
        <v>486</v>
      </c>
      <c r="B223" s="223" t="s">
        <v>487</v>
      </c>
      <c r="C223" s="147">
        <v>5.0</v>
      </c>
      <c r="D223" s="76">
        <f t="shared" ref="D223:D228" si="519">SUM(I223:X223)</f>
        <v>0</v>
      </c>
      <c r="E223" s="148">
        <v>140.0</v>
      </c>
      <c r="F223" s="76" t="str">
        <f t="shared" ref="F223:F228" si="520">$E$5</f>
        <v/>
      </c>
      <c r="G223" s="148">
        <f t="shared" ref="G223:G228" si="521">E223*((100-F223)/100)</f>
        <v>140</v>
      </c>
      <c r="H223" s="149">
        <f t="shared" ref="H223:H228" si="522">D223*G223</f>
        <v>0</v>
      </c>
      <c r="I223" s="150"/>
      <c r="J223" s="151"/>
      <c r="K223" s="152"/>
      <c r="L223" s="153"/>
      <c r="M223" s="154"/>
      <c r="N223" s="155"/>
      <c r="O223" s="156"/>
      <c r="P223" s="157"/>
      <c r="Q223" s="158"/>
      <c r="R223" s="159"/>
      <c r="S223" s="160"/>
      <c r="T223" s="161"/>
      <c r="U223" s="162"/>
      <c r="V223" s="163"/>
      <c r="W223" s="152"/>
      <c r="X223" s="150"/>
      <c r="AE223" s="164">
        <f t="shared" ref="AE223:AK223" si="516">AL223*$D223</f>
        <v>0</v>
      </c>
      <c r="AF223" s="164">
        <f t="shared" si="516"/>
        <v>0</v>
      </c>
      <c r="AG223" s="164">
        <f t="shared" si="516"/>
        <v>0</v>
      </c>
      <c r="AH223" s="164">
        <f t="shared" si="516"/>
        <v>0</v>
      </c>
      <c r="AI223" s="164">
        <f t="shared" si="516"/>
        <v>0</v>
      </c>
      <c r="AJ223" s="164">
        <f t="shared" si="516"/>
        <v>0</v>
      </c>
      <c r="AK223" s="164">
        <f t="shared" si="516"/>
        <v>0</v>
      </c>
      <c r="AL223" s="165"/>
      <c r="AM223" s="165"/>
      <c r="AN223" s="165"/>
      <c r="AO223" s="165">
        <v>5.0</v>
      </c>
      <c r="AP223" s="165"/>
      <c r="AQ223" s="165"/>
      <c r="AR223" s="165"/>
      <c r="AS223" s="164">
        <f t="shared" ref="AS223:BE223" si="517">BF223*$D223</f>
        <v>0</v>
      </c>
      <c r="AT223" s="164">
        <f t="shared" si="517"/>
        <v>0</v>
      </c>
      <c r="AU223" s="164">
        <f t="shared" si="517"/>
        <v>0</v>
      </c>
      <c r="AV223" s="164">
        <f t="shared" si="517"/>
        <v>0</v>
      </c>
      <c r="AW223" s="164">
        <f t="shared" si="517"/>
        <v>0</v>
      </c>
      <c r="AX223" s="164">
        <f t="shared" si="517"/>
        <v>0</v>
      </c>
      <c r="AY223" s="164">
        <f t="shared" si="517"/>
        <v>0</v>
      </c>
      <c r="AZ223" s="164">
        <f t="shared" si="517"/>
        <v>0</v>
      </c>
      <c r="BA223" s="164">
        <f t="shared" si="517"/>
        <v>0</v>
      </c>
      <c r="BB223" s="164">
        <f t="shared" si="517"/>
        <v>0</v>
      </c>
      <c r="BC223" s="164">
        <f t="shared" si="517"/>
        <v>0</v>
      </c>
      <c r="BD223" s="164">
        <f t="shared" si="517"/>
        <v>0</v>
      </c>
      <c r="BE223" s="164">
        <f t="shared" si="517"/>
        <v>0</v>
      </c>
      <c r="BF223" s="165"/>
      <c r="BG223" s="165"/>
      <c r="BH223" s="165"/>
      <c r="BI223" s="165"/>
      <c r="BJ223" s="165"/>
      <c r="BK223" s="165"/>
      <c r="BL223" s="165"/>
      <c r="BM223" s="165"/>
      <c r="BN223" s="165"/>
      <c r="BO223" s="165"/>
      <c r="BP223" s="165"/>
      <c r="BQ223" s="166"/>
      <c r="BR223" s="165"/>
      <c r="BS223" s="6"/>
      <c r="BT223" s="164">
        <v>15.0</v>
      </c>
      <c r="BU223" s="164"/>
      <c r="BV223" s="167">
        <f t="shared" ref="BV223:BW223" si="518">$D223*BT223</f>
        <v>0</v>
      </c>
      <c r="BW223" s="167">
        <f t="shared" si="518"/>
        <v>0</v>
      </c>
      <c r="BX223" s="6"/>
      <c r="BY223" s="164">
        <v>1.28</v>
      </c>
      <c r="BZ223" s="164">
        <f t="shared" ref="BZ223:BZ228" si="526">D223</f>
        <v>0</v>
      </c>
      <c r="CA223" s="164">
        <f t="shared" ref="CA223:CA228" si="527">BY223*BZ223</f>
        <v>0</v>
      </c>
      <c r="CB223" s="6"/>
    </row>
    <row r="224" ht="18.0" customHeight="1">
      <c r="A224" s="195" t="s">
        <v>488</v>
      </c>
      <c r="B224" s="223" t="s">
        <v>489</v>
      </c>
      <c r="C224" s="147">
        <v>5.0</v>
      </c>
      <c r="D224" s="76">
        <f t="shared" si="519"/>
        <v>0</v>
      </c>
      <c r="E224" s="148">
        <v>155.0</v>
      </c>
      <c r="F224" s="76" t="str">
        <f t="shared" si="520"/>
        <v/>
      </c>
      <c r="G224" s="148">
        <f t="shared" si="521"/>
        <v>155</v>
      </c>
      <c r="H224" s="149">
        <f t="shared" si="522"/>
        <v>0</v>
      </c>
      <c r="I224" s="150"/>
      <c r="J224" s="151"/>
      <c r="K224" s="152"/>
      <c r="L224" s="153"/>
      <c r="M224" s="154"/>
      <c r="N224" s="155"/>
      <c r="O224" s="156"/>
      <c r="P224" s="157"/>
      <c r="Q224" s="158"/>
      <c r="R224" s="159"/>
      <c r="S224" s="160"/>
      <c r="T224" s="161"/>
      <c r="U224" s="162"/>
      <c r="V224" s="163"/>
      <c r="W224" s="152"/>
      <c r="X224" s="150"/>
      <c r="AE224" s="164">
        <f t="shared" ref="AE224:AK224" si="523">AL224*$D224</f>
        <v>0</v>
      </c>
      <c r="AF224" s="164">
        <f t="shared" si="523"/>
        <v>0</v>
      </c>
      <c r="AG224" s="164">
        <f t="shared" si="523"/>
        <v>0</v>
      </c>
      <c r="AH224" s="164">
        <f t="shared" si="523"/>
        <v>0</v>
      </c>
      <c r="AI224" s="164">
        <f t="shared" si="523"/>
        <v>0</v>
      </c>
      <c r="AJ224" s="164">
        <f t="shared" si="523"/>
        <v>0</v>
      </c>
      <c r="AK224" s="164">
        <f t="shared" si="523"/>
        <v>0</v>
      </c>
      <c r="AL224" s="165"/>
      <c r="AM224" s="165"/>
      <c r="AN224" s="165"/>
      <c r="AO224" s="165">
        <v>5.0</v>
      </c>
      <c r="AP224" s="165"/>
      <c r="AQ224" s="165"/>
      <c r="AR224" s="165"/>
      <c r="AS224" s="164">
        <f t="shared" ref="AS224:BE224" si="524">BF224*$D224</f>
        <v>0</v>
      </c>
      <c r="AT224" s="164">
        <f t="shared" si="524"/>
        <v>0</v>
      </c>
      <c r="AU224" s="164">
        <f t="shared" si="524"/>
        <v>0</v>
      </c>
      <c r="AV224" s="164">
        <f t="shared" si="524"/>
        <v>0</v>
      </c>
      <c r="AW224" s="164">
        <f t="shared" si="524"/>
        <v>0</v>
      </c>
      <c r="AX224" s="164">
        <f t="shared" si="524"/>
        <v>0</v>
      </c>
      <c r="AY224" s="164">
        <f t="shared" si="524"/>
        <v>0</v>
      </c>
      <c r="AZ224" s="164">
        <f t="shared" si="524"/>
        <v>0</v>
      </c>
      <c r="BA224" s="164">
        <f t="shared" si="524"/>
        <v>0</v>
      </c>
      <c r="BB224" s="164">
        <f t="shared" si="524"/>
        <v>0</v>
      </c>
      <c r="BC224" s="164">
        <f t="shared" si="524"/>
        <v>0</v>
      </c>
      <c r="BD224" s="164">
        <f t="shared" si="524"/>
        <v>0</v>
      </c>
      <c r="BE224" s="164">
        <f t="shared" si="524"/>
        <v>0</v>
      </c>
      <c r="BF224" s="165"/>
      <c r="BG224" s="165"/>
      <c r="BH224" s="165"/>
      <c r="BI224" s="165"/>
      <c r="BJ224" s="165"/>
      <c r="BK224" s="165"/>
      <c r="BL224" s="165"/>
      <c r="BM224" s="165"/>
      <c r="BN224" s="165"/>
      <c r="BO224" s="165"/>
      <c r="BP224" s="165"/>
      <c r="BQ224" s="166"/>
      <c r="BR224" s="165"/>
      <c r="BS224" s="6"/>
      <c r="BT224" s="164">
        <v>4.0</v>
      </c>
      <c r="BU224" s="164"/>
      <c r="BV224" s="167">
        <f t="shared" ref="BV224:BW224" si="525">$D224*BT224</f>
        <v>0</v>
      </c>
      <c r="BW224" s="167">
        <f t="shared" si="525"/>
        <v>0</v>
      </c>
      <c r="BX224" s="6"/>
      <c r="BY224" s="164">
        <v>1.4</v>
      </c>
      <c r="BZ224" s="164">
        <f t="shared" si="526"/>
        <v>0</v>
      </c>
      <c r="CA224" s="164">
        <f t="shared" si="527"/>
        <v>0</v>
      </c>
      <c r="CB224" s="6"/>
    </row>
    <row r="225" ht="18.0" customHeight="1">
      <c r="A225" s="195" t="s">
        <v>490</v>
      </c>
      <c r="B225" s="223" t="s">
        <v>491</v>
      </c>
      <c r="C225" s="147">
        <v>1.0</v>
      </c>
      <c r="D225" s="76">
        <f t="shared" si="519"/>
        <v>0</v>
      </c>
      <c r="E225" s="148">
        <v>125.0</v>
      </c>
      <c r="F225" s="76" t="str">
        <f t="shared" si="520"/>
        <v/>
      </c>
      <c r="G225" s="148">
        <f t="shared" si="521"/>
        <v>125</v>
      </c>
      <c r="H225" s="149">
        <f t="shared" si="522"/>
        <v>0</v>
      </c>
      <c r="I225" s="150"/>
      <c r="J225" s="151"/>
      <c r="K225" s="152"/>
      <c r="L225" s="153"/>
      <c r="M225" s="154"/>
      <c r="N225" s="155"/>
      <c r="O225" s="156"/>
      <c r="P225" s="157"/>
      <c r="Q225" s="158"/>
      <c r="R225" s="159"/>
      <c r="S225" s="160"/>
      <c r="T225" s="161"/>
      <c r="U225" s="162"/>
      <c r="V225" s="163"/>
      <c r="W225" s="152"/>
      <c r="X225" s="150"/>
      <c r="AE225" s="164">
        <f t="shared" ref="AE225:AK225" si="528">AL225*$D225</f>
        <v>0</v>
      </c>
      <c r="AF225" s="164">
        <f t="shared" si="528"/>
        <v>0</v>
      </c>
      <c r="AG225" s="164">
        <f t="shared" si="528"/>
        <v>0</v>
      </c>
      <c r="AH225" s="164">
        <f t="shared" si="528"/>
        <v>0</v>
      </c>
      <c r="AI225" s="164">
        <f t="shared" si="528"/>
        <v>0</v>
      </c>
      <c r="AJ225" s="164">
        <f t="shared" si="528"/>
        <v>0</v>
      </c>
      <c r="AK225" s="164">
        <f t="shared" si="528"/>
        <v>0</v>
      </c>
      <c r="AL225" s="165"/>
      <c r="AM225" s="165"/>
      <c r="AN225" s="165"/>
      <c r="AO225" s="165"/>
      <c r="AP225" s="165"/>
      <c r="AQ225" s="165"/>
      <c r="AR225" s="165">
        <v>1.0</v>
      </c>
      <c r="AS225" s="164">
        <f t="shared" ref="AS225:BE225" si="529">BF225*$D225</f>
        <v>0</v>
      </c>
      <c r="AT225" s="164">
        <f t="shared" si="529"/>
        <v>0</v>
      </c>
      <c r="AU225" s="164">
        <f t="shared" si="529"/>
        <v>0</v>
      </c>
      <c r="AV225" s="164">
        <f t="shared" si="529"/>
        <v>0</v>
      </c>
      <c r="AW225" s="164">
        <f t="shared" si="529"/>
        <v>0</v>
      </c>
      <c r="AX225" s="164">
        <f t="shared" si="529"/>
        <v>0</v>
      </c>
      <c r="AY225" s="164">
        <f t="shared" si="529"/>
        <v>0</v>
      </c>
      <c r="AZ225" s="164">
        <f t="shared" si="529"/>
        <v>0</v>
      </c>
      <c r="BA225" s="164">
        <f t="shared" si="529"/>
        <v>0</v>
      </c>
      <c r="BB225" s="164">
        <f t="shared" si="529"/>
        <v>0</v>
      </c>
      <c r="BC225" s="164">
        <f t="shared" si="529"/>
        <v>0</v>
      </c>
      <c r="BD225" s="164">
        <f t="shared" si="529"/>
        <v>0</v>
      </c>
      <c r="BE225" s="164">
        <f t="shared" si="529"/>
        <v>0</v>
      </c>
      <c r="BF225" s="165"/>
      <c r="BG225" s="165"/>
      <c r="BH225" s="165"/>
      <c r="BI225" s="165"/>
      <c r="BJ225" s="165"/>
      <c r="BK225" s="165"/>
      <c r="BL225" s="165">
        <v>1.0</v>
      </c>
      <c r="BM225" s="165"/>
      <c r="BN225" s="165"/>
      <c r="BO225" s="165"/>
      <c r="BP225" s="165"/>
      <c r="BQ225" s="166"/>
      <c r="BR225" s="165"/>
      <c r="BS225" s="6"/>
      <c r="BT225" s="164"/>
      <c r="BU225" s="164">
        <v>20.0</v>
      </c>
      <c r="BV225" s="167">
        <f t="shared" ref="BV225:BW225" si="530">$D225*BT225</f>
        <v>0</v>
      </c>
      <c r="BW225" s="167">
        <f t="shared" si="530"/>
        <v>0</v>
      </c>
      <c r="BX225" s="6"/>
      <c r="BY225" s="164">
        <v>1.75</v>
      </c>
      <c r="BZ225" s="164">
        <f t="shared" si="526"/>
        <v>0</v>
      </c>
      <c r="CA225" s="164">
        <f t="shared" si="527"/>
        <v>0</v>
      </c>
      <c r="CB225" s="6"/>
    </row>
    <row r="226" ht="18.0" customHeight="1">
      <c r="A226" s="195" t="s">
        <v>492</v>
      </c>
      <c r="B226" s="223" t="s">
        <v>493</v>
      </c>
      <c r="C226" s="147">
        <v>1.0</v>
      </c>
      <c r="D226" s="76">
        <f t="shared" si="519"/>
        <v>0</v>
      </c>
      <c r="E226" s="148">
        <v>125.0</v>
      </c>
      <c r="F226" s="76" t="str">
        <f t="shared" si="520"/>
        <v/>
      </c>
      <c r="G226" s="148">
        <f t="shared" si="521"/>
        <v>125</v>
      </c>
      <c r="H226" s="149">
        <f t="shared" si="522"/>
        <v>0</v>
      </c>
      <c r="I226" s="150"/>
      <c r="J226" s="151"/>
      <c r="K226" s="152"/>
      <c r="L226" s="153"/>
      <c r="M226" s="154"/>
      <c r="N226" s="155"/>
      <c r="O226" s="156"/>
      <c r="P226" s="157"/>
      <c r="Q226" s="158"/>
      <c r="R226" s="159"/>
      <c r="S226" s="160"/>
      <c r="T226" s="161"/>
      <c r="U226" s="162"/>
      <c r="V226" s="163"/>
      <c r="W226" s="152"/>
      <c r="X226" s="150"/>
      <c r="AE226" s="164">
        <f t="shared" ref="AE226:AK226" si="531">AL226*$D226</f>
        <v>0</v>
      </c>
      <c r="AF226" s="164">
        <f t="shared" si="531"/>
        <v>0</v>
      </c>
      <c r="AG226" s="164">
        <f t="shared" si="531"/>
        <v>0</v>
      </c>
      <c r="AH226" s="164">
        <f t="shared" si="531"/>
        <v>0</v>
      </c>
      <c r="AI226" s="164">
        <f t="shared" si="531"/>
        <v>0</v>
      </c>
      <c r="AJ226" s="164">
        <f t="shared" si="531"/>
        <v>0</v>
      </c>
      <c r="AK226" s="164">
        <f t="shared" si="531"/>
        <v>0</v>
      </c>
      <c r="AL226" s="165"/>
      <c r="AM226" s="165"/>
      <c r="AN226" s="165"/>
      <c r="AO226" s="165"/>
      <c r="AP226" s="165"/>
      <c r="AQ226" s="165"/>
      <c r="AR226" s="165">
        <v>1.0</v>
      </c>
      <c r="AS226" s="164">
        <f t="shared" ref="AS226:BE226" si="532">BF226*$D226</f>
        <v>0</v>
      </c>
      <c r="AT226" s="164">
        <f t="shared" si="532"/>
        <v>0</v>
      </c>
      <c r="AU226" s="164">
        <f t="shared" si="532"/>
        <v>0</v>
      </c>
      <c r="AV226" s="164">
        <f t="shared" si="532"/>
        <v>0</v>
      </c>
      <c r="AW226" s="164">
        <f t="shared" si="532"/>
        <v>0</v>
      </c>
      <c r="AX226" s="164">
        <f t="shared" si="532"/>
        <v>0</v>
      </c>
      <c r="AY226" s="164">
        <f t="shared" si="532"/>
        <v>0</v>
      </c>
      <c r="AZ226" s="164">
        <f t="shared" si="532"/>
        <v>0</v>
      </c>
      <c r="BA226" s="164">
        <f t="shared" si="532"/>
        <v>0</v>
      </c>
      <c r="BB226" s="164">
        <f t="shared" si="532"/>
        <v>0</v>
      </c>
      <c r="BC226" s="164">
        <f t="shared" si="532"/>
        <v>0</v>
      </c>
      <c r="BD226" s="164">
        <f t="shared" si="532"/>
        <v>0</v>
      </c>
      <c r="BE226" s="164">
        <f t="shared" si="532"/>
        <v>0</v>
      </c>
      <c r="BF226" s="165"/>
      <c r="BG226" s="165"/>
      <c r="BH226" s="165"/>
      <c r="BI226" s="165"/>
      <c r="BJ226" s="165"/>
      <c r="BK226" s="165"/>
      <c r="BL226" s="165"/>
      <c r="BM226" s="165">
        <v>1.0</v>
      </c>
      <c r="BN226" s="165"/>
      <c r="BO226" s="165"/>
      <c r="BP226" s="165"/>
      <c r="BQ226" s="166"/>
      <c r="BR226" s="165"/>
      <c r="BS226" s="6"/>
      <c r="BT226" s="164"/>
      <c r="BU226" s="164">
        <v>20.0</v>
      </c>
      <c r="BV226" s="167">
        <f t="shared" ref="BV226:BW226" si="533">$D226*BT226</f>
        <v>0</v>
      </c>
      <c r="BW226" s="167">
        <f t="shared" si="533"/>
        <v>0</v>
      </c>
      <c r="BX226" s="6"/>
      <c r="BY226" s="164">
        <v>2.07</v>
      </c>
      <c r="BZ226" s="164">
        <f t="shared" si="526"/>
        <v>0</v>
      </c>
      <c r="CA226" s="164">
        <f t="shared" si="527"/>
        <v>0</v>
      </c>
      <c r="CB226" s="6"/>
    </row>
    <row r="227" ht="18.0" customHeight="1">
      <c r="A227" s="195" t="s">
        <v>494</v>
      </c>
      <c r="B227" s="223" t="s">
        <v>495</v>
      </c>
      <c r="C227" s="147">
        <v>10.0</v>
      </c>
      <c r="D227" s="76">
        <f t="shared" si="519"/>
        <v>0</v>
      </c>
      <c r="E227" s="148">
        <v>50.0</v>
      </c>
      <c r="F227" s="76" t="str">
        <f t="shared" si="520"/>
        <v/>
      </c>
      <c r="G227" s="148">
        <f t="shared" si="521"/>
        <v>50</v>
      </c>
      <c r="H227" s="149">
        <f t="shared" si="522"/>
        <v>0</v>
      </c>
      <c r="I227" s="150"/>
      <c r="J227" s="151"/>
      <c r="K227" s="152"/>
      <c r="L227" s="153"/>
      <c r="M227" s="154"/>
      <c r="N227" s="155"/>
      <c r="O227" s="156"/>
      <c r="P227" s="157"/>
      <c r="Q227" s="158"/>
      <c r="R227" s="159"/>
      <c r="S227" s="160"/>
      <c r="T227" s="161"/>
      <c r="U227" s="162"/>
      <c r="V227" s="163"/>
      <c r="W227" s="152"/>
      <c r="X227" s="150"/>
      <c r="AE227" s="164">
        <f t="shared" ref="AE227:AK227" si="534">AL227*$D227</f>
        <v>0</v>
      </c>
      <c r="AF227" s="164">
        <f t="shared" si="534"/>
        <v>0</v>
      </c>
      <c r="AG227" s="164">
        <f t="shared" si="534"/>
        <v>0</v>
      </c>
      <c r="AH227" s="164">
        <f t="shared" si="534"/>
        <v>0</v>
      </c>
      <c r="AI227" s="164">
        <f t="shared" si="534"/>
        <v>0</v>
      </c>
      <c r="AJ227" s="164">
        <f t="shared" si="534"/>
        <v>0</v>
      </c>
      <c r="AK227" s="164">
        <f t="shared" si="534"/>
        <v>0</v>
      </c>
      <c r="AL227" s="165"/>
      <c r="AM227" s="165">
        <v>10.0</v>
      </c>
      <c r="AN227" s="165"/>
      <c r="AO227" s="165"/>
      <c r="AP227" s="165"/>
      <c r="AQ227" s="165"/>
      <c r="AR227" s="165"/>
      <c r="AS227" s="164">
        <f t="shared" ref="AS227:BE227" si="535">BF227*$D227</f>
        <v>0</v>
      </c>
      <c r="AT227" s="164">
        <f t="shared" si="535"/>
        <v>0</v>
      </c>
      <c r="AU227" s="164">
        <f t="shared" si="535"/>
        <v>0</v>
      </c>
      <c r="AV227" s="164">
        <f t="shared" si="535"/>
        <v>0</v>
      </c>
      <c r="AW227" s="164">
        <f t="shared" si="535"/>
        <v>0</v>
      </c>
      <c r="AX227" s="164">
        <f t="shared" si="535"/>
        <v>0</v>
      </c>
      <c r="AY227" s="164">
        <f t="shared" si="535"/>
        <v>0</v>
      </c>
      <c r="AZ227" s="164">
        <f t="shared" si="535"/>
        <v>0</v>
      </c>
      <c r="BA227" s="164">
        <f t="shared" si="535"/>
        <v>0</v>
      </c>
      <c r="BB227" s="164">
        <f t="shared" si="535"/>
        <v>0</v>
      </c>
      <c r="BC227" s="164">
        <f t="shared" si="535"/>
        <v>0</v>
      </c>
      <c r="BD227" s="164">
        <f t="shared" si="535"/>
        <v>0</v>
      </c>
      <c r="BE227" s="164">
        <f t="shared" si="535"/>
        <v>0</v>
      </c>
      <c r="BF227" s="165"/>
      <c r="BG227" s="165"/>
      <c r="BH227" s="165"/>
      <c r="BI227" s="165"/>
      <c r="BJ227" s="165"/>
      <c r="BK227" s="165"/>
      <c r="BL227" s="165"/>
      <c r="BM227" s="165"/>
      <c r="BN227" s="165"/>
      <c r="BO227" s="165"/>
      <c r="BP227" s="165"/>
      <c r="BQ227" s="166"/>
      <c r="BR227" s="165"/>
      <c r="BS227" s="6"/>
      <c r="BT227" s="164">
        <v>20.0</v>
      </c>
      <c r="BU227" s="164"/>
      <c r="BV227" s="167">
        <f t="shared" ref="BV227:BW227" si="536">$D227*BT227</f>
        <v>0</v>
      </c>
      <c r="BW227" s="167">
        <f t="shared" si="536"/>
        <v>0</v>
      </c>
      <c r="BX227" s="6"/>
      <c r="BY227" s="164">
        <v>0.5</v>
      </c>
      <c r="BZ227" s="164">
        <f t="shared" si="526"/>
        <v>0</v>
      </c>
      <c r="CA227" s="164">
        <f t="shared" si="527"/>
        <v>0</v>
      </c>
      <c r="CB227" s="6"/>
    </row>
    <row r="228" ht="18.0" customHeight="1">
      <c r="A228" s="195" t="s">
        <v>496</v>
      </c>
      <c r="B228" s="223" t="s">
        <v>497</v>
      </c>
      <c r="C228" s="147">
        <v>5.0</v>
      </c>
      <c r="D228" s="76">
        <f t="shared" si="519"/>
        <v>0</v>
      </c>
      <c r="E228" s="148">
        <v>275.0</v>
      </c>
      <c r="F228" s="76" t="str">
        <f t="shared" si="520"/>
        <v/>
      </c>
      <c r="G228" s="148">
        <f t="shared" si="521"/>
        <v>275</v>
      </c>
      <c r="H228" s="149">
        <f t="shared" si="522"/>
        <v>0</v>
      </c>
      <c r="I228" s="150"/>
      <c r="J228" s="151"/>
      <c r="K228" s="152"/>
      <c r="L228" s="153"/>
      <c r="M228" s="154"/>
      <c r="N228" s="155"/>
      <c r="O228" s="156"/>
      <c r="P228" s="157"/>
      <c r="Q228" s="158"/>
      <c r="R228" s="159"/>
      <c r="S228" s="160"/>
      <c r="T228" s="161"/>
      <c r="U228" s="162"/>
      <c r="V228" s="163"/>
      <c r="W228" s="152"/>
      <c r="X228" s="150"/>
      <c r="AE228" s="164">
        <f t="shared" ref="AE228:AK228" si="537">AL228*$D228</f>
        <v>0</v>
      </c>
      <c r="AF228" s="164">
        <f t="shared" si="537"/>
        <v>0</v>
      </c>
      <c r="AG228" s="164">
        <f t="shared" si="537"/>
        <v>0</v>
      </c>
      <c r="AH228" s="164">
        <f t="shared" si="537"/>
        <v>0</v>
      </c>
      <c r="AI228" s="164">
        <f t="shared" si="537"/>
        <v>0</v>
      </c>
      <c r="AJ228" s="164">
        <f t="shared" si="537"/>
        <v>0</v>
      </c>
      <c r="AK228" s="164">
        <f t="shared" si="537"/>
        <v>0</v>
      </c>
      <c r="AL228" s="165"/>
      <c r="AM228" s="165"/>
      <c r="AN228" s="165"/>
      <c r="AO228" s="165"/>
      <c r="AP228" s="165">
        <v>5.0</v>
      </c>
      <c r="AQ228" s="165"/>
      <c r="AR228" s="165"/>
      <c r="AS228" s="164">
        <f t="shared" ref="AS228:BE228" si="538">BF228*$D228</f>
        <v>0</v>
      </c>
      <c r="AT228" s="164">
        <f t="shared" si="538"/>
        <v>0</v>
      </c>
      <c r="AU228" s="164">
        <f t="shared" si="538"/>
        <v>0</v>
      </c>
      <c r="AV228" s="164">
        <f t="shared" si="538"/>
        <v>0</v>
      </c>
      <c r="AW228" s="164">
        <f t="shared" si="538"/>
        <v>0</v>
      </c>
      <c r="AX228" s="164">
        <f t="shared" si="538"/>
        <v>0</v>
      </c>
      <c r="AY228" s="164">
        <f t="shared" si="538"/>
        <v>0</v>
      </c>
      <c r="AZ228" s="164">
        <f t="shared" si="538"/>
        <v>0</v>
      </c>
      <c r="BA228" s="164">
        <f t="shared" si="538"/>
        <v>0</v>
      </c>
      <c r="BB228" s="164">
        <f t="shared" si="538"/>
        <v>0</v>
      </c>
      <c r="BC228" s="164">
        <f t="shared" si="538"/>
        <v>0</v>
      </c>
      <c r="BD228" s="164">
        <f t="shared" si="538"/>
        <v>0</v>
      </c>
      <c r="BE228" s="164">
        <f t="shared" si="538"/>
        <v>0</v>
      </c>
      <c r="BF228" s="165"/>
      <c r="BG228" s="165"/>
      <c r="BH228" s="165"/>
      <c r="BI228" s="165"/>
      <c r="BJ228" s="165"/>
      <c r="BK228" s="165"/>
      <c r="BL228" s="165"/>
      <c r="BM228" s="165"/>
      <c r="BN228" s="165"/>
      <c r="BO228" s="165"/>
      <c r="BP228" s="165"/>
      <c r="BQ228" s="166"/>
      <c r="BR228" s="165"/>
      <c r="BS228" s="6"/>
      <c r="BT228" s="164"/>
      <c r="BU228" s="164">
        <v>20.0</v>
      </c>
      <c r="BV228" s="167">
        <f t="shared" ref="BV228:BW228" si="539">$D228*BT228</f>
        <v>0</v>
      </c>
      <c r="BW228" s="167">
        <f t="shared" si="539"/>
        <v>0</v>
      </c>
      <c r="BX228" s="6"/>
      <c r="BY228" s="164">
        <v>3.9</v>
      </c>
      <c r="BZ228" s="164">
        <f t="shared" si="526"/>
        <v>0</v>
      </c>
      <c r="CA228" s="164">
        <f t="shared" si="527"/>
        <v>0</v>
      </c>
      <c r="CB228" s="6"/>
    </row>
    <row r="229" ht="39.75" customHeight="1">
      <c r="A229" s="136" t="s">
        <v>52</v>
      </c>
      <c r="B229" s="192" t="s">
        <v>498</v>
      </c>
      <c r="C229" s="203"/>
      <c r="D229" s="204"/>
      <c r="E229" s="213"/>
      <c r="F229" s="204"/>
      <c r="G229" s="213"/>
      <c r="H229" s="214"/>
      <c r="I229" s="204"/>
      <c r="J229" s="139"/>
      <c r="K229" s="204"/>
      <c r="L229" s="204"/>
      <c r="M229" s="204"/>
      <c r="N229" s="139"/>
      <c r="O229" s="204"/>
      <c r="P229" s="204"/>
      <c r="Q229" s="202"/>
      <c r="R229" s="204"/>
      <c r="S229" s="204"/>
      <c r="T229" s="204"/>
      <c r="U229" s="216"/>
      <c r="V229" s="204"/>
      <c r="W229" s="204"/>
      <c r="X229" s="204"/>
      <c r="Y229" s="216"/>
      <c r="Z229" s="216"/>
      <c r="AA229" s="216"/>
      <c r="AB229" s="216"/>
      <c r="AC229" s="216"/>
      <c r="AD229" s="216"/>
      <c r="AE229" s="140" t="s">
        <v>24</v>
      </c>
      <c r="AF229" s="140" t="s">
        <v>25</v>
      </c>
      <c r="AG229" s="140" t="s">
        <v>26</v>
      </c>
      <c r="AH229" s="140" t="s">
        <v>27</v>
      </c>
      <c r="AI229" s="140" t="s">
        <v>28</v>
      </c>
      <c r="AJ229" s="140" t="s">
        <v>29</v>
      </c>
      <c r="AK229" s="140" t="s">
        <v>30</v>
      </c>
      <c r="AL229" s="141" t="s">
        <v>24</v>
      </c>
      <c r="AM229" s="141" t="s">
        <v>25</v>
      </c>
      <c r="AN229" s="141" t="s">
        <v>26</v>
      </c>
      <c r="AO229" s="141" t="s">
        <v>27</v>
      </c>
      <c r="AP229" s="141" t="s">
        <v>28</v>
      </c>
      <c r="AQ229" s="141" t="s">
        <v>29</v>
      </c>
      <c r="AR229" s="141" t="s">
        <v>30</v>
      </c>
      <c r="AS229" s="140" t="s">
        <v>39</v>
      </c>
      <c r="AT229" s="140" t="s">
        <v>40</v>
      </c>
      <c r="AU229" s="140" t="s">
        <v>41</v>
      </c>
      <c r="AV229" s="140" t="s">
        <v>42</v>
      </c>
      <c r="AW229" s="140" t="s">
        <v>43</v>
      </c>
      <c r="AX229" s="140" t="s">
        <v>44</v>
      </c>
      <c r="AY229" s="140" t="s">
        <v>45</v>
      </c>
      <c r="AZ229" s="140" t="s">
        <v>46</v>
      </c>
      <c r="BA229" s="140" t="s">
        <v>47</v>
      </c>
      <c r="BB229" s="140" t="s">
        <v>48</v>
      </c>
      <c r="BC229" s="140" t="s">
        <v>49</v>
      </c>
      <c r="BD229" s="140" t="s">
        <v>50</v>
      </c>
      <c r="BE229" s="140" t="s">
        <v>51</v>
      </c>
      <c r="BF229" s="141" t="s">
        <v>39</v>
      </c>
      <c r="BG229" s="141" t="s">
        <v>40</v>
      </c>
      <c r="BH229" s="141" t="s">
        <v>41</v>
      </c>
      <c r="BI229" s="141" t="s">
        <v>42</v>
      </c>
      <c r="BJ229" s="141" t="s">
        <v>43</v>
      </c>
      <c r="BK229" s="141" t="s">
        <v>44</v>
      </c>
      <c r="BL229" s="141" t="s">
        <v>45</v>
      </c>
      <c r="BM229" s="141" t="s">
        <v>46</v>
      </c>
      <c r="BN229" s="141" t="s">
        <v>47</v>
      </c>
      <c r="BO229" s="141" t="s">
        <v>48</v>
      </c>
      <c r="BP229" s="141" t="s">
        <v>49</v>
      </c>
      <c r="BQ229" s="142" t="s">
        <v>50</v>
      </c>
      <c r="BR229" s="141" t="s">
        <v>77</v>
      </c>
      <c r="BS229" s="144"/>
      <c r="BT229" s="143" t="s">
        <v>78</v>
      </c>
      <c r="BU229" s="143" t="s">
        <v>79</v>
      </c>
      <c r="BV229" s="143" t="s">
        <v>80</v>
      </c>
      <c r="BW229" s="143" t="s">
        <v>81</v>
      </c>
      <c r="BX229" s="144"/>
      <c r="BY229" s="219" t="s">
        <v>82</v>
      </c>
      <c r="BZ229" s="219" t="s">
        <v>83</v>
      </c>
      <c r="CA229" s="219" t="s">
        <v>84</v>
      </c>
      <c r="CB229" s="144"/>
    </row>
    <row r="230" ht="18.0" customHeight="1">
      <c r="A230" s="195" t="s">
        <v>499</v>
      </c>
      <c r="B230" s="223" t="s">
        <v>500</v>
      </c>
      <c r="C230" s="147">
        <v>5.0</v>
      </c>
      <c r="D230" s="76">
        <f t="shared" ref="D230:D233" si="543">SUM(I230:X230)</f>
        <v>0</v>
      </c>
      <c r="E230" s="148">
        <v>250.0</v>
      </c>
      <c r="F230" s="76" t="str">
        <f t="shared" ref="F230:F233" si="544">$E$5</f>
        <v/>
      </c>
      <c r="G230" s="148">
        <f t="shared" ref="G230:G233" si="545">E230*((100-F230)/100)</f>
        <v>250</v>
      </c>
      <c r="H230" s="149">
        <f t="shared" ref="H230:H233" si="546">D230*G230</f>
        <v>0</v>
      </c>
      <c r="I230" s="150"/>
      <c r="J230" s="151"/>
      <c r="K230" s="152"/>
      <c r="L230" s="153"/>
      <c r="M230" s="154"/>
      <c r="N230" s="155"/>
      <c r="O230" s="156"/>
      <c r="P230" s="157"/>
      <c r="Q230" s="158"/>
      <c r="R230" s="159"/>
      <c r="S230" s="160"/>
      <c r="T230" s="161"/>
      <c r="U230" s="162"/>
      <c r="V230" s="163"/>
      <c r="W230" s="152"/>
      <c r="X230" s="150"/>
      <c r="AE230" s="164">
        <f t="shared" ref="AE230:AK230" si="540">AL230*$D230</f>
        <v>0</v>
      </c>
      <c r="AF230" s="164">
        <f t="shared" si="540"/>
        <v>0</v>
      </c>
      <c r="AG230" s="164">
        <f t="shared" si="540"/>
        <v>0</v>
      </c>
      <c r="AH230" s="164">
        <f t="shared" si="540"/>
        <v>0</v>
      </c>
      <c r="AI230" s="164">
        <f t="shared" si="540"/>
        <v>0</v>
      </c>
      <c r="AJ230" s="164">
        <f t="shared" si="540"/>
        <v>0</v>
      </c>
      <c r="AK230" s="164">
        <f t="shared" si="540"/>
        <v>0</v>
      </c>
      <c r="AL230" s="165"/>
      <c r="AM230" s="165"/>
      <c r="AN230" s="165"/>
      <c r="AO230" s="165"/>
      <c r="AP230" s="165">
        <v>5.0</v>
      </c>
      <c r="AQ230" s="165"/>
      <c r="AR230" s="165"/>
      <c r="AS230" s="164">
        <f t="shared" ref="AS230:BE230" si="541">BF230*$D230</f>
        <v>0</v>
      </c>
      <c r="AT230" s="164">
        <f t="shared" si="541"/>
        <v>0</v>
      </c>
      <c r="AU230" s="164">
        <f t="shared" si="541"/>
        <v>0</v>
      </c>
      <c r="AV230" s="164">
        <f t="shared" si="541"/>
        <v>0</v>
      </c>
      <c r="AW230" s="164">
        <f t="shared" si="541"/>
        <v>0</v>
      </c>
      <c r="AX230" s="164">
        <f t="shared" si="541"/>
        <v>0</v>
      </c>
      <c r="AY230" s="164">
        <f t="shared" si="541"/>
        <v>0</v>
      </c>
      <c r="AZ230" s="164">
        <f t="shared" si="541"/>
        <v>0</v>
      </c>
      <c r="BA230" s="164">
        <f t="shared" si="541"/>
        <v>0</v>
      </c>
      <c r="BB230" s="164">
        <f t="shared" si="541"/>
        <v>0</v>
      </c>
      <c r="BC230" s="164">
        <f t="shared" si="541"/>
        <v>0</v>
      </c>
      <c r="BD230" s="164">
        <f t="shared" si="541"/>
        <v>0</v>
      </c>
      <c r="BE230" s="164">
        <f t="shared" si="541"/>
        <v>0</v>
      </c>
      <c r="BF230" s="165"/>
      <c r="BG230" s="165"/>
      <c r="BH230" s="165"/>
      <c r="BI230" s="165"/>
      <c r="BJ230" s="165"/>
      <c r="BK230" s="165"/>
      <c r="BL230" s="165"/>
      <c r="BM230" s="165"/>
      <c r="BN230" s="165"/>
      <c r="BO230" s="165"/>
      <c r="BP230" s="165"/>
      <c r="BQ230" s="166"/>
      <c r="BR230" s="165"/>
      <c r="BS230" s="6"/>
      <c r="BT230" s="164">
        <v>20.0</v>
      </c>
      <c r="BU230" s="164"/>
      <c r="BV230" s="167">
        <f t="shared" ref="BV230:BW230" si="542">$D230*BT230</f>
        <v>0</v>
      </c>
      <c r="BW230" s="167">
        <f t="shared" si="542"/>
        <v>0</v>
      </c>
      <c r="BX230" s="6"/>
      <c r="BY230" s="164">
        <v>3.88</v>
      </c>
      <c r="BZ230" s="164">
        <f t="shared" ref="BZ230:BZ233" si="550">D230</f>
        <v>0</v>
      </c>
      <c r="CA230" s="164">
        <f t="shared" ref="CA230:CA233" si="551">BY230*BZ230</f>
        <v>0</v>
      </c>
      <c r="CB230" s="6"/>
    </row>
    <row r="231" ht="18.0" customHeight="1">
      <c r="A231" s="195" t="s">
        <v>501</v>
      </c>
      <c r="B231" s="223" t="s">
        <v>502</v>
      </c>
      <c r="C231" s="147">
        <v>5.0</v>
      </c>
      <c r="D231" s="76">
        <f t="shared" si="543"/>
        <v>0</v>
      </c>
      <c r="E231" s="148">
        <v>55.0</v>
      </c>
      <c r="F231" s="76" t="str">
        <f t="shared" si="544"/>
        <v/>
      </c>
      <c r="G231" s="148">
        <f t="shared" si="545"/>
        <v>55</v>
      </c>
      <c r="H231" s="149">
        <f t="shared" si="546"/>
        <v>0</v>
      </c>
      <c r="I231" s="150"/>
      <c r="J231" s="151"/>
      <c r="K231" s="152"/>
      <c r="L231" s="153"/>
      <c r="M231" s="154"/>
      <c r="N231" s="155"/>
      <c r="O231" s="156"/>
      <c r="P231" s="157"/>
      <c r="Q231" s="158"/>
      <c r="R231" s="159"/>
      <c r="S231" s="160"/>
      <c r="T231" s="161"/>
      <c r="U231" s="162"/>
      <c r="V231" s="163"/>
      <c r="W231" s="152"/>
      <c r="X231" s="150"/>
      <c r="AE231" s="164">
        <f t="shared" ref="AE231:AK231" si="547">AL231*$D231</f>
        <v>0</v>
      </c>
      <c r="AF231" s="164">
        <f t="shared" si="547"/>
        <v>0</v>
      </c>
      <c r="AG231" s="164">
        <f t="shared" si="547"/>
        <v>0</v>
      </c>
      <c r="AH231" s="164">
        <f t="shared" si="547"/>
        <v>0</v>
      </c>
      <c r="AI231" s="164">
        <f t="shared" si="547"/>
        <v>0</v>
      </c>
      <c r="AJ231" s="164">
        <f t="shared" si="547"/>
        <v>0</v>
      </c>
      <c r="AK231" s="164">
        <f t="shared" si="547"/>
        <v>0</v>
      </c>
      <c r="AL231" s="165"/>
      <c r="AM231" s="165"/>
      <c r="AN231" s="165">
        <v>5.0</v>
      </c>
      <c r="AO231" s="165"/>
      <c r="AP231" s="165"/>
      <c r="AQ231" s="165"/>
      <c r="AR231" s="165"/>
      <c r="AS231" s="164">
        <f t="shared" ref="AS231:BE231" si="548">BF231*$D231</f>
        <v>0</v>
      </c>
      <c r="AT231" s="164">
        <f t="shared" si="548"/>
        <v>0</v>
      </c>
      <c r="AU231" s="164">
        <f t="shared" si="548"/>
        <v>0</v>
      </c>
      <c r="AV231" s="164">
        <f t="shared" si="548"/>
        <v>0</v>
      </c>
      <c r="AW231" s="164">
        <f t="shared" si="548"/>
        <v>0</v>
      </c>
      <c r="AX231" s="164">
        <f t="shared" si="548"/>
        <v>0</v>
      </c>
      <c r="AY231" s="164">
        <f t="shared" si="548"/>
        <v>0</v>
      </c>
      <c r="AZ231" s="164">
        <f t="shared" si="548"/>
        <v>0</v>
      </c>
      <c r="BA231" s="164">
        <f t="shared" si="548"/>
        <v>0</v>
      </c>
      <c r="BB231" s="164">
        <f t="shared" si="548"/>
        <v>0</v>
      </c>
      <c r="BC231" s="164">
        <f t="shared" si="548"/>
        <v>0</v>
      </c>
      <c r="BD231" s="164">
        <f t="shared" si="548"/>
        <v>0</v>
      </c>
      <c r="BE231" s="164">
        <f t="shared" si="548"/>
        <v>0</v>
      </c>
      <c r="BF231" s="165"/>
      <c r="BG231" s="165"/>
      <c r="BH231" s="165"/>
      <c r="BI231" s="165"/>
      <c r="BJ231" s="165"/>
      <c r="BK231" s="165"/>
      <c r="BL231" s="165"/>
      <c r="BM231" s="165"/>
      <c r="BN231" s="165"/>
      <c r="BO231" s="165"/>
      <c r="BP231" s="165"/>
      <c r="BQ231" s="166"/>
      <c r="BR231" s="165"/>
      <c r="BS231" s="6"/>
      <c r="BT231" s="164">
        <v>20.0</v>
      </c>
      <c r="BU231" s="164"/>
      <c r="BV231" s="167">
        <f t="shared" ref="BV231:BW231" si="549">$D231*BT231</f>
        <v>0</v>
      </c>
      <c r="BW231" s="167">
        <f t="shared" si="549"/>
        <v>0</v>
      </c>
      <c r="BX231" s="6"/>
      <c r="BY231" s="164">
        <v>0.82</v>
      </c>
      <c r="BZ231" s="164">
        <f t="shared" si="550"/>
        <v>0</v>
      </c>
      <c r="CA231" s="164">
        <f t="shared" si="551"/>
        <v>0</v>
      </c>
      <c r="CB231" s="6"/>
    </row>
    <row r="232" ht="18.0" customHeight="1">
      <c r="A232" s="195" t="s">
        <v>503</v>
      </c>
      <c r="B232" s="223" t="s">
        <v>504</v>
      </c>
      <c r="C232" s="147">
        <v>5.0</v>
      </c>
      <c r="D232" s="76">
        <f t="shared" si="543"/>
        <v>0</v>
      </c>
      <c r="E232" s="148">
        <v>105.0</v>
      </c>
      <c r="F232" s="76" t="str">
        <f t="shared" si="544"/>
        <v/>
      </c>
      <c r="G232" s="148">
        <f t="shared" si="545"/>
        <v>105</v>
      </c>
      <c r="H232" s="149">
        <f t="shared" si="546"/>
        <v>0</v>
      </c>
      <c r="I232" s="150"/>
      <c r="J232" s="151"/>
      <c r="K232" s="152"/>
      <c r="L232" s="153"/>
      <c r="M232" s="154"/>
      <c r="N232" s="155"/>
      <c r="O232" s="156"/>
      <c r="P232" s="157"/>
      <c r="Q232" s="158"/>
      <c r="R232" s="159"/>
      <c r="S232" s="160"/>
      <c r="T232" s="161"/>
      <c r="U232" s="162"/>
      <c r="V232" s="163"/>
      <c r="W232" s="152"/>
      <c r="X232" s="150"/>
      <c r="AE232" s="164">
        <f t="shared" ref="AE232:AK232" si="552">AL232*$D232</f>
        <v>0</v>
      </c>
      <c r="AF232" s="164">
        <f t="shared" si="552"/>
        <v>0</v>
      </c>
      <c r="AG232" s="164">
        <f t="shared" si="552"/>
        <v>0</v>
      </c>
      <c r="AH232" s="164">
        <f t="shared" si="552"/>
        <v>0</v>
      </c>
      <c r="AI232" s="164">
        <f t="shared" si="552"/>
        <v>0</v>
      </c>
      <c r="AJ232" s="164">
        <f t="shared" si="552"/>
        <v>0</v>
      </c>
      <c r="AK232" s="164">
        <f t="shared" si="552"/>
        <v>0</v>
      </c>
      <c r="AL232" s="165"/>
      <c r="AM232" s="165"/>
      <c r="AN232" s="165"/>
      <c r="AO232" s="165">
        <v>5.0</v>
      </c>
      <c r="AP232" s="165"/>
      <c r="AQ232" s="165"/>
      <c r="AR232" s="165"/>
      <c r="AS232" s="164">
        <f t="shared" ref="AS232:BE232" si="553">BF232*$D232</f>
        <v>0</v>
      </c>
      <c r="AT232" s="164">
        <f t="shared" si="553"/>
        <v>0</v>
      </c>
      <c r="AU232" s="164">
        <f t="shared" si="553"/>
        <v>0</v>
      </c>
      <c r="AV232" s="164">
        <f t="shared" si="553"/>
        <v>0</v>
      </c>
      <c r="AW232" s="164">
        <f t="shared" si="553"/>
        <v>0</v>
      </c>
      <c r="AX232" s="164">
        <f t="shared" si="553"/>
        <v>0</v>
      </c>
      <c r="AY232" s="164">
        <f t="shared" si="553"/>
        <v>0</v>
      </c>
      <c r="AZ232" s="164">
        <f t="shared" si="553"/>
        <v>0</v>
      </c>
      <c r="BA232" s="164">
        <f t="shared" si="553"/>
        <v>0</v>
      </c>
      <c r="BB232" s="164">
        <f t="shared" si="553"/>
        <v>0</v>
      </c>
      <c r="BC232" s="164">
        <f t="shared" si="553"/>
        <v>0</v>
      </c>
      <c r="BD232" s="164">
        <f t="shared" si="553"/>
        <v>0</v>
      </c>
      <c r="BE232" s="164">
        <f t="shared" si="553"/>
        <v>0</v>
      </c>
      <c r="BF232" s="165"/>
      <c r="BG232" s="165"/>
      <c r="BH232" s="165"/>
      <c r="BI232" s="165"/>
      <c r="BJ232" s="165"/>
      <c r="BK232" s="165"/>
      <c r="BL232" s="165"/>
      <c r="BM232" s="165"/>
      <c r="BN232" s="165"/>
      <c r="BO232" s="165"/>
      <c r="BP232" s="165"/>
      <c r="BQ232" s="166"/>
      <c r="BR232" s="165"/>
      <c r="BS232" s="6"/>
      <c r="BT232" s="164">
        <v>20.0</v>
      </c>
      <c r="BU232" s="164"/>
      <c r="BV232" s="167">
        <f t="shared" ref="BV232:BW232" si="554">$D232*BT232</f>
        <v>0</v>
      </c>
      <c r="BW232" s="167">
        <f t="shared" si="554"/>
        <v>0</v>
      </c>
      <c r="BX232" s="6"/>
      <c r="BY232" s="164">
        <v>1.94</v>
      </c>
      <c r="BZ232" s="164">
        <f t="shared" si="550"/>
        <v>0</v>
      </c>
      <c r="CA232" s="164">
        <f t="shared" si="551"/>
        <v>0</v>
      </c>
      <c r="CB232" s="6"/>
    </row>
    <row r="233" ht="18.0" customHeight="1">
      <c r="A233" s="195" t="s">
        <v>505</v>
      </c>
      <c r="B233" s="223" t="s">
        <v>506</v>
      </c>
      <c r="C233" s="147">
        <v>5.0</v>
      </c>
      <c r="D233" s="76">
        <f t="shared" si="543"/>
        <v>0</v>
      </c>
      <c r="E233" s="148">
        <v>25.0</v>
      </c>
      <c r="F233" s="76" t="str">
        <f t="shared" si="544"/>
        <v/>
      </c>
      <c r="G233" s="148">
        <f t="shared" si="545"/>
        <v>25</v>
      </c>
      <c r="H233" s="149">
        <f t="shared" si="546"/>
        <v>0</v>
      </c>
      <c r="I233" s="150"/>
      <c r="J233" s="151"/>
      <c r="K233" s="152"/>
      <c r="L233" s="153"/>
      <c r="M233" s="154"/>
      <c r="N233" s="155"/>
      <c r="O233" s="156"/>
      <c r="P233" s="157"/>
      <c r="Q233" s="158"/>
      <c r="R233" s="159"/>
      <c r="S233" s="160"/>
      <c r="T233" s="161"/>
      <c r="U233" s="162"/>
      <c r="V233" s="163"/>
      <c r="W233" s="152"/>
      <c r="X233" s="150"/>
      <c r="AE233" s="164">
        <f t="shared" ref="AE233:AK233" si="555">AL233*$D233</f>
        <v>0</v>
      </c>
      <c r="AF233" s="164">
        <f t="shared" si="555"/>
        <v>0</v>
      </c>
      <c r="AG233" s="164">
        <f t="shared" si="555"/>
        <v>0</v>
      </c>
      <c r="AH233" s="164">
        <f t="shared" si="555"/>
        <v>0</v>
      </c>
      <c r="AI233" s="164">
        <f t="shared" si="555"/>
        <v>0</v>
      </c>
      <c r="AJ233" s="164">
        <f t="shared" si="555"/>
        <v>0</v>
      </c>
      <c r="AK233" s="164">
        <f t="shared" si="555"/>
        <v>0</v>
      </c>
      <c r="AL233" s="165"/>
      <c r="AM233" s="165">
        <v>5.0</v>
      </c>
      <c r="AN233" s="165"/>
      <c r="AO233" s="165"/>
      <c r="AP233" s="165"/>
      <c r="AQ233" s="165"/>
      <c r="AR233" s="165"/>
      <c r="AS233" s="164">
        <f t="shared" ref="AS233:BE233" si="556">BF233*$D233</f>
        <v>0</v>
      </c>
      <c r="AT233" s="164">
        <f t="shared" si="556"/>
        <v>0</v>
      </c>
      <c r="AU233" s="164">
        <f t="shared" si="556"/>
        <v>0</v>
      </c>
      <c r="AV233" s="164">
        <f t="shared" si="556"/>
        <v>0</v>
      </c>
      <c r="AW233" s="164">
        <f t="shared" si="556"/>
        <v>0</v>
      </c>
      <c r="AX233" s="164">
        <f t="shared" si="556"/>
        <v>0</v>
      </c>
      <c r="AY233" s="164">
        <f t="shared" si="556"/>
        <v>0</v>
      </c>
      <c r="AZ233" s="164">
        <f t="shared" si="556"/>
        <v>0</v>
      </c>
      <c r="BA233" s="164">
        <f t="shared" si="556"/>
        <v>0</v>
      </c>
      <c r="BB233" s="164">
        <f t="shared" si="556"/>
        <v>0</v>
      </c>
      <c r="BC233" s="164">
        <f t="shared" si="556"/>
        <v>0</v>
      </c>
      <c r="BD233" s="164">
        <f t="shared" si="556"/>
        <v>0</v>
      </c>
      <c r="BE233" s="164">
        <f t="shared" si="556"/>
        <v>0</v>
      </c>
      <c r="BF233" s="165"/>
      <c r="BG233" s="165"/>
      <c r="BH233" s="165"/>
      <c r="BI233" s="165"/>
      <c r="BJ233" s="165"/>
      <c r="BK233" s="165"/>
      <c r="BL233" s="165"/>
      <c r="BM233" s="165"/>
      <c r="BN233" s="165"/>
      <c r="BO233" s="165"/>
      <c r="BP233" s="165"/>
      <c r="BQ233" s="166"/>
      <c r="BR233" s="165"/>
      <c r="BS233" s="6"/>
      <c r="BT233" s="164">
        <v>20.0</v>
      </c>
      <c r="BU233" s="164"/>
      <c r="BV233" s="167">
        <f t="shared" ref="BV233:BW233" si="557">$D233*BT233</f>
        <v>0</v>
      </c>
      <c r="BW233" s="167">
        <f t="shared" si="557"/>
        <v>0</v>
      </c>
      <c r="BX233" s="6"/>
      <c r="BY233" s="164">
        <v>0.2</v>
      </c>
      <c r="BZ233" s="164">
        <f t="shared" si="550"/>
        <v>0</v>
      </c>
      <c r="CA233" s="164">
        <f t="shared" si="551"/>
        <v>0</v>
      </c>
      <c r="CB233" s="6"/>
    </row>
    <row r="234" ht="39.75" customHeight="1">
      <c r="A234" s="136" t="s">
        <v>52</v>
      </c>
      <c r="B234" s="192" t="s">
        <v>507</v>
      </c>
      <c r="C234" s="203"/>
      <c r="D234" s="204"/>
      <c r="E234" s="213"/>
      <c r="F234" s="204"/>
      <c r="G234" s="213"/>
      <c r="H234" s="214"/>
      <c r="I234" s="204"/>
      <c r="J234" s="139"/>
      <c r="K234" s="204"/>
      <c r="L234" s="204"/>
      <c r="M234" s="204"/>
      <c r="N234" s="139"/>
      <c r="O234" s="204"/>
      <c r="P234" s="204"/>
      <c r="Q234" s="202"/>
      <c r="R234" s="204"/>
      <c r="S234" s="204"/>
      <c r="T234" s="204"/>
      <c r="U234" s="216"/>
      <c r="V234" s="204"/>
      <c r="W234" s="204"/>
      <c r="X234" s="204"/>
      <c r="Y234" s="216"/>
      <c r="Z234" s="216"/>
      <c r="AA234" s="216"/>
      <c r="AB234" s="216"/>
      <c r="AC234" s="216"/>
      <c r="AD234" s="216"/>
      <c r="AE234" s="140" t="s">
        <v>24</v>
      </c>
      <c r="AF234" s="140" t="s">
        <v>25</v>
      </c>
      <c r="AG234" s="140" t="s">
        <v>26</v>
      </c>
      <c r="AH234" s="140" t="s">
        <v>27</v>
      </c>
      <c r="AI234" s="140" t="s">
        <v>28</v>
      </c>
      <c r="AJ234" s="140" t="s">
        <v>29</v>
      </c>
      <c r="AK234" s="140" t="s">
        <v>30</v>
      </c>
      <c r="AL234" s="141" t="s">
        <v>24</v>
      </c>
      <c r="AM234" s="141" t="s">
        <v>25</v>
      </c>
      <c r="AN234" s="141" t="s">
        <v>26</v>
      </c>
      <c r="AO234" s="141" t="s">
        <v>27</v>
      </c>
      <c r="AP234" s="141" t="s">
        <v>28</v>
      </c>
      <c r="AQ234" s="141" t="s">
        <v>29</v>
      </c>
      <c r="AR234" s="141" t="s">
        <v>30</v>
      </c>
      <c r="AS234" s="140" t="s">
        <v>39</v>
      </c>
      <c r="AT234" s="140" t="s">
        <v>40</v>
      </c>
      <c r="AU234" s="140" t="s">
        <v>41</v>
      </c>
      <c r="AV234" s="140" t="s">
        <v>42</v>
      </c>
      <c r="AW234" s="140" t="s">
        <v>43</v>
      </c>
      <c r="AX234" s="140" t="s">
        <v>44</v>
      </c>
      <c r="AY234" s="140" t="s">
        <v>45</v>
      </c>
      <c r="AZ234" s="140" t="s">
        <v>46</v>
      </c>
      <c r="BA234" s="140" t="s">
        <v>47</v>
      </c>
      <c r="BB234" s="140" t="s">
        <v>48</v>
      </c>
      <c r="BC234" s="140" t="s">
        <v>49</v>
      </c>
      <c r="BD234" s="140" t="s">
        <v>50</v>
      </c>
      <c r="BE234" s="140" t="s">
        <v>51</v>
      </c>
      <c r="BF234" s="141" t="s">
        <v>39</v>
      </c>
      <c r="BG234" s="141" t="s">
        <v>40</v>
      </c>
      <c r="BH234" s="141" t="s">
        <v>41</v>
      </c>
      <c r="BI234" s="141" t="s">
        <v>42</v>
      </c>
      <c r="BJ234" s="141" t="s">
        <v>43</v>
      </c>
      <c r="BK234" s="141" t="s">
        <v>44</v>
      </c>
      <c r="BL234" s="141" t="s">
        <v>45</v>
      </c>
      <c r="BM234" s="141" t="s">
        <v>46</v>
      </c>
      <c r="BN234" s="141" t="s">
        <v>47</v>
      </c>
      <c r="BO234" s="141" t="s">
        <v>48</v>
      </c>
      <c r="BP234" s="141" t="s">
        <v>49</v>
      </c>
      <c r="BQ234" s="142" t="s">
        <v>50</v>
      </c>
      <c r="BR234" s="141" t="s">
        <v>77</v>
      </c>
      <c r="BS234" s="144"/>
      <c r="BT234" s="143" t="s">
        <v>78</v>
      </c>
      <c r="BU234" s="143" t="s">
        <v>79</v>
      </c>
      <c r="BV234" s="143" t="s">
        <v>80</v>
      </c>
      <c r="BW234" s="143" t="s">
        <v>81</v>
      </c>
      <c r="BX234" s="144"/>
      <c r="BY234" s="219" t="s">
        <v>82</v>
      </c>
      <c r="BZ234" s="219" t="s">
        <v>83</v>
      </c>
      <c r="CA234" s="219" t="s">
        <v>84</v>
      </c>
      <c r="CB234" s="144"/>
    </row>
    <row r="235" ht="18.0" customHeight="1">
      <c r="A235" s="195" t="s">
        <v>508</v>
      </c>
      <c r="B235" s="223" t="s">
        <v>509</v>
      </c>
      <c r="C235" s="147">
        <v>5.0</v>
      </c>
      <c r="D235" s="76">
        <f t="shared" ref="D235:D239" si="561">SUM(I235:X235)</f>
        <v>0</v>
      </c>
      <c r="E235" s="148">
        <v>115.0</v>
      </c>
      <c r="F235" s="76" t="str">
        <f t="shared" ref="F235:F239" si="562">$E$5</f>
        <v/>
      </c>
      <c r="G235" s="148">
        <f t="shared" ref="G235:G239" si="563">E235*((100-F235)/100)</f>
        <v>115</v>
      </c>
      <c r="H235" s="149">
        <f t="shared" ref="H235:H239" si="564">D235*G235</f>
        <v>0</v>
      </c>
      <c r="I235" s="150"/>
      <c r="J235" s="151"/>
      <c r="K235" s="152"/>
      <c r="L235" s="153"/>
      <c r="M235" s="154"/>
      <c r="N235" s="155"/>
      <c r="O235" s="156"/>
      <c r="P235" s="157"/>
      <c r="Q235" s="158"/>
      <c r="R235" s="159"/>
      <c r="S235" s="160"/>
      <c r="T235" s="161"/>
      <c r="U235" s="162"/>
      <c r="V235" s="163"/>
      <c r="W235" s="152"/>
      <c r="X235" s="150"/>
      <c r="AE235" s="76">
        <f t="shared" ref="AE235:AK235" si="558">AL235*$D235</f>
        <v>0</v>
      </c>
      <c r="AF235" s="76">
        <f t="shared" si="558"/>
        <v>0</v>
      </c>
      <c r="AG235" s="76">
        <f t="shared" si="558"/>
        <v>0</v>
      </c>
      <c r="AH235" s="76">
        <f t="shared" si="558"/>
        <v>0</v>
      </c>
      <c r="AI235" s="76">
        <f t="shared" si="558"/>
        <v>0</v>
      </c>
      <c r="AJ235" s="76">
        <f t="shared" si="558"/>
        <v>0</v>
      </c>
      <c r="AK235" s="76">
        <f t="shared" si="558"/>
        <v>0</v>
      </c>
      <c r="AL235" s="165"/>
      <c r="AM235" s="165"/>
      <c r="AN235" s="165"/>
      <c r="AO235" s="165">
        <v>5.0</v>
      </c>
      <c r="AP235" s="165"/>
      <c r="AQ235" s="165"/>
      <c r="AR235" s="165"/>
      <c r="AS235" s="164">
        <f t="shared" ref="AS235:BE235" si="559">BF235*$D235</f>
        <v>0</v>
      </c>
      <c r="AT235" s="164">
        <f t="shared" si="559"/>
        <v>0</v>
      </c>
      <c r="AU235" s="164">
        <f t="shared" si="559"/>
        <v>0</v>
      </c>
      <c r="AV235" s="164">
        <f t="shared" si="559"/>
        <v>0</v>
      </c>
      <c r="AW235" s="164">
        <f t="shared" si="559"/>
        <v>0</v>
      </c>
      <c r="AX235" s="164">
        <f t="shared" si="559"/>
        <v>0</v>
      </c>
      <c r="AY235" s="164">
        <f t="shared" si="559"/>
        <v>0</v>
      </c>
      <c r="AZ235" s="164">
        <f t="shared" si="559"/>
        <v>0</v>
      </c>
      <c r="BA235" s="164">
        <f t="shared" si="559"/>
        <v>0</v>
      </c>
      <c r="BB235" s="164">
        <f t="shared" si="559"/>
        <v>0</v>
      </c>
      <c r="BC235" s="164">
        <f t="shared" si="559"/>
        <v>0</v>
      </c>
      <c r="BD235" s="164">
        <f t="shared" si="559"/>
        <v>0</v>
      </c>
      <c r="BE235" s="164">
        <f t="shared" si="559"/>
        <v>0</v>
      </c>
      <c r="BF235" s="165"/>
      <c r="BG235" s="165">
        <v>2.0</v>
      </c>
      <c r="BH235" s="165">
        <v>2.0</v>
      </c>
      <c r="BI235" s="165">
        <v>1.0</v>
      </c>
      <c r="BJ235" s="165"/>
      <c r="BK235" s="165"/>
      <c r="BL235" s="165"/>
      <c r="BM235" s="165"/>
      <c r="BN235" s="165"/>
      <c r="BO235" s="165"/>
      <c r="BP235" s="165"/>
      <c r="BQ235" s="166"/>
      <c r="BR235" s="165"/>
      <c r="BS235" s="6"/>
      <c r="BT235" s="164"/>
      <c r="BU235" s="164"/>
      <c r="BV235" s="167">
        <f t="shared" ref="BV235:BW235" si="560">$D235*BT235</f>
        <v>0</v>
      </c>
      <c r="BW235" s="167">
        <f t="shared" si="560"/>
        <v>0</v>
      </c>
      <c r="BX235" s="6"/>
      <c r="BY235" s="164">
        <v>2.076</v>
      </c>
      <c r="BZ235" s="164">
        <f t="shared" ref="BZ235:BZ239" si="568">D235</f>
        <v>0</v>
      </c>
      <c r="CA235" s="164">
        <f t="shared" ref="CA235:CA239" si="569">BY235*BZ235</f>
        <v>0</v>
      </c>
      <c r="CB235" s="6"/>
    </row>
    <row r="236" ht="18.0" customHeight="1">
      <c r="A236" s="195" t="s">
        <v>510</v>
      </c>
      <c r="B236" s="223" t="s">
        <v>511</v>
      </c>
      <c r="C236" s="147">
        <v>5.0</v>
      </c>
      <c r="D236" s="76">
        <f t="shared" si="561"/>
        <v>0</v>
      </c>
      <c r="E236" s="148">
        <v>195.0</v>
      </c>
      <c r="F236" s="76" t="str">
        <f t="shared" si="562"/>
        <v/>
      </c>
      <c r="G236" s="148">
        <f t="shared" si="563"/>
        <v>195</v>
      </c>
      <c r="H236" s="149">
        <f t="shared" si="564"/>
        <v>0</v>
      </c>
      <c r="I236" s="150"/>
      <c r="J236" s="151"/>
      <c r="K236" s="152"/>
      <c r="L236" s="153"/>
      <c r="M236" s="154"/>
      <c r="N236" s="155"/>
      <c r="O236" s="156"/>
      <c r="P236" s="157"/>
      <c r="Q236" s="158"/>
      <c r="R236" s="159"/>
      <c r="S236" s="160"/>
      <c r="T236" s="161"/>
      <c r="U236" s="162"/>
      <c r="V236" s="163"/>
      <c r="W236" s="152"/>
      <c r="X236" s="150"/>
      <c r="AE236" s="76">
        <f t="shared" ref="AE236:AK236" si="565">AL236*$D236</f>
        <v>0</v>
      </c>
      <c r="AF236" s="76">
        <f t="shared" si="565"/>
        <v>0</v>
      </c>
      <c r="AG236" s="76">
        <f t="shared" si="565"/>
        <v>0</v>
      </c>
      <c r="AH236" s="76">
        <f t="shared" si="565"/>
        <v>0</v>
      </c>
      <c r="AI236" s="76">
        <f t="shared" si="565"/>
        <v>0</v>
      </c>
      <c r="AJ236" s="76">
        <f t="shared" si="565"/>
        <v>0</v>
      </c>
      <c r="AK236" s="76">
        <f t="shared" si="565"/>
        <v>0</v>
      </c>
      <c r="AL236" s="165"/>
      <c r="AM236" s="165"/>
      <c r="AN236" s="165"/>
      <c r="AO236" s="165"/>
      <c r="AP236" s="165">
        <v>5.0</v>
      </c>
      <c r="AQ236" s="165"/>
      <c r="AR236" s="165"/>
      <c r="AS236" s="164">
        <f t="shared" ref="AS236:BE236" si="566">BF236*$D236</f>
        <v>0</v>
      </c>
      <c r="AT236" s="164">
        <f t="shared" si="566"/>
        <v>0</v>
      </c>
      <c r="AU236" s="164">
        <f t="shared" si="566"/>
        <v>0</v>
      </c>
      <c r="AV236" s="164">
        <f t="shared" si="566"/>
        <v>0</v>
      </c>
      <c r="AW236" s="164">
        <f t="shared" si="566"/>
        <v>0</v>
      </c>
      <c r="AX236" s="164">
        <f t="shared" si="566"/>
        <v>0</v>
      </c>
      <c r="AY236" s="164">
        <f t="shared" si="566"/>
        <v>0</v>
      </c>
      <c r="AZ236" s="164">
        <f t="shared" si="566"/>
        <v>0</v>
      </c>
      <c r="BA236" s="164">
        <f t="shared" si="566"/>
        <v>0</v>
      </c>
      <c r="BB236" s="164">
        <f t="shared" si="566"/>
        <v>0</v>
      </c>
      <c r="BC236" s="164">
        <f t="shared" si="566"/>
        <v>0</v>
      </c>
      <c r="BD236" s="164">
        <f t="shared" si="566"/>
        <v>0</v>
      </c>
      <c r="BE236" s="164">
        <f t="shared" si="566"/>
        <v>0</v>
      </c>
      <c r="BF236" s="165"/>
      <c r="BG236" s="165"/>
      <c r="BH236" s="165"/>
      <c r="BI236" s="165">
        <v>1.0</v>
      </c>
      <c r="BJ236" s="165">
        <v>2.0</v>
      </c>
      <c r="BK236" s="165"/>
      <c r="BL236" s="165">
        <v>2.0</v>
      </c>
      <c r="BM236" s="165"/>
      <c r="BN236" s="165"/>
      <c r="BO236" s="165"/>
      <c r="BP236" s="165"/>
      <c r="BQ236" s="166"/>
      <c r="BR236" s="165"/>
      <c r="BS236" s="6"/>
      <c r="BT236" s="164"/>
      <c r="BU236" s="164"/>
      <c r="BV236" s="167">
        <f t="shared" ref="BV236:BW236" si="567">$D236*BT236</f>
        <v>0</v>
      </c>
      <c r="BW236" s="167">
        <f t="shared" si="567"/>
        <v>0</v>
      </c>
      <c r="BX236" s="6"/>
      <c r="BY236" s="164">
        <v>2.374</v>
      </c>
      <c r="BZ236" s="164">
        <f t="shared" si="568"/>
        <v>0</v>
      </c>
      <c r="CA236" s="164">
        <f t="shared" si="569"/>
        <v>0</v>
      </c>
      <c r="CB236" s="6"/>
    </row>
    <row r="237" ht="18.0" customHeight="1">
      <c r="A237" s="195" t="s">
        <v>512</v>
      </c>
      <c r="B237" s="223" t="s">
        <v>513</v>
      </c>
      <c r="C237" s="147">
        <v>1.0</v>
      </c>
      <c r="D237" s="76">
        <f t="shared" si="561"/>
        <v>0</v>
      </c>
      <c r="E237" s="148">
        <v>180.0</v>
      </c>
      <c r="F237" s="76" t="str">
        <f t="shared" si="562"/>
        <v/>
      </c>
      <c r="G237" s="148">
        <f t="shared" si="563"/>
        <v>180</v>
      </c>
      <c r="H237" s="149">
        <f t="shared" si="564"/>
        <v>0</v>
      </c>
      <c r="I237" s="150"/>
      <c r="J237" s="151"/>
      <c r="K237" s="152"/>
      <c r="L237" s="153"/>
      <c r="M237" s="154"/>
      <c r="N237" s="155"/>
      <c r="O237" s="156"/>
      <c r="P237" s="157"/>
      <c r="Q237" s="158"/>
      <c r="R237" s="159"/>
      <c r="S237" s="160"/>
      <c r="T237" s="161"/>
      <c r="U237" s="162"/>
      <c r="V237" s="163"/>
      <c r="W237" s="152"/>
      <c r="X237" s="150"/>
      <c r="AE237" s="164">
        <f t="shared" ref="AE237:AK237" si="570">AL237*$D237</f>
        <v>0</v>
      </c>
      <c r="AF237" s="164">
        <f t="shared" si="570"/>
        <v>0</v>
      </c>
      <c r="AG237" s="164">
        <f t="shared" si="570"/>
        <v>0</v>
      </c>
      <c r="AH237" s="164">
        <f t="shared" si="570"/>
        <v>0</v>
      </c>
      <c r="AI237" s="164">
        <f t="shared" si="570"/>
        <v>0</v>
      </c>
      <c r="AJ237" s="164">
        <f t="shared" si="570"/>
        <v>0</v>
      </c>
      <c r="AK237" s="164">
        <f t="shared" si="570"/>
        <v>0</v>
      </c>
      <c r="AL237" s="165"/>
      <c r="AM237" s="165"/>
      <c r="AN237" s="165"/>
      <c r="AO237" s="165"/>
      <c r="AP237" s="165"/>
      <c r="AQ237" s="165"/>
      <c r="AR237" s="165">
        <v>1.0</v>
      </c>
      <c r="AS237" s="164">
        <f t="shared" ref="AS237:BE237" si="571">BF237*$D237</f>
        <v>0</v>
      </c>
      <c r="AT237" s="164">
        <f t="shared" si="571"/>
        <v>0</v>
      </c>
      <c r="AU237" s="164">
        <f t="shared" si="571"/>
        <v>0</v>
      </c>
      <c r="AV237" s="164">
        <f t="shared" si="571"/>
        <v>0</v>
      </c>
      <c r="AW237" s="164">
        <f t="shared" si="571"/>
        <v>0</v>
      </c>
      <c r="AX237" s="164">
        <f t="shared" si="571"/>
        <v>0</v>
      </c>
      <c r="AY237" s="164">
        <f t="shared" si="571"/>
        <v>0</v>
      </c>
      <c r="AZ237" s="164">
        <f t="shared" si="571"/>
        <v>0</v>
      </c>
      <c r="BA237" s="164">
        <f t="shared" si="571"/>
        <v>0</v>
      </c>
      <c r="BB237" s="164">
        <f t="shared" si="571"/>
        <v>0</v>
      </c>
      <c r="BC237" s="164">
        <f t="shared" si="571"/>
        <v>0</v>
      </c>
      <c r="BD237" s="164">
        <f t="shared" si="571"/>
        <v>0</v>
      </c>
      <c r="BE237" s="164">
        <f t="shared" si="571"/>
        <v>0</v>
      </c>
      <c r="BF237" s="165"/>
      <c r="BG237" s="165"/>
      <c r="BH237" s="165"/>
      <c r="BI237" s="165"/>
      <c r="BJ237" s="165"/>
      <c r="BK237" s="165"/>
      <c r="BL237" s="165"/>
      <c r="BM237" s="165">
        <v>1.0</v>
      </c>
      <c r="BN237" s="165"/>
      <c r="BO237" s="165"/>
      <c r="BP237" s="165"/>
      <c r="BQ237" s="166"/>
      <c r="BR237" s="165"/>
      <c r="BS237" s="6"/>
      <c r="BT237" s="164"/>
      <c r="BU237" s="164"/>
      <c r="BV237" s="167">
        <f t="shared" ref="BV237:BW237" si="572">$D237*BT237</f>
        <v>0</v>
      </c>
      <c r="BW237" s="167">
        <f t="shared" si="572"/>
        <v>0</v>
      </c>
      <c r="BX237" s="6"/>
      <c r="BY237" s="164">
        <v>2.8</v>
      </c>
      <c r="BZ237" s="164">
        <f t="shared" si="568"/>
        <v>0</v>
      </c>
      <c r="CA237" s="164">
        <f t="shared" si="569"/>
        <v>0</v>
      </c>
      <c r="CB237" s="6"/>
    </row>
    <row r="238" ht="18.0" customHeight="1">
      <c r="A238" s="195" t="s">
        <v>514</v>
      </c>
      <c r="B238" s="223" t="s">
        <v>515</v>
      </c>
      <c r="C238" s="147">
        <v>1.0</v>
      </c>
      <c r="D238" s="76">
        <f t="shared" si="561"/>
        <v>0</v>
      </c>
      <c r="E238" s="148">
        <v>180.0</v>
      </c>
      <c r="F238" s="76" t="str">
        <f t="shared" si="562"/>
        <v/>
      </c>
      <c r="G238" s="148">
        <f t="shared" si="563"/>
        <v>180</v>
      </c>
      <c r="H238" s="149">
        <f t="shared" si="564"/>
        <v>0</v>
      </c>
      <c r="I238" s="150"/>
      <c r="J238" s="151"/>
      <c r="K238" s="152"/>
      <c r="L238" s="153"/>
      <c r="M238" s="154"/>
      <c r="N238" s="155"/>
      <c r="O238" s="156"/>
      <c r="P238" s="157"/>
      <c r="Q238" s="158"/>
      <c r="R238" s="159"/>
      <c r="S238" s="160"/>
      <c r="T238" s="161"/>
      <c r="U238" s="162"/>
      <c r="V238" s="163"/>
      <c r="W238" s="152"/>
      <c r="X238" s="150"/>
      <c r="AE238" s="164">
        <f t="shared" ref="AE238:AK238" si="573">AL238*$D238</f>
        <v>0</v>
      </c>
      <c r="AF238" s="164">
        <f t="shared" si="573"/>
        <v>0</v>
      </c>
      <c r="AG238" s="164">
        <f t="shared" si="573"/>
        <v>0</v>
      </c>
      <c r="AH238" s="164">
        <f t="shared" si="573"/>
        <v>0</v>
      </c>
      <c r="AI238" s="164">
        <f t="shared" si="573"/>
        <v>0</v>
      </c>
      <c r="AJ238" s="164">
        <f t="shared" si="573"/>
        <v>0</v>
      </c>
      <c r="AK238" s="164">
        <f t="shared" si="573"/>
        <v>0</v>
      </c>
      <c r="AL238" s="165"/>
      <c r="AM238" s="165"/>
      <c r="AN238" s="165"/>
      <c r="AO238" s="165"/>
      <c r="AP238" s="165"/>
      <c r="AQ238" s="165"/>
      <c r="AR238" s="165">
        <v>1.0</v>
      </c>
      <c r="AS238" s="164">
        <f t="shared" ref="AS238:BE238" si="574">BF238*$D238</f>
        <v>0</v>
      </c>
      <c r="AT238" s="164">
        <f t="shared" si="574"/>
        <v>0</v>
      </c>
      <c r="AU238" s="164">
        <f t="shared" si="574"/>
        <v>0</v>
      </c>
      <c r="AV238" s="164">
        <f t="shared" si="574"/>
        <v>0</v>
      </c>
      <c r="AW238" s="164">
        <f t="shared" si="574"/>
        <v>0</v>
      </c>
      <c r="AX238" s="164">
        <f t="shared" si="574"/>
        <v>0</v>
      </c>
      <c r="AY238" s="164">
        <f t="shared" si="574"/>
        <v>0</v>
      </c>
      <c r="AZ238" s="164">
        <f t="shared" si="574"/>
        <v>0</v>
      </c>
      <c r="BA238" s="164">
        <f t="shared" si="574"/>
        <v>0</v>
      </c>
      <c r="BB238" s="164">
        <f t="shared" si="574"/>
        <v>0</v>
      </c>
      <c r="BC238" s="164">
        <f t="shared" si="574"/>
        <v>0</v>
      </c>
      <c r="BD238" s="164">
        <f t="shared" si="574"/>
        <v>0</v>
      </c>
      <c r="BE238" s="164">
        <f t="shared" si="574"/>
        <v>0</v>
      </c>
      <c r="BF238" s="165"/>
      <c r="BG238" s="165"/>
      <c r="BH238" s="165"/>
      <c r="BI238" s="165"/>
      <c r="BJ238" s="165"/>
      <c r="BK238" s="165"/>
      <c r="BL238" s="165"/>
      <c r="BM238" s="165"/>
      <c r="BN238" s="165"/>
      <c r="BO238" s="165"/>
      <c r="BP238" s="165"/>
      <c r="BQ238" s="166">
        <v>1.0</v>
      </c>
      <c r="BR238" s="165"/>
      <c r="BS238" s="6"/>
      <c r="BT238" s="164"/>
      <c r="BU238" s="164"/>
      <c r="BV238" s="167">
        <f t="shared" ref="BV238:BW238" si="575">$D238*BT238</f>
        <v>0</v>
      </c>
      <c r="BW238" s="167">
        <f t="shared" si="575"/>
        <v>0</v>
      </c>
      <c r="BX238" s="6"/>
      <c r="BY238" s="164">
        <v>2.9</v>
      </c>
      <c r="BZ238" s="164">
        <f t="shared" si="568"/>
        <v>0</v>
      </c>
      <c r="CA238" s="164">
        <f t="shared" si="569"/>
        <v>0</v>
      </c>
      <c r="CB238" s="6"/>
    </row>
    <row r="239" ht="18.0" customHeight="1">
      <c r="A239" s="195" t="s">
        <v>516</v>
      </c>
      <c r="B239" s="223" t="s">
        <v>517</v>
      </c>
      <c r="C239" s="147">
        <v>1.0</v>
      </c>
      <c r="D239" s="76">
        <f t="shared" si="561"/>
        <v>0</v>
      </c>
      <c r="E239" s="148">
        <v>220.0</v>
      </c>
      <c r="F239" s="76" t="str">
        <f t="shared" si="562"/>
        <v/>
      </c>
      <c r="G239" s="148">
        <f t="shared" si="563"/>
        <v>220</v>
      </c>
      <c r="H239" s="149">
        <f t="shared" si="564"/>
        <v>0</v>
      </c>
      <c r="I239" s="150"/>
      <c r="J239" s="151"/>
      <c r="K239" s="152"/>
      <c r="L239" s="153"/>
      <c r="M239" s="154"/>
      <c r="N239" s="155"/>
      <c r="O239" s="156"/>
      <c r="P239" s="157"/>
      <c r="Q239" s="158"/>
      <c r="R239" s="159"/>
      <c r="S239" s="160"/>
      <c r="T239" s="161"/>
      <c r="U239" s="162"/>
      <c r="V239" s="163"/>
      <c r="W239" s="152"/>
      <c r="X239" s="150"/>
      <c r="AE239" s="164">
        <f t="shared" ref="AE239:AK239" si="576">AL239*$D239</f>
        <v>0</v>
      </c>
      <c r="AF239" s="164">
        <f t="shared" si="576"/>
        <v>0</v>
      </c>
      <c r="AG239" s="164">
        <f t="shared" si="576"/>
        <v>0</v>
      </c>
      <c r="AH239" s="164">
        <f t="shared" si="576"/>
        <v>0</v>
      </c>
      <c r="AI239" s="164">
        <f t="shared" si="576"/>
        <v>0</v>
      </c>
      <c r="AJ239" s="164">
        <f t="shared" si="576"/>
        <v>0</v>
      </c>
      <c r="AK239" s="164">
        <f t="shared" si="576"/>
        <v>0</v>
      </c>
      <c r="AL239" s="224"/>
      <c r="AM239" s="224"/>
      <c r="AN239" s="224"/>
      <c r="AO239" s="224"/>
      <c r="AP239" s="224"/>
      <c r="AQ239" s="224"/>
      <c r="AR239" s="224">
        <v>1.0</v>
      </c>
      <c r="AS239" s="164">
        <f t="shared" ref="AS239:BE239" si="577">BF239*$D239</f>
        <v>0</v>
      </c>
      <c r="AT239" s="164">
        <f t="shared" si="577"/>
        <v>0</v>
      </c>
      <c r="AU239" s="164">
        <f t="shared" si="577"/>
        <v>0</v>
      </c>
      <c r="AV239" s="164">
        <f t="shared" si="577"/>
        <v>0</v>
      </c>
      <c r="AW239" s="164">
        <f t="shared" si="577"/>
        <v>0</v>
      </c>
      <c r="AX239" s="164">
        <f t="shared" si="577"/>
        <v>0</v>
      </c>
      <c r="AY239" s="164">
        <f t="shared" si="577"/>
        <v>0</v>
      </c>
      <c r="AZ239" s="164">
        <f t="shared" si="577"/>
        <v>0</v>
      </c>
      <c r="BA239" s="164">
        <f t="shared" si="577"/>
        <v>0</v>
      </c>
      <c r="BB239" s="164">
        <f t="shared" si="577"/>
        <v>0</v>
      </c>
      <c r="BC239" s="164">
        <f t="shared" si="577"/>
        <v>0</v>
      </c>
      <c r="BD239" s="164">
        <f t="shared" si="577"/>
        <v>0</v>
      </c>
      <c r="BE239" s="164">
        <f t="shared" si="577"/>
        <v>0</v>
      </c>
      <c r="BF239" s="165"/>
      <c r="BG239" s="165"/>
      <c r="BH239" s="165"/>
      <c r="BI239" s="165"/>
      <c r="BJ239" s="165"/>
      <c r="BK239" s="165"/>
      <c r="BL239" s="165"/>
      <c r="BM239" s="165"/>
      <c r="BN239" s="165"/>
      <c r="BO239" s="165"/>
      <c r="BP239" s="165"/>
      <c r="BQ239" s="166">
        <v>1.0</v>
      </c>
      <c r="BR239" s="165"/>
      <c r="BS239" s="6"/>
      <c r="BT239" s="164"/>
      <c r="BU239" s="164"/>
      <c r="BV239" s="167">
        <f t="shared" ref="BV239:BW239" si="578">$D239*BT239</f>
        <v>0</v>
      </c>
      <c r="BW239" s="167">
        <f t="shared" si="578"/>
        <v>0</v>
      </c>
      <c r="BX239" s="6"/>
      <c r="BY239" s="164">
        <v>3.6</v>
      </c>
      <c r="BZ239" s="164">
        <f t="shared" si="568"/>
        <v>0</v>
      </c>
      <c r="CA239" s="164">
        <f t="shared" si="569"/>
        <v>0</v>
      </c>
      <c r="CB239" s="6"/>
    </row>
    <row r="240" ht="15.75" customHeight="1">
      <c r="A240" s="225"/>
      <c r="B240" s="226"/>
      <c r="C240" s="204"/>
      <c r="D240" s="204"/>
      <c r="E240" s="213"/>
      <c r="F240" s="204"/>
      <c r="G240" s="213"/>
      <c r="H240" s="148">
        <f>SUM(H16:H239)</f>
        <v>0</v>
      </c>
      <c r="I240" s="227"/>
      <c r="J240" s="227">
        <f>SUM(J16:J239)</f>
        <v>0</v>
      </c>
      <c r="K240" s="227"/>
      <c r="L240" s="227">
        <f t="shared" ref="L240:M240" si="579">SUM(L16:L239)</f>
        <v>0</v>
      </c>
      <c r="M240" s="227">
        <f t="shared" si="579"/>
        <v>0</v>
      </c>
      <c r="N240" s="141"/>
      <c r="O240" s="227">
        <f t="shared" ref="O240:R240" si="580">SUM(O16:O239)</f>
        <v>0</v>
      </c>
      <c r="P240" s="227">
        <f t="shared" si="580"/>
        <v>0</v>
      </c>
      <c r="Q240" s="227">
        <f t="shared" si="580"/>
        <v>0</v>
      </c>
      <c r="R240" s="227">
        <f t="shared" si="580"/>
        <v>0</v>
      </c>
      <c r="S240" s="227"/>
      <c r="T240" s="227">
        <f t="shared" ref="T240:X240" si="581">SUM(T16:T239)</f>
        <v>0</v>
      </c>
      <c r="U240" s="227">
        <f t="shared" si="581"/>
        <v>0</v>
      </c>
      <c r="V240" s="227">
        <f t="shared" si="581"/>
        <v>0</v>
      </c>
      <c r="W240" s="227">
        <f t="shared" si="581"/>
        <v>0</v>
      </c>
      <c r="X240" s="227">
        <f t="shared" si="581"/>
        <v>0</v>
      </c>
      <c r="AE240" s="227">
        <f t="shared" ref="AE240:AK240" si="582">SUM(AE16:AE239)</f>
        <v>0</v>
      </c>
      <c r="AF240" s="227">
        <f t="shared" si="582"/>
        <v>0</v>
      </c>
      <c r="AG240" s="227">
        <f t="shared" si="582"/>
        <v>0</v>
      </c>
      <c r="AH240" s="227">
        <f t="shared" si="582"/>
        <v>0</v>
      </c>
      <c r="AI240" s="227">
        <f t="shared" si="582"/>
        <v>0</v>
      </c>
      <c r="AJ240" s="227">
        <f t="shared" si="582"/>
        <v>0</v>
      </c>
      <c r="AK240" s="228">
        <f t="shared" si="582"/>
        <v>0</v>
      </c>
      <c r="AL240" s="229"/>
      <c r="AM240" s="230"/>
      <c r="AN240" s="230"/>
      <c r="AO240" s="230"/>
      <c r="AP240" s="230"/>
      <c r="AQ240" s="230"/>
      <c r="AR240" s="231"/>
      <c r="AS240" s="231">
        <f t="shared" ref="AS240:BE240" si="583">SUM(AS16:AS239)</f>
        <v>0</v>
      </c>
      <c r="AT240" s="232">
        <f t="shared" si="583"/>
        <v>0</v>
      </c>
      <c r="AU240" s="232">
        <f t="shared" si="583"/>
        <v>0</v>
      </c>
      <c r="AV240" s="232">
        <f t="shared" si="583"/>
        <v>0</v>
      </c>
      <c r="AW240" s="232">
        <f t="shared" si="583"/>
        <v>0</v>
      </c>
      <c r="AX240" s="232">
        <f t="shared" si="583"/>
        <v>0</v>
      </c>
      <c r="AY240" s="232">
        <f t="shared" si="583"/>
        <v>0</v>
      </c>
      <c r="AZ240" s="232">
        <f t="shared" si="583"/>
        <v>0</v>
      </c>
      <c r="BA240" s="232">
        <f t="shared" si="583"/>
        <v>0</v>
      </c>
      <c r="BB240" s="232">
        <f t="shared" si="583"/>
        <v>0</v>
      </c>
      <c r="BC240" s="232">
        <f t="shared" si="583"/>
        <v>0</v>
      </c>
      <c r="BD240" s="232">
        <f t="shared" si="583"/>
        <v>0</v>
      </c>
      <c r="BE240" s="232">
        <f t="shared" si="583"/>
        <v>0</v>
      </c>
      <c r="BF240" s="233"/>
      <c r="BG240" s="234"/>
      <c r="BH240" s="234"/>
      <c r="BI240" s="234"/>
      <c r="BJ240" s="234"/>
      <c r="BK240" s="234"/>
      <c r="BL240" s="234"/>
      <c r="BM240" s="234"/>
      <c r="BN240" s="234"/>
      <c r="BO240" s="234"/>
      <c r="BP240" s="234"/>
      <c r="BQ240" s="234"/>
      <c r="BR240" s="234"/>
      <c r="BS240" s="6"/>
      <c r="BT240" s="190"/>
      <c r="BU240" s="190"/>
      <c r="BV240" s="232">
        <f t="shared" ref="BV240:BW240" si="584">SUM(BV16:BV239)</f>
        <v>0</v>
      </c>
      <c r="BW240" s="232">
        <f t="shared" si="584"/>
        <v>0</v>
      </c>
      <c r="BX240" s="6"/>
      <c r="BY240" s="190"/>
      <c r="BZ240" s="190"/>
      <c r="CA240" s="190"/>
      <c r="CB240" s="6"/>
    </row>
    <row r="241" ht="48.75" customHeight="1">
      <c r="A241" s="136" t="s">
        <v>52</v>
      </c>
      <c r="B241" s="235" t="s">
        <v>518</v>
      </c>
      <c r="C241" s="203"/>
      <c r="D241" s="204"/>
      <c r="E241" s="213"/>
      <c r="F241" s="204"/>
      <c r="G241" s="213"/>
      <c r="H241" s="214"/>
      <c r="I241" s="204"/>
      <c r="J241" s="139"/>
      <c r="K241" s="204"/>
      <c r="L241" s="236"/>
      <c r="M241" s="204"/>
      <c r="N241" s="139"/>
      <c r="O241" s="204"/>
      <c r="P241" s="204"/>
      <c r="Q241" s="202"/>
      <c r="R241" s="236"/>
      <c r="S241" s="204"/>
      <c r="T241" s="204"/>
      <c r="U241" s="216"/>
      <c r="V241" s="204"/>
      <c r="W241" s="204"/>
      <c r="X241" s="204"/>
      <c r="Y241" s="216"/>
      <c r="Z241" s="216"/>
      <c r="AA241" s="216"/>
      <c r="AB241" s="216"/>
      <c r="AC241" s="216"/>
      <c r="AD241" s="216"/>
      <c r="AE241" s="237" t="s">
        <v>24</v>
      </c>
      <c r="AF241" s="237" t="s">
        <v>25</v>
      </c>
      <c r="AG241" s="237" t="s">
        <v>26</v>
      </c>
      <c r="AH241" s="237" t="s">
        <v>27</v>
      </c>
      <c r="AI241" s="237" t="s">
        <v>28</v>
      </c>
      <c r="AJ241" s="237" t="s">
        <v>29</v>
      </c>
      <c r="AK241" s="237" t="s">
        <v>30</v>
      </c>
      <c r="AL241" s="141" t="s">
        <v>24</v>
      </c>
      <c r="AM241" s="141" t="s">
        <v>25</v>
      </c>
      <c r="AN241" s="141" t="s">
        <v>26</v>
      </c>
      <c r="AO241" s="141" t="s">
        <v>27</v>
      </c>
      <c r="AP241" s="141" t="s">
        <v>28</v>
      </c>
      <c r="AQ241" s="141" t="s">
        <v>29</v>
      </c>
      <c r="AR241" s="141" t="s">
        <v>30</v>
      </c>
      <c r="AS241" s="237" t="s">
        <v>39</v>
      </c>
      <c r="AT241" s="237" t="s">
        <v>40</v>
      </c>
      <c r="AU241" s="237" t="s">
        <v>41</v>
      </c>
      <c r="AV241" s="237" t="s">
        <v>42</v>
      </c>
      <c r="AW241" s="237" t="s">
        <v>43</v>
      </c>
      <c r="AX241" s="237" t="s">
        <v>44</v>
      </c>
      <c r="AY241" s="237" t="s">
        <v>45</v>
      </c>
      <c r="AZ241" s="237" t="s">
        <v>46</v>
      </c>
      <c r="BA241" s="237" t="s">
        <v>47</v>
      </c>
      <c r="BB241" s="237" t="s">
        <v>48</v>
      </c>
      <c r="BC241" s="237" t="s">
        <v>49</v>
      </c>
      <c r="BD241" s="237" t="s">
        <v>50</v>
      </c>
      <c r="BE241" s="237" t="s">
        <v>51</v>
      </c>
      <c r="BF241" s="227" t="s">
        <v>39</v>
      </c>
      <c r="BG241" s="227" t="s">
        <v>40</v>
      </c>
      <c r="BH241" s="227" t="s">
        <v>41</v>
      </c>
      <c r="BI241" s="227" t="s">
        <v>42</v>
      </c>
      <c r="BJ241" s="227" t="s">
        <v>43</v>
      </c>
      <c r="BK241" s="227" t="s">
        <v>44</v>
      </c>
      <c r="BL241" s="227" t="s">
        <v>45</v>
      </c>
      <c r="BM241" s="227" t="s">
        <v>46</v>
      </c>
      <c r="BN241" s="227" t="s">
        <v>47</v>
      </c>
      <c r="BO241" s="227" t="s">
        <v>48</v>
      </c>
      <c r="BP241" s="227" t="s">
        <v>49</v>
      </c>
      <c r="BQ241" s="228" t="s">
        <v>50</v>
      </c>
      <c r="BR241" s="227" t="s">
        <v>51</v>
      </c>
      <c r="BS241" s="144"/>
      <c r="BT241" s="143" t="s">
        <v>78</v>
      </c>
      <c r="BU241" s="143" t="s">
        <v>79</v>
      </c>
      <c r="BV241" s="143" t="s">
        <v>80</v>
      </c>
      <c r="BW241" s="143" t="s">
        <v>81</v>
      </c>
      <c r="BX241" s="144"/>
      <c r="BY241" s="219" t="s">
        <v>82</v>
      </c>
      <c r="BZ241" s="219" t="s">
        <v>83</v>
      </c>
      <c r="CA241" s="219" t="s">
        <v>84</v>
      </c>
      <c r="CB241" s="144"/>
    </row>
    <row r="242" ht="18.0" customHeight="1">
      <c r="A242" s="195" t="s">
        <v>519</v>
      </c>
      <c r="B242" s="223" t="s">
        <v>520</v>
      </c>
      <c r="C242" s="147">
        <v>1.0</v>
      </c>
      <c r="D242" s="76">
        <f t="shared" ref="D242:D254" si="588">SUM(I242:X242)</f>
        <v>0</v>
      </c>
      <c r="E242" s="148">
        <v>55.0</v>
      </c>
      <c r="F242" s="76" t="str">
        <f t="shared" ref="F242:F254" si="589">$E$5</f>
        <v/>
      </c>
      <c r="G242" s="148">
        <f t="shared" ref="G242:G254" si="590">E242*((100-F242)/100)</f>
        <v>55</v>
      </c>
      <c r="H242" s="149">
        <f t="shared" ref="H242:H254" si="591">D242*G242</f>
        <v>0</v>
      </c>
      <c r="I242" s="150"/>
      <c r="J242" s="151"/>
      <c r="K242" s="152"/>
      <c r="L242" s="153"/>
      <c r="M242" s="154"/>
      <c r="N242" s="155"/>
      <c r="O242" s="156"/>
      <c r="P242" s="157"/>
      <c r="Q242" s="158"/>
      <c r="R242" s="159"/>
      <c r="S242" s="160"/>
      <c r="T242" s="161"/>
      <c r="U242" s="162"/>
      <c r="V242" s="163"/>
      <c r="W242" s="152"/>
      <c r="X242" s="150"/>
      <c r="AE242" s="164">
        <f t="shared" ref="AE242:AK242" si="585">AL242*$D242</f>
        <v>0</v>
      </c>
      <c r="AF242" s="164">
        <f t="shared" si="585"/>
        <v>0</v>
      </c>
      <c r="AG242" s="164">
        <f t="shared" si="585"/>
        <v>0</v>
      </c>
      <c r="AH242" s="164">
        <f t="shared" si="585"/>
        <v>0</v>
      </c>
      <c r="AI242" s="164">
        <f t="shared" si="585"/>
        <v>0</v>
      </c>
      <c r="AJ242" s="164">
        <f t="shared" si="585"/>
        <v>0</v>
      </c>
      <c r="AK242" s="164">
        <f t="shared" si="585"/>
        <v>0</v>
      </c>
      <c r="AL242" s="165"/>
      <c r="AM242" s="165"/>
      <c r="AN242" s="165"/>
      <c r="AO242" s="165"/>
      <c r="AP242" s="165">
        <v>1.0</v>
      </c>
      <c r="AQ242" s="165"/>
      <c r="AR242" s="165"/>
      <c r="AS242" s="164">
        <f t="shared" ref="AS242:BE242" si="586">BF242*$D242</f>
        <v>0</v>
      </c>
      <c r="AT242" s="164">
        <f t="shared" si="586"/>
        <v>0</v>
      </c>
      <c r="AU242" s="164">
        <f t="shared" si="586"/>
        <v>0</v>
      </c>
      <c r="AV242" s="164">
        <f t="shared" si="586"/>
        <v>0</v>
      </c>
      <c r="AW242" s="164">
        <f t="shared" si="586"/>
        <v>0</v>
      </c>
      <c r="AX242" s="164">
        <f t="shared" si="586"/>
        <v>0</v>
      </c>
      <c r="AY242" s="164">
        <f t="shared" si="586"/>
        <v>0</v>
      </c>
      <c r="AZ242" s="164">
        <f t="shared" si="586"/>
        <v>0</v>
      </c>
      <c r="BA242" s="164">
        <f t="shared" si="586"/>
        <v>0</v>
      </c>
      <c r="BB242" s="164">
        <f t="shared" si="586"/>
        <v>0</v>
      </c>
      <c r="BC242" s="164">
        <f t="shared" si="586"/>
        <v>0</v>
      </c>
      <c r="BD242" s="164">
        <f t="shared" si="586"/>
        <v>0</v>
      </c>
      <c r="BE242" s="164">
        <f t="shared" si="586"/>
        <v>0</v>
      </c>
      <c r="BF242" s="165"/>
      <c r="BG242" s="165"/>
      <c r="BH242" s="165"/>
      <c r="BI242" s="165"/>
      <c r="BJ242" s="165"/>
      <c r="BK242" s="165"/>
      <c r="BL242" s="165"/>
      <c r="BM242" s="165"/>
      <c r="BN242" s="165"/>
      <c r="BO242" s="165"/>
      <c r="BP242" s="165"/>
      <c r="BQ242" s="166"/>
      <c r="BR242" s="165"/>
      <c r="BS242" s="6"/>
      <c r="BT242" s="164"/>
      <c r="BU242" s="164"/>
      <c r="BV242" s="167">
        <f t="shared" ref="BV242:BW242" si="587">$D242*BT242</f>
        <v>0</v>
      </c>
      <c r="BW242" s="167">
        <f t="shared" si="587"/>
        <v>0</v>
      </c>
      <c r="BX242" s="6"/>
      <c r="BY242" s="164">
        <v>1.079</v>
      </c>
      <c r="BZ242" s="164">
        <f t="shared" ref="BZ242:BZ254" si="595">D242</f>
        <v>0</v>
      </c>
      <c r="CA242" s="164">
        <f t="shared" ref="CA242:CA254" si="596">BY242*BZ242</f>
        <v>0</v>
      </c>
      <c r="CB242" s="6"/>
    </row>
    <row r="243" ht="18.0" customHeight="1">
      <c r="A243" s="195" t="s">
        <v>521</v>
      </c>
      <c r="B243" s="223" t="s">
        <v>522</v>
      </c>
      <c r="C243" s="147">
        <v>1.0</v>
      </c>
      <c r="D243" s="76">
        <f t="shared" si="588"/>
        <v>0</v>
      </c>
      <c r="E243" s="148">
        <v>60.0</v>
      </c>
      <c r="F243" s="76" t="str">
        <f t="shared" si="589"/>
        <v/>
      </c>
      <c r="G243" s="148">
        <f t="shared" si="590"/>
        <v>60</v>
      </c>
      <c r="H243" s="149">
        <f t="shared" si="591"/>
        <v>0</v>
      </c>
      <c r="I243" s="150"/>
      <c r="J243" s="151"/>
      <c r="K243" s="152"/>
      <c r="L243" s="153"/>
      <c r="M243" s="154"/>
      <c r="N243" s="155"/>
      <c r="O243" s="156"/>
      <c r="P243" s="157"/>
      <c r="Q243" s="158"/>
      <c r="R243" s="159"/>
      <c r="S243" s="160"/>
      <c r="T243" s="161"/>
      <c r="U243" s="162"/>
      <c r="V243" s="163"/>
      <c r="W243" s="152"/>
      <c r="X243" s="150"/>
      <c r="AE243" s="164">
        <f t="shared" ref="AE243:AK243" si="592">AL243*$D243</f>
        <v>0</v>
      </c>
      <c r="AF243" s="164">
        <f t="shared" si="592"/>
        <v>0</v>
      </c>
      <c r="AG243" s="164">
        <f t="shared" si="592"/>
        <v>0</v>
      </c>
      <c r="AH243" s="164">
        <f t="shared" si="592"/>
        <v>0</v>
      </c>
      <c r="AI243" s="164">
        <f t="shared" si="592"/>
        <v>0</v>
      </c>
      <c r="AJ243" s="164">
        <f t="shared" si="592"/>
        <v>0</v>
      </c>
      <c r="AK243" s="164">
        <f t="shared" si="592"/>
        <v>0</v>
      </c>
      <c r="AL243" s="165"/>
      <c r="AM243" s="165"/>
      <c r="AN243" s="165"/>
      <c r="AO243" s="165"/>
      <c r="AP243" s="165">
        <v>1.0</v>
      </c>
      <c r="AQ243" s="165"/>
      <c r="AR243" s="165"/>
      <c r="AS243" s="164">
        <f t="shared" ref="AS243:BE243" si="593">BF243*$D243</f>
        <v>0</v>
      </c>
      <c r="AT243" s="164">
        <f t="shared" si="593"/>
        <v>0</v>
      </c>
      <c r="AU243" s="164">
        <f t="shared" si="593"/>
        <v>0</v>
      </c>
      <c r="AV243" s="164">
        <f t="shared" si="593"/>
        <v>0</v>
      </c>
      <c r="AW243" s="164">
        <f t="shared" si="593"/>
        <v>0</v>
      </c>
      <c r="AX243" s="164">
        <f t="shared" si="593"/>
        <v>0</v>
      </c>
      <c r="AY243" s="164">
        <f t="shared" si="593"/>
        <v>0</v>
      </c>
      <c r="AZ243" s="164">
        <f t="shared" si="593"/>
        <v>0</v>
      </c>
      <c r="BA243" s="164">
        <f t="shared" si="593"/>
        <v>0</v>
      </c>
      <c r="BB243" s="164">
        <f t="shared" si="593"/>
        <v>0</v>
      </c>
      <c r="BC243" s="164">
        <f t="shared" si="593"/>
        <v>0</v>
      </c>
      <c r="BD243" s="164">
        <f t="shared" si="593"/>
        <v>0</v>
      </c>
      <c r="BE243" s="164">
        <f t="shared" si="593"/>
        <v>0</v>
      </c>
      <c r="BF243" s="165"/>
      <c r="BG243" s="165"/>
      <c r="BH243" s="165"/>
      <c r="BI243" s="165"/>
      <c r="BJ243" s="165"/>
      <c r="BK243" s="165"/>
      <c r="BL243" s="165"/>
      <c r="BM243" s="165"/>
      <c r="BN243" s="165"/>
      <c r="BO243" s="165"/>
      <c r="BP243" s="165"/>
      <c r="BQ243" s="166"/>
      <c r="BR243" s="165"/>
      <c r="BS243" s="6"/>
      <c r="BT243" s="164"/>
      <c r="BU243" s="164"/>
      <c r="BV243" s="167">
        <f t="shared" ref="BV243:BW243" si="594">$D243*BT243</f>
        <v>0</v>
      </c>
      <c r="BW243" s="167">
        <f t="shared" si="594"/>
        <v>0</v>
      </c>
      <c r="BX243" s="6"/>
      <c r="BY243" s="164">
        <v>1.07</v>
      </c>
      <c r="BZ243" s="164">
        <f t="shared" si="595"/>
        <v>0</v>
      </c>
      <c r="CA243" s="164">
        <f t="shared" si="596"/>
        <v>0</v>
      </c>
      <c r="CB243" s="6"/>
    </row>
    <row r="244" ht="18.0" customHeight="1">
      <c r="A244" s="195" t="s">
        <v>523</v>
      </c>
      <c r="B244" s="223" t="s">
        <v>524</v>
      </c>
      <c r="C244" s="147">
        <v>1.0</v>
      </c>
      <c r="D244" s="76">
        <f t="shared" si="588"/>
        <v>0</v>
      </c>
      <c r="E244" s="148">
        <v>65.0</v>
      </c>
      <c r="F244" s="76" t="str">
        <f t="shared" si="589"/>
        <v/>
      </c>
      <c r="G244" s="148">
        <f t="shared" si="590"/>
        <v>65</v>
      </c>
      <c r="H244" s="149">
        <f t="shared" si="591"/>
        <v>0</v>
      </c>
      <c r="I244" s="150"/>
      <c r="J244" s="151"/>
      <c r="K244" s="152"/>
      <c r="L244" s="153"/>
      <c r="M244" s="154"/>
      <c r="N244" s="155"/>
      <c r="O244" s="156"/>
      <c r="P244" s="157"/>
      <c r="Q244" s="158"/>
      <c r="R244" s="159"/>
      <c r="S244" s="160"/>
      <c r="T244" s="161"/>
      <c r="U244" s="162"/>
      <c r="V244" s="163"/>
      <c r="W244" s="152"/>
      <c r="X244" s="150"/>
      <c r="AE244" s="164">
        <f t="shared" ref="AE244:AK244" si="597">AL244*$D244</f>
        <v>0</v>
      </c>
      <c r="AF244" s="164">
        <f t="shared" si="597"/>
        <v>0</v>
      </c>
      <c r="AG244" s="164">
        <f t="shared" si="597"/>
        <v>0</v>
      </c>
      <c r="AH244" s="164">
        <f t="shared" si="597"/>
        <v>0</v>
      </c>
      <c r="AI244" s="164">
        <f t="shared" si="597"/>
        <v>0</v>
      </c>
      <c r="AJ244" s="164">
        <f t="shared" si="597"/>
        <v>0</v>
      </c>
      <c r="AK244" s="164">
        <f t="shared" si="597"/>
        <v>0</v>
      </c>
      <c r="AL244" s="165"/>
      <c r="AM244" s="165"/>
      <c r="AN244" s="165"/>
      <c r="AO244" s="165"/>
      <c r="AP244" s="165"/>
      <c r="AQ244" s="165">
        <v>1.0</v>
      </c>
      <c r="AR244" s="165"/>
      <c r="AS244" s="164">
        <f t="shared" ref="AS244:BE244" si="598">BF244*$D244</f>
        <v>0</v>
      </c>
      <c r="AT244" s="164">
        <f t="shared" si="598"/>
        <v>0</v>
      </c>
      <c r="AU244" s="164">
        <f t="shared" si="598"/>
        <v>0</v>
      </c>
      <c r="AV244" s="164">
        <f t="shared" si="598"/>
        <v>0</v>
      </c>
      <c r="AW244" s="164">
        <f t="shared" si="598"/>
        <v>0</v>
      </c>
      <c r="AX244" s="164">
        <f t="shared" si="598"/>
        <v>0</v>
      </c>
      <c r="AY244" s="164">
        <f t="shared" si="598"/>
        <v>0</v>
      </c>
      <c r="AZ244" s="164">
        <f t="shared" si="598"/>
        <v>0</v>
      </c>
      <c r="BA244" s="164">
        <f t="shared" si="598"/>
        <v>0</v>
      </c>
      <c r="BB244" s="164">
        <f t="shared" si="598"/>
        <v>0</v>
      </c>
      <c r="BC244" s="164">
        <f t="shared" si="598"/>
        <v>0</v>
      </c>
      <c r="BD244" s="164">
        <f t="shared" si="598"/>
        <v>0</v>
      </c>
      <c r="BE244" s="164">
        <f t="shared" si="598"/>
        <v>0</v>
      </c>
      <c r="BF244" s="165"/>
      <c r="BG244" s="165"/>
      <c r="BH244" s="165"/>
      <c r="BI244" s="165"/>
      <c r="BJ244" s="165"/>
      <c r="BK244" s="165"/>
      <c r="BL244" s="165"/>
      <c r="BM244" s="165"/>
      <c r="BN244" s="165"/>
      <c r="BO244" s="165"/>
      <c r="BP244" s="165"/>
      <c r="BQ244" s="166"/>
      <c r="BR244" s="165"/>
      <c r="BS244" s="6"/>
      <c r="BT244" s="164"/>
      <c r="BU244" s="164"/>
      <c r="BV244" s="167">
        <f t="shared" ref="BV244:BW244" si="599">$D244*BT244</f>
        <v>0</v>
      </c>
      <c r="BW244" s="167">
        <f t="shared" si="599"/>
        <v>0</v>
      </c>
      <c r="BX244" s="6"/>
      <c r="BY244" s="164">
        <v>1.124</v>
      </c>
      <c r="BZ244" s="164">
        <f t="shared" si="595"/>
        <v>0</v>
      </c>
      <c r="CA244" s="164">
        <f t="shared" si="596"/>
        <v>0</v>
      </c>
      <c r="CB244" s="6"/>
    </row>
    <row r="245" ht="18.0" customHeight="1">
      <c r="A245" s="195" t="s">
        <v>525</v>
      </c>
      <c r="B245" s="223" t="s">
        <v>526</v>
      </c>
      <c r="C245" s="147">
        <v>1.0</v>
      </c>
      <c r="D245" s="76">
        <f t="shared" si="588"/>
        <v>0</v>
      </c>
      <c r="E245" s="148">
        <v>65.0</v>
      </c>
      <c r="F245" s="76" t="str">
        <f t="shared" si="589"/>
        <v/>
      </c>
      <c r="G245" s="148">
        <f t="shared" si="590"/>
        <v>65</v>
      </c>
      <c r="H245" s="149">
        <f t="shared" si="591"/>
        <v>0</v>
      </c>
      <c r="I245" s="150"/>
      <c r="J245" s="151"/>
      <c r="K245" s="152"/>
      <c r="L245" s="153"/>
      <c r="M245" s="154"/>
      <c r="N245" s="155"/>
      <c r="O245" s="156"/>
      <c r="P245" s="157"/>
      <c r="Q245" s="158"/>
      <c r="R245" s="159"/>
      <c r="S245" s="160"/>
      <c r="T245" s="161"/>
      <c r="U245" s="162"/>
      <c r="V245" s="163"/>
      <c r="W245" s="152"/>
      <c r="X245" s="150"/>
      <c r="AE245" s="164">
        <f t="shared" ref="AE245:AK245" si="600">AL245*$D245</f>
        <v>0</v>
      </c>
      <c r="AF245" s="164">
        <f t="shared" si="600"/>
        <v>0</v>
      </c>
      <c r="AG245" s="164">
        <f t="shared" si="600"/>
        <v>0</v>
      </c>
      <c r="AH245" s="164">
        <f t="shared" si="600"/>
        <v>0</v>
      </c>
      <c r="AI245" s="164">
        <f t="shared" si="600"/>
        <v>0</v>
      </c>
      <c r="AJ245" s="164">
        <f t="shared" si="600"/>
        <v>0</v>
      </c>
      <c r="AK245" s="164">
        <f t="shared" si="600"/>
        <v>0</v>
      </c>
      <c r="AL245" s="165"/>
      <c r="AM245" s="165"/>
      <c r="AN245" s="165"/>
      <c r="AO245" s="165"/>
      <c r="AP245" s="165"/>
      <c r="AQ245" s="165">
        <v>1.0</v>
      </c>
      <c r="AR245" s="165"/>
      <c r="AS245" s="164">
        <f t="shared" ref="AS245:BE245" si="601">BF245*$D245</f>
        <v>0</v>
      </c>
      <c r="AT245" s="164">
        <f t="shared" si="601"/>
        <v>0</v>
      </c>
      <c r="AU245" s="164">
        <f t="shared" si="601"/>
        <v>0</v>
      </c>
      <c r="AV245" s="164">
        <f t="shared" si="601"/>
        <v>0</v>
      </c>
      <c r="AW245" s="164">
        <f t="shared" si="601"/>
        <v>0</v>
      </c>
      <c r="AX245" s="164">
        <f t="shared" si="601"/>
        <v>0</v>
      </c>
      <c r="AY245" s="164">
        <f t="shared" si="601"/>
        <v>0</v>
      </c>
      <c r="AZ245" s="164">
        <f t="shared" si="601"/>
        <v>0</v>
      </c>
      <c r="BA245" s="164">
        <f t="shared" si="601"/>
        <v>0</v>
      </c>
      <c r="BB245" s="164">
        <f t="shared" si="601"/>
        <v>0</v>
      </c>
      <c r="BC245" s="164">
        <f t="shared" si="601"/>
        <v>0</v>
      </c>
      <c r="BD245" s="164">
        <f t="shared" si="601"/>
        <v>0</v>
      </c>
      <c r="BE245" s="164">
        <f t="shared" si="601"/>
        <v>0</v>
      </c>
      <c r="BF245" s="165"/>
      <c r="BG245" s="165"/>
      <c r="BH245" s="165"/>
      <c r="BI245" s="165"/>
      <c r="BJ245" s="165"/>
      <c r="BK245" s="165"/>
      <c r="BL245" s="165"/>
      <c r="BM245" s="165"/>
      <c r="BN245" s="165"/>
      <c r="BO245" s="165"/>
      <c r="BP245" s="165"/>
      <c r="BQ245" s="166"/>
      <c r="BR245" s="165"/>
      <c r="BS245" s="6"/>
      <c r="BT245" s="164"/>
      <c r="BU245" s="164"/>
      <c r="BV245" s="167">
        <f t="shared" ref="BV245:BW245" si="602">$D245*BT245</f>
        <v>0</v>
      </c>
      <c r="BW245" s="167">
        <f t="shared" si="602"/>
        <v>0</v>
      </c>
      <c r="BX245" s="6"/>
      <c r="BY245" s="164">
        <v>1.193</v>
      </c>
      <c r="BZ245" s="164">
        <f t="shared" si="595"/>
        <v>0</v>
      </c>
      <c r="CA245" s="164">
        <f t="shared" si="596"/>
        <v>0</v>
      </c>
      <c r="CB245" s="6"/>
    </row>
    <row r="246" ht="18.0" customHeight="1">
      <c r="A246" s="195" t="s">
        <v>527</v>
      </c>
      <c r="B246" s="223" t="s">
        <v>528</v>
      </c>
      <c r="C246" s="147">
        <v>1.0</v>
      </c>
      <c r="D246" s="76">
        <f t="shared" si="588"/>
        <v>0</v>
      </c>
      <c r="E246" s="148">
        <v>65.0</v>
      </c>
      <c r="F246" s="76" t="str">
        <f t="shared" si="589"/>
        <v/>
      </c>
      <c r="G246" s="148">
        <f t="shared" si="590"/>
        <v>65</v>
      </c>
      <c r="H246" s="149">
        <f t="shared" si="591"/>
        <v>0</v>
      </c>
      <c r="I246" s="150"/>
      <c r="J246" s="151"/>
      <c r="K246" s="152"/>
      <c r="L246" s="153"/>
      <c r="M246" s="154"/>
      <c r="N246" s="155"/>
      <c r="O246" s="156"/>
      <c r="P246" s="157"/>
      <c r="Q246" s="158"/>
      <c r="R246" s="159"/>
      <c r="S246" s="160"/>
      <c r="T246" s="161"/>
      <c r="U246" s="162"/>
      <c r="V246" s="163"/>
      <c r="W246" s="152"/>
      <c r="X246" s="150"/>
      <c r="AE246" s="164">
        <f t="shared" ref="AE246:AK246" si="603">AL246*$D246</f>
        <v>0</v>
      </c>
      <c r="AF246" s="164">
        <f t="shared" si="603"/>
        <v>0</v>
      </c>
      <c r="AG246" s="164">
        <f t="shared" si="603"/>
        <v>0</v>
      </c>
      <c r="AH246" s="164">
        <f t="shared" si="603"/>
        <v>0</v>
      </c>
      <c r="AI246" s="164">
        <f t="shared" si="603"/>
        <v>0</v>
      </c>
      <c r="AJ246" s="164">
        <f t="shared" si="603"/>
        <v>0</v>
      </c>
      <c r="AK246" s="164">
        <f t="shared" si="603"/>
        <v>0</v>
      </c>
      <c r="AL246" s="165"/>
      <c r="AM246" s="165"/>
      <c r="AN246" s="165"/>
      <c r="AO246" s="165"/>
      <c r="AP246" s="165"/>
      <c r="AQ246" s="165">
        <v>1.0</v>
      </c>
      <c r="AR246" s="165"/>
      <c r="AS246" s="164">
        <f t="shared" ref="AS246:BE246" si="604">BF246*$D246</f>
        <v>0</v>
      </c>
      <c r="AT246" s="164">
        <f t="shared" si="604"/>
        <v>0</v>
      </c>
      <c r="AU246" s="164">
        <f t="shared" si="604"/>
        <v>0</v>
      </c>
      <c r="AV246" s="164">
        <f t="shared" si="604"/>
        <v>0</v>
      </c>
      <c r="AW246" s="164">
        <f t="shared" si="604"/>
        <v>0</v>
      </c>
      <c r="AX246" s="164">
        <f t="shared" si="604"/>
        <v>0</v>
      </c>
      <c r="AY246" s="164">
        <f t="shared" si="604"/>
        <v>0</v>
      </c>
      <c r="AZ246" s="164">
        <f t="shared" si="604"/>
        <v>0</v>
      </c>
      <c r="BA246" s="164">
        <f t="shared" si="604"/>
        <v>0</v>
      </c>
      <c r="BB246" s="164">
        <f t="shared" si="604"/>
        <v>0</v>
      </c>
      <c r="BC246" s="164">
        <f t="shared" si="604"/>
        <v>0</v>
      </c>
      <c r="BD246" s="164">
        <f t="shared" si="604"/>
        <v>0</v>
      </c>
      <c r="BE246" s="164">
        <f t="shared" si="604"/>
        <v>0</v>
      </c>
      <c r="BF246" s="165"/>
      <c r="BG246" s="165"/>
      <c r="BH246" s="165"/>
      <c r="BI246" s="165"/>
      <c r="BJ246" s="165"/>
      <c r="BK246" s="165"/>
      <c r="BL246" s="165"/>
      <c r="BM246" s="165"/>
      <c r="BN246" s="165"/>
      <c r="BO246" s="165"/>
      <c r="BP246" s="165"/>
      <c r="BQ246" s="166"/>
      <c r="BR246" s="165"/>
      <c r="BS246" s="6"/>
      <c r="BT246" s="164"/>
      <c r="BU246" s="164"/>
      <c r="BV246" s="167">
        <f t="shared" ref="BV246:BW246" si="605">$D246*BT246</f>
        <v>0</v>
      </c>
      <c r="BW246" s="167">
        <f t="shared" si="605"/>
        <v>0</v>
      </c>
      <c r="BX246" s="6"/>
      <c r="BY246" s="164">
        <v>1.233</v>
      </c>
      <c r="BZ246" s="164">
        <f t="shared" si="595"/>
        <v>0</v>
      </c>
      <c r="CA246" s="164">
        <f t="shared" si="596"/>
        <v>0</v>
      </c>
      <c r="CB246" s="6"/>
    </row>
    <row r="247" ht="18.0" customHeight="1">
      <c r="A247" s="195" t="s">
        <v>529</v>
      </c>
      <c r="B247" s="223" t="s">
        <v>530</v>
      </c>
      <c r="C247" s="147">
        <v>5.0</v>
      </c>
      <c r="D247" s="76">
        <f t="shared" si="588"/>
        <v>0</v>
      </c>
      <c r="E247" s="148">
        <v>165.0</v>
      </c>
      <c r="F247" s="76" t="str">
        <f t="shared" si="589"/>
        <v/>
      </c>
      <c r="G247" s="148">
        <f t="shared" si="590"/>
        <v>165</v>
      </c>
      <c r="H247" s="149">
        <f t="shared" si="591"/>
        <v>0</v>
      </c>
      <c r="I247" s="150"/>
      <c r="J247" s="151"/>
      <c r="K247" s="152"/>
      <c r="L247" s="153"/>
      <c r="M247" s="154"/>
      <c r="N247" s="155"/>
      <c r="O247" s="156"/>
      <c r="P247" s="157"/>
      <c r="Q247" s="158"/>
      <c r="R247" s="159"/>
      <c r="S247" s="160"/>
      <c r="T247" s="161"/>
      <c r="U247" s="162"/>
      <c r="V247" s="163"/>
      <c r="W247" s="152"/>
      <c r="X247" s="150"/>
      <c r="AE247" s="164">
        <f t="shared" ref="AE247:AK247" si="606">AL247*$D247</f>
        <v>0</v>
      </c>
      <c r="AF247" s="164">
        <f t="shared" si="606"/>
        <v>0</v>
      </c>
      <c r="AG247" s="164">
        <f t="shared" si="606"/>
        <v>0</v>
      </c>
      <c r="AH247" s="164">
        <f t="shared" si="606"/>
        <v>0</v>
      </c>
      <c r="AI247" s="164">
        <f t="shared" si="606"/>
        <v>0</v>
      </c>
      <c r="AJ247" s="164">
        <f t="shared" si="606"/>
        <v>0</v>
      </c>
      <c r="AK247" s="164">
        <f t="shared" si="606"/>
        <v>0</v>
      </c>
      <c r="AL247" s="165"/>
      <c r="AM247" s="165"/>
      <c r="AN247" s="165"/>
      <c r="AO247" s="165">
        <v>5.0</v>
      </c>
      <c r="AP247" s="165"/>
      <c r="AQ247" s="165"/>
      <c r="AR247" s="165"/>
      <c r="AS247" s="164">
        <f t="shared" ref="AS247:BE247" si="607">BF247*$D247</f>
        <v>0</v>
      </c>
      <c r="AT247" s="164">
        <f t="shared" si="607"/>
        <v>0</v>
      </c>
      <c r="AU247" s="164">
        <f t="shared" si="607"/>
        <v>0</v>
      </c>
      <c r="AV247" s="164">
        <f t="shared" si="607"/>
        <v>0</v>
      </c>
      <c r="AW247" s="164">
        <f t="shared" si="607"/>
        <v>0</v>
      </c>
      <c r="AX247" s="164">
        <f t="shared" si="607"/>
        <v>0</v>
      </c>
      <c r="AY247" s="164">
        <f t="shared" si="607"/>
        <v>0</v>
      </c>
      <c r="AZ247" s="164">
        <f t="shared" si="607"/>
        <v>0</v>
      </c>
      <c r="BA247" s="164">
        <f t="shared" si="607"/>
        <v>0</v>
      </c>
      <c r="BB247" s="164">
        <f t="shared" si="607"/>
        <v>0</v>
      </c>
      <c r="BC247" s="164">
        <f t="shared" si="607"/>
        <v>0</v>
      </c>
      <c r="BD247" s="164">
        <f t="shared" si="607"/>
        <v>0</v>
      </c>
      <c r="BE247" s="164">
        <f t="shared" si="607"/>
        <v>0</v>
      </c>
      <c r="BF247" s="165"/>
      <c r="BG247" s="165">
        <v>2.0</v>
      </c>
      <c r="BH247" s="165">
        <v>1.0</v>
      </c>
      <c r="BI247" s="165">
        <v>2.0</v>
      </c>
      <c r="BJ247" s="165"/>
      <c r="BK247" s="165"/>
      <c r="BL247" s="165"/>
      <c r="BM247" s="165"/>
      <c r="BN247" s="165"/>
      <c r="BO247" s="165"/>
      <c r="BP247" s="165"/>
      <c r="BQ247" s="166"/>
      <c r="BR247" s="165"/>
      <c r="BS247" s="6"/>
      <c r="BT247" s="164"/>
      <c r="BU247" s="164"/>
      <c r="BV247" s="167">
        <f t="shared" ref="BV247:BW247" si="608">$D247*BT247</f>
        <v>0</v>
      </c>
      <c r="BW247" s="167">
        <f t="shared" si="608"/>
        <v>0</v>
      </c>
      <c r="BX247" s="6"/>
      <c r="BY247" s="164">
        <v>1.847</v>
      </c>
      <c r="BZ247" s="164">
        <f t="shared" si="595"/>
        <v>0</v>
      </c>
      <c r="CA247" s="164">
        <f t="shared" si="596"/>
        <v>0</v>
      </c>
      <c r="CB247" s="6"/>
    </row>
    <row r="248" ht="18.0" customHeight="1">
      <c r="A248" s="195" t="s">
        <v>531</v>
      </c>
      <c r="B248" s="223" t="s">
        <v>532</v>
      </c>
      <c r="C248" s="147">
        <v>5.0</v>
      </c>
      <c r="D248" s="76">
        <f t="shared" si="588"/>
        <v>0</v>
      </c>
      <c r="E248" s="148">
        <v>180.0</v>
      </c>
      <c r="F248" s="76" t="str">
        <f t="shared" si="589"/>
        <v/>
      </c>
      <c r="G248" s="148">
        <f t="shared" si="590"/>
        <v>180</v>
      </c>
      <c r="H248" s="149">
        <f t="shared" si="591"/>
        <v>0</v>
      </c>
      <c r="I248" s="150"/>
      <c r="J248" s="151"/>
      <c r="K248" s="152"/>
      <c r="L248" s="153"/>
      <c r="M248" s="154"/>
      <c r="N248" s="155"/>
      <c r="O248" s="156"/>
      <c r="P248" s="157"/>
      <c r="Q248" s="158"/>
      <c r="R248" s="159"/>
      <c r="S248" s="160"/>
      <c r="T248" s="161"/>
      <c r="U248" s="162"/>
      <c r="V248" s="163"/>
      <c r="W248" s="152"/>
      <c r="X248" s="150"/>
      <c r="AE248" s="164">
        <f t="shared" ref="AE248:AK248" si="609">AL248*$D248</f>
        <v>0</v>
      </c>
      <c r="AF248" s="164">
        <f t="shared" si="609"/>
        <v>0</v>
      </c>
      <c r="AG248" s="164">
        <f t="shared" si="609"/>
        <v>0</v>
      </c>
      <c r="AH248" s="164">
        <f t="shared" si="609"/>
        <v>0</v>
      </c>
      <c r="AI248" s="164">
        <f t="shared" si="609"/>
        <v>0</v>
      </c>
      <c r="AJ248" s="164">
        <f t="shared" si="609"/>
        <v>0</v>
      </c>
      <c r="AK248" s="164">
        <f t="shared" si="609"/>
        <v>0</v>
      </c>
      <c r="AL248" s="165"/>
      <c r="AM248" s="165"/>
      <c r="AN248" s="165"/>
      <c r="AO248" s="165"/>
      <c r="AP248" s="165">
        <v>5.0</v>
      </c>
      <c r="AQ248" s="165"/>
      <c r="AR248" s="165"/>
      <c r="AS248" s="164">
        <f t="shared" ref="AS248:BE248" si="610">BF248*$D248</f>
        <v>0</v>
      </c>
      <c r="AT248" s="164">
        <f t="shared" si="610"/>
        <v>0</v>
      </c>
      <c r="AU248" s="164">
        <f t="shared" si="610"/>
        <v>0</v>
      </c>
      <c r="AV248" s="164">
        <f t="shared" si="610"/>
        <v>0</v>
      </c>
      <c r="AW248" s="164">
        <f t="shared" si="610"/>
        <v>0</v>
      </c>
      <c r="AX248" s="164">
        <f t="shared" si="610"/>
        <v>0</v>
      </c>
      <c r="AY248" s="164">
        <f t="shared" si="610"/>
        <v>0</v>
      </c>
      <c r="AZ248" s="164">
        <f t="shared" si="610"/>
        <v>0</v>
      </c>
      <c r="BA248" s="164">
        <f t="shared" si="610"/>
        <v>0</v>
      </c>
      <c r="BB248" s="164">
        <f t="shared" si="610"/>
        <v>0</v>
      </c>
      <c r="BC248" s="164">
        <f t="shared" si="610"/>
        <v>0</v>
      </c>
      <c r="BD248" s="164">
        <f t="shared" si="610"/>
        <v>0</v>
      </c>
      <c r="BE248" s="164">
        <f t="shared" si="610"/>
        <v>0</v>
      </c>
      <c r="BF248" s="165"/>
      <c r="BG248" s="165"/>
      <c r="BH248" s="165"/>
      <c r="BI248" s="165">
        <v>2.0</v>
      </c>
      <c r="BJ248" s="165">
        <v>2.0</v>
      </c>
      <c r="BK248" s="165">
        <v>1.0</v>
      </c>
      <c r="BL248" s="165"/>
      <c r="BM248" s="165"/>
      <c r="BN248" s="165"/>
      <c r="BO248" s="165"/>
      <c r="BP248" s="165"/>
      <c r="BQ248" s="166"/>
      <c r="BR248" s="165"/>
      <c r="BS248" s="6"/>
      <c r="BT248" s="164"/>
      <c r="BU248" s="164"/>
      <c r="BV248" s="167">
        <f t="shared" ref="BV248:BW248" si="611">$D248*BT248</f>
        <v>0</v>
      </c>
      <c r="BW248" s="167">
        <f t="shared" si="611"/>
        <v>0</v>
      </c>
      <c r="BX248" s="6"/>
      <c r="BY248" s="164">
        <v>2.061</v>
      </c>
      <c r="BZ248" s="164">
        <f t="shared" si="595"/>
        <v>0</v>
      </c>
      <c r="CA248" s="164">
        <f t="shared" si="596"/>
        <v>0</v>
      </c>
      <c r="CB248" s="6"/>
    </row>
    <row r="249" ht="18.0" customHeight="1">
      <c r="A249" s="195" t="s">
        <v>533</v>
      </c>
      <c r="B249" s="223" t="s">
        <v>534</v>
      </c>
      <c r="C249" s="147">
        <v>1.0</v>
      </c>
      <c r="D249" s="76">
        <f t="shared" si="588"/>
        <v>0</v>
      </c>
      <c r="E249" s="148">
        <v>165.0</v>
      </c>
      <c r="F249" s="76" t="str">
        <f t="shared" si="589"/>
        <v/>
      </c>
      <c r="G249" s="148">
        <f t="shared" si="590"/>
        <v>165</v>
      </c>
      <c r="H249" s="149">
        <f t="shared" si="591"/>
        <v>0</v>
      </c>
      <c r="I249" s="150"/>
      <c r="J249" s="151"/>
      <c r="K249" s="152"/>
      <c r="L249" s="153"/>
      <c r="M249" s="154"/>
      <c r="N249" s="155"/>
      <c r="O249" s="156"/>
      <c r="P249" s="157"/>
      <c r="Q249" s="158"/>
      <c r="R249" s="159"/>
      <c r="S249" s="160"/>
      <c r="T249" s="161"/>
      <c r="U249" s="162"/>
      <c r="V249" s="163"/>
      <c r="W249" s="152"/>
      <c r="X249" s="150"/>
      <c r="AE249" s="164">
        <f t="shared" ref="AE249:AK249" si="612">AL249*$D249</f>
        <v>0</v>
      </c>
      <c r="AF249" s="164">
        <f t="shared" si="612"/>
        <v>0</v>
      </c>
      <c r="AG249" s="164">
        <f t="shared" si="612"/>
        <v>0</v>
      </c>
      <c r="AH249" s="164">
        <f t="shared" si="612"/>
        <v>0</v>
      </c>
      <c r="AI249" s="164">
        <f t="shared" si="612"/>
        <v>0</v>
      </c>
      <c r="AJ249" s="164">
        <f t="shared" si="612"/>
        <v>0</v>
      </c>
      <c r="AK249" s="164">
        <f t="shared" si="612"/>
        <v>0</v>
      </c>
      <c r="AL249" s="165"/>
      <c r="AM249" s="165"/>
      <c r="AN249" s="165"/>
      <c r="AO249" s="165"/>
      <c r="AP249" s="165"/>
      <c r="AQ249" s="165"/>
      <c r="AR249" s="165">
        <v>1.0</v>
      </c>
      <c r="AS249" s="164">
        <f t="shared" ref="AS249:BE249" si="613">BF249*$D249</f>
        <v>0</v>
      </c>
      <c r="AT249" s="164">
        <f t="shared" si="613"/>
        <v>0</v>
      </c>
      <c r="AU249" s="164">
        <f t="shared" si="613"/>
        <v>0</v>
      </c>
      <c r="AV249" s="164">
        <f t="shared" si="613"/>
        <v>0</v>
      </c>
      <c r="AW249" s="164">
        <f t="shared" si="613"/>
        <v>0</v>
      </c>
      <c r="AX249" s="164">
        <f t="shared" si="613"/>
        <v>0</v>
      </c>
      <c r="AY249" s="164">
        <f t="shared" si="613"/>
        <v>0</v>
      </c>
      <c r="AZ249" s="164">
        <f t="shared" si="613"/>
        <v>0</v>
      </c>
      <c r="BA249" s="164">
        <f t="shared" si="613"/>
        <v>0</v>
      </c>
      <c r="BB249" s="164">
        <f t="shared" si="613"/>
        <v>0</v>
      </c>
      <c r="BC249" s="164">
        <f t="shared" si="613"/>
        <v>0</v>
      </c>
      <c r="BD249" s="164">
        <f t="shared" si="613"/>
        <v>0</v>
      </c>
      <c r="BE249" s="164">
        <f t="shared" si="613"/>
        <v>0</v>
      </c>
      <c r="BF249" s="165"/>
      <c r="BG249" s="165"/>
      <c r="BH249" s="165"/>
      <c r="BI249" s="165"/>
      <c r="BJ249" s="165"/>
      <c r="BK249" s="165"/>
      <c r="BL249" s="165">
        <v>1.0</v>
      </c>
      <c r="BM249" s="165"/>
      <c r="BN249" s="165"/>
      <c r="BO249" s="165"/>
      <c r="BP249" s="165"/>
      <c r="BQ249" s="166"/>
      <c r="BR249" s="165"/>
      <c r="BS249" s="6"/>
      <c r="BT249" s="164"/>
      <c r="BU249" s="164"/>
      <c r="BV249" s="167">
        <f t="shared" ref="BV249:BW249" si="614">$D249*BT249</f>
        <v>0</v>
      </c>
      <c r="BW249" s="167">
        <f t="shared" si="614"/>
        <v>0</v>
      </c>
      <c r="BX249" s="6"/>
      <c r="BY249" s="164">
        <v>2.952</v>
      </c>
      <c r="BZ249" s="164">
        <f t="shared" si="595"/>
        <v>0</v>
      </c>
      <c r="CA249" s="164">
        <f t="shared" si="596"/>
        <v>0</v>
      </c>
      <c r="CB249" s="6"/>
    </row>
    <row r="250" ht="18.0" customHeight="1">
      <c r="A250" s="195" t="s">
        <v>535</v>
      </c>
      <c r="B250" s="223" t="s">
        <v>536</v>
      </c>
      <c r="C250" s="147">
        <v>1.0</v>
      </c>
      <c r="D250" s="76">
        <f t="shared" si="588"/>
        <v>0</v>
      </c>
      <c r="E250" s="148">
        <v>130.0</v>
      </c>
      <c r="F250" s="76" t="str">
        <f t="shared" si="589"/>
        <v/>
      </c>
      <c r="G250" s="148">
        <f t="shared" si="590"/>
        <v>130</v>
      </c>
      <c r="H250" s="149">
        <f t="shared" si="591"/>
        <v>0</v>
      </c>
      <c r="I250" s="150"/>
      <c r="J250" s="151"/>
      <c r="K250" s="152"/>
      <c r="L250" s="153"/>
      <c r="M250" s="154"/>
      <c r="N250" s="155"/>
      <c r="O250" s="156"/>
      <c r="P250" s="157"/>
      <c r="Q250" s="158"/>
      <c r="R250" s="159"/>
      <c r="S250" s="160"/>
      <c r="T250" s="161"/>
      <c r="U250" s="162"/>
      <c r="V250" s="163"/>
      <c r="W250" s="152"/>
      <c r="X250" s="150"/>
      <c r="AE250" s="164">
        <f t="shared" ref="AE250:AK250" si="615">AL250*$D250</f>
        <v>0</v>
      </c>
      <c r="AF250" s="164">
        <f t="shared" si="615"/>
        <v>0</v>
      </c>
      <c r="AG250" s="164">
        <f t="shared" si="615"/>
        <v>0</v>
      </c>
      <c r="AH250" s="164">
        <f t="shared" si="615"/>
        <v>0</v>
      </c>
      <c r="AI250" s="164">
        <f t="shared" si="615"/>
        <v>0</v>
      </c>
      <c r="AJ250" s="164">
        <f t="shared" si="615"/>
        <v>0</v>
      </c>
      <c r="AK250" s="164">
        <f t="shared" si="615"/>
        <v>0</v>
      </c>
      <c r="AL250" s="165"/>
      <c r="AM250" s="165"/>
      <c r="AN250" s="165"/>
      <c r="AO250" s="165"/>
      <c r="AP250" s="165"/>
      <c r="AQ250" s="165"/>
      <c r="AR250" s="165">
        <v>1.0</v>
      </c>
      <c r="AS250" s="164">
        <f t="shared" ref="AS250:BE250" si="616">BF250*$D250</f>
        <v>0</v>
      </c>
      <c r="AT250" s="164">
        <f t="shared" si="616"/>
        <v>0</v>
      </c>
      <c r="AU250" s="164">
        <f t="shared" si="616"/>
        <v>0</v>
      </c>
      <c r="AV250" s="164">
        <f t="shared" si="616"/>
        <v>0</v>
      </c>
      <c r="AW250" s="164">
        <f t="shared" si="616"/>
        <v>0</v>
      </c>
      <c r="AX250" s="164">
        <f t="shared" si="616"/>
        <v>0</v>
      </c>
      <c r="AY250" s="164">
        <f t="shared" si="616"/>
        <v>0</v>
      </c>
      <c r="AZ250" s="164">
        <f t="shared" si="616"/>
        <v>0</v>
      </c>
      <c r="BA250" s="164">
        <f t="shared" si="616"/>
        <v>0</v>
      </c>
      <c r="BB250" s="164">
        <f t="shared" si="616"/>
        <v>0</v>
      </c>
      <c r="BC250" s="164">
        <f t="shared" si="616"/>
        <v>0</v>
      </c>
      <c r="BD250" s="164">
        <f t="shared" si="616"/>
        <v>0</v>
      </c>
      <c r="BE250" s="164">
        <f t="shared" si="616"/>
        <v>0</v>
      </c>
      <c r="BF250" s="165"/>
      <c r="BG250" s="165"/>
      <c r="BH250" s="165"/>
      <c r="BI250" s="165"/>
      <c r="BJ250" s="165"/>
      <c r="BK250" s="165">
        <v>1.0</v>
      </c>
      <c r="BL250" s="165"/>
      <c r="BM250" s="165"/>
      <c r="BN250" s="165"/>
      <c r="BO250" s="165"/>
      <c r="BP250" s="165"/>
      <c r="BQ250" s="166"/>
      <c r="BR250" s="165"/>
      <c r="BS250" s="6"/>
      <c r="BT250" s="164"/>
      <c r="BU250" s="164"/>
      <c r="BV250" s="167">
        <f t="shared" ref="BV250:BW250" si="617">$D250*BT250</f>
        <v>0</v>
      </c>
      <c r="BW250" s="167">
        <f t="shared" si="617"/>
        <v>0</v>
      </c>
      <c r="BX250" s="6"/>
      <c r="BY250" s="164">
        <v>2.201</v>
      </c>
      <c r="BZ250" s="164">
        <f t="shared" si="595"/>
        <v>0</v>
      </c>
      <c r="CA250" s="164">
        <f t="shared" si="596"/>
        <v>0</v>
      </c>
      <c r="CB250" s="6"/>
    </row>
    <row r="251" ht="18.0" customHeight="1">
      <c r="A251" s="195" t="s">
        <v>537</v>
      </c>
      <c r="B251" s="223" t="s">
        <v>538</v>
      </c>
      <c r="C251" s="147">
        <v>1.0</v>
      </c>
      <c r="D251" s="76">
        <f t="shared" si="588"/>
        <v>0</v>
      </c>
      <c r="E251" s="148">
        <v>100.0</v>
      </c>
      <c r="F251" s="76" t="str">
        <f t="shared" si="589"/>
        <v/>
      </c>
      <c r="G251" s="148">
        <f t="shared" si="590"/>
        <v>100</v>
      </c>
      <c r="H251" s="149">
        <f t="shared" si="591"/>
        <v>0</v>
      </c>
      <c r="I251" s="150"/>
      <c r="J251" s="151"/>
      <c r="K251" s="152"/>
      <c r="L251" s="153"/>
      <c r="M251" s="154"/>
      <c r="N251" s="155"/>
      <c r="O251" s="156"/>
      <c r="P251" s="157"/>
      <c r="Q251" s="158"/>
      <c r="R251" s="159"/>
      <c r="S251" s="160"/>
      <c r="T251" s="161"/>
      <c r="U251" s="162"/>
      <c r="V251" s="163"/>
      <c r="W251" s="152"/>
      <c r="X251" s="150"/>
      <c r="AE251" s="164">
        <f t="shared" ref="AE251:AK251" si="618">AL251*$D251</f>
        <v>0</v>
      </c>
      <c r="AF251" s="164">
        <f t="shared" si="618"/>
        <v>0</v>
      </c>
      <c r="AG251" s="164">
        <f t="shared" si="618"/>
        <v>0</v>
      </c>
      <c r="AH251" s="164">
        <f t="shared" si="618"/>
        <v>0</v>
      </c>
      <c r="AI251" s="164">
        <f t="shared" si="618"/>
        <v>0</v>
      </c>
      <c r="AJ251" s="164">
        <f t="shared" si="618"/>
        <v>0</v>
      </c>
      <c r="AK251" s="164">
        <f t="shared" si="618"/>
        <v>0</v>
      </c>
      <c r="AL251" s="165"/>
      <c r="AM251" s="165"/>
      <c r="AN251" s="165"/>
      <c r="AO251" s="165"/>
      <c r="AP251" s="165"/>
      <c r="AQ251" s="165"/>
      <c r="AR251" s="165">
        <v>1.0</v>
      </c>
      <c r="AS251" s="164">
        <f t="shared" ref="AS251:BE251" si="619">BF251*$D251</f>
        <v>0</v>
      </c>
      <c r="AT251" s="164">
        <f t="shared" si="619"/>
        <v>0</v>
      </c>
      <c r="AU251" s="164">
        <f t="shared" si="619"/>
        <v>0</v>
      </c>
      <c r="AV251" s="164">
        <f t="shared" si="619"/>
        <v>0</v>
      </c>
      <c r="AW251" s="164">
        <f t="shared" si="619"/>
        <v>0</v>
      </c>
      <c r="AX251" s="164">
        <f t="shared" si="619"/>
        <v>0</v>
      </c>
      <c r="AY251" s="164">
        <f t="shared" si="619"/>
        <v>0</v>
      </c>
      <c r="AZ251" s="164">
        <f t="shared" si="619"/>
        <v>0</v>
      </c>
      <c r="BA251" s="164">
        <f t="shared" si="619"/>
        <v>0</v>
      </c>
      <c r="BB251" s="164">
        <f t="shared" si="619"/>
        <v>0</v>
      </c>
      <c r="BC251" s="164">
        <f t="shared" si="619"/>
        <v>0</v>
      </c>
      <c r="BD251" s="164">
        <f t="shared" si="619"/>
        <v>0</v>
      </c>
      <c r="BE251" s="164">
        <f t="shared" si="619"/>
        <v>0</v>
      </c>
      <c r="BF251" s="165"/>
      <c r="BG251" s="165"/>
      <c r="BH251" s="165"/>
      <c r="BI251" s="165"/>
      <c r="BJ251" s="165">
        <v>1.0</v>
      </c>
      <c r="BK251" s="165"/>
      <c r="BL251" s="165"/>
      <c r="BM251" s="165"/>
      <c r="BN251" s="165"/>
      <c r="BO251" s="165"/>
      <c r="BP251" s="165"/>
      <c r="BQ251" s="166"/>
      <c r="BR251" s="165"/>
      <c r="BS251" s="6"/>
      <c r="BT251" s="164"/>
      <c r="BU251" s="164"/>
      <c r="BV251" s="167">
        <f t="shared" ref="BV251:BW251" si="620">$D251*BT251</f>
        <v>0</v>
      </c>
      <c r="BW251" s="167">
        <f t="shared" si="620"/>
        <v>0</v>
      </c>
      <c r="BX251" s="6"/>
      <c r="BY251" s="164">
        <v>1.652</v>
      </c>
      <c r="BZ251" s="164">
        <f t="shared" si="595"/>
        <v>0</v>
      </c>
      <c r="CA251" s="164">
        <f t="shared" si="596"/>
        <v>0</v>
      </c>
      <c r="CB251" s="6"/>
    </row>
    <row r="252" ht="18.0" customHeight="1">
      <c r="A252" s="195" t="s">
        <v>539</v>
      </c>
      <c r="B252" s="223" t="s">
        <v>540</v>
      </c>
      <c r="C252" s="147">
        <v>1.0</v>
      </c>
      <c r="D252" s="76">
        <f t="shared" si="588"/>
        <v>0</v>
      </c>
      <c r="E252" s="148">
        <v>95.0</v>
      </c>
      <c r="F252" s="76" t="str">
        <f t="shared" si="589"/>
        <v/>
      </c>
      <c r="G252" s="148">
        <f t="shared" si="590"/>
        <v>95</v>
      </c>
      <c r="H252" s="149">
        <f t="shared" si="591"/>
        <v>0</v>
      </c>
      <c r="I252" s="150"/>
      <c r="J252" s="151"/>
      <c r="K252" s="152"/>
      <c r="L252" s="153"/>
      <c r="M252" s="154"/>
      <c r="N252" s="155"/>
      <c r="O252" s="156"/>
      <c r="P252" s="157"/>
      <c r="Q252" s="158"/>
      <c r="R252" s="159"/>
      <c r="S252" s="160"/>
      <c r="T252" s="161"/>
      <c r="U252" s="162"/>
      <c r="V252" s="163"/>
      <c r="W252" s="152"/>
      <c r="X252" s="150"/>
      <c r="AE252" s="164">
        <f t="shared" ref="AE252:AK252" si="621">AL252*$D252</f>
        <v>0</v>
      </c>
      <c r="AF252" s="164">
        <f t="shared" si="621"/>
        <v>0</v>
      </c>
      <c r="AG252" s="164">
        <f t="shared" si="621"/>
        <v>0</v>
      </c>
      <c r="AH252" s="164">
        <f t="shared" si="621"/>
        <v>0</v>
      </c>
      <c r="AI252" s="164">
        <f t="shared" si="621"/>
        <v>0</v>
      </c>
      <c r="AJ252" s="164">
        <f t="shared" si="621"/>
        <v>0</v>
      </c>
      <c r="AK252" s="164">
        <f t="shared" si="621"/>
        <v>0</v>
      </c>
      <c r="AL252" s="165"/>
      <c r="AM252" s="165"/>
      <c r="AN252" s="165"/>
      <c r="AO252" s="165"/>
      <c r="AP252" s="165"/>
      <c r="AQ252" s="165"/>
      <c r="AR252" s="165">
        <v>1.0</v>
      </c>
      <c r="AS252" s="164">
        <f t="shared" ref="AS252:BE252" si="622">BF252*$D252</f>
        <v>0</v>
      </c>
      <c r="AT252" s="164">
        <f t="shared" si="622"/>
        <v>0</v>
      </c>
      <c r="AU252" s="164">
        <f t="shared" si="622"/>
        <v>0</v>
      </c>
      <c r="AV252" s="164">
        <f t="shared" si="622"/>
        <v>0</v>
      </c>
      <c r="AW252" s="164">
        <f t="shared" si="622"/>
        <v>0</v>
      </c>
      <c r="AX252" s="164">
        <f t="shared" si="622"/>
        <v>0</v>
      </c>
      <c r="AY252" s="164">
        <f t="shared" si="622"/>
        <v>0</v>
      </c>
      <c r="AZ252" s="164">
        <f t="shared" si="622"/>
        <v>0</v>
      </c>
      <c r="BA252" s="164">
        <f t="shared" si="622"/>
        <v>0</v>
      </c>
      <c r="BB252" s="164">
        <f t="shared" si="622"/>
        <v>0</v>
      </c>
      <c r="BC252" s="164">
        <f t="shared" si="622"/>
        <v>0</v>
      </c>
      <c r="BD252" s="164">
        <f t="shared" si="622"/>
        <v>0</v>
      </c>
      <c r="BE252" s="164">
        <f t="shared" si="622"/>
        <v>0</v>
      </c>
      <c r="BF252" s="165"/>
      <c r="BG252" s="165"/>
      <c r="BH252" s="165"/>
      <c r="BI252" s="165"/>
      <c r="BJ252" s="165"/>
      <c r="BK252" s="165"/>
      <c r="BL252" s="165"/>
      <c r="BM252" s="165">
        <v>1.0</v>
      </c>
      <c r="BN252" s="165"/>
      <c r="BO252" s="165"/>
      <c r="BP252" s="165"/>
      <c r="BQ252" s="166"/>
      <c r="BR252" s="165"/>
      <c r="BS252" s="6"/>
      <c r="BT252" s="164"/>
      <c r="BU252" s="164"/>
      <c r="BV252" s="167">
        <f t="shared" ref="BV252:BW252" si="623">$D252*BT252</f>
        <v>0</v>
      </c>
      <c r="BW252" s="167">
        <f t="shared" si="623"/>
        <v>0</v>
      </c>
      <c r="BX252" s="6"/>
      <c r="BY252" s="164">
        <v>1.574</v>
      </c>
      <c r="BZ252" s="164">
        <f t="shared" si="595"/>
        <v>0</v>
      </c>
      <c r="CA252" s="164">
        <f t="shared" si="596"/>
        <v>0</v>
      </c>
      <c r="CB252" s="6"/>
    </row>
    <row r="253" ht="18.0" customHeight="1">
      <c r="A253" s="195" t="s">
        <v>541</v>
      </c>
      <c r="B253" s="223" t="s">
        <v>542</v>
      </c>
      <c r="C253" s="147">
        <v>1.0</v>
      </c>
      <c r="D253" s="76">
        <f t="shared" si="588"/>
        <v>0</v>
      </c>
      <c r="E253" s="148">
        <v>70.0</v>
      </c>
      <c r="F253" s="76" t="str">
        <f t="shared" si="589"/>
        <v/>
      </c>
      <c r="G253" s="148">
        <f t="shared" si="590"/>
        <v>70</v>
      </c>
      <c r="H253" s="149">
        <f t="shared" si="591"/>
        <v>0</v>
      </c>
      <c r="I253" s="150"/>
      <c r="J253" s="151"/>
      <c r="K253" s="152"/>
      <c r="L253" s="153"/>
      <c r="M253" s="154"/>
      <c r="N253" s="155"/>
      <c r="O253" s="156"/>
      <c r="P253" s="157"/>
      <c r="Q253" s="158"/>
      <c r="R253" s="159"/>
      <c r="S253" s="160"/>
      <c r="T253" s="161"/>
      <c r="U253" s="162"/>
      <c r="V253" s="163"/>
      <c r="W253" s="152"/>
      <c r="X253" s="150"/>
      <c r="AE253" s="164">
        <f t="shared" ref="AE253:AK253" si="624">AL253*$D253</f>
        <v>0</v>
      </c>
      <c r="AF253" s="164">
        <f t="shared" si="624"/>
        <v>0</v>
      </c>
      <c r="AG253" s="164">
        <f t="shared" si="624"/>
        <v>0</v>
      </c>
      <c r="AH253" s="164">
        <f t="shared" si="624"/>
        <v>0</v>
      </c>
      <c r="AI253" s="164">
        <f t="shared" si="624"/>
        <v>0</v>
      </c>
      <c r="AJ253" s="164">
        <f t="shared" si="624"/>
        <v>0</v>
      </c>
      <c r="AK253" s="164">
        <f t="shared" si="624"/>
        <v>0</v>
      </c>
      <c r="AL253" s="165"/>
      <c r="AM253" s="165"/>
      <c r="AN253" s="165"/>
      <c r="AO253" s="165"/>
      <c r="AP253" s="165"/>
      <c r="AQ253" s="165">
        <v>1.0</v>
      </c>
      <c r="AR253" s="165"/>
      <c r="AS253" s="164">
        <f t="shared" ref="AS253:BE253" si="625">BF253*$D253</f>
        <v>0</v>
      </c>
      <c r="AT253" s="164">
        <f t="shared" si="625"/>
        <v>0</v>
      </c>
      <c r="AU253" s="164">
        <f t="shared" si="625"/>
        <v>0</v>
      </c>
      <c r="AV253" s="164">
        <f t="shared" si="625"/>
        <v>0</v>
      </c>
      <c r="AW253" s="164">
        <f t="shared" si="625"/>
        <v>0</v>
      </c>
      <c r="AX253" s="164">
        <f t="shared" si="625"/>
        <v>0</v>
      </c>
      <c r="AY253" s="164">
        <f t="shared" si="625"/>
        <v>0</v>
      </c>
      <c r="AZ253" s="164">
        <f t="shared" si="625"/>
        <v>0</v>
      </c>
      <c r="BA253" s="164">
        <f t="shared" si="625"/>
        <v>0</v>
      </c>
      <c r="BB253" s="164">
        <f t="shared" si="625"/>
        <v>0</v>
      </c>
      <c r="BC253" s="164">
        <f t="shared" si="625"/>
        <v>0</v>
      </c>
      <c r="BD253" s="164">
        <f t="shared" si="625"/>
        <v>0</v>
      </c>
      <c r="BE253" s="164">
        <f t="shared" si="625"/>
        <v>0</v>
      </c>
      <c r="BF253" s="165"/>
      <c r="BG253" s="165"/>
      <c r="BH253" s="165"/>
      <c r="BI253" s="165"/>
      <c r="BJ253" s="165"/>
      <c r="BK253" s="165">
        <v>1.0</v>
      </c>
      <c r="BL253" s="165"/>
      <c r="BM253" s="165"/>
      <c r="BN253" s="165"/>
      <c r="BO253" s="165"/>
      <c r="BP253" s="165"/>
      <c r="BQ253" s="166"/>
      <c r="BR253" s="165"/>
      <c r="BS253" s="6"/>
      <c r="BT253" s="164"/>
      <c r="BU253" s="164"/>
      <c r="BV253" s="167">
        <f t="shared" ref="BV253:BW253" si="626">$D253*BT253</f>
        <v>0</v>
      </c>
      <c r="BW253" s="167">
        <f t="shared" si="626"/>
        <v>0</v>
      </c>
      <c r="BX253" s="6"/>
      <c r="BY253" s="164">
        <v>1.1</v>
      </c>
      <c r="BZ253" s="164">
        <f t="shared" si="595"/>
        <v>0</v>
      </c>
      <c r="CA253" s="164">
        <f t="shared" si="596"/>
        <v>0</v>
      </c>
      <c r="CB253" s="6"/>
    </row>
    <row r="254" ht="18.0" customHeight="1">
      <c r="A254" s="195" t="s">
        <v>543</v>
      </c>
      <c r="B254" s="223" t="s">
        <v>544</v>
      </c>
      <c r="C254" s="147">
        <v>5.0</v>
      </c>
      <c r="D254" s="76">
        <f t="shared" si="588"/>
        <v>0</v>
      </c>
      <c r="E254" s="148">
        <v>200.0</v>
      </c>
      <c r="F254" s="76" t="str">
        <f t="shared" si="589"/>
        <v/>
      </c>
      <c r="G254" s="148">
        <f t="shared" si="590"/>
        <v>200</v>
      </c>
      <c r="H254" s="149">
        <f t="shared" si="591"/>
        <v>0</v>
      </c>
      <c r="I254" s="150"/>
      <c r="J254" s="151"/>
      <c r="K254" s="152"/>
      <c r="L254" s="153"/>
      <c r="M254" s="154"/>
      <c r="N254" s="155"/>
      <c r="O254" s="156"/>
      <c r="P254" s="157"/>
      <c r="Q254" s="158"/>
      <c r="R254" s="159"/>
      <c r="S254" s="160"/>
      <c r="T254" s="161"/>
      <c r="U254" s="162"/>
      <c r="V254" s="163"/>
      <c r="W254" s="152"/>
      <c r="X254" s="150"/>
      <c r="AE254" s="164">
        <f t="shared" ref="AE254:AK254" si="627">AL254*$D254</f>
        <v>0</v>
      </c>
      <c r="AF254" s="164">
        <f t="shared" si="627"/>
        <v>0</v>
      </c>
      <c r="AG254" s="164">
        <f t="shared" si="627"/>
        <v>0</v>
      </c>
      <c r="AH254" s="164">
        <f t="shared" si="627"/>
        <v>0</v>
      </c>
      <c r="AI254" s="164">
        <f t="shared" si="627"/>
        <v>0</v>
      </c>
      <c r="AJ254" s="164">
        <f t="shared" si="627"/>
        <v>0</v>
      </c>
      <c r="AK254" s="164">
        <f t="shared" si="627"/>
        <v>0</v>
      </c>
      <c r="AL254" s="224"/>
      <c r="AM254" s="224"/>
      <c r="AN254" s="224"/>
      <c r="AO254" s="224"/>
      <c r="AP254" s="224">
        <v>5.0</v>
      </c>
      <c r="AQ254" s="224"/>
      <c r="AR254" s="224"/>
      <c r="AS254" s="164">
        <f t="shared" ref="AS254:BE254" si="628">BF254*$D254</f>
        <v>0</v>
      </c>
      <c r="AT254" s="164">
        <f t="shared" si="628"/>
        <v>0</v>
      </c>
      <c r="AU254" s="164">
        <f t="shared" si="628"/>
        <v>0</v>
      </c>
      <c r="AV254" s="164">
        <f t="shared" si="628"/>
        <v>0</v>
      </c>
      <c r="AW254" s="164">
        <f t="shared" si="628"/>
        <v>0</v>
      </c>
      <c r="AX254" s="164">
        <f t="shared" si="628"/>
        <v>0</v>
      </c>
      <c r="AY254" s="164">
        <f t="shared" si="628"/>
        <v>0</v>
      </c>
      <c r="AZ254" s="164">
        <f t="shared" si="628"/>
        <v>0</v>
      </c>
      <c r="BA254" s="164">
        <f t="shared" si="628"/>
        <v>0</v>
      </c>
      <c r="BB254" s="164">
        <f t="shared" si="628"/>
        <v>0</v>
      </c>
      <c r="BC254" s="164">
        <f t="shared" si="628"/>
        <v>0</v>
      </c>
      <c r="BD254" s="164">
        <f t="shared" si="628"/>
        <v>0</v>
      </c>
      <c r="BE254" s="164">
        <f t="shared" si="628"/>
        <v>0</v>
      </c>
      <c r="BF254" s="165"/>
      <c r="BG254" s="165"/>
      <c r="BH254" s="165"/>
      <c r="BI254" s="165"/>
      <c r="BJ254" s="165">
        <v>1.0</v>
      </c>
      <c r="BK254" s="165"/>
      <c r="BL254" s="165"/>
      <c r="BM254" s="165">
        <v>2.0</v>
      </c>
      <c r="BN254" s="165"/>
      <c r="BO254" s="165">
        <v>2.0</v>
      </c>
      <c r="BP254" s="165"/>
      <c r="BQ254" s="166"/>
      <c r="BR254" s="165"/>
      <c r="BS254" s="6"/>
      <c r="BT254" s="164"/>
      <c r="BU254" s="164"/>
      <c r="BV254" s="167">
        <f t="shared" ref="BV254:BW254" si="629">$D254*BT254</f>
        <v>0</v>
      </c>
      <c r="BW254" s="167">
        <f t="shared" si="629"/>
        <v>0</v>
      </c>
      <c r="BX254" s="6"/>
      <c r="BY254" s="164">
        <v>2.689</v>
      </c>
      <c r="BZ254" s="164">
        <f t="shared" si="595"/>
        <v>0</v>
      </c>
      <c r="CA254" s="164">
        <f t="shared" si="596"/>
        <v>0</v>
      </c>
      <c r="CB254" s="6"/>
    </row>
    <row r="255" ht="15.75" customHeight="1">
      <c r="B255" s="226"/>
      <c r="C255" s="204"/>
      <c r="D255" s="204"/>
      <c r="E255" s="213"/>
      <c r="F255" s="204"/>
      <c r="G255" s="213"/>
      <c r="H255" s="148">
        <f>SUM(H242:H254)</f>
        <v>0</v>
      </c>
      <c r="I255" s="227"/>
      <c r="J255" s="227">
        <f>SUM(J242:J254)</f>
        <v>0</v>
      </c>
      <c r="K255" s="227"/>
      <c r="L255" s="227">
        <f t="shared" ref="L255:M255" si="630">SUM(L242:L254)</f>
        <v>0</v>
      </c>
      <c r="M255" s="227">
        <f t="shared" si="630"/>
        <v>0</v>
      </c>
      <c r="N255" s="141"/>
      <c r="O255" s="141">
        <f t="shared" ref="O255:R255" si="631">SUM(O242:O254)</f>
        <v>0</v>
      </c>
      <c r="P255" s="227">
        <f t="shared" si="631"/>
        <v>0</v>
      </c>
      <c r="Q255" s="227">
        <f t="shared" si="631"/>
        <v>0</v>
      </c>
      <c r="R255" s="227">
        <f t="shared" si="631"/>
        <v>0</v>
      </c>
      <c r="S255" s="227"/>
      <c r="T255" s="227">
        <f t="shared" ref="T255:X255" si="632">SUM(T242:T254)</f>
        <v>0</v>
      </c>
      <c r="U255" s="227">
        <f t="shared" si="632"/>
        <v>0</v>
      </c>
      <c r="V255" s="227">
        <f t="shared" si="632"/>
        <v>0</v>
      </c>
      <c r="W255" s="227">
        <f t="shared" si="632"/>
        <v>0</v>
      </c>
      <c r="X255" s="227">
        <f t="shared" si="632"/>
        <v>0</v>
      </c>
      <c r="AE255" s="227">
        <f t="shared" ref="AE255:AK255" si="633">SUM(AE242:AE254)</f>
        <v>0</v>
      </c>
      <c r="AF255" s="227">
        <f t="shared" si="633"/>
        <v>0</v>
      </c>
      <c r="AG255" s="227">
        <f t="shared" si="633"/>
        <v>0</v>
      </c>
      <c r="AH255" s="227">
        <f t="shared" si="633"/>
        <v>0</v>
      </c>
      <c r="AI255" s="227">
        <f t="shared" si="633"/>
        <v>0</v>
      </c>
      <c r="AJ255" s="227">
        <f t="shared" si="633"/>
        <v>0</v>
      </c>
      <c r="AK255" s="228">
        <f t="shared" si="633"/>
        <v>0</v>
      </c>
      <c r="AL255" s="229"/>
      <c r="AM255" s="230"/>
      <c r="AN255" s="230"/>
      <c r="AO255" s="230"/>
      <c r="AP255" s="230"/>
      <c r="AQ255" s="230"/>
      <c r="AR255" s="231"/>
      <c r="AS255" s="231">
        <f t="shared" ref="AS255:BE255" si="634">SUM(AS242:AS254)</f>
        <v>0</v>
      </c>
      <c r="AT255" s="232">
        <f t="shared" si="634"/>
        <v>0</v>
      </c>
      <c r="AU255" s="232">
        <f t="shared" si="634"/>
        <v>0</v>
      </c>
      <c r="AV255" s="232">
        <f t="shared" si="634"/>
        <v>0</v>
      </c>
      <c r="AW255" s="232">
        <f t="shared" si="634"/>
        <v>0</v>
      </c>
      <c r="AX255" s="232">
        <f t="shared" si="634"/>
        <v>0</v>
      </c>
      <c r="AY255" s="232">
        <f t="shared" si="634"/>
        <v>0</v>
      </c>
      <c r="AZ255" s="232">
        <f t="shared" si="634"/>
        <v>0</v>
      </c>
      <c r="BA255" s="232">
        <f t="shared" si="634"/>
        <v>0</v>
      </c>
      <c r="BB255" s="232">
        <f t="shared" si="634"/>
        <v>0</v>
      </c>
      <c r="BC255" s="232">
        <f t="shared" si="634"/>
        <v>0</v>
      </c>
      <c r="BD255" s="232">
        <f t="shared" si="634"/>
        <v>0</v>
      </c>
      <c r="BE255" s="232">
        <f t="shared" si="634"/>
        <v>0</v>
      </c>
      <c r="BF255" s="233"/>
      <c r="BG255" s="234"/>
      <c r="BH255" s="234"/>
      <c r="BI255" s="234"/>
      <c r="BJ255" s="234"/>
      <c r="BK255" s="234"/>
      <c r="BL255" s="234"/>
      <c r="BM255" s="234"/>
      <c r="BN255" s="234"/>
      <c r="BO255" s="234"/>
      <c r="BP255" s="234"/>
      <c r="BQ255" s="234"/>
      <c r="BR255" s="234"/>
      <c r="BS255" s="6"/>
      <c r="BT255" s="190"/>
      <c r="BU255" s="190"/>
      <c r="BV255" s="232">
        <f t="shared" ref="BV255:BW255" si="635">SUM(BV242:BV254)</f>
        <v>0</v>
      </c>
      <c r="BW255" s="232">
        <f t="shared" si="635"/>
        <v>0</v>
      </c>
      <c r="BX255" s="6"/>
      <c r="BY255" s="190"/>
      <c r="BZ255" s="190"/>
      <c r="CA255" s="190"/>
      <c r="CB255" s="6"/>
    </row>
    <row r="256" ht="39.75" customHeight="1">
      <c r="A256" s="136" t="s">
        <v>52</v>
      </c>
      <c r="B256" s="136" t="s">
        <v>545</v>
      </c>
      <c r="C256" s="203"/>
      <c r="D256" s="204"/>
      <c r="E256" s="213"/>
      <c r="F256" s="204"/>
      <c r="G256" s="213"/>
      <c r="H256" s="214"/>
      <c r="I256" s="204"/>
      <c r="J256" s="139"/>
      <c r="K256" s="204"/>
      <c r="L256" s="204"/>
      <c r="M256" s="204"/>
      <c r="N256" s="204"/>
      <c r="O256" s="204"/>
      <c r="P256" s="204"/>
      <c r="Q256" s="202"/>
      <c r="R256" s="236"/>
      <c r="S256" s="204"/>
      <c r="T256" s="204"/>
      <c r="U256" s="216"/>
      <c r="V256" s="204"/>
      <c r="W256" s="204"/>
      <c r="X256" s="204"/>
      <c r="Y256" s="216"/>
      <c r="Z256" s="216"/>
      <c r="AA256" s="216"/>
      <c r="AB256" s="216"/>
      <c r="AC256" s="216"/>
      <c r="AD256" s="216"/>
      <c r="AE256" s="237" t="s">
        <v>24</v>
      </c>
      <c r="AF256" s="237" t="s">
        <v>25</v>
      </c>
      <c r="AG256" s="237" t="s">
        <v>26</v>
      </c>
      <c r="AH256" s="237" t="s">
        <v>27</v>
      </c>
      <c r="AI256" s="237" t="s">
        <v>28</v>
      </c>
      <c r="AJ256" s="237" t="s">
        <v>29</v>
      </c>
      <c r="AK256" s="237" t="s">
        <v>30</v>
      </c>
      <c r="AL256" s="141" t="s">
        <v>24</v>
      </c>
      <c r="AM256" s="141" t="s">
        <v>25</v>
      </c>
      <c r="AN256" s="141" t="s">
        <v>26</v>
      </c>
      <c r="AO256" s="141" t="s">
        <v>27</v>
      </c>
      <c r="AP256" s="141" t="s">
        <v>28</v>
      </c>
      <c r="AQ256" s="141" t="s">
        <v>29</v>
      </c>
      <c r="AR256" s="141" t="s">
        <v>30</v>
      </c>
      <c r="AS256" s="237" t="s">
        <v>39</v>
      </c>
      <c r="AT256" s="237" t="s">
        <v>40</v>
      </c>
      <c r="AU256" s="237" t="s">
        <v>41</v>
      </c>
      <c r="AV256" s="237" t="s">
        <v>42</v>
      </c>
      <c r="AW256" s="237" t="s">
        <v>43</v>
      </c>
      <c r="AX256" s="237" t="s">
        <v>44</v>
      </c>
      <c r="AY256" s="237" t="s">
        <v>45</v>
      </c>
      <c r="AZ256" s="237" t="s">
        <v>46</v>
      </c>
      <c r="BA256" s="237" t="s">
        <v>47</v>
      </c>
      <c r="BB256" s="237" t="s">
        <v>48</v>
      </c>
      <c r="BC256" s="237" t="s">
        <v>49</v>
      </c>
      <c r="BD256" s="237" t="s">
        <v>50</v>
      </c>
      <c r="BE256" s="237" t="s">
        <v>51</v>
      </c>
      <c r="BF256" s="227" t="s">
        <v>39</v>
      </c>
      <c r="BG256" s="227" t="s">
        <v>40</v>
      </c>
      <c r="BH256" s="227" t="s">
        <v>41</v>
      </c>
      <c r="BI256" s="227" t="s">
        <v>42</v>
      </c>
      <c r="BJ256" s="227" t="s">
        <v>43</v>
      </c>
      <c r="BK256" s="227" t="s">
        <v>44</v>
      </c>
      <c r="BL256" s="227" t="s">
        <v>45</v>
      </c>
      <c r="BM256" s="227" t="s">
        <v>46</v>
      </c>
      <c r="BN256" s="227" t="s">
        <v>47</v>
      </c>
      <c r="BO256" s="227" t="s">
        <v>48</v>
      </c>
      <c r="BP256" s="227" t="s">
        <v>49</v>
      </c>
      <c r="BQ256" s="228" t="s">
        <v>50</v>
      </c>
      <c r="BR256" s="227" t="s">
        <v>51</v>
      </c>
      <c r="BS256" s="144"/>
      <c r="BT256" s="143" t="s">
        <v>78</v>
      </c>
      <c r="BU256" s="143" t="s">
        <v>79</v>
      </c>
      <c r="BV256" s="143" t="s">
        <v>80</v>
      </c>
      <c r="BW256" s="143" t="s">
        <v>81</v>
      </c>
      <c r="BX256" s="144"/>
      <c r="BY256" s="219" t="s">
        <v>82</v>
      </c>
      <c r="BZ256" s="219" t="s">
        <v>83</v>
      </c>
      <c r="CA256" s="219" t="s">
        <v>84</v>
      </c>
      <c r="CB256" s="144"/>
    </row>
    <row r="257" ht="18.0" customHeight="1">
      <c r="A257" s="195" t="s">
        <v>546</v>
      </c>
      <c r="B257" s="195" t="s">
        <v>547</v>
      </c>
      <c r="C257" s="147">
        <v>10.0</v>
      </c>
      <c r="D257" s="76">
        <f t="shared" ref="D257:D263" si="639">SUM(I257:X257)</f>
        <v>0</v>
      </c>
      <c r="E257" s="148">
        <v>95.0</v>
      </c>
      <c r="F257" s="76" t="str">
        <f t="shared" ref="F257:F263" si="640">$E$5</f>
        <v/>
      </c>
      <c r="G257" s="148">
        <f t="shared" ref="G257:G263" si="641">E257*((100-F257)/100)</f>
        <v>95</v>
      </c>
      <c r="H257" s="149">
        <f t="shared" ref="H257:H263" si="642">D257*G257</f>
        <v>0</v>
      </c>
      <c r="I257" s="150"/>
      <c r="J257" s="151"/>
      <c r="K257" s="152"/>
      <c r="L257" s="153"/>
      <c r="M257" s="154"/>
      <c r="N257" s="155"/>
      <c r="O257" s="156"/>
      <c r="P257" s="157"/>
      <c r="Q257" s="158"/>
      <c r="R257" s="159"/>
      <c r="S257" s="160"/>
      <c r="T257" s="161"/>
      <c r="U257" s="162"/>
      <c r="V257" s="163"/>
      <c r="W257" s="152"/>
      <c r="X257" s="150"/>
      <c r="AE257" s="164">
        <f t="shared" ref="AE257:AK257" si="636">AL257*$D257</f>
        <v>0</v>
      </c>
      <c r="AF257" s="164">
        <f t="shared" si="636"/>
        <v>0</v>
      </c>
      <c r="AG257" s="164">
        <f t="shared" si="636"/>
        <v>0</v>
      </c>
      <c r="AH257" s="164">
        <f t="shared" si="636"/>
        <v>0</v>
      </c>
      <c r="AI257" s="164">
        <f t="shared" si="636"/>
        <v>0</v>
      </c>
      <c r="AJ257" s="164">
        <f t="shared" si="636"/>
        <v>0</v>
      </c>
      <c r="AK257" s="164">
        <f t="shared" si="636"/>
        <v>0</v>
      </c>
      <c r="AL257" s="165"/>
      <c r="AM257" s="165"/>
      <c r="AN257" s="165">
        <v>10.0</v>
      </c>
      <c r="AO257" s="165"/>
      <c r="AP257" s="165"/>
      <c r="AQ257" s="165"/>
      <c r="AR257" s="165"/>
      <c r="AS257" s="164">
        <f t="shared" ref="AS257:BE257" si="637">BF257*$D257</f>
        <v>0</v>
      </c>
      <c r="AT257" s="164">
        <f t="shared" si="637"/>
        <v>0</v>
      </c>
      <c r="AU257" s="164">
        <f t="shared" si="637"/>
        <v>0</v>
      </c>
      <c r="AV257" s="164">
        <f t="shared" si="637"/>
        <v>0</v>
      </c>
      <c r="AW257" s="164">
        <f t="shared" si="637"/>
        <v>0</v>
      </c>
      <c r="AX257" s="164">
        <f t="shared" si="637"/>
        <v>0</v>
      </c>
      <c r="AY257" s="164">
        <f t="shared" si="637"/>
        <v>0</v>
      </c>
      <c r="AZ257" s="164">
        <f t="shared" si="637"/>
        <v>0</v>
      </c>
      <c r="BA257" s="164">
        <f t="shared" si="637"/>
        <v>0</v>
      </c>
      <c r="BB257" s="164">
        <f t="shared" si="637"/>
        <v>0</v>
      </c>
      <c r="BC257" s="164">
        <f t="shared" si="637"/>
        <v>0</v>
      </c>
      <c r="BD257" s="164">
        <f t="shared" si="637"/>
        <v>0</v>
      </c>
      <c r="BE257" s="164">
        <f t="shared" si="637"/>
        <v>0</v>
      </c>
      <c r="BF257" s="165">
        <v>10.0</v>
      </c>
      <c r="BG257" s="165"/>
      <c r="BH257" s="165"/>
      <c r="BI257" s="165"/>
      <c r="BJ257" s="165"/>
      <c r="BK257" s="165"/>
      <c r="BL257" s="165"/>
      <c r="BM257" s="165"/>
      <c r="BN257" s="165"/>
      <c r="BO257" s="165"/>
      <c r="BP257" s="165"/>
      <c r="BQ257" s="166"/>
      <c r="BR257" s="165"/>
      <c r="BS257" s="6"/>
      <c r="BT257" s="164"/>
      <c r="BU257" s="164"/>
      <c r="BV257" s="167">
        <f t="shared" ref="BV257:BW257" si="638">$D257*BT257</f>
        <v>0</v>
      </c>
      <c r="BW257" s="167">
        <f t="shared" si="638"/>
        <v>0</v>
      </c>
      <c r="BX257" s="6"/>
      <c r="BY257" s="164">
        <v>1.18</v>
      </c>
      <c r="BZ257" s="164">
        <f t="shared" ref="BZ257:BZ263" si="646">D257</f>
        <v>0</v>
      </c>
      <c r="CA257" s="164">
        <f t="shared" ref="CA257:CA263" si="647">BY257*BZ257</f>
        <v>0</v>
      </c>
      <c r="CB257" s="6"/>
    </row>
    <row r="258" ht="18.0" customHeight="1">
      <c r="A258" s="195" t="s">
        <v>548</v>
      </c>
      <c r="B258" s="195" t="s">
        <v>530</v>
      </c>
      <c r="C258" s="147">
        <v>10.0</v>
      </c>
      <c r="D258" s="76">
        <f t="shared" si="639"/>
        <v>0</v>
      </c>
      <c r="E258" s="148">
        <v>95.0</v>
      </c>
      <c r="F258" s="76" t="str">
        <f t="shared" si="640"/>
        <v/>
      </c>
      <c r="G258" s="148">
        <f t="shared" si="641"/>
        <v>95</v>
      </c>
      <c r="H258" s="149">
        <f t="shared" si="642"/>
        <v>0</v>
      </c>
      <c r="I258" s="150"/>
      <c r="J258" s="151"/>
      <c r="K258" s="152"/>
      <c r="L258" s="153"/>
      <c r="M258" s="154"/>
      <c r="N258" s="155"/>
      <c r="O258" s="156"/>
      <c r="P258" s="157"/>
      <c r="Q258" s="158"/>
      <c r="R258" s="159"/>
      <c r="S258" s="160"/>
      <c r="T258" s="161"/>
      <c r="U258" s="162"/>
      <c r="V258" s="163"/>
      <c r="W258" s="152"/>
      <c r="X258" s="150"/>
      <c r="AE258" s="164">
        <f t="shared" ref="AE258:AK258" si="643">AL258*$D258</f>
        <v>0</v>
      </c>
      <c r="AF258" s="164">
        <f t="shared" si="643"/>
        <v>0</v>
      </c>
      <c r="AG258" s="164">
        <f t="shared" si="643"/>
        <v>0</v>
      </c>
      <c r="AH258" s="164">
        <f t="shared" si="643"/>
        <v>0</v>
      </c>
      <c r="AI258" s="164">
        <f t="shared" si="643"/>
        <v>0</v>
      </c>
      <c r="AJ258" s="164">
        <f t="shared" si="643"/>
        <v>0</v>
      </c>
      <c r="AK258" s="164">
        <f t="shared" si="643"/>
        <v>0</v>
      </c>
      <c r="AL258" s="165"/>
      <c r="AM258" s="165"/>
      <c r="AN258" s="165">
        <v>10.0</v>
      </c>
      <c r="AO258" s="165"/>
      <c r="AP258" s="165"/>
      <c r="AQ258" s="165"/>
      <c r="AR258" s="165"/>
      <c r="AS258" s="164">
        <f t="shared" ref="AS258:BE258" si="644">BF258*$D258</f>
        <v>0</v>
      </c>
      <c r="AT258" s="164">
        <f t="shared" si="644"/>
        <v>0</v>
      </c>
      <c r="AU258" s="164">
        <f t="shared" si="644"/>
        <v>0</v>
      </c>
      <c r="AV258" s="164">
        <f t="shared" si="644"/>
        <v>0</v>
      </c>
      <c r="AW258" s="164">
        <f t="shared" si="644"/>
        <v>0</v>
      </c>
      <c r="AX258" s="164">
        <f t="shared" si="644"/>
        <v>0</v>
      </c>
      <c r="AY258" s="164">
        <f t="shared" si="644"/>
        <v>0</v>
      </c>
      <c r="AZ258" s="164">
        <f t="shared" si="644"/>
        <v>0</v>
      </c>
      <c r="BA258" s="164">
        <f t="shared" si="644"/>
        <v>0</v>
      </c>
      <c r="BB258" s="164">
        <f t="shared" si="644"/>
        <v>0</v>
      </c>
      <c r="BC258" s="164">
        <f t="shared" si="644"/>
        <v>0</v>
      </c>
      <c r="BD258" s="164">
        <f t="shared" si="644"/>
        <v>0</v>
      </c>
      <c r="BE258" s="164">
        <f t="shared" si="644"/>
        <v>0</v>
      </c>
      <c r="BF258" s="165"/>
      <c r="BG258" s="165">
        <v>10.0</v>
      </c>
      <c r="BH258" s="165"/>
      <c r="BI258" s="165"/>
      <c r="BJ258" s="165"/>
      <c r="BK258" s="165"/>
      <c r="BL258" s="165"/>
      <c r="BM258" s="165"/>
      <c r="BN258" s="165"/>
      <c r="BO258" s="165"/>
      <c r="BP258" s="165"/>
      <c r="BQ258" s="166"/>
      <c r="BR258" s="165"/>
      <c r="BS258" s="6"/>
      <c r="BT258" s="164"/>
      <c r="BU258" s="164"/>
      <c r="BV258" s="167">
        <f t="shared" ref="BV258:BW258" si="645">$D258*BT258</f>
        <v>0</v>
      </c>
      <c r="BW258" s="167">
        <f t="shared" si="645"/>
        <v>0</v>
      </c>
      <c r="BX258" s="6"/>
      <c r="BY258" s="164">
        <v>1.25</v>
      </c>
      <c r="BZ258" s="164">
        <f t="shared" si="646"/>
        <v>0</v>
      </c>
      <c r="CA258" s="164">
        <f t="shared" si="647"/>
        <v>0</v>
      </c>
      <c r="CB258" s="6"/>
    </row>
    <row r="259" ht="18.0" customHeight="1">
      <c r="A259" s="195" t="s">
        <v>549</v>
      </c>
      <c r="B259" s="195" t="s">
        <v>550</v>
      </c>
      <c r="C259" s="147">
        <v>5.0</v>
      </c>
      <c r="D259" s="76">
        <f t="shared" si="639"/>
        <v>0</v>
      </c>
      <c r="E259" s="148">
        <v>105.0</v>
      </c>
      <c r="F259" s="76" t="str">
        <f t="shared" si="640"/>
        <v/>
      </c>
      <c r="G259" s="148">
        <f t="shared" si="641"/>
        <v>105</v>
      </c>
      <c r="H259" s="149">
        <f t="shared" si="642"/>
        <v>0</v>
      </c>
      <c r="I259" s="150"/>
      <c r="J259" s="151"/>
      <c r="K259" s="152"/>
      <c r="L259" s="153"/>
      <c r="M259" s="154"/>
      <c r="N259" s="155"/>
      <c r="O259" s="156"/>
      <c r="P259" s="157"/>
      <c r="Q259" s="158"/>
      <c r="R259" s="159"/>
      <c r="S259" s="160"/>
      <c r="T259" s="161"/>
      <c r="U259" s="162"/>
      <c r="V259" s="163"/>
      <c r="W259" s="152"/>
      <c r="X259" s="150"/>
      <c r="AE259" s="164">
        <f t="shared" ref="AE259:AK259" si="648">AL259*$D259</f>
        <v>0</v>
      </c>
      <c r="AF259" s="164">
        <f t="shared" si="648"/>
        <v>0</v>
      </c>
      <c r="AG259" s="164">
        <f t="shared" si="648"/>
        <v>0</v>
      </c>
      <c r="AH259" s="164">
        <f t="shared" si="648"/>
        <v>0</v>
      </c>
      <c r="AI259" s="164">
        <f t="shared" si="648"/>
        <v>0</v>
      </c>
      <c r="AJ259" s="164">
        <f t="shared" si="648"/>
        <v>0</v>
      </c>
      <c r="AK259" s="164">
        <f t="shared" si="648"/>
        <v>0</v>
      </c>
      <c r="AL259" s="165"/>
      <c r="AM259" s="165"/>
      <c r="AN259" s="165"/>
      <c r="AO259" s="165">
        <v>5.0</v>
      </c>
      <c r="AP259" s="165"/>
      <c r="AQ259" s="165"/>
      <c r="AR259" s="165"/>
      <c r="AS259" s="164">
        <f t="shared" ref="AS259:BE259" si="649">BF259*$D259</f>
        <v>0</v>
      </c>
      <c r="AT259" s="164">
        <f t="shared" si="649"/>
        <v>0</v>
      </c>
      <c r="AU259" s="164">
        <f t="shared" si="649"/>
        <v>0</v>
      </c>
      <c r="AV259" s="164">
        <f t="shared" si="649"/>
        <v>0</v>
      </c>
      <c r="AW259" s="164">
        <f t="shared" si="649"/>
        <v>0</v>
      </c>
      <c r="AX259" s="164">
        <f t="shared" si="649"/>
        <v>0</v>
      </c>
      <c r="AY259" s="164">
        <f t="shared" si="649"/>
        <v>0</v>
      </c>
      <c r="AZ259" s="164">
        <f t="shared" si="649"/>
        <v>0</v>
      </c>
      <c r="BA259" s="164">
        <f t="shared" si="649"/>
        <v>0</v>
      </c>
      <c r="BB259" s="164">
        <f t="shared" si="649"/>
        <v>0</v>
      </c>
      <c r="BC259" s="164">
        <f t="shared" si="649"/>
        <v>0</v>
      </c>
      <c r="BD259" s="164">
        <f t="shared" si="649"/>
        <v>0</v>
      </c>
      <c r="BE259" s="164">
        <f t="shared" si="649"/>
        <v>0</v>
      </c>
      <c r="BF259" s="165"/>
      <c r="BG259" s="165">
        <v>10.0</v>
      </c>
      <c r="BH259" s="165"/>
      <c r="BI259" s="165"/>
      <c r="BJ259" s="165"/>
      <c r="BK259" s="165"/>
      <c r="BL259" s="165"/>
      <c r="BM259" s="165"/>
      <c r="BN259" s="165"/>
      <c r="BO259" s="165"/>
      <c r="BP259" s="165"/>
      <c r="BQ259" s="166"/>
      <c r="BR259" s="165"/>
      <c r="BS259" s="6"/>
      <c r="BT259" s="164"/>
      <c r="BU259" s="164"/>
      <c r="BV259" s="167">
        <f t="shared" ref="BV259:BW259" si="650">$D259*BT259</f>
        <v>0</v>
      </c>
      <c r="BW259" s="167">
        <f t="shared" si="650"/>
        <v>0</v>
      </c>
      <c r="BX259" s="6"/>
      <c r="BY259" s="164">
        <v>1.8</v>
      </c>
      <c r="BZ259" s="164">
        <f t="shared" si="646"/>
        <v>0</v>
      </c>
      <c r="CA259" s="164">
        <f t="shared" si="647"/>
        <v>0</v>
      </c>
      <c r="CB259" s="6"/>
    </row>
    <row r="260" ht="18.0" customHeight="1">
      <c r="A260" s="195" t="s">
        <v>551</v>
      </c>
      <c r="B260" s="195" t="s">
        <v>552</v>
      </c>
      <c r="C260" s="147">
        <v>10.0</v>
      </c>
      <c r="D260" s="76">
        <f t="shared" si="639"/>
        <v>0</v>
      </c>
      <c r="E260" s="148">
        <v>55.0</v>
      </c>
      <c r="F260" s="76" t="str">
        <f t="shared" si="640"/>
        <v/>
      </c>
      <c r="G260" s="148">
        <f t="shared" si="641"/>
        <v>55</v>
      </c>
      <c r="H260" s="149">
        <f t="shared" si="642"/>
        <v>0</v>
      </c>
      <c r="I260" s="150"/>
      <c r="J260" s="151"/>
      <c r="K260" s="152"/>
      <c r="L260" s="153"/>
      <c r="M260" s="154"/>
      <c r="N260" s="155"/>
      <c r="O260" s="156"/>
      <c r="P260" s="157"/>
      <c r="Q260" s="158"/>
      <c r="R260" s="159"/>
      <c r="S260" s="160"/>
      <c r="T260" s="161"/>
      <c r="U260" s="162"/>
      <c r="V260" s="163"/>
      <c r="W260" s="152"/>
      <c r="X260" s="150"/>
      <c r="AE260" s="164">
        <f t="shared" ref="AE260:AK260" si="651">AL260*$D260</f>
        <v>0</v>
      </c>
      <c r="AF260" s="164">
        <f t="shared" si="651"/>
        <v>0</v>
      </c>
      <c r="AG260" s="164">
        <f t="shared" si="651"/>
        <v>0</v>
      </c>
      <c r="AH260" s="164">
        <f t="shared" si="651"/>
        <v>0</v>
      </c>
      <c r="AI260" s="164">
        <f t="shared" si="651"/>
        <v>0</v>
      </c>
      <c r="AJ260" s="164">
        <f t="shared" si="651"/>
        <v>0</v>
      </c>
      <c r="AK260" s="164">
        <f t="shared" si="651"/>
        <v>0</v>
      </c>
      <c r="AL260" s="165"/>
      <c r="AM260" s="165">
        <v>10.0</v>
      </c>
      <c r="AN260" s="165"/>
      <c r="AO260" s="165"/>
      <c r="AP260" s="165"/>
      <c r="AQ260" s="165"/>
      <c r="AR260" s="165"/>
      <c r="AS260" s="164">
        <f t="shared" ref="AS260:BE260" si="652">BF260*$D260</f>
        <v>0</v>
      </c>
      <c r="AT260" s="164">
        <f t="shared" si="652"/>
        <v>0</v>
      </c>
      <c r="AU260" s="164">
        <f t="shared" si="652"/>
        <v>0</v>
      </c>
      <c r="AV260" s="164">
        <f t="shared" si="652"/>
        <v>0</v>
      </c>
      <c r="AW260" s="164">
        <f t="shared" si="652"/>
        <v>0</v>
      </c>
      <c r="AX260" s="164">
        <f t="shared" si="652"/>
        <v>0</v>
      </c>
      <c r="AY260" s="164">
        <f t="shared" si="652"/>
        <v>0</v>
      </c>
      <c r="AZ260" s="164">
        <f t="shared" si="652"/>
        <v>0</v>
      </c>
      <c r="BA260" s="164">
        <f t="shared" si="652"/>
        <v>0</v>
      </c>
      <c r="BB260" s="164">
        <f t="shared" si="652"/>
        <v>0</v>
      </c>
      <c r="BC260" s="164">
        <f t="shared" si="652"/>
        <v>0</v>
      </c>
      <c r="BD260" s="164">
        <f t="shared" si="652"/>
        <v>0</v>
      </c>
      <c r="BE260" s="164">
        <f t="shared" si="652"/>
        <v>0</v>
      </c>
      <c r="BF260" s="165"/>
      <c r="BG260" s="165">
        <v>10.0</v>
      </c>
      <c r="BH260" s="165"/>
      <c r="BI260" s="165"/>
      <c r="BJ260" s="165"/>
      <c r="BK260" s="165"/>
      <c r="BL260" s="165"/>
      <c r="BM260" s="165"/>
      <c r="BN260" s="165"/>
      <c r="BO260" s="165"/>
      <c r="BP260" s="165"/>
      <c r="BQ260" s="166"/>
      <c r="BR260" s="165"/>
      <c r="BS260" s="6"/>
      <c r="BT260" s="164"/>
      <c r="BU260" s="164"/>
      <c r="BV260" s="167">
        <f t="shared" ref="BV260:BW260" si="653">$D260*BT260</f>
        <v>0</v>
      </c>
      <c r="BW260" s="167">
        <f t="shared" si="653"/>
        <v>0</v>
      </c>
      <c r="BX260" s="6"/>
      <c r="BY260" s="164">
        <v>0.39</v>
      </c>
      <c r="BZ260" s="164">
        <f t="shared" si="646"/>
        <v>0</v>
      </c>
      <c r="CA260" s="164">
        <f t="shared" si="647"/>
        <v>0</v>
      </c>
      <c r="CB260" s="6"/>
    </row>
    <row r="261" ht="18.0" customHeight="1">
      <c r="A261" s="195" t="s">
        <v>553</v>
      </c>
      <c r="B261" s="195" t="s">
        <v>554</v>
      </c>
      <c r="C261" s="147">
        <v>10.0</v>
      </c>
      <c r="D261" s="76">
        <f t="shared" si="639"/>
        <v>0</v>
      </c>
      <c r="E261" s="148">
        <v>105.0</v>
      </c>
      <c r="F261" s="76" t="str">
        <f t="shared" si="640"/>
        <v/>
      </c>
      <c r="G261" s="148">
        <f t="shared" si="641"/>
        <v>105</v>
      </c>
      <c r="H261" s="149">
        <f t="shared" si="642"/>
        <v>0</v>
      </c>
      <c r="I261" s="150"/>
      <c r="J261" s="151"/>
      <c r="K261" s="152"/>
      <c r="L261" s="153"/>
      <c r="M261" s="154"/>
      <c r="N261" s="155"/>
      <c r="O261" s="156"/>
      <c r="P261" s="157"/>
      <c r="Q261" s="158"/>
      <c r="R261" s="159"/>
      <c r="S261" s="160"/>
      <c r="T261" s="161"/>
      <c r="U261" s="162"/>
      <c r="V261" s="163"/>
      <c r="W261" s="152"/>
      <c r="X261" s="150"/>
      <c r="AE261" s="164">
        <f t="shared" ref="AE261:AK261" si="654">AL261*$D261</f>
        <v>0</v>
      </c>
      <c r="AF261" s="164">
        <f t="shared" si="654"/>
        <v>0</v>
      </c>
      <c r="AG261" s="164">
        <f t="shared" si="654"/>
        <v>0</v>
      </c>
      <c r="AH261" s="164">
        <f t="shared" si="654"/>
        <v>0</v>
      </c>
      <c r="AI261" s="164">
        <f t="shared" si="654"/>
        <v>0</v>
      </c>
      <c r="AJ261" s="164">
        <f t="shared" si="654"/>
        <v>0</v>
      </c>
      <c r="AK261" s="164">
        <f t="shared" si="654"/>
        <v>0</v>
      </c>
      <c r="AL261" s="165"/>
      <c r="AM261" s="165"/>
      <c r="AN261" s="165">
        <v>10.0</v>
      </c>
      <c r="AO261" s="165"/>
      <c r="AP261" s="165"/>
      <c r="AQ261" s="165"/>
      <c r="AR261" s="165"/>
      <c r="AS261" s="164">
        <f t="shared" ref="AS261:BE261" si="655">BF261*$D261</f>
        <v>0</v>
      </c>
      <c r="AT261" s="164">
        <f t="shared" si="655"/>
        <v>0</v>
      </c>
      <c r="AU261" s="164">
        <f t="shared" si="655"/>
        <v>0</v>
      </c>
      <c r="AV261" s="164">
        <f t="shared" si="655"/>
        <v>0</v>
      </c>
      <c r="AW261" s="164">
        <f t="shared" si="655"/>
        <v>0</v>
      </c>
      <c r="AX261" s="164">
        <f t="shared" si="655"/>
        <v>0</v>
      </c>
      <c r="AY261" s="164">
        <f t="shared" si="655"/>
        <v>0</v>
      </c>
      <c r="AZ261" s="164">
        <f t="shared" si="655"/>
        <v>0</v>
      </c>
      <c r="BA261" s="164">
        <f t="shared" si="655"/>
        <v>0</v>
      </c>
      <c r="BB261" s="164">
        <f t="shared" si="655"/>
        <v>0</v>
      </c>
      <c r="BC261" s="164">
        <f t="shared" si="655"/>
        <v>0</v>
      </c>
      <c r="BD261" s="164">
        <f t="shared" si="655"/>
        <v>0</v>
      </c>
      <c r="BE261" s="164">
        <f t="shared" si="655"/>
        <v>0</v>
      </c>
      <c r="BF261" s="165"/>
      <c r="BG261" s="165"/>
      <c r="BH261" s="165"/>
      <c r="BI261" s="165"/>
      <c r="BJ261" s="165"/>
      <c r="BK261" s="165"/>
      <c r="BL261" s="165"/>
      <c r="BM261" s="165"/>
      <c r="BN261" s="165"/>
      <c r="BO261" s="165"/>
      <c r="BP261" s="165"/>
      <c r="BQ261" s="166"/>
      <c r="BR261" s="165"/>
      <c r="BS261" s="6"/>
      <c r="BT261" s="164">
        <v>25.0</v>
      </c>
      <c r="BU261" s="164"/>
      <c r="BV261" s="167">
        <f t="shared" ref="BV261:BW261" si="656">$D261*BT261</f>
        <v>0</v>
      </c>
      <c r="BW261" s="167">
        <f t="shared" si="656"/>
        <v>0</v>
      </c>
      <c r="BX261" s="6"/>
      <c r="BY261" s="164">
        <v>1.8</v>
      </c>
      <c r="BZ261" s="164">
        <f t="shared" si="646"/>
        <v>0</v>
      </c>
      <c r="CA261" s="164">
        <f t="shared" si="647"/>
        <v>0</v>
      </c>
      <c r="CB261" s="6"/>
    </row>
    <row r="262" ht="18.0" customHeight="1">
      <c r="A262" s="195" t="s">
        <v>555</v>
      </c>
      <c r="B262" s="195" t="s">
        <v>556</v>
      </c>
      <c r="C262" s="147">
        <v>10.0</v>
      </c>
      <c r="D262" s="76">
        <f t="shared" si="639"/>
        <v>0</v>
      </c>
      <c r="E262" s="148">
        <v>72.0</v>
      </c>
      <c r="F262" s="76" t="str">
        <f t="shared" si="640"/>
        <v/>
      </c>
      <c r="G262" s="148">
        <f t="shared" si="641"/>
        <v>72</v>
      </c>
      <c r="H262" s="149">
        <f t="shared" si="642"/>
        <v>0</v>
      </c>
      <c r="I262" s="150"/>
      <c r="J262" s="151"/>
      <c r="K262" s="152"/>
      <c r="L262" s="153"/>
      <c r="M262" s="154"/>
      <c r="N262" s="155"/>
      <c r="O262" s="156"/>
      <c r="P262" s="157"/>
      <c r="Q262" s="158"/>
      <c r="R262" s="159"/>
      <c r="S262" s="160"/>
      <c r="T262" s="161"/>
      <c r="U262" s="162"/>
      <c r="V262" s="163"/>
      <c r="W262" s="152"/>
      <c r="X262" s="150"/>
      <c r="AE262" s="164">
        <f t="shared" ref="AE262:AK262" si="657">AL262*$D262</f>
        <v>0</v>
      </c>
      <c r="AF262" s="164">
        <f t="shared" si="657"/>
        <v>0</v>
      </c>
      <c r="AG262" s="164">
        <f t="shared" si="657"/>
        <v>0</v>
      </c>
      <c r="AH262" s="164">
        <f t="shared" si="657"/>
        <v>0</v>
      </c>
      <c r="AI262" s="164">
        <f t="shared" si="657"/>
        <v>0</v>
      </c>
      <c r="AJ262" s="164">
        <f t="shared" si="657"/>
        <v>0</v>
      </c>
      <c r="AK262" s="164">
        <f t="shared" si="657"/>
        <v>0</v>
      </c>
      <c r="AL262" s="165"/>
      <c r="AM262" s="165"/>
      <c r="AN262" s="165">
        <v>10.0</v>
      </c>
      <c r="AO262" s="165"/>
      <c r="AP262" s="165"/>
      <c r="AQ262" s="165"/>
      <c r="AR262" s="165"/>
      <c r="AS262" s="164">
        <f t="shared" ref="AS262:BE262" si="658">BF262*$D262</f>
        <v>0</v>
      </c>
      <c r="AT262" s="164">
        <f t="shared" si="658"/>
        <v>0</v>
      </c>
      <c r="AU262" s="164">
        <f t="shared" si="658"/>
        <v>0</v>
      </c>
      <c r="AV262" s="164">
        <f t="shared" si="658"/>
        <v>0</v>
      </c>
      <c r="AW262" s="164">
        <f t="shared" si="658"/>
        <v>0</v>
      </c>
      <c r="AX262" s="164">
        <f t="shared" si="658"/>
        <v>0</v>
      </c>
      <c r="AY262" s="164">
        <f t="shared" si="658"/>
        <v>0</v>
      </c>
      <c r="AZ262" s="164">
        <f t="shared" si="658"/>
        <v>0</v>
      </c>
      <c r="BA262" s="164">
        <f t="shared" si="658"/>
        <v>0</v>
      </c>
      <c r="BB262" s="164">
        <f t="shared" si="658"/>
        <v>0</v>
      </c>
      <c r="BC262" s="164">
        <f t="shared" si="658"/>
        <v>0</v>
      </c>
      <c r="BD262" s="164">
        <f t="shared" si="658"/>
        <v>0</v>
      </c>
      <c r="BE262" s="164">
        <f t="shared" si="658"/>
        <v>0</v>
      </c>
      <c r="BF262" s="165"/>
      <c r="BG262" s="165">
        <v>10.0</v>
      </c>
      <c r="BH262" s="165"/>
      <c r="BI262" s="165"/>
      <c r="BJ262" s="165"/>
      <c r="BK262" s="165"/>
      <c r="BL262" s="165"/>
      <c r="BM262" s="165"/>
      <c r="BN262" s="165"/>
      <c r="BO262" s="165"/>
      <c r="BP262" s="165"/>
      <c r="BQ262" s="166"/>
      <c r="BR262" s="165"/>
      <c r="BS262" s="6"/>
      <c r="BT262" s="164"/>
      <c r="BU262" s="164"/>
      <c r="BV262" s="167">
        <f t="shared" ref="BV262:BW262" si="659">$D262*BT262</f>
        <v>0</v>
      </c>
      <c r="BW262" s="167">
        <f t="shared" si="659"/>
        <v>0</v>
      </c>
      <c r="BX262" s="6"/>
      <c r="BY262" s="164">
        <v>0.92</v>
      </c>
      <c r="BZ262" s="164">
        <f t="shared" si="646"/>
        <v>0</v>
      </c>
      <c r="CA262" s="164">
        <f t="shared" si="647"/>
        <v>0</v>
      </c>
      <c r="CB262" s="6"/>
    </row>
    <row r="263" ht="18.0" customHeight="1">
      <c r="A263" s="195" t="s">
        <v>557</v>
      </c>
      <c r="B263" s="195" t="s">
        <v>558</v>
      </c>
      <c r="C263" s="147">
        <v>5.0</v>
      </c>
      <c r="D263" s="76">
        <f t="shared" si="639"/>
        <v>0</v>
      </c>
      <c r="E263" s="148">
        <v>275.0</v>
      </c>
      <c r="F263" s="76" t="str">
        <f t="shared" si="640"/>
        <v/>
      </c>
      <c r="G263" s="148">
        <f t="shared" si="641"/>
        <v>275</v>
      </c>
      <c r="H263" s="149">
        <f t="shared" si="642"/>
        <v>0</v>
      </c>
      <c r="I263" s="150"/>
      <c r="J263" s="151"/>
      <c r="K263" s="152"/>
      <c r="L263" s="153"/>
      <c r="M263" s="154"/>
      <c r="N263" s="155"/>
      <c r="O263" s="156"/>
      <c r="P263" s="157"/>
      <c r="Q263" s="158"/>
      <c r="R263" s="159"/>
      <c r="S263" s="160"/>
      <c r="T263" s="161"/>
      <c r="U263" s="162"/>
      <c r="V263" s="163"/>
      <c r="W263" s="152"/>
      <c r="X263" s="150"/>
      <c r="AE263" s="164">
        <f t="shared" ref="AE263:AK263" si="660">AL263*$D263</f>
        <v>0</v>
      </c>
      <c r="AF263" s="164">
        <f t="shared" si="660"/>
        <v>0</v>
      </c>
      <c r="AG263" s="164">
        <f t="shared" si="660"/>
        <v>0</v>
      </c>
      <c r="AH263" s="164">
        <f t="shared" si="660"/>
        <v>0</v>
      </c>
      <c r="AI263" s="164">
        <f t="shared" si="660"/>
        <v>0</v>
      </c>
      <c r="AJ263" s="164">
        <f t="shared" si="660"/>
        <v>0</v>
      </c>
      <c r="AK263" s="164">
        <f t="shared" si="660"/>
        <v>0</v>
      </c>
      <c r="AL263" s="224"/>
      <c r="AM263" s="224"/>
      <c r="AN263" s="224"/>
      <c r="AO263" s="224"/>
      <c r="AP263" s="224"/>
      <c r="AQ263" s="224">
        <v>5.0</v>
      </c>
      <c r="AR263" s="224"/>
      <c r="AS263" s="164">
        <f t="shared" ref="AS263:BE263" si="661">BF263*$D263</f>
        <v>0</v>
      </c>
      <c r="AT263" s="164">
        <f t="shared" si="661"/>
        <v>0</v>
      </c>
      <c r="AU263" s="164">
        <f t="shared" si="661"/>
        <v>0</v>
      </c>
      <c r="AV263" s="164">
        <f t="shared" si="661"/>
        <v>0</v>
      </c>
      <c r="AW263" s="164">
        <f t="shared" si="661"/>
        <v>0</v>
      </c>
      <c r="AX263" s="164">
        <f t="shared" si="661"/>
        <v>0</v>
      </c>
      <c r="AY263" s="164">
        <f t="shared" si="661"/>
        <v>0</v>
      </c>
      <c r="AZ263" s="164">
        <f t="shared" si="661"/>
        <v>0</v>
      </c>
      <c r="BA263" s="164">
        <f t="shared" si="661"/>
        <v>0</v>
      </c>
      <c r="BB263" s="164">
        <f t="shared" si="661"/>
        <v>0</v>
      </c>
      <c r="BC263" s="164">
        <f t="shared" si="661"/>
        <v>0</v>
      </c>
      <c r="BD263" s="164">
        <f t="shared" si="661"/>
        <v>0</v>
      </c>
      <c r="BE263" s="164">
        <f t="shared" si="661"/>
        <v>0</v>
      </c>
      <c r="BF263" s="165"/>
      <c r="BG263" s="165">
        <v>5.0</v>
      </c>
      <c r="BH263" s="165"/>
      <c r="BI263" s="165"/>
      <c r="BJ263" s="165"/>
      <c r="BK263" s="165"/>
      <c r="BL263" s="165"/>
      <c r="BM263" s="165"/>
      <c r="BN263" s="165"/>
      <c r="BO263" s="165"/>
      <c r="BP263" s="165"/>
      <c r="BQ263" s="166"/>
      <c r="BR263" s="165"/>
      <c r="BS263" s="6"/>
      <c r="BT263" s="164"/>
      <c r="BU263" s="164"/>
      <c r="BV263" s="167">
        <f t="shared" ref="BV263:BW263" si="662">$D263*BT263</f>
        <v>0</v>
      </c>
      <c r="BW263" s="167">
        <f t="shared" si="662"/>
        <v>0</v>
      </c>
      <c r="BX263" s="6"/>
      <c r="BY263" s="164">
        <v>4.8</v>
      </c>
      <c r="BZ263" s="164">
        <f t="shared" si="646"/>
        <v>0</v>
      </c>
      <c r="CA263" s="164">
        <f t="shared" si="647"/>
        <v>0</v>
      </c>
      <c r="CB263" s="6"/>
    </row>
    <row r="264" ht="15.75" customHeight="1">
      <c r="B264" s="226"/>
      <c r="C264" s="204"/>
      <c r="D264" s="204"/>
      <c r="E264" s="213"/>
      <c r="F264" s="204"/>
      <c r="G264" s="213"/>
      <c r="H264" s="148">
        <f>SUM(H257:H263)</f>
        <v>0</v>
      </c>
      <c r="I264" s="227"/>
      <c r="J264" s="227">
        <f>SUM(J257:J263)</f>
        <v>0</v>
      </c>
      <c r="K264" s="227"/>
      <c r="L264" s="227">
        <f t="shared" ref="L264:M264" si="663">SUM(L257:L263)</f>
        <v>0</v>
      </c>
      <c r="M264" s="227">
        <f t="shared" si="663"/>
        <v>0</v>
      </c>
      <c r="N264" s="141"/>
      <c r="O264" s="141">
        <f t="shared" ref="O264:R264" si="664">SUM(O257:O263)</f>
        <v>0</v>
      </c>
      <c r="P264" s="227">
        <f t="shared" si="664"/>
        <v>0</v>
      </c>
      <c r="Q264" s="227">
        <f t="shared" si="664"/>
        <v>0</v>
      </c>
      <c r="R264" s="238">
        <f t="shared" si="664"/>
        <v>0</v>
      </c>
      <c r="S264" s="227"/>
      <c r="T264" s="227">
        <f t="shared" ref="T264:X264" si="665">SUM(T257:T263)</f>
        <v>0</v>
      </c>
      <c r="U264" s="227">
        <f t="shared" si="665"/>
        <v>0</v>
      </c>
      <c r="V264" s="227">
        <f t="shared" si="665"/>
        <v>0</v>
      </c>
      <c r="W264" s="227">
        <f t="shared" si="665"/>
        <v>0</v>
      </c>
      <c r="X264" s="227">
        <f t="shared" si="665"/>
        <v>0</v>
      </c>
      <c r="AE264" s="227">
        <f t="shared" ref="AE264:AK264" si="666">SUM(AE257:AE263)</f>
        <v>0</v>
      </c>
      <c r="AF264" s="227">
        <f t="shared" si="666"/>
        <v>0</v>
      </c>
      <c r="AG264" s="227">
        <f t="shared" si="666"/>
        <v>0</v>
      </c>
      <c r="AH264" s="227">
        <f t="shared" si="666"/>
        <v>0</v>
      </c>
      <c r="AI264" s="227">
        <f t="shared" si="666"/>
        <v>0</v>
      </c>
      <c r="AJ264" s="227">
        <f t="shared" si="666"/>
        <v>0</v>
      </c>
      <c r="AK264" s="228">
        <f t="shared" si="666"/>
        <v>0</v>
      </c>
      <c r="AL264" s="229"/>
      <c r="AM264" s="230"/>
      <c r="AN264" s="230"/>
      <c r="AO264" s="230"/>
      <c r="AP264" s="230"/>
      <c r="AQ264" s="230"/>
      <c r="AR264" s="231"/>
      <c r="AS264" s="231">
        <f t="shared" ref="AS264:BE264" si="667">SUM(AS257:AS263)</f>
        <v>0</v>
      </c>
      <c r="AT264" s="232">
        <f t="shared" si="667"/>
        <v>0</v>
      </c>
      <c r="AU264" s="232">
        <f t="shared" si="667"/>
        <v>0</v>
      </c>
      <c r="AV264" s="232">
        <f t="shared" si="667"/>
        <v>0</v>
      </c>
      <c r="AW264" s="232">
        <f t="shared" si="667"/>
        <v>0</v>
      </c>
      <c r="AX264" s="232">
        <f t="shared" si="667"/>
        <v>0</v>
      </c>
      <c r="AY264" s="232">
        <f t="shared" si="667"/>
        <v>0</v>
      </c>
      <c r="AZ264" s="232">
        <f t="shared" si="667"/>
        <v>0</v>
      </c>
      <c r="BA264" s="232">
        <f t="shared" si="667"/>
        <v>0</v>
      </c>
      <c r="BB264" s="232">
        <f t="shared" si="667"/>
        <v>0</v>
      </c>
      <c r="BC264" s="232">
        <f t="shared" si="667"/>
        <v>0</v>
      </c>
      <c r="BD264" s="232">
        <f t="shared" si="667"/>
        <v>0</v>
      </c>
      <c r="BE264" s="232">
        <f t="shared" si="667"/>
        <v>0</v>
      </c>
      <c r="BF264" s="233"/>
      <c r="BG264" s="234"/>
      <c r="BH264" s="234"/>
      <c r="BI264" s="234"/>
      <c r="BJ264" s="234"/>
      <c r="BK264" s="234"/>
      <c r="BL264" s="234"/>
      <c r="BM264" s="234"/>
      <c r="BN264" s="234"/>
      <c r="BO264" s="234"/>
      <c r="BP264" s="234"/>
      <c r="BQ264" s="234"/>
      <c r="BR264" s="234"/>
      <c r="BS264" s="6"/>
      <c r="BT264" s="190"/>
      <c r="BU264" s="190"/>
      <c r="BV264" s="232">
        <f t="shared" ref="BV264:BW264" si="668">SUM(BV257:BV263)</f>
        <v>0</v>
      </c>
      <c r="BW264" s="232">
        <f t="shared" si="668"/>
        <v>0</v>
      </c>
      <c r="BX264" s="6"/>
      <c r="BY264" s="190"/>
      <c r="BZ264" s="190"/>
      <c r="CA264" s="190"/>
      <c r="CB264" s="6"/>
    </row>
    <row r="265" ht="39.75" customHeight="1">
      <c r="A265" s="136" t="s">
        <v>52</v>
      </c>
      <c r="B265" s="239" t="s">
        <v>559</v>
      </c>
      <c r="C265" s="203"/>
      <c r="D265" s="204"/>
      <c r="E265" s="213"/>
      <c r="F265" s="144"/>
      <c r="G265" s="213"/>
      <c r="H265" s="214"/>
      <c r="I265" s="204"/>
      <c r="J265" s="139"/>
      <c r="K265" s="204"/>
      <c r="L265" s="204"/>
      <c r="M265" s="204"/>
      <c r="N265" s="204"/>
      <c r="O265" s="204"/>
      <c r="P265" s="204"/>
      <c r="Q265" s="202"/>
      <c r="R265" s="236"/>
      <c r="S265" s="204"/>
      <c r="T265" s="204"/>
      <c r="U265" s="216"/>
      <c r="V265" s="204"/>
      <c r="W265" s="204"/>
      <c r="X265" s="204"/>
      <c r="Y265" s="216"/>
      <c r="Z265" s="216"/>
      <c r="AA265" s="216"/>
      <c r="AB265" s="216"/>
      <c r="AC265" s="216"/>
      <c r="AD265" s="216"/>
      <c r="AE265" s="237" t="s">
        <v>24</v>
      </c>
      <c r="AF265" s="237" t="s">
        <v>25</v>
      </c>
      <c r="AG265" s="237" t="s">
        <v>26</v>
      </c>
      <c r="AH265" s="237" t="s">
        <v>27</v>
      </c>
      <c r="AI265" s="237" t="s">
        <v>28</v>
      </c>
      <c r="AJ265" s="237" t="s">
        <v>29</v>
      </c>
      <c r="AK265" s="237" t="s">
        <v>30</v>
      </c>
      <c r="AL265" s="141" t="s">
        <v>24</v>
      </c>
      <c r="AM265" s="141" t="s">
        <v>25</v>
      </c>
      <c r="AN265" s="141" t="s">
        <v>26</v>
      </c>
      <c r="AO265" s="141" t="s">
        <v>27</v>
      </c>
      <c r="AP265" s="141" t="s">
        <v>28</v>
      </c>
      <c r="AQ265" s="141" t="s">
        <v>29</v>
      </c>
      <c r="AR265" s="141" t="s">
        <v>30</v>
      </c>
      <c r="AS265" s="237" t="s">
        <v>39</v>
      </c>
      <c r="AT265" s="237" t="s">
        <v>40</v>
      </c>
      <c r="AU265" s="237" t="s">
        <v>41</v>
      </c>
      <c r="AV265" s="237" t="s">
        <v>42</v>
      </c>
      <c r="AW265" s="237" t="s">
        <v>43</v>
      </c>
      <c r="AX265" s="237" t="s">
        <v>44</v>
      </c>
      <c r="AY265" s="237" t="s">
        <v>45</v>
      </c>
      <c r="AZ265" s="237" t="s">
        <v>46</v>
      </c>
      <c r="BA265" s="237" t="s">
        <v>47</v>
      </c>
      <c r="BB265" s="237" t="s">
        <v>48</v>
      </c>
      <c r="BC265" s="237" t="s">
        <v>49</v>
      </c>
      <c r="BD265" s="237" t="s">
        <v>50</v>
      </c>
      <c r="BE265" s="237" t="s">
        <v>51</v>
      </c>
      <c r="BF265" s="227" t="s">
        <v>39</v>
      </c>
      <c r="BG265" s="227" t="s">
        <v>40</v>
      </c>
      <c r="BH265" s="227" t="s">
        <v>41</v>
      </c>
      <c r="BI265" s="227" t="s">
        <v>42</v>
      </c>
      <c r="BJ265" s="227" t="s">
        <v>43</v>
      </c>
      <c r="BK265" s="227" t="s">
        <v>44</v>
      </c>
      <c r="BL265" s="227" t="s">
        <v>45</v>
      </c>
      <c r="BM265" s="227" t="s">
        <v>46</v>
      </c>
      <c r="BN265" s="227" t="s">
        <v>47</v>
      </c>
      <c r="BO265" s="227" t="s">
        <v>48</v>
      </c>
      <c r="BP265" s="227" t="s">
        <v>49</v>
      </c>
      <c r="BQ265" s="228" t="s">
        <v>50</v>
      </c>
      <c r="BR265" s="227" t="s">
        <v>51</v>
      </c>
      <c r="BS265" s="144"/>
      <c r="BT265" s="143" t="s">
        <v>78</v>
      </c>
      <c r="BU265" s="143" t="s">
        <v>79</v>
      </c>
      <c r="BV265" s="143" t="s">
        <v>80</v>
      </c>
      <c r="BW265" s="143" t="s">
        <v>81</v>
      </c>
      <c r="BX265" s="144"/>
      <c r="BY265" s="219" t="s">
        <v>82</v>
      </c>
      <c r="BZ265" s="219" t="s">
        <v>83</v>
      </c>
      <c r="CA265" s="219" t="s">
        <v>84</v>
      </c>
      <c r="CB265" s="144"/>
    </row>
    <row r="266" ht="18.0" customHeight="1">
      <c r="A266" s="195" t="s">
        <v>560</v>
      </c>
      <c r="B266" s="195" t="s">
        <v>561</v>
      </c>
      <c r="C266" s="147">
        <v>20.0</v>
      </c>
      <c r="D266" s="76">
        <f t="shared" ref="D266:D285" si="672">SUM(I266:X266)</f>
        <v>0</v>
      </c>
      <c r="E266" s="148">
        <v>100.0</v>
      </c>
      <c r="F266" s="76" t="str">
        <f t="shared" ref="F266:F285" si="673">$E$5</f>
        <v/>
      </c>
      <c r="G266" s="148">
        <f t="shared" ref="G266:G285" si="674">E266*((100-F266)/100)</f>
        <v>100</v>
      </c>
      <c r="H266" s="149">
        <f t="shared" ref="H266:H285" si="675">D266*G266</f>
        <v>0</v>
      </c>
      <c r="I266" s="150"/>
      <c r="J266" s="151"/>
      <c r="K266" s="152"/>
      <c r="L266" s="153"/>
      <c r="M266" s="154"/>
      <c r="N266" s="155"/>
      <c r="O266" s="156"/>
      <c r="P266" s="157"/>
      <c r="Q266" s="158"/>
      <c r="R266" s="159"/>
      <c r="S266" s="160"/>
      <c r="T266" s="161"/>
      <c r="U266" s="162"/>
      <c r="V266" s="163"/>
      <c r="W266" s="152"/>
      <c r="X266" s="150"/>
      <c r="AE266" s="164">
        <f t="shared" ref="AE266:AK266" si="669">AL266*$D266</f>
        <v>0</v>
      </c>
      <c r="AF266" s="164">
        <f t="shared" si="669"/>
        <v>0</v>
      </c>
      <c r="AG266" s="164">
        <f t="shared" si="669"/>
        <v>0</v>
      </c>
      <c r="AH266" s="164">
        <f t="shared" si="669"/>
        <v>0</v>
      </c>
      <c r="AI266" s="164">
        <f t="shared" si="669"/>
        <v>0</v>
      </c>
      <c r="AJ266" s="164">
        <f t="shared" si="669"/>
        <v>0</v>
      </c>
      <c r="AK266" s="164">
        <f t="shared" si="669"/>
        <v>0</v>
      </c>
      <c r="AL266" s="165"/>
      <c r="AM266" s="165">
        <v>20.0</v>
      </c>
      <c r="AN266" s="165"/>
      <c r="AO266" s="165"/>
      <c r="AP266" s="165"/>
      <c r="AQ266" s="165"/>
      <c r="AR266" s="165"/>
      <c r="AS266" s="164">
        <f t="shared" ref="AS266:BE266" si="670">BF266*$D266</f>
        <v>0</v>
      </c>
      <c r="AT266" s="164">
        <f t="shared" si="670"/>
        <v>0</v>
      </c>
      <c r="AU266" s="164">
        <f t="shared" si="670"/>
        <v>0</v>
      </c>
      <c r="AV266" s="164">
        <f t="shared" si="670"/>
        <v>0</v>
      </c>
      <c r="AW266" s="164">
        <f t="shared" si="670"/>
        <v>0</v>
      </c>
      <c r="AX266" s="164">
        <f t="shared" si="670"/>
        <v>0</v>
      </c>
      <c r="AY266" s="164">
        <f t="shared" si="670"/>
        <v>0</v>
      </c>
      <c r="AZ266" s="164">
        <f t="shared" si="670"/>
        <v>0</v>
      </c>
      <c r="BA266" s="164">
        <f t="shared" si="670"/>
        <v>0</v>
      </c>
      <c r="BB266" s="164">
        <f t="shared" si="670"/>
        <v>0</v>
      </c>
      <c r="BC266" s="164">
        <f t="shared" si="670"/>
        <v>0</v>
      </c>
      <c r="BD266" s="164">
        <f t="shared" si="670"/>
        <v>0</v>
      </c>
      <c r="BE266" s="164">
        <f t="shared" si="670"/>
        <v>0</v>
      </c>
      <c r="BF266" s="165">
        <v>20.0</v>
      </c>
      <c r="BG266" s="165"/>
      <c r="BH266" s="165"/>
      <c r="BI266" s="165"/>
      <c r="BJ266" s="165"/>
      <c r="BK266" s="165"/>
      <c r="BL266" s="165"/>
      <c r="BM266" s="165"/>
      <c r="BN266" s="165"/>
      <c r="BO266" s="165"/>
      <c r="BP266" s="165"/>
      <c r="BQ266" s="166"/>
      <c r="BR266" s="165"/>
      <c r="BS266" s="6"/>
      <c r="BT266" s="164"/>
      <c r="BU266" s="164"/>
      <c r="BV266" s="167">
        <f t="shared" ref="BV266:BW266" si="671">$D266*BT266</f>
        <v>0</v>
      </c>
      <c r="BW266" s="167">
        <f t="shared" si="671"/>
        <v>0</v>
      </c>
      <c r="BX266" s="6"/>
      <c r="BY266" s="164">
        <v>1.0</v>
      </c>
      <c r="BZ266" s="164">
        <f t="shared" ref="BZ266:BZ285" si="679">D266</f>
        <v>0</v>
      </c>
      <c r="CA266" s="164">
        <f t="shared" ref="CA266:CA285" si="680">BY266*BZ266</f>
        <v>0</v>
      </c>
      <c r="CB266" s="6"/>
    </row>
    <row r="267" ht="18.0" customHeight="1">
      <c r="A267" s="195" t="s">
        <v>562</v>
      </c>
      <c r="B267" s="195" t="s">
        <v>563</v>
      </c>
      <c r="C267" s="147">
        <v>20.0</v>
      </c>
      <c r="D267" s="76">
        <f t="shared" si="672"/>
        <v>0</v>
      </c>
      <c r="E267" s="148">
        <v>100.0</v>
      </c>
      <c r="F267" s="76" t="str">
        <f t="shared" si="673"/>
        <v/>
      </c>
      <c r="G267" s="148">
        <f t="shared" si="674"/>
        <v>100</v>
      </c>
      <c r="H267" s="149">
        <f t="shared" si="675"/>
        <v>0</v>
      </c>
      <c r="I267" s="150"/>
      <c r="J267" s="151"/>
      <c r="K267" s="152"/>
      <c r="L267" s="153"/>
      <c r="M267" s="154"/>
      <c r="N267" s="155"/>
      <c r="O267" s="156"/>
      <c r="P267" s="157"/>
      <c r="Q267" s="158"/>
      <c r="R267" s="159"/>
      <c r="S267" s="160"/>
      <c r="T267" s="161"/>
      <c r="U267" s="162"/>
      <c r="V267" s="163"/>
      <c r="W267" s="152"/>
      <c r="X267" s="150"/>
      <c r="AE267" s="164">
        <f t="shared" ref="AE267:AK267" si="676">AL267*$D267</f>
        <v>0</v>
      </c>
      <c r="AF267" s="164">
        <f t="shared" si="676"/>
        <v>0</v>
      </c>
      <c r="AG267" s="164">
        <f t="shared" si="676"/>
        <v>0</v>
      </c>
      <c r="AH267" s="164">
        <f t="shared" si="676"/>
        <v>0</v>
      </c>
      <c r="AI267" s="164">
        <f t="shared" si="676"/>
        <v>0</v>
      </c>
      <c r="AJ267" s="164">
        <f t="shared" si="676"/>
        <v>0</v>
      </c>
      <c r="AK267" s="164">
        <f t="shared" si="676"/>
        <v>0</v>
      </c>
      <c r="AL267" s="165"/>
      <c r="AM267" s="165">
        <v>20.0</v>
      </c>
      <c r="AN267" s="165"/>
      <c r="AO267" s="165"/>
      <c r="AP267" s="165"/>
      <c r="AQ267" s="165"/>
      <c r="AR267" s="165"/>
      <c r="AS267" s="164">
        <f t="shared" ref="AS267:BE267" si="677">BF267*$D267</f>
        <v>0</v>
      </c>
      <c r="AT267" s="164">
        <f t="shared" si="677"/>
        <v>0</v>
      </c>
      <c r="AU267" s="164">
        <f t="shared" si="677"/>
        <v>0</v>
      </c>
      <c r="AV267" s="164">
        <f t="shared" si="677"/>
        <v>0</v>
      </c>
      <c r="AW267" s="164">
        <f t="shared" si="677"/>
        <v>0</v>
      </c>
      <c r="AX267" s="164">
        <f t="shared" si="677"/>
        <v>0</v>
      </c>
      <c r="AY267" s="164">
        <f t="shared" si="677"/>
        <v>0</v>
      </c>
      <c r="AZ267" s="164">
        <f t="shared" si="677"/>
        <v>0</v>
      </c>
      <c r="BA267" s="164">
        <f t="shared" si="677"/>
        <v>0</v>
      </c>
      <c r="BB267" s="164">
        <f t="shared" si="677"/>
        <v>0</v>
      </c>
      <c r="BC267" s="164">
        <f t="shared" si="677"/>
        <v>0</v>
      </c>
      <c r="BD267" s="164">
        <f t="shared" si="677"/>
        <v>0</v>
      </c>
      <c r="BE267" s="164">
        <f t="shared" si="677"/>
        <v>0</v>
      </c>
      <c r="BF267" s="165">
        <v>20.0</v>
      </c>
      <c r="BG267" s="165"/>
      <c r="BH267" s="165"/>
      <c r="BI267" s="165"/>
      <c r="BJ267" s="165"/>
      <c r="BK267" s="165"/>
      <c r="BL267" s="165"/>
      <c r="BM267" s="165"/>
      <c r="BN267" s="165"/>
      <c r="BO267" s="165"/>
      <c r="BP267" s="165"/>
      <c r="BQ267" s="166"/>
      <c r="BR267" s="165"/>
      <c r="BS267" s="6"/>
      <c r="BT267" s="164"/>
      <c r="BU267" s="164"/>
      <c r="BV267" s="167">
        <f t="shared" ref="BV267:BW267" si="678">$D267*BT267</f>
        <v>0</v>
      </c>
      <c r="BW267" s="167">
        <f t="shared" si="678"/>
        <v>0</v>
      </c>
      <c r="BX267" s="6"/>
      <c r="BY267" s="164">
        <v>1.16</v>
      </c>
      <c r="BZ267" s="164">
        <f t="shared" si="679"/>
        <v>0</v>
      </c>
      <c r="CA267" s="164">
        <f t="shared" si="680"/>
        <v>0</v>
      </c>
      <c r="CB267" s="6"/>
    </row>
    <row r="268" ht="18.0" customHeight="1">
      <c r="A268" s="195" t="s">
        <v>564</v>
      </c>
      <c r="B268" s="195" t="s">
        <v>565</v>
      </c>
      <c r="C268" s="147">
        <v>10.0</v>
      </c>
      <c r="D268" s="76">
        <f t="shared" si="672"/>
        <v>0</v>
      </c>
      <c r="E268" s="148">
        <v>130.0</v>
      </c>
      <c r="F268" s="76" t="str">
        <f t="shared" si="673"/>
        <v/>
      </c>
      <c r="G268" s="148">
        <f t="shared" si="674"/>
        <v>130</v>
      </c>
      <c r="H268" s="149">
        <f t="shared" si="675"/>
        <v>0</v>
      </c>
      <c r="I268" s="150"/>
      <c r="J268" s="151"/>
      <c r="K268" s="152"/>
      <c r="L268" s="153"/>
      <c r="M268" s="154"/>
      <c r="N268" s="155"/>
      <c r="O268" s="156"/>
      <c r="P268" s="157"/>
      <c r="Q268" s="158"/>
      <c r="R268" s="159"/>
      <c r="S268" s="160"/>
      <c r="T268" s="161"/>
      <c r="U268" s="162"/>
      <c r="V268" s="163"/>
      <c r="W268" s="152"/>
      <c r="X268" s="150"/>
      <c r="AE268" s="164">
        <f t="shared" ref="AE268:AK268" si="681">AL268*$D268</f>
        <v>0</v>
      </c>
      <c r="AF268" s="164">
        <f t="shared" si="681"/>
        <v>0</v>
      </c>
      <c r="AG268" s="164">
        <f t="shared" si="681"/>
        <v>0</v>
      </c>
      <c r="AH268" s="164">
        <f t="shared" si="681"/>
        <v>0</v>
      </c>
      <c r="AI268" s="164">
        <f t="shared" si="681"/>
        <v>0</v>
      </c>
      <c r="AJ268" s="164">
        <f t="shared" si="681"/>
        <v>0</v>
      </c>
      <c r="AK268" s="164">
        <f t="shared" si="681"/>
        <v>0</v>
      </c>
      <c r="AL268" s="165"/>
      <c r="AM268" s="165"/>
      <c r="AN268" s="165"/>
      <c r="AO268" s="165">
        <v>10.0</v>
      </c>
      <c r="AP268" s="165"/>
      <c r="AQ268" s="165"/>
      <c r="AR268" s="165"/>
      <c r="AS268" s="164">
        <f t="shared" ref="AS268:BE268" si="682">BF268*$D268</f>
        <v>0</v>
      </c>
      <c r="AT268" s="164">
        <f t="shared" si="682"/>
        <v>0</v>
      </c>
      <c r="AU268" s="164">
        <f t="shared" si="682"/>
        <v>0</v>
      </c>
      <c r="AV268" s="164">
        <f t="shared" si="682"/>
        <v>0</v>
      </c>
      <c r="AW268" s="164">
        <f t="shared" si="682"/>
        <v>0</v>
      </c>
      <c r="AX268" s="164">
        <f t="shared" si="682"/>
        <v>0</v>
      </c>
      <c r="AY268" s="164">
        <f t="shared" si="682"/>
        <v>0</v>
      </c>
      <c r="AZ268" s="164">
        <f t="shared" si="682"/>
        <v>0</v>
      </c>
      <c r="BA268" s="164">
        <f t="shared" si="682"/>
        <v>0</v>
      </c>
      <c r="BB268" s="164">
        <f t="shared" si="682"/>
        <v>0</v>
      </c>
      <c r="BC268" s="164">
        <f t="shared" si="682"/>
        <v>0</v>
      </c>
      <c r="BD268" s="164">
        <f t="shared" si="682"/>
        <v>0</v>
      </c>
      <c r="BE268" s="164">
        <f t="shared" si="682"/>
        <v>0</v>
      </c>
      <c r="BF268" s="165"/>
      <c r="BG268" s="165">
        <v>10.0</v>
      </c>
      <c r="BH268" s="165"/>
      <c r="BI268" s="165"/>
      <c r="BJ268" s="165"/>
      <c r="BK268" s="165"/>
      <c r="BL268" s="165"/>
      <c r="BM268" s="165"/>
      <c r="BN268" s="165"/>
      <c r="BO268" s="165"/>
      <c r="BP268" s="165"/>
      <c r="BQ268" s="166"/>
      <c r="BR268" s="165"/>
      <c r="BS268" s="6"/>
      <c r="BT268" s="164"/>
      <c r="BU268" s="164"/>
      <c r="BV268" s="167">
        <f t="shared" ref="BV268:BW268" si="683">$D268*BT268</f>
        <v>0</v>
      </c>
      <c r="BW268" s="167">
        <f t="shared" si="683"/>
        <v>0</v>
      </c>
      <c r="BX268" s="6"/>
      <c r="BY268" s="164">
        <v>3.1</v>
      </c>
      <c r="BZ268" s="164">
        <f t="shared" si="679"/>
        <v>0</v>
      </c>
      <c r="CA268" s="164">
        <f t="shared" si="680"/>
        <v>0</v>
      </c>
      <c r="CB268" s="6"/>
    </row>
    <row r="269" ht="18.0" customHeight="1">
      <c r="A269" s="195" t="s">
        <v>566</v>
      </c>
      <c r="B269" s="195" t="s">
        <v>567</v>
      </c>
      <c r="C269" s="147">
        <v>10.0</v>
      </c>
      <c r="D269" s="76">
        <f t="shared" si="672"/>
        <v>0</v>
      </c>
      <c r="E269" s="148">
        <v>130.0</v>
      </c>
      <c r="F269" s="76" t="str">
        <f t="shared" si="673"/>
        <v/>
      </c>
      <c r="G269" s="148">
        <f t="shared" si="674"/>
        <v>130</v>
      </c>
      <c r="H269" s="149">
        <f t="shared" si="675"/>
        <v>0</v>
      </c>
      <c r="I269" s="150"/>
      <c r="J269" s="151"/>
      <c r="K269" s="152"/>
      <c r="L269" s="153"/>
      <c r="M269" s="154"/>
      <c r="N269" s="155"/>
      <c r="O269" s="156"/>
      <c r="P269" s="157"/>
      <c r="Q269" s="158"/>
      <c r="R269" s="159"/>
      <c r="S269" s="160"/>
      <c r="T269" s="161"/>
      <c r="U269" s="162"/>
      <c r="V269" s="163"/>
      <c r="W269" s="152"/>
      <c r="X269" s="150"/>
      <c r="AE269" s="164">
        <f t="shared" ref="AE269:AK269" si="684">AL269*$D269</f>
        <v>0</v>
      </c>
      <c r="AF269" s="164">
        <f t="shared" si="684"/>
        <v>0</v>
      </c>
      <c r="AG269" s="164">
        <f t="shared" si="684"/>
        <v>0</v>
      </c>
      <c r="AH269" s="164">
        <f t="shared" si="684"/>
        <v>0</v>
      </c>
      <c r="AI269" s="164">
        <f t="shared" si="684"/>
        <v>0</v>
      </c>
      <c r="AJ269" s="164">
        <f t="shared" si="684"/>
        <v>0</v>
      </c>
      <c r="AK269" s="164">
        <f t="shared" si="684"/>
        <v>0</v>
      </c>
      <c r="AL269" s="165"/>
      <c r="AM269" s="165"/>
      <c r="AN269" s="165"/>
      <c r="AO269" s="165">
        <v>10.0</v>
      </c>
      <c r="AP269" s="165"/>
      <c r="AQ269" s="165"/>
      <c r="AR269" s="165"/>
      <c r="AS269" s="164">
        <f t="shared" ref="AS269:BE269" si="685">BF269*$D269</f>
        <v>0</v>
      </c>
      <c r="AT269" s="164">
        <f t="shared" si="685"/>
        <v>0</v>
      </c>
      <c r="AU269" s="164">
        <f t="shared" si="685"/>
        <v>0</v>
      </c>
      <c r="AV269" s="164">
        <f t="shared" si="685"/>
        <v>0</v>
      </c>
      <c r="AW269" s="164">
        <f t="shared" si="685"/>
        <v>0</v>
      </c>
      <c r="AX269" s="164">
        <f t="shared" si="685"/>
        <v>0</v>
      </c>
      <c r="AY269" s="164">
        <f t="shared" si="685"/>
        <v>0</v>
      </c>
      <c r="AZ269" s="164">
        <f t="shared" si="685"/>
        <v>0</v>
      </c>
      <c r="BA269" s="164">
        <f t="shared" si="685"/>
        <v>0</v>
      </c>
      <c r="BB269" s="164">
        <f t="shared" si="685"/>
        <v>0</v>
      </c>
      <c r="BC269" s="164">
        <f t="shared" si="685"/>
        <v>0</v>
      </c>
      <c r="BD269" s="164">
        <f t="shared" si="685"/>
        <v>0</v>
      </c>
      <c r="BE269" s="164">
        <f t="shared" si="685"/>
        <v>0</v>
      </c>
      <c r="BF269" s="165"/>
      <c r="BG269" s="165">
        <v>10.0</v>
      </c>
      <c r="BH269" s="165"/>
      <c r="BI269" s="165"/>
      <c r="BJ269" s="165"/>
      <c r="BK269" s="165"/>
      <c r="BL269" s="165"/>
      <c r="BM269" s="165"/>
      <c r="BN269" s="165"/>
      <c r="BO269" s="165"/>
      <c r="BP269" s="165"/>
      <c r="BQ269" s="166"/>
      <c r="BR269" s="165"/>
      <c r="BS269" s="6"/>
      <c r="BT269" s="164"/>
      <c r="BU269" s="164"/>
      <c r="BV269" s="167">
        <f t="shared" ref="BV269:BW269" si="686">$D269*BT269</f>
        <v>0</v>
      </c>
      <c r="BW269" s="167">
        <f t="shared" si="686"/>
        <v>0</v>
      </c>
      <c r="BX269" s="6"/>
      <c r="BY269" s="164">
        <v>3.0</v>
      </c>
      <c r="BZ269" s="164">
        <f t="shared" si="679"/>
        <v>0</v>
      </c>
      <c r="CA269" s="164">
        <f t="shared" si="680"/>
        <v>0</v>
      </c>
      <c r="CB269" s="6"/>
    </row>
    <row r="270" ht="18.0" customHeight="1">
      <c r="A270" s="195" t="s">
        <v>568</v>
      </c>
      <c r="B270" s="195" t="s">
        <v>569</v>
      </c>
      <c r="C270" s="147">
        <v>10.0</v>
      </c>
      <c r="D270" s="76">
        <f t="shared" si="672"/>
        <v>0</v>
      </c>
      <c r="E270" s="148">
        <v>120.0</v>
      </c>
      <c r="F270" s="76" t="str">
        <f t="shared" si="673"/>
        <v/>
      </c>
      <c r="G270" s="148">
        <f t="shared" si="674"/>
        <v>120</v>
      </c>
      <c r="H270" s="149">
        <f t="shared" si="675"/>
        <v>0</v>
      </c>
      <c r="I270" s="150"/>
      <c r="J270" s="151"/>
      <c r="K270" s="152"/>
      <c r="L270" s="153"/>
      <c r="M270" s="154"/>
      <c r="N270" s="155"/>
      <c r="O270" s="156"/>
      <c r="P270" s="157"/>
      <c r="Q270" s="158"/>
      <c r="R270" s="159"/>
      <c r="S270" s="160"/>
      <c r="T270" s="161"/>
      <c r="U270" s="162"/>
      <c r="V270" s="163"/>
      <c r="W270" s="152"/>
      <c r="X270" s="150"/>
      <c r="AE270" s="164">
        <f t="shared" ref="AE270:AK270" si="687">AL270*$D270</f>
        <v>0</v>
      </c>
      <c r="AF270" s="164">
        <f t="shared" si="687"/>
        <v>0</v>
      </c>
      <c r="AG270" s="164">
        <f t="shared" si="687"/>
        <v>0</v>
      </c>
      <c r="AH270" s="164">
        <f t="shared" si="687"/>
        <v>0</v>
      </c>
      <c r="AI270" s="164">
        <f t="shared" si="687"/>
        <v>0</v>
      </c>
      <c r="AJ270" s="164">
        <f t="shared" si="687"/>
        <v>0</v>
      </c>
      <c r="AK270" s="164">
        <f t="shared" si="687"/>
        <v>0</v>
      </c>
      <c r="AL270" s="165"/>
      <c r="AM270" s="165"/>
      <c r="AN270" s="165"/>
      <c r="AO270" s="165">
        <v>10.0</v>
      </c>
      <c r="AP270" s="165"/>
      <c r="AQ270" s="165"/>
      <c r="AR270" s="165"/>
      <c r="AS270" s="164">
        <f t="shared" ref="AS270:BE270" si="688">BF270*$D270</f>
        <v>0</v>
      </c>
      <c r="AT270" s="164">
        <f t="shared" si="688"/>
        <v>0</v>
      </c>
      <c r="AU270" s="164">
        <f t="shared" si="688"/>
        <v>0</v>
      </c>
      <c r="AV270" s="164">
        <f t="shared" si="688"/>
        <v>0</v>
      </c>
      <c r="AW270" s="164">
        <f t="shared" si="688"/>
        <v>0</v>
      </c>
      <c r="AX270" s="164">
        <f t="shared" si="688"/>
        <v>0</v>
      </c>
      <c r="AY270" s="164">
        <f t="shared" si="688"/>
        <v>0</v>
      </c>
      <c r="AZ270" s="164">
        <f t="shared" si="688"/>
        <v>0</v>
      </c>
      <c r="BA270" s="164">
        <f t="shared" si="688"/>
        <v>0</v>
      </c>
      <c r="BB270" s="164">
        <f t="shared" si="688"/>
        <v>0</v>
      </c>
      <c r="BC270" s="164">
        <f t="shared" si="688"/>
        <v>0</v>
      </c>
      <c r="BD270" s="164">
        <f t="shared" si="688"/>
        <v>0</v>
      </c>
      <c r="BE270" s="164">
        <f t="shared" si="688"/>
        <v>0</v>
      </c>
      <c r="BF270" s="165"/>
      <c r="BG270" s="165">
        <v>10.0</v>
      </c>
      <c r="BH270" s="165"/>
      <c r="BI270" s="165"/>
      <c r="BJ270" s="165"/>
      <c r="BK270" s="165"/>
      <c r="BL270" s="165"/>
      <c r="BM270" s="165"/>
      <c r="BN270" s="165"/>
      <c r="BO270" s="165"/>
      <c r="BP270" s="165"/>
      <c r="BQ270" s="166"/>
      <c r="BR270" s="165"/>
      <c r="BS270" s="6"/>
      <c r="BT270" s="164"/>
      <c r="BU270" s="164"/>
      <c r="BV270" s="167">
        <f t="shared" ref="BV270:BW270" si="689">$D270*BT270</f>
        <v>0</v>
      </c>
      <c r="BW270" s="167">
        <f t="shared" si="689"/>
        <v>0</v>
      </c>
      <c r="BX270" s="6"/>
      <c r="BY270" s="164">
        <v>2.8</v>
      </c>
      <c r="BZ270" s="164">
        <f t="shared" si="679"/>
        <v>0</v>
      </c>
      <c r="CA270" s="164">
        <f t="shared" si="680"/>
        <v>0</v>
      </c>
      <c r="CB270" s="6"/>
    </row>
    <row r="271" ht="18.0" customHeight="1">
      <c r="A271" s="195" t="s">
        <v>570</v>
      </c>
      <c r="B271" s="195" t="s">
        <v>571</v>
      </c>
      <c r="C271" s="147">
        <v>10.0</v>
      </c>
      <c r="D271" s="76">
        <f t="shared" si="672"/>
        <v>0</v>
      </c>
      <c r="E271" s="148">
        <v>80.0</v>
      </c>
      <c r="F271" s="76" t="str">
        <f t="shared" si="673"/>
        <v/>
      </c>
      <c r="G271" s="148">
        <f t="shared" si="674"/>
        <v>80</v>
      </c>
      <c r="H271" s="149">
        <f t="shared" si="675"/>
        <v>0</v>
      </c>
      <c r="I271" s="150"/>
      <c r="J271" s="151"/>
      <c r="K271" s="152"/>
      <c r="L271" s="153"/>
      <c r="M271" s="154"/>
      <c r="N271" s="155"/>
      <c r="O271" s="156"/>
      <c r="P271" s="157"/>
      <c r="Q271" s="158"/>
      <c r="R271" s="159"/>
      <c r="S271" s="160"/>
      <c r="T271" s="161"/>
      <c r="U271" s="162"/>
      <c r="V271" s="163"/>
      <c r="W271" s="152"/>
      <c r="X271" s="150"/>
      <c r="AE271" s="164">
        <f t="shared" ref="AE271:AK271" si="690">AL271*$D271</f>
        <v>0</v>
      </c>
      <c r="AF271" s="164">
        <f t="shared" si="690"/>
        <v>0</v>
      </c>
      <c r="AG271" s="164">
        <f t="shared" si="690"/>
        <v>0</v>
      </c>
      <c r="AH271" s="164">
        <f t="shared" si="690"/>
        <v>0</v>
      </c>
      <c r="AI271" s="164">
        <f t="shared" si="690"/>
        <v>0</v>
      </c>
      <c r="AJ271" s="164">
        <f t="shared" si="690"/>
        <v>0</v>
      </c>
      <c r="AK271" s="164">
        <f t="shared" si="690"/>
        <v>0</v>
      </c>
      <c r="AL271" s="165"/>
      <c r="AM271" s="165"/>
      <c r="AN271" s="165">
        <v>10.0</v>
      </c>
      <c r="AO271" s="165"/>
      <c r="AP271" s="165"/>
      <c r="AQ271" s="165"/>
      <c r="AR271" s="165"/>
      <c r="AS271" s="164">
        <f t="shared" ref="AS271:BE271" si="691">BF271*$D271</f>
        <v>0</v>
      </c>
      <c r="AT271" s="164">
        <f t="shared" si="691"/>
        <v>0</v>
      </c>
      <c r="AU271" s="164">
        <f t="shared" si="691"/>
        <v>0</v>
      </c>
      <c r="AV271" s="164">
        <f t="shared" si="691"/>
        <v>0</v>
      </c>
      <c r="AW271" s="164">
        <f t="shared" si="691"/>
        <v>0</v>
      </c>
      <c r="AX271" s="164">
        <f t="shared" si="691"/>
        <v>0</v>
      </c>
      <c r="AY271" s="164">
        <f t="shared" si="691"/>
        <v>0</v>
      </c>
      <c r="AZ271" s="164">
        <f t="shared" si="691"/>
        <v>0</v>
      </c>
      <c r="BA271" s="164">
        <f t="shared" si="691"/>
        <v>0</v>
      </c>
      <c r="BB271" s="164">
        <f t="shared" si="691"/>
        <v>0</v>
      </c>
      <c r="BC271" s="164">
        <f t="shared" si="691"/>
        <v>0</v>
      </c>
      <c r="BD271" s="164">
        <f t="shared" si="691"/>
        <v>0</v>
      </c>
      <c r="BE271" s="164">
        <f t="shared" si="691"/>
        <v>0</v>
      </c>
      <c r="BF271" s="165"/>
      <c r="BG271" s="165">
        <v>10.0</v>
      </c>
      <c r="BH271" s="165"/>
      <c r="BI271" s="165"/>
      <c r="BJ271" s="165"/>
      <c r="BK271" s="165"/>
      <c r="BL271" s="165"/>
      <c r="BM271" s="165"/>
      <c r="BN271" s="165"/>
      <c r="BO271" s="165"/>
      <c r="BP271" s="165"/>
      <c r="BQ271" s="166"/>
      <c r="BR271" s="165"/>
      <c r="BS271" s="6"/>
      <c r="BT271" s="164"/>
      <c r="BU271" s="164"/>
      <c r="BV271" s="167">
        <f t="shared" ref="BV271:BW271" si="692">$D271*BT271</f>
        <v>0</v>
      </c>
      <c r="BW271" s="167">
        <f t="shared" si="692"/>
        <v>0</v>
      </c>
      <c r="BX271" s="6"/>
      <c r="BY271" s="164">
        <v>1.36</v>
      </c>
      <c r="BZ271" s="164">
        <f t="shared" si="679"/>
        <v>0</v>
      </c>
      <c r="CA271" s="164">
        <f t="shared" si="680"/>
        <v>0</v>
      </c>
      <c r="CB271" s="6"/>
    </row>
    <row r="272" ht="18.0" customHeight="1">
      <c r="A272" s="195" t="s">
        <v>572</v>
      </c>
      <c r="B272" s="195" t="s">
        <v>573</v>
      </c>
      <c r="C272" s="147">
        <v>10.0</v>
      </c>
      <c r="D272" s="76">
        <f t="shared" si="672"/>
        <v>0</v>
      </c>
      <c r="E272" s="148">
        <v>80.0</v>
      </c>
      <c r="F272" s="76" t="str">
        <f t="shared" si="673"/>
        <v/>
      </c>
      <c r="G272" s="148">
        <f t="shared" si="674"/>
        <v>80</v>
      </c>
      <c r="H272" s="149">
        <f t="shared" si="675"/>
        <v>0</v>
      </c>
      <c r="I272" s="150"/>
      <c r="J272" s="151"/>
      <c r="K272" s="152"/>
      <c r="L272" s="153"/>
      <c r="M272" s="154"/>
      <c r="N272" s="155"/>
      <c r="O272" s="156"/>
      <c r="P272" s="157"/>
      <c r="Q272" s="158"/>
      <c r="R272" s="159"/>
      <c r="S272" s="160"/>
      <c r="T272" s="161"/>
      <c r="U272" s="162"/>
      <c r="V272" s="163"/>
      <c r="W272" s="152"/>
      <c r="X272" s="150"/>
      <c r="AE272" s="164">
        <f t="shared" ref="AE272:AK272" si="693">AL272*$D272</f>
        <v>0</v>
      </c>
      <c r="AF272" s="164">
        <f t="shared" si="693"/>
        <v>0</v>
      </c>
      <c r="AG272" s="164">
        <f t="shared" si="693"/>
        <v>0</v>
      </c>
      <c r="AH272" s="164">
        <f t="shared" si="693"/>
        <v>0</v>
      </c>
      <c r="AI272" s="164">
        <f t="shared" si="693"/>
        <v>0</v>
      </c>
      <c r="AJ272" s="164">
        <f t="shared" si="693"/>
        <v>0</v>
      </c>
      <c r="AK272" s="164">
        <f t="shared" si="693"/>
        <v>0</v>
      </c>
      <c r="AL272" s="165"/>
      <c r="AM272" s="165"/>
      <c r="AN272" s="165">
        <v>10.0</v>
      </c>
      <c r="AO272" s="165"/>
      <c r="AP272" s="165"/>
      <c r="AQ272" s="165"/>
      <c r="AR272" s="165"/>
      <c r="AS272" s="164">
        <f t="shared" ref="AS272:BE272" si="694">BF272*$D272</f>
        <v>0</v>
      </c>
      <c r="AT272" s="164">
        <f t="shared" si="694"/>
        <v>0</v>
      </c>
      <c r="AU272" s="164">
        <f t="shared" si="694"/>
        <v>0</v>
      </c>
      <c r="AV272" s="164">
        <f t="shared" si="694"/>
        <v>0</v>
      </c>
      <c r="AW272" s="164">
        <f t="shared" si="694"/>
        <v>0</v>
      </c>
      <c r="AX272" s="164">
        <f t="shared" si="694"/>
        <v>0</v>
      </c>
      <c r="AY272" s="164">
        <f t="shared" si="694"/>
        <v>0</v>
      </c>
      <c r="AZ272" s="164">
        <f t="shared" si="694"/>
        <v>0</v>
      </c>
      <c r="BA272" s="164">
        <f t="shared" si="694"/>
        <v>0</v>
      </c>
      <c r="BB272" s="164">
        <f t="shared" si="694"/>
        <v>0</v>
      </c>
      <c r="BC272" s="164">
        <f t="shared" si="694"/>
        <v>0</v>
      </c>
      <c r="BD272" s="164">
        <f t="shared" si="694"/>
        <v>0</v>
      </c>
      <c r="BE272" s="164">
        <f t="shared" si="694"/>
        <v>0</v>
      </c>
      <c r="BF272" s="165"/>
      <c r="BG272" s="165">
        <v>10.0</v>
      </c>
      <c r="BH272" s="165"/>
      <c r="BI272" s="165"/>
      <c r="BJ272" s="165"/>
      <c r="BK272" s="165"/>
      <c r="BL272" s="165"/>
      <c r="BM272" s="165"/>
      <c r="BN272" s="165"/>
      <c r="BO272" s="165"/>
      <c r="BP272" s="165"/>
      <c r="BQ272" s="166"/>
      <c r="BR272" s="165"/>
      <c r="BS272" s="6"/>
      <c r="BT272" s="164"/>
      <c r="BU272" s="164"/>
      <c r="BV272" s="167">
        <f t="shared" ref="BV272:BW272" si="695">$D272*BT272</f>
        <v>0</v>
      </c>
      <c r="BW272" s="167">
        <f t="shared" si="695"/>
        <v>0</v>
      </c>
      <c r="BX272" s="6"/>
      <c r="BY272" s="164">
        <v>1.32</v>
      </c>
      <c r="BZ272" s="164">
        <f t="shared" si="679"/>
        <v>0</v>
      </c>
      <c r="CA272" s="164">
        <f t="shared" si="680"/>
        <v>0</v>
      </c>
      <c r="CB272" s="6"/>
    </row>
    <row r="273" ht="18.0" customHeight="1">
      <c r="A273" s="195" t="s">
        <v>574</v>
      </c>
      <c r="B273" s="195" t="s">
        <v>575</v>
      </c>
      <c r="C273" s="147">
        <v>10.0</v>
      </c>
      <c r="D273" s="76">
        <f t="shared" si="672"/>
        <v>0</v>
      </c>
      <c r="E273" s="148">
        <v>80.0</v>
      </c>
      <c r="F273" s="76" t="str">
        <f t="shared" si="673"/>
        <v/>
      </c>
      <c r="G273" s="148">
        <f t="shared" si="674"/>
        <v>80</v>
      </c>
      <c r="H273" s="149">
        <f t="shared" si="675"/>
        <v>0</v>
      </c>
      <c r="I273" s="150"/>
      <c r="J273" s="151"/>
      <c r="K273" s="152"/>
      <c r="L273" s="153"/>
      <c r="M273" s="154"/>
      <c r="N273" s="155"/>
      <c r="O273" s="156"/>
      <c r="P273" s="157"/>
      <c r="Q273" s="158"/>
      <c r="R273" s="159"/>
      <c r="S273" s="160"/>
      <c r="T273" s="161"/>
      <c r="U273" s="162"/>
      <c r="V273" s="163"/>
      <c r="W273" s="152"/>
      <c r="X273" s="150"/>
      <c r="AE273" s="164">
        <f t="shared" ref="AE273:AK273" si="696">AL273*$D273</f>
        <v>0</v>
      </c>
      <c r="AF273" s="164">
        <f t="shared" si="696"/>
        <v>0</v>
      </c>
      <c r="AG273" s="164">
        <f t="shared" si="696"/>
        <v>0</v>
      </c>
      <c r="AH273" s="164">
        <f t="shared" si="696"/>
        <v>0</v>
      </c>
      <c r="AI273" s="164">
        <f t="shared" si="696"/>
        <v>0</v>
      </c>
      <c r="AJ273" s="164">
        <f t="shared" si="696"/>
        <v>0</v>
      </c>
      <c r="AK273" s="164">
        <f t="shared" si="696"/>
        <v>0</v>
      </c>
      <c r="AL273" s="165"/>
      <c r="AM273" s="165"/>
      <c r="AN273" s="165">
        <v>10.0</v>
      </c>
      <c r="AO273" s="165"/>
      <c r="AP273" s="165"/>
      <c r="AQ273" s="165"/>
      <c r="AR273" s="165"/>
      <c r="AS273" s="164">
        <f t="shared" ref="AS273:BE273" si="697">BF273*$D273</f>
        <v>0</v>
      </c>
      <c r="AT273" s="164">
        <f t="shared" si="697"/>
        <v>0</v>
      </c>
      <c r="AU273" s="164">
        <f t="shared" si="697"/>
        <v>0</v>
      </c>
      <c r="AV273" s="164">
        <f t="shared" si="697"/>
        <v>0</v>
      </c>
      <c r="AW273" s="164">
        <f t="shared" si="697"/>
        <v>0</v>
      </c>
      <c r="AX273" s="164">
        <f t="shared" si="697"/>
        <v>0</v>
      </c>
      <c r="AY273" s="164">
        <f t="shared" si="697"/>
        <v>0</v>
      </c>
      <c r="AZ273" s="164">
        <f t="shared" si="697"/>
        <v>0</v>
      </c>
      <c r="BA273" s="164">
        <f t="shared" si="697"/>
        <v>0</v>
      </c>
      <c r="BB273" s="164">
        <f t="shared" si="697"/>
        <v>0</v>
      </c>
      <c r="BC273" s="164">
        <f t="shared" si="697"/>
        <v>0</v>
      </c>
      <c r="BD273" s="164">
        <f t="shared" si="697"/>
        <v>0</v>
      </c>
      <c r="BE273" s="164">
        <f t="shared" si="697"/>
        <v>0</v>
      </c>
      <c r="BF273" s="165"/>
      <c r="BG273" s="165">
        <v>10.0</v>
      </c>
      <c r="BH273" s="165"/>
      <c r="BI273" s="165"/>
      <c r="BJ273" s="165"/>
      <c r="BK273" s="165"/>
      <c r="BL273" s="165"/>
      <c r="BM273" s="165"/>
      <c r="BN273" s="165"/>
      <c r="BO273" s="165"/>
      <c r="BP273" s="165"/>
      <c r="BQ273" s="166"/>
      <c r="BR273" s="165"/>
      <c r="BS273" s="6"/>
      <c r="BT273" s="164"/>
      <c r="BU273" s="164"/>
      <c r="BV273" s="167">
        <f t="shared" ref="BV273:BW273" si="698">$D273*BT273</f>
        <v>0</v>
      </c>
      <c r="BW273" s="167">
        <f t="shared" si="698"/>
        <v>0</v>
      </c>
      <c r="BX273" s="6"/>
      <c r="BY273" s="164">
        <v>1.29</v>
      </c>
      <c r="BZ273" s="164">
        <f t="shared" si="679"/>
        <v>0</v>
      </c>
      <c r="CA273" s="164">
        <f t="shared" si="680"/>
        <v>0</v>
      </c>
      <c r="CB273" s="6"/>
    </row>
    <row r="274" ht="18.0" customHeight="1">
      <c r="A274" s="195" t="s">
        <v>576</v>
      </c>
      <c r="B274" s="195" t="s">
        <v>577</v>
      </c>
      <c r="C274" s="147">
        <v>10.0</v>
      </c>
      <c r="D274" s="76">
        <f t="shared" si="672"/>
        <v>0</v>
      </c>
      <c r="E274" s="148">
        <v>230.0</v>
      </c>
      <c r="F274" s="76" t="str">
        <f t="shared" si="673"/>
        <v/>
      </c>
      <c r="G274" s="148">
        <f t="shared" si="674"/>
        <v>230</v>
      </c>
      <c r="H274" s="149">
        <f t="shared" si="675"/>
        <v>0</v>
      </c>
      <c r="I274" s="150"/>
      <c r="J274" s="151"/>
      <c r="K274" s="152"/>
      <c r="L274" s="153"/>
      <c r="M274" s="154"/>
      <c r="N274" s="155"/>
      <c r="O274" s="156"/>
      <c r="P274" s="157"/>
      <c r="Q274" s="158"/>
      <c r="R274" s="159"/>
      <c r="S274" s="160"/>
      <c r="T274" s="161"/>
      <c r="U274" s="162"/>
      <c r="V274" s="163"/>
      <c r="W274" s="152"/>
      <c r="X274" s="150"/>
      <c r="AE274" s="164">
        <f t="shared" ref="AE274:AK274" si="699">AL274*$D274</f>
        <v>0</v>
      </c>
      <c r="AF274" s="164">
        <f t="shared" si="699"/>
        <v>0</v>
      </c>
      <c r="AG274" s="164">
        <f t="shared" si="699"/>
        <v>0</v>
      </c>
      <c r="AH274" s="164">
        <f t="shared" si="699"/>
        <v>0</v>
      </c>
      <c r="AI274" s="164">
        <f t="shared" si="699"/>
        <v>0</v>
      </c>
      <c r="AJ274" s="164">
        <f t="shared" si="699"/>
        <v>0</v>
      </c>
      <c r="AK274" s="164">
        <f t="shared" si="699"/>
        <v>0</v>
      </c>
      <c r="AL274" s="165"/>
      <c r="AM274" s="165"/>
      <c r="AN274" s="165"/>
      <c r="AO274" s="165"/>
      <c r="AP274" s="165">
        <v>10.0</v>
      </c>
      <c r="AQ274" s="165"/>
      <c r="AR274" s="165"/>
      <c r="AS274" s="164">
        <f t="shared" ref="AS274:BE274" si="700">BF274*$D274</f>
        <v>0</v>
      </c>
      <c r="AT274" s="164">
        <f t="shared" si="700"/>
        <v>0</v>
      </c>
      <c r="AU274" s="164">
        <f t="shared" si="700"/>
        <v>0</v>
      </c>
      <c r="AV274" s="164">
        <f t="shared" si="700"/>
        <v>0</v>
      </c>
      <c r="AW274" s="164">
        <f t="shared" si="700"/>
        <v>0</v>
      </c>
      <c r="AX274" s="164">
        <f t="shared" si="700"/>
        <v>0</v>
      </c>
      <c r="AY274" s="164">
        <f t="shared" si="700"/>
        <v>0</v>
      </c>
      <c r="AZ274" s="164">
        <f t="shared" si="700"/>
        <v>0</v>
      </c>
      <c r="BA274" s="164">
        <f t="shared" si="700"/>
        <v>0</v>
      </c>
      <c r="BB274" s="164">
        <f t="shared" si="700"/>
        <v>0</v>
      </c>
      <c r="BC274" s="164">
        <f t="shared" si="700"/>
        <v>0</v>
      </c>
      <c r="BD274" s="164">
        <f t="shared" si="700"/>
        <v>0</v>
      </c>
      <c r="BE274" s="164">
        <f t="shared" si="700"/>
        <v>0</v>
      </c>
      <c r="BF274" s="165"/>
      <c r="BG274" s="165"/>
      <c r="BH274" s="165">
        <v>10.0</v>
      </c>
      <c r="BI274" s="165"/>
      <c r="BJ274" s="165"/>
      <c r="BK274" s="165"/>
      <c r="BL274" s="165"/>
      <c r="BM274" s="165"/>
      <c r="BN274" s="165"/>
      <c r="BO274" s="165"/>
      <c r="BP274" s="165"/>
      <c r="BQ274" s="166"/>
      <c r="BR274" s="165"/>
      <c r="BS274" s="6"/>
      <c r="BT274" s="164"/>
      <c r="BU274" s="164"/>
      <c r="BV274" s="167">
        <f t="shared" ref="BV274:BW274" si="701">$D274*BT274</f>
        <v>0</v>
      </c>
      <c r="BW274" s="167">
        <f t="shared" si="701"/>
        <v>0</v>
      </c>
      <c r="BX274" s="6"/>
      <c r="BY274" s="164">
        <v>5.95</v>
      </c>
      <c r="BZ274" s="164">
        <f t="shared" si="679"/>
        <v>0</v>
      </c>
      <c r="CA274" s="164">
        <f t="shared" si="680"/>
        <v>0</v>
      </c>
      <c r="CB274" s="6"/>
    </row>
    <row r="275" ht="18.0" customHeight="1">
      <c r="A275" s="195" t="s">
        <v>578</v>
      </c>
      <c r="B275" s="195" t="s">
        <v>579</v>
      </c>
      <c r="C275" s="147">
        <v>5.0</v>
      </c>
      <c r="D275" s="76">
        <f t="shared" si="672"/>
        <v>0</v>
      </c>
      <c r="E275" s="148">
        <v>180.0</v>
      </c>
      <c r="F275" s="76" t="str">
        <f t="shared" si="673"/>
        <v/>
      </c>
      <c r="G275" s="148">
        <f t="shared" si="674"/>
        <v>180</v>
      </c>
      <c r="H275" s="149">
        <f t="shared" si="675"/>
        <v>0</v>
      </c>
      <c r="I275" s="150"/>
      <c r="J275" s="151"/>
      <c r="K275" s="152"/>
      <c r="L275" s="153"/>
      <c r="M275" s="154"/>
      <c r="N275" s="155"/>
      <c r="O275" s="156"/>
      <c r="P275" s="157"/>
      <c r="Q275" s="158"/>
      <c r="R275" s="159"/>
      <c r="S275" s="160"/>
      <c r="T275" s="161"/>
      <c r="U275" s="162"/>
      <c r="V275" s="163"/>
      <c r="W275" s="152"/>
      <c r="X275" s="150"/>
      <c r="AE275" s="164">
        <f t="shared" ref="AE275:AK275" si="702">AL275*$D275</f>
        <v>0</v>
      </c>
      <c r="AF275" s="164">
        <f t="shared" si="702"/>
        <v>0</v>
      </c>
      <c r="AG275" s="164">
        <f t="shared" si="702"/>
        <v>0</v>
      </c>
      <c r="AH275" s="164">
        <f t="shared" si="702"/>
        <v>0</v>
      </c>
      <c r="AI275" s="164">
        <f t="shared" si="702"/>
        <v>0</v>
      </c>
      <c r="AJ275" s="164">
        <f t="shared" si="702"/>
        <v>0</v>
      </c>
      <c r="AK275" s="164">
        <f t="shared" si="702"/>
        <v>0</v>
      </c>
      <c r="AL275" s="165"/>
      <c r="AM275" s="165"/>
      <c r="AN275" s="165"/>
      <c r="AO275" s="165"/>
      <c r="AP275" s="165">
        <v>5.0</v>
      </c>
      <c r="AQ275" s="165"/>
      <c r="AR275" s="165"/>
      <c r="AS275" s="164">
        <f t="shared" ref="AS275:BE275" si="703">BF275*$D275</f>
        <v>0</v>
      </c>
      <c r="AT275" s="164">
        <f t="shared" si="703"/>
        <v>0</v>
      </c>
      <c r="AU275" s="164">
        <f t="shared" si="703"/>
        <v>0</v>
      </c>
      <c r="AV275" s="164">
        <f t="shared" si="703"/>
        <v>0</v>
      </c>
      <c r="AW275" s="164">
        <f t="shared" si="703"/>
        <v>0</v>
      </c>
      <c r="AX275" s="164">
        <f t="shared" si="703"/>
        <v>0</v>
      </c>
      <c r="AY275" s="164">
        <f t="shared" si="703"/>
        <v>0</v>
      </c>
      <c r="AZ275" s="164">
        <f t="shared" si="703"/>
        <v>0</v>
      </c>
      <c r="BA275" s="164">
        <f t="shared" si="703"/>
        <v>0</v>
      </c>
      <c r="BB275" s="164">
        <f t="shared" si="703"/>
        <v>0</v>
      </c>
      <c r="BC275" s="164">
        <f t="shared" si="703"/>
        <v>0</v>
      </c>
      <c r="BD275" s="164">
        <f t="shared" si="703"/>
        <v>0</v>
      </c>
      <c r="BE275" s="164">
        <f t="shared" si="703"/>
        <v>0</v>
      </c>
      <c r="BF275" s="165"/>
      <c r="BG275" s="165"/>
      <c r="BH275" s="165">
        <v>5.0</v>
      </c>
      <c r="BI275" s="165"/>
      <c r="BJ275" s="165"/>
      <c r="BK275" s="165"/>
      <c r="BL275" s="165"/>
      <c r="BM275" s="165"/>
      <c r="BN275" s="165"/>
      <c r="BO275" s="165"/>
      <c r="BP275" s="165"/>
      <c r="BQ275" s="166"/>
      <c r="BR275" s="165"/>
      <c r="BS275" s="6"/>
      <c r="BT275" s="164"/>
      <c r="BU275" s="164"/>
      <c r="BV275" s="167">
        <f t="shared" ref="BV275:BW275" si="704">$D275*BT275</f>
        <v>0</v>
      </c>
      <c r="BW275" s="167">
        <f t="shared" si="704"/>
        <v>0</v>
      </c>
      <c r="BX275" s="6"/>
      <c r="BY275" s="164">
        <v>5.15</v>
      </c>
      <c r="BZ275" s="164">
        <f t="shared" si="679"/>
        <v>0</v>
      </c>
      <c r="CA275" s="164">
        <f t="shared" si="680"/>
        <v>0</v>
      </c>
      <c r="CB275" s="6"/>
    </row>
    <row r="276" ht="18.0" customHeight="1">
      <c r="A276" s="195" t="s">
        <v>580</v>
      </c>
      <c r="B276" s="195" t="s">
        <v>581</v>
      </c>
      <c r="C276" s="147">
        <v>10.0</v>
      </c>
      <c r="D276" s="76">
        <f t="shared" si="672"/>
        <v>0</v>
      </c>
      <c r="E276" s="148">
        <v>160.0</v>
      </c>
      <c r="F276" s="76" t="str">
        <f t="shared" si="673"/>
        <v/>
      </c>
      <c r="G276" s="148">
        <f t="shared" si="674"/>
        <v>160</v>
      </c>
      <c r="H276" s="149">
        <f t="shared" si="675"/>
        <v>0</v>
      </c>
      <c r="I276" s="150"/>
      <c r="J276" s="151"/>
      <c r="K276" s="152"/>
      <c r="L276" s="153"/>
      <c r="M276" s="154"/>
      <c r="N276" s="155"/>
      <c r="O276" s="156"/>
      <c r="P276" s="157"/>
      <c r="Q276" s="158"/>
      <c r="R276" s="159"/>
      <c r="S276" s="160"/>
      <c r="T276" s="161"/>
      <c r="U276" s="162"/>
      <c r="V276" s="163"/>
      <c r="W276" s="152"/>
      <c r="X276" s="150"/>
      <c r="AE276" s="164">
        <f t="shared" ref="AE276:AK276" si="705">AL276*$D276</f>
        <v>0</v>
      </c>
      <c r="AF276" s="164">
        <f t="shared" si="705"/>
        <v>0</v>
      </c>
      <c r="AG276" s="164">
        <f t="shared" si="705"/>
        <v>0</v>
      </c>
      <c r="AH276" s="164">
        <f t="shared" si="705"/>
        <v>0</v>
      </c>
      <c r="AI276" s="164">
        <f t="shared" si="705"/>
        <v>0</v>
      </c>
      <c r="AJ276" s="164">
        <f t="shared" si="705"/>
        <v>0</v>
      </c>
      <c r="AK276" s="164">
        <f t="shared" si="705"/>
        <v>0</v>
      </c>
      <c r="AL276" s="165"/>
      <c r="AM276" s="165"/>
      <c r="AN276" s="165">
        <v>10.0</v>
      </c>
      <c r="AO276" s="165"/>
      <c r="AP276" s="165"/>
      <c r="AQ276" s="165"/>
      <c r="AR276" s="165"/>
      <c r="AS276" s="164">
        <f t="shared" ref="AS276:BE276" si="706">BF276*$D276</f>
        <v>0</v>
      </c>
      <c r="AT276" s="164">
        <f t="shared" si="706"/>
        <v>0</v>
      </c>
      <c r="AU276" s="164">
        <f t="shared" si="706"/>
        <v>0</v>
      </c>
      <c r="AV276" s="164">
        <f t="shared" si="706"/>
        <v>0</v>
      </c>
      <c r="AW276" s="164">
        <f t="shared" si="706"/>
        <v>0</v>
      </c>
      <c r="AX276" s="164">
        <f t="shared" si="706"/>
        <v>0</v>
      </c>
      <c r="AY276" s="164">
        <f t="shared" si="706"/>
        <v>0</v>
      </c>
      <c r="AZ276" s="164">
        <f t="shared" si="706"/>
        <v>0</v>
      </c>
      <c r="BA276" s="164">
        <f t="shared" si="706"/>
        <v>0</v>
      </c>
      <c r="BB276" s="164">
        <f t="shared" si="706"/>
        <v>0</v>
      </c>
      <c r="BC276" s="164">
        <f t="shared" si="706"/>
        <v>0</v>
      </c>
      <c r="BD276" s="164">
        <f t="shared" si="706"/>
        <v>0</v>
      </c>
      <c r="BE276" s="164">
        <f t="shared" si="706"/>
        <v>0</v>
      </c>
      <c r="BF276" s="165"/>
      <c r="BG276" s="165">
        <v>10.0</v>
      </c>
      <c r="BH276" s="165"/>
      <c r="BI276" s="165"/>
      <c r="BJ276" s="165"/>
      <c r="BK276" s="165"/>
      <c r="BL276" s="165"/>
      <c r="BM276" s="165"/>
      <c r="BN276" s="165"/>
      <c r="BO276" s="165"/>
      <c r="BP276" s="165"/>
      <c r="BQ276" s="166"/>
      <c r="BR276" s="165"/>
      <c r="BS276" s="6"/>
      <c r="BT276" s="164"/>
      <c r="BU276" s="164"/>
      <c r="BV276" s="167">
        <f t="shared" ref="BV276:BW276" si="707">$D276*BT276</f>
        <v>0</v>
      </c>
      <c r="BW276" s="167">
        <f t="shared" si="707"/>
        <v>0</v>
      </c>
      <c r="BX276" s="6"/>
      <c r="BY276" s="164">
        <v>3.58</v>
      </c>
      <c r="BZ276" s="164">
        <f t="shared" si="679"/>
        <v>0</v>
      </c>
      <c r="CA276" s="164">
        <f t="shared" si="680"/>
        <v>0</v>
      </c>
      <c r="CB276" s="6"/>
    </row>
    <row r="277" ht="18.0" customHeight="1">
      <c r="A277" s="195" t="s">
        <v>582</v>
      </c>
      <c r="B277" s="195" t="s">
        <v>544</v>
      </c>
      <c r="C277" s="147">
        <v>10.0</v>
      </c>
      <c r="D277" s="76">
        <f t="shared" si="672"/>
        <v>0</v>
      </c>
      <c r="E277" s="148">
        <v>160.0</v>
      </c>
      <c r="F277" s="76" t="str">
        <f t="shared" si="673"/>
        <v/>
      </c>
      <c r="G277" s="148">
        <f t="shared" si="674"/>
        <v>160</v>
      </c>
      <c r="H277" s="149">
        <f t="shared" si="675"/>
        <v>0</v>
      </c>
      <c r="I277" s="150"/>
      <c r="J277" s="151"/>
      <c r="K277" s="152"/>
      <c r="L277" s="153"/>
      <c r="M277" s="154"/>
      <c r="N277" s="155"/>
      <c r="O277" s="156"/>
      <c r="P277" s="157"/>
      <c r="Q277" s="158"/>
      <c r="R277" s="159"/>
      <c r="S277" s="160"/>
      <c r="T277" s="161"/>
      <c r="U277" s="162"/>
      <c r="V277" s="163"/>
      <c r="W277" s="152"/>
      <c r="X277" s="150"/>
      <c r="AE277" s="164">
        <f t="shared" ref="AE277:AK277" si="708">AL277*$D277</f>
        <v>0</v>
      </c>
      <c r="AF277" s="164">
        <f t="shared" si="708"/>
        <v>0</v>
      </c>
      <c r="AG277" s="164">
        <f t="shared" si="708"/>
        <v>0</v>
      </c>
      <c r="AH277" s="164">
        <f t="shared" si="708"/>
        <v>0</v>
      </c>
      <c r="AI277" s="164">
        <f t="shared" si="708"/>
        <v>0</v>
      </c>
      <c r="AJ277" s="164">
        <f t="shared" si="708"/>
        <v>0</v>
      </c>
      <c r="AK277" s="164">
        <f t="shared" si="708"/>
        <v>0</v>
      </c>
      <c r="AL277" s="165"/>
      <c r="AM277" s="165"/>
      <c r="AN277" s="165">
        <v>10.0</v>
      </c>
      <c r="AO277" s="165"/>
      <c r="AP277" s="165"/>
      <c r="AQ277" s="165"/>
      <c r="AR277" s="165"/>
      <c r="AS277" s="164">
        <f t="shared" ref="AS277:BE277" si="709">BF277*$D277</f>
        <v>0</v>
      </c>
      <c r="AT277" s="164">
        <f t="shared" si="709"/>
        <v>0</v>
      </c>
      <c r="AU277" s="164">
        <f t="shared" si="709"/>
        <v>0</v>
      </c>
      <c r="AV277" s="164">
        <f t="shared" si="709"/>
        <v>0</v>
      </c>
      <c r="AW277" s="164">
        <f t="shared" si="709"/>
        <v>0</v>
      </c>
      <c r="AX277" s="164">
        <f t="shared" si="709"/>
        <v>0</v>
      </c>
      <c r="AY277" s="164">
        <f t="shared" si="709"/>
        <v>0</v>
      </c>
      <c r="AZ277" s="164">
        <f t="shared" si="709"/>
        <v>0</v>
      </c>
      <c r="BA277" s="164">
        <f t="shared" si="709"/>
        <v>0</v>
      </c>
      <c r="BB277" s="164">
        <f t="shared" si="709"/>
        <v>0</v>
      </c>
      <c r="BC277" s="164">
        <f t="shared" si="709"/>
        <v>0</v>
      </c>
      <c r="BD277" s="164">
        <f t="shared" si="709"/>
        <v>0</v>
      </c>
      <c r="BE277" s="164">
        <f t="shared" si="709"/>
        <v>0</v>
      </c>
      <c r="BF277" s="165"/>
      <c r="BG277" s="165">
        <v>10.0</v>
      </c>
      <c r="BH277" s="165"/>
      <c r="BI277" s="165"/>
      <c r="BJ277" s="165"/>
      <c r="BK277" s="165"/>
      <c r="BL277" s="165"/>
      <c r="BM277" s="165"/>
      <c r="BN277" s="165"/>
      <c r="BO277" s="165"/>
      <c r="BP277" s="165"/>
      <c r="BQ277" s="166"/>
      <c r="BR277" s="165"/>
      <c r="BS277" s="6"/>
      <c r="BT277" s="164"/>
      <c r="BU277" s="164"/>
      <c r="BV277" s="167">
        <f t="shared" ref="BV277:BW277" si="710">$D277*BT277</f>
        <v>0</v>
      </c>
      <c r="BW277" s="167">
        <f t="shared" si="710"/>
        <v>0</v>
      </c>
      <c r="BX277" s="6"/>
      <c r="BY277" s="164">
        <v>3.72</v>
      </c>
      <c r="BZ277" s="164">
        <f t="shared" si="679"/>
        <v>0</v>
      </c>
      <c r="CA277" s="164">
        <f t="shared" si="680"/>
        <v>0</v>
      </c>
      <c r="CB277" s="6"/>
    </row>
    <row r="278" ht="18.0" customHeight="1">
      <c r="A278" s="195" t="s">
        <v>583</v>
      </c>
      <c r="B278" s="195" t="s">
        <v>584</v>
      </c>
      <c r="C278" s="147">
        <v>10.0</v>
      </c>
      <c r="D278" s="76">
        <f t="shared" si="672"/>
        <v>0</v>
      </c>
      <c r="E278" s="148">
        <v>160.0</v>
      </c>
      <c r="F278" s="76" t="str">
        <f t="shared" si="673"/>
        <v/>
      </c>
      <c r="G278" s="148">
        <f t="shared" si="674"/>
        <v>160</v>
      </c>
      <c r="H278" s="149">
        <f t="shared" si="675"/>
        <v>0</v>
      </c>
      <c r="I278" s="150"/>
      <c r="J278" s="151"/>
      <c r="K278" s="152"/>
      <c r="L278" s="153"/>
      <c r="M278" s="154"/>
      <c r="N278" s="155"/>
      <c r="O278" s="156"/>
      <c r="P278" s="157"/>
      <c r="Q278" s="158"/>
      <c r="R278" s="159"/>
      <c r="S278" s="160"/>
      <c r="T278" s="161"/>
      <c r="U278" s="162"/>
      <c r="V278" s="163"/>
      <c r="W278" s="152"/>
      <c r="X278" s="150"/>
      <c r="AE278" s="164">
        <f t="shared" ref="AE278:AK278" si="711">AL278*$D278</f>
        <v>0</v>
      </c>
      <c r="AF278" s="164">
        <f t="shared" si="711"/>
        <v>0</v>
      </c>
      <c r="AG278" s="164">
        <f t="shared" si="711"/>
        <v>0</v>
      </c>
      <c r="AH278" s="164">
        <f t="shared" si="711"/>
        <v>0</v>
      </c>
      <c r="AI278" s="164">
        <f t="shared" si="711"/>
        <v>0</v>
      </c>
      <c r="AJ278" s="164">
        <f t="shared" si="711"/>
        <v>0</v>
      </c>
      <c r="AK278" s="164">
        <f t="shared" si="711"/>
        <v>0</v>
      </c>
      <c r="AL278" s="165"/>
      <c r="AM278" s="165"/>
      <c r="AN278" s="165">
        <v>10.0</v>
      </c>
      <c r="AO278" s="165"/>
      <c r="AP278" s="165"/>
      <c r="AQ278" s="165"/>
      <c r="AR278" s="165"/>
      <c r="AS278" s="164">
        <f t="shared" ref="AS278:BE278" si="712">BF278*$D278</f>
        <v>0</v>
      </c>
      <c r="AT278" s="164">
        <f t="shared" si="712"/>
        <v>0</v>
      </c>
      <c r="AU278" s="164">
        <f t="shared" si="712"/>
        <v>0</v>
      </c>
      <c r="AV278" s="164">
        <f t="shared" si="712"/>
        <v>0</v>
      </c>
      <c r="AW278" s="164">
        <f t="shared" si="712"/>
        <v>0</v>
      </c>
      <c r="AX278" s="164">
        <f t="shared" si="712"/>
        <v>0</v>
      </c>
      <c r="AY278" s="164">
        <f t="shared" si="712"/>
        <v>0</v>
      </c>
      <c r="AZ278" s="164">
        <f t="shared" si="712"/>
        <v>0</v>
      </c>
      <c r="BA278" s="164">
        <f t="shared" si="712"/>
        <v>0</v>
      </c>
      <c r="BB278" s="164">
        <f t="shared" si="712"/>
        <v>0</v>
      </c>
      <c r="BC278" s="164">
        <f t="shared" si="712"/>
        <v>0</v>
      </c>
      <c r="BD278" s="164">
        <f t="shared" si="712"/>
        <v>0</v>
      </c>
      <c r="BE278" s="164">
        <f t="shared" si="712"/>
        <v>0</v>
      </c>
      <c r="BF278" s="165"/>
      <c r="BG278" s="165">
        <v>10.0</v>
      </c>
      <c r="BH278" s="165"/>
      <c r="BI278" s="165"/>
      <c r="BJ278" s="165"/>
      <c r="BK278" s="165"/>
      <c r="BL278" s="165"/>
      <c r="BM278" s="165"/>
      <c r="BN278" s="165"/>
      <c r="BO278" s="165"/>
      <c r="BP278" s="165"/>
      <c r="BQ278" s="166"/>
      <c r="BR278" s="165"/>
      <c r="BS278" s="6"/>
      <c r="BT278" s="164"/>
      <c r="BU278" s="164"/>
      <c r="BV278" s="167">
        <f t="shared" ref="BV278:BW278" si="713">$D278*BT278</f>
        <v>0</v>
      </c>
      <c r="BW278" s="167">
        <f t="shared" si="713"/>
        <v>0</v>
      </c>
      <c r="BX278" s="6"/>
      <c r="BY278" s="164">
        <v>3.83</v>
      </c>
      <c r="BZ278" s="164">
        <f t="shared" si="679"/>
        <v>0</v>
      </c>
      <c r="CA278" s="164">
        <f t="shared" si="680"/>
        <v>0</v>
      </c>
      <c r="CB278" s="6"/>
    </row>
    <row r="279" ht="18.0" customHeight="1">
      <c r="A279" s="195" t="s">
        <v>585</v>
      </c>
      <c r="B279" s="195" t="s">
        <v>586</v>
      </c>
      <c r="C279" s="147">
        <v>10.0</v>
      </c>
      <c r="D279" s="76">
        <f t="shared" si="672"/>
        <v>0</v>
      </c>
      <c r="E279" s="148">
        <v>180.0</v>
      </c>
      <c r="F279" s="76" t="str">
        <f t="shared" si="673"/>
        <v/>
      </c>
      <c r="G279" s="148">
        <f t="shared" si="674"/>
        <v>180</v>
      </c>
      <c r="H279" s="149">
        <f t="shared" si="675"/>
        <v>0</v>
      </c>
      <c r="I279" s="150"/>
      <c r="J279" s="151"/>
      <c r="K279" s="152"/>
      <c r="L279" s="153"/>
      <c r="M279" s="154"/>
      <c r="N279" s="155"/>
      <c r="O279" s="156"/>
      <c r="P279" s="157"/>
      <c r="Q279" s="158"/>
      <c r="R279" s="159"/>
      <c r="S279" s="160"/>
      <c r="T279" s="161"/>
      <c r="U279" s="162"/>
      <c r="V279" s="163"/>
      <c r="W279" s="152"/>
      <c r="X279" s="150"/>
      <c r="AE279" s="164">
        <f t="shared" ref="AE279:AK279" si="714">AL279*$D279</f>
        <v>0</v>
      </c>
      <c r="AF279" s="164">
        <f t="shared" si="714"/>
        <v>0</v>
      </c>
      <c r="AG279" s="164">
        <f t="shared" si="714"/>
        <v>0</v>
      </c>
      <c r="AH279" s="164">
        <f t="shared" si="714"/>
        <v>0</v>
      </c>
      <c r="AI279" s="164">
        <f t="shared" si="714"/>
        <v>0</v>
      </c>
      <c r="AJ279" s="164">
        <f t="shared" si="714"/>
        <v>0</v>
      </c>
      <c r="AK279" s="164">
        <f t="shared" si="714"/>
        <v>0</v>
      </c>
      <c r="AL279" s="165"/>
      <c r="AM279" s="165"/>
      <c r="AN279" s="165">
        <v>10.0</v>
      </c>
      <c r="AO279" s="165"/>
      <c r="AP279" s="165"/>
      <c r="AQ279" s="165"/>
      <c r="AR279" s="165"/>
      <c r="AS279" s="164">
        <f t="shared" ref="AS279:BE279" si="715">BF279*$D279</f>
        <v>0</v>
      </c>
      <c r="AT279" s="164">
        <f t="shared" si="715"/>
        <v>0</v>
      </c>
      <c r="AU279" s="164">
        <f t="shared" si="715"/>
        <v>0</v>
      </c>
      <c r="AV279" s="164">
        <f t="shared" si="715"/>
        <v>0</v>
      </c>
      <c r="AW279" s="164">
        <f t="shared" si="715"/>
        <v>0</v>
      </c>
      <c r="AX279" s="164">
        <f t="shared" si="715"/>
        <v>0</v>
      </c>
      <c r="AY279" s="164">
        <f t="shared" si="715"/>
        <v>0</v>
      </c>
      <c r="AZ279" s="164">
        <f t="shared" si="715"/>
        <v>0</v>
      </c>
      <c r="BA279" s="164">
        <f t="shared" si="715"/>
        <v>0</v>
      </c>
      <c r="BB279" s="164">
        <f t="shared" si="715"/>
        <v>0</v>
      </c>
      <c r="BC279" s="164">
        <f t="shared" si="715"/>
        <v>0</v>
      </c>
      <c r="BD279" s="164">
        <f t="shared" si="715"/>
        <v>0</v>
      </c>
      <c r="BE279" s="164">
        <f t="shared" si="715"/>
        <v>0</v>
      </c>
      <c r="BF279" s="165"/>
      <c r="BG279" s="165">
        <v>10.0</v>
      </c>
      <c r="BH279" s="165"/>
      <c r="BI279" s="165"/>
      <c r="BJ279" s="165"/>
      <c r="BK279" s="165"/>
      <c r="BL279" s="165"/>
      <c r="BM279" s="165"/>
      <c r="BN279" s="165"/>
      <c r="BO279" s="165"/>
      <c r="BP279" s="165"/>
      <c r="BQ279" s="166"/>
      <c r="BR279" s="165"/>
      <c r="BS279" s="6"/>
      <c r="BT279" s="164"/>
      <c r="BU279" s="164"/>
      <c r="BV279" s="167">
        <f t="shared" ref="BV279:BW279" si="716">$D279*BT279</f>
        <v>0</v>
      </c>
      <c r="BW279" s="167">
        <f t="shared" si="716"/>
        <v>0</v>
      </c>
      <c r="BX279" s="6"/>
      <c r="BY279" s="164">
        <v>4.39</v>
      </c>
      <c r="BZ279" s="164">
        <f t="shared" si="679"/>
        <v>0</v>
      </c>
      <c r="CA279" s="164">
        <f t="shared" si="680"/>
        <v>0</v>
      </c>
      <c r="CB279" s="6"/>
    </row>
    <row r="280" ht="18.0" customHeight="1">
      <c r="A280" s="195" t="s">
        <v>587</v>
      </c>
      <c r="B280" s="223" t="s">
        <v>588</v>
      </c>
      <c r="C280" s="147">
        <v>20.0</v>
      </c>
      <c r="D280" s="76">
        <f t="shared" si="672"/>
        <v>0</v>
      </c>
      <c r="E280" s="148">
        <v>95.0</v>
      </c>
      <c r="F280" s="76" t="str">
        <f t="shared" si="673"/>
        <v/>
      </c>
      <c r="G280" s="148">
        <f t="shared" si="674"/>
        <v>95</v>
      </c>
      <c r="H280" s="149">
        <f t="shared" si="675"/>
        <v>0</v>
      </c>
      <c r="I280" s="150"/>
      <c r="J280" s="151"/>
      <c r="K280" s="152"/>
      <c r="L280" s="153"/>
      <c r="M280" s="154"/>
      <c r="N280" s="155"/>
      <c r="O280" s="156"/>
      <c r="P280" s="157"/>
      <c r="Q280" s="158"/>
      <c r="R280" s="159"/>
      <c r="S280" s="160"/>
      <c r="T280" s="161"/>
      <c r="U280" s="162"/>
      <c r="V280" s="163"/>
      <c r="W280" s="152"/>
      <c r="X280" s="150"/>
      <c r="AE280" s="164">
        <f t="shared" ref="AE280:AK280" si="717">AL280*$D280</f>
        <v>0</v>
      </c>
      <c r="AF280" s="164">
        <f t="shared" si="717"/>
        <v>0</v>
      </c>
      <c r="AG280" s="164">
        <f t="shared" si="717"/>
        <v>0</v>
      </c>
      <c r="AH280" s="164">
        <f t="shared" si="717"/>
        <v>0</v>
      </c>
      <c r="AI280" s="164">
        <f t="shared" si="717"/>
        <v>0</v>
      </c>
      <c r="AJ280" s="164">
        <f t="shared" si="717"/>
        <v>0</v>
      </c>
      <c r="AK280" s="164">
        <f t="shared" si="717"/>
        <v>0</v>
      </c>
      <c r="AL280" s="165">
        <v>20.0</v>
      </c>
      <c r="AM280" s="165"/>
      <c r="AN280" s="165"/>
      <c r="AO280" s="165"/>
      <c r="AP280" s="165"/>
      <c r="AQ280" s="165"/>
      <c r="AR280" s="165"/>
      <c r="AS280" s="164">
        <f t="shared" ref="AS280:BE280" si="718">BF280*$D280</f>
        <v>0</v>
      </c>
      <c r="AT280" s="164">
        <f t="shared" si="718"/>
        <v>0</v>
      </c>
      <c r="AU280" s="164">
        <f t="shared" si="718"/>
        <v>0</v>
      </c>
      <c r="AV280" s="164">
        <f t="shared" si="718"/>
        <v>0</v>
      </c>
      <c r="AW280" s="164">
        <f t="shared" si="718"/>
        <v>0</v>
      </c>
      <c r="AX280" s="164">
        <f t="shared" si="718"/>
        <v>0</v>
      </c>
      <c r="AY280" s="164">
        <f t="shared" si="718"/>
        <v>0</v>
      </c>
      <c r="AZ280" s="164">
        <f t="shared" si="718"/>
        <v>0</v>
      </c>
      <c r="BA280" s="164">
        <f t="shared" si="718"/>
        <v>0</v>
      </c>
      <c r="BB280" s="164">
        <f t="shared" si="718"/>
        <v>0</v>
      </c>
      <c r="BC280" s="164">
        <f t="shared" si="718"/>
        <v>0</v>
      </c>
      <c r="BD280" s="164">
        <f t="shared" si="718"/>
        <v>0</v>
      </c>
      <c r="BE280" s="164">
        <f t="shared" si="718"/>
        <v>0</v>
      </c>
      <c r="BF280" s="165"/>
      <c r="BG280" s="165"/>
      <c r="BH280" s="165"/>
      <c r="BI280" s="165"/>
      <c r="BJ280" s="165"/>
      <c r="BK280" s="165"/>
      <c r="BL280" s="165"/>
      <c r="BM280" s="165"/>
      <c r="BN280" s="165"/>
      <c r="BO280" s="165"/>
      <c r="BP280" s="165"/>
      <c r="BQ280" s="166"/>
      <c r="BR280" s="165"/>
      <c r="BS280" s="6"/>
      <c r="BT280" s="240">
        <v>40.0</v>
      </c>
      <c r="BU280" s="240"/>
      <c r="BV280" s="167">
        <f t="shared" ref="BV280:BW280" si="719">$D280*BT280</f>
        <v>0</v>
      </c>
      <c r="BW280" s="167">
        <f t="shared" si="719"/>
        <v>0</v>
      </c>
      <c r="BX280" s="6"/>
      <c r="BY280" s="164">
        <v>0.8</v>
      </c>
      <c r="BZ280" s="164">
        <f t="shared" si="679"/>
        <v>0</v>
      </c>
      <c r="CA280" s="164">
        <f t="shared" si="680"/>
        <v>0</v>
      </c>
      <c r="CB280" s="6"/>
    </row>
    <row r="281" ht="18.0" customHeight="1">
      <c r="A281" s="195" t="s">
        <v>589</v>
      </c>
      <c r="B281" s="223" t="s">
        <v>590</v>
      </c>
      <c r="C281" s="147">
        <v>10.0</v>
      </c>
      <c r="D281" s="76">
        <f t="shared" si="672"/>
        <v>0</v>
      </c>
      <c r="E281" s="148">
        <v>90.0</v>
      </c>
      <c r="F281" s="76" t="str">
        <f t="shared" si="673"/>
        <v/>
      </c>
      <c r="G281" s="148">
        <f t="shared" si="674"/>
        <v>90</v>
      </c>
      <c r="H281" s="149">
        <f t="shared" si="675"/>
        <v>0</v>
      </c>
      <c r="I281" s="150"/>
      <c r="J281" s="151"/>
      <c r="K281" s="152"/>
      <c r="L281" s="153"/>
      <c r="M281" s="154"/>
      <c r="N281" s="155"/>
      <c r="O281" s="156"/>
      <c r="P281" s="157"/>
      <c r="Q281" s="158"/>
      <c r="R281" s="159"/>
      <c r="S281" s="160"/>
      <c r="T281" s="161"/>
      <c r="U281" s="162"/>
      <c r="V281" s="163"/>
      <c r="W281" s="152"/>
      <c r="X281" s="150"/>
      <c r="AE281" s="164">
        <f t="shared" ref="AE281:AK281" si="720">AL281*$D281</f>
        <v>0</v>
      </c>
      <c r="AF281" s="164">
        <f t="shared" si="720"/>
        <v>0</v>
      </c>
      <c r="AG281" s="164">
        <f t="shared" si="720"/>
        <v>0</v>
      </c>
      <c r="AH281" s="164">
        <f t="shared" si="720"/>
        <v>0</v>
      </c>
      <c r="AI281" s="164">
        <f t="shared" si="720"/>
        <v>0</v>
      </c>
      <c r="AJ281" s="164">
        <f t="shared" si="720"/>
        <v>0</v>
      </c>
      <c r="AK281" s="164">
        <f t="shared" si="720"/>
        <v>0</v>
      </c>
      <c r="AL281" s="165"/>
      <c r="AM281" s="165">
        <v>10.0</v>
      </c>
      <c r="AN281" s="165"/>
      <c r="AO281" s="165"/>
      <c r="AP281" s="165"/>
      <c r="AQ281" s="165"/>
      <c r="AR281" s="165"/>
      <c r="AS281" s="164">
        <f t="shared" ref="AS281:BE281" si="721">BF281*$D281</f>
        <v>0</v>
      </c>
      <c r="AT281" s="164">
        <f t="shared" si="721"/>
        <v>0</v>
      </c>
      <c r="AU281" s="164">
        <f t="shared" si="721"/>
        <v>0</v>
      </c>
      <c r="AV281" s="164">
        <f t="shared" si="721"/>
        <v>0</v>
      </c>
      <c r="AW281" s="164">
        <f t="shared" si="721"/>
        <v>0</v>
      </c>
      <c r="AX281" s="164">
        <f t="shared" si="721"/>
        <v>0</v>
      </c>
      <c r="AY281" s="164">
        <f t="shared" si="721"/>
        <v>0</v>
      </c>
      <c r="AZ281" s="164">
        <f t="shared" si="721"/>
        <v>0</v>
      </c>
      <c r="BA281" s="164">
        <f t="shared" si="721"/>
        <v>0</v>
      </c>
      <c r="BB281" s="164">
        <f t="shared" si="721"/>
        <v>0</v>
      </c>
      <c r="BC281" s="164">
        <f t="shared" si="721"/>
        <v>0</v>
      </c>
      <c r="BD281" s="164">
        <f t="shared" si="721"/>
        <v>0</v>
      </c>
      <c r="BE281" s="164">
        <f t="shared" si="721"/>
        <v>0</v>
      </c>
      <c r="BF281" s="165"/>
      <c r="BG281" s="165"/>
      <c r="BH281" s="165"/>
      <c r="BI281" s="165"/>
      <c r="BJ281" s="165"/>
      <c r="BK281" s="165"/>
      <c r="BL281" s="165"/>
      <c r="BM281" s="165"/>
      <c r="BN281" s="165"/>
      <c r="BO281" s="165"/>
      <c r="BP281" s="165"/>
      <c r="BQ281" s="166"/>
      <c r="BR281" s="165"/>
      <c r="BS281" s="6"/>
      <c r="BT281" s="240">
        <v>23.0</v>
      </c>
      <c r="BU281" s="240"/>
      <c r="BV281" s="167">
        <f t="shared" ref="BV281:BW281" si="722">$D281*BT281</f>
        <v>0</v>
      </c>
      <c r="BW281" s="167">
        <f t="shared" si="722"/>
        <v>0</v>
      </c>
      <c r="BX281" s="6"/>
      <c r="BY281" s="164">
        <v>1.18</v>
      </c>
      <c r="BZ281" s="164">
        <f t="shared" si="679"/>
        <v>0</v>
      </c>
      <c r="CA281" s="164">
        <f t="shared" si="680"/>
        <v>0</v>
      </c>
      <c r="CB281" s="6"/>
    </row>
    <row r="282" ht="18.0" customHeight="1">
      <c r="A282" s="195" t="s">
        <v>591</v>
      </c>
      <c r="B282" s="223" t="s">
        <v>592</v>
      </c>
      <c r="C282" s="147">
        <v>5.0</v>
      </c>
      <c r="D282" s="76">
        <f t="shared" si="672"/>
        <v>0</v>
      </c>
      <c r="E282" s="148">
        <v>70.0</v>
      </c>
      <c r="F282" s="76" t="str">
        <f t="shared" si="673"/>
        <v/>
      </c>
      <c r="G282" s="148">
        <f t="shared" si="674"/>
        <v>70</v>
      </c>
      <c r="H282" s="149">
        <f t="shared" si="675"/>
        <v>0</v>
      </c>
      <c r="I282" s="150"/>
      <c r="J282" s="151"/>
      <c r="K282" s="152"/>
      <c r="L282" s="153"/>
      <c r="M282" s="154"/>
      <c r="N282" s="155"/>
      <c r="O282" s="156"/>
      <c r="P282" s="157"/>
      <c r="Q282" s="158"/>
      <c r="R282" s="159"/>
      <c r="S282" s="160"/>
      <c r="T282" s="161"/>
      <c r="U282" s="162"/>
      <c r="V282" s="163"/>
      <c r="W282" s="152"/>
      <c r="X282" s="150"/>
      <c r="AE282" s="164">
        <f t="shared" ref="AE282:AK282" si="723">AL282*$D282</f>
        <v>0</v>
      </c>
      <c r="AF282" s="164">
        <f t="shared" si="723"/>
        <v>0</v>
      </c>
      <c r="AG282" s="164">
        <f t="shared" si="723"/>
        <v>0</v>
      </c>
      <c r="AH282" s="164">
        <f t="shared" si="723"/>
        <v>0</v>
      </c>
      <c r="AI282" s="164">
        <f t="shared" si="723"/>
        <v>0</v>
      </c>
      <c r="AJ282" s="164">
        <f t="shared" si="723"/>
        <v>0</v>
      </c>
      <c r="AK282" s="164">
        <f t="shared" si="723"/>
        <v>0</v>
      </c>
      <c r="AL282" s="165"/>
      <c r="AM282" s="165"/>
      <c r="AN282" s="165">
        <v>5.0</v>
      </c>
      <c r="AO282" s="165"/>
      <c r="AP282" s="165"/>
      <c r="AQ282" s="165"/>
      <c r="AR282" s="165"/>
      <c r="AS282" s="164">
        <f t="shared" ref="AS282:BE282" si="724">BF282*$D282</f>
        <v>0</v>
      </c>
      <c r="AT282" s="164">
        <f t="shared" si="724"/>
        <v>0</v>
      </c>
      <c r="AU282" s="164">
        <f t="shared" si="724"/>
        <v>0</v>
      </c>
      <c r="AV282" s="164">
        <f t="shared" si="724"/>
        <v>0</v>
      </c>
      <c r="AW282" s="164">
        <f t="shared" si="724"/>
        <v>0</v>
      </c>
      <c r="AX282" s="164">
        <f t="shared" si="724"/>
        <v>0</v>
      </c>
      <c r="AY282" s="164">
        <f t="shared" si="724"/>
        <v>0</v>
      </c>
      <c r="AZ282" s="164">
        <f t="shared" si="724"/>
        <v>0</v>
      </c>
      <c r="BA282" s="164">
        <f t="shared" si="724"/>
        <v>0</v>
      </c>
      <c r="BB282" s="164">
        <f t="shared" si="724"/>
        <v>0</v>
      </c>
      <c r="BC282" s="164">
        <f t="shared" si="724"/>
        <v>0</v>
      </c>
      <c r="BD282" s="164">
        <f t="shared" si="724"/>
        <v>0</v>
      </c>
      <c r="BE282" s="164">
        <f t="shared" si="724"/>
        <v>0</v>
      </c>
      <c r="BF282" s="165"/>
      <c r="BG282" s="165"/>
      <c r="BH282" s="165"/>
      <c r="BI282" s="165"/>
      <c r="BJ282" s="165"/>
      <c r="BK282" s="165"/>
      <c r="BL282" s="165"/>
      <c r="BM282" s="165"/>
      <c r="BN282" s="165"/>
      <c r="BO282" s="165"/>
      <c r="BP282" s="165"/>
      <c r="BQ282" s="166"/>
      <c r="BR282" s="165"/>
      <c r="BS282" s="6"/>
      <c r="BT282" s="240">
        <v>12.0</v>
      </c>
      <c r="BU282" s="240"/>
      <c r="BV282" s="167">
        <f t="shared" ref="BV282:BW282" si="725">$D282*BT282</f>
        <v>0</v>
      </c>
      <c r="BW282" s="167">
        <f t="shared" si="725"/>
        <v>0</v>
      </c>
      <c r="BX282" s="6"/>
      <c r="BY282" s="164">
        <v>1.1</v>
      </c>
      <c r="BZ282" s="164">
        <f t="shared" si="679"/>
        <v>0</v>
      </c>
      <c r="CA282" s="164">
        <f t="shared" si="680"/>
        <v>0</v>
      </c>
      <c r="CB282" s="6"/>
    </row>
    <row r="283" ht="18.0" customHeight="1">
      <c r="A283" s="195" t="s">
        <v>593</v>
      </c>
      <c r="B283" s="223" t="s">
        <v>594</v>
      </c>
      <c r="C283" s="147">
        <v>5.0</v>
      </c>
      <c r="D283" s="76">
        <f t="shared" si="672"/>
        <v>0</v>
      </c>
      <c r="E283" s="148">
        <v>190.0</v>
      </c>
      <c r="F283" s="76" t="str">
        <f t="shared" si="673"/>
        <v/>
      </c>
      <c r="G283" s="148">
        <f t="shared" si="674"/>
        <v>190</v>
      </c>
      <c r="H283" s="149">
        <f t="shared" si="675"/>
        <v>0</v>
      </c>
      <c r="I283" s="150"/>
      <c r="J283" s="151"/>
      <c r="K283" s="152"/>
      <c r="L283" s="153"/>
      <c r="M283" s="154"/>
      <c r="N283" s="155"/>
      <c r="O283" s="156"/>
      <c r="P283" s="157"/>
      <c r="Q283" s="158"/>
      <c r="R283" s="159"/>
      <c r="S283" s="160"/>
      <c r="T283" s="161"/>
      <c r="U283" s="162"/>
      <c r="V283" s="163"/>
      <c r="W283" s="152"/>
      <c r="X283" s="150"/>
      <c r="AE283" s="164">
        <f t="shared" ref="AE283:AK283" si="726">AL283*$D283</f>
        <v>0</v>
      </c>
      <c r="AF283" s="164">
        <f t="shared" si="726"/>
        <v>0</v>
      </c>
      <c r="AG283" s="164">
        <f t="shared" si="726"/>
        <v>0</v>
      </c>
      <c r="AH283" s="164">
        <f t="shared" si="726"/>
        <v>0</v>
      </c>
      <c r="AI283" s="164">
        <f t="shared" si="726"/>
        <v>0</v>
      </c>
      <c r="AJ283" s="164">
        <f t="shared" si="726"/>
        <v>0</v>
      </c>
      <c r="AK283" s="164">
        <f t="shared" si="726"/>
        <v>0</v>
      </c>
      <c r="AL283" s="165"/>
      <c r="AM283" s="165"/>
      <c r="AN283" s="165"/>
      <c r="AO283" s="165"/>
      <c r="AP283" s="165">
        <v>5.0</v>
      </c>
      <c r="AQ283" s="165"/>
      <c r="AR283" s="165"/>
      <c r="AS283" s="164">
        <f t="shared" ref="AS283:BE283" si="727">BF283*$D283</f>
        <v>0</v>
      </c>
      <c r="AT283" s="164">
        <f t="shared" si="727"/>
        <v>0</v>
      </c>
      <c r="AU283" s="164">
        <f t="shared" si="727"/>
        <v>0</v>
      </c>
      <c r="AV283" s="164">
        <f t="shared" si="727"/>
        <v>0</v>
      </c>
      <c r="AW283" s="164">
        <f t="shared" si="727"/>
        <v>0</v>
      </c>
      <c r="AX283" s="164">
        <f t="shared" si="727"/>
        <v>0</v>
      </c>
      <c r="AY283" s="164">
        <f t="shared" si="727"/>
        <v>0</v>
      </c>
      <c r="AZ283" s="164">
        <f t="shared" si="727"/>
        <v>0</v>
      </c>
      <c r="BA283" s="164">
        <f t="shared" si="727"/>
        <v>0</v>
      </c>
      <c r="BB283" s="164">
        <f t="shared" si="727"/>
        <v>0</v>
      </c>
      <c r="BC283" s="164">
        <f t="shared" si="727"/>
        <v>0</v>
      </c>
      <c r="BD283" s="164">
        <f t="shared" si="727"/>
        <v>0</v>
      </c>
      <c r="BE283" s="164">
        <f t="shared" si="727"/>
        <v>0</v>
      </c>
      <c r="BF283" s="165"/>
      <c r="BG283" s="165"/>
      <c r="BH283" s="165">
        <v>5.0</v>
      </c>
      <c r="BI283" s="165"/>
      <c r="BJ283" s="165"/>
      <c r="BK283" s="165"/>
      <c r="BL283" s="165"/>
      <c r="BM283" s="165"/>
      <c r="BN283" s="165"/>
      <c r="BO283" s="165"/>
      <c r="BP283" s="165"/>
      <c r="BQ283" s="166"/>
      <c r="BR283" s="165"/>
      <c r="BS283" s="6"/>
      <c r="BT283" s="164"/>
      <c r="BU283" s="164"/>
      <c r="BV283" s="167">
        <f t="shared" ref="BV283:BW283" si="728">$D283*BT283</f>
        <v>0</v>
      </c>
      <c r="BW283" s="167">
        <f t="shared" si="728"/>
        <v>0</v>
      </c>
      <c r="BX283" s="6"/>
      <c r="BY283" s="164">
        <v>6.38</v>
      </c>
      <c r="BZ283" s="164">
        <f t="shared" si="679"/>
        <v>0</v>
      </c>
      <c r="CA283" s="164">
        <f t="shared" si="680"/>
        <v>0</v>
      </c>
      <c r="CB283" s="6"/>
    </row>
    <row r="284" ht="18.0" customHeight="1">
      <c r="A284" s="195" t="s">
        <v>595</v>
      </c>
      <c r="B284" s="145" t="s">
        <v>596</v>
      </c>
      <c r="C284" s="147">
        <v>20.0</v>
      </c>
      <c r="D284" s="76">
        <f t="shared" si="672"/>
        <v>0</v>
      </c>
      <c r="E284" s="148">
        <v>125.0</v>
      </c>
      <c r="F284" s="76" t="str">
        <f t="shared" si="673"/>
        <v/>
      </c>
      <c r="G284" s="148">
        <f t="shared" si="674"/>
        <v>125</v>
      </c>
      <c r="H284" s="149">
        <f t="shared" si="675"/>
        <v>0</v>
      </c>
      <c r="I284" s="150"/>
      <c r="J284" s="151"/>
      <c r="K284" s="152"/>
      <c r="L284" s="153"/>
      <c r="M284" s="154"/>
      <c r="N284" s="155"/>
      <c r="O284" s="156"/>
      <c r="P284" s="157"/>
      <c r="Q284" s="158"/>
      <c r="R284" s="159"/>
      <c r="S284" s="160"/>
      <c r="T284" s="161"/>
      <c r="U284" s="162"/>
      <c r="V284" s="163"/>
      <c r="W284" s="152"/>
      <c r="X284" s="150"/>
      <c r="AE284" s="164">
        <f t="shared" ref="AE284:AK284" si="729">AL284*$D284</f>
        <v>0</v>
      </c>
      <c r="AF284" s="164">
        <f t="shared" si="729"/>
        <v>0</v>
      </c>
      <c r="AG284" s="164">
        <f t="shared" si="729"/>
        <v>0</v>
      </c>
      <c r="AH284" s="164">
        <f t="shared" si="729"/>
        <v>0</v>
      </c>
      <c r="AI284" s="164">
        <f t="shared" si="729"/>
        <v>0</v>
      </c>
      <c r="AJ284" s="164">
        <f t="shared" si="729"/>
        <v>0</v>
      </c>
      <c r="AK284" s="164">
        <f t="shared" si="729"/>
        <v>0</v>
      </c>
      <c r="AL284" s="165"/>
      <c r="AM284" s="165">
        <v>20.0</v>
      </c>
      <c r="AN284" s="165"/>
      <c r="AO284" s="165"/>
      <c r="AP284" s="165"/>
      <c r="AQ284" s="165"/>
      <c r="AR284" s="165"/>
      <c r="AS284" s="164">
        <f t="shared" ref="AS284:BE284" si="730">BF284*$D284</f>
        <v>0</v>
      </c>
      <c r="AT284" s="164">
        <f t="shared" si="730"/>
        <v>0</v>
      </c>
      <c r="AU284" s="164">
        <f t="shared" si="730"/>
        <v>0</v>
      </c>
      <c r="AV284" s="164">
        <f t="shared" si="730"/>
        <v>0</v>
      </c>
      <c r="AW284" s="164">
        <f t="shared" si="730"/>
        <v>0</v>
      </c>
      <c r="AX284" s="164">
        <f t="shared" si="730"/>
        <v>0</v>
      </c>
      <c r="AY284" s="164">
        <f t="shared" si="730"/>
        <v>0</v>
      </c>
      <c r="AZ284" s="164">
        <f t="shared" si="730"/>
        <v>0</v>
      </c>
      <c r="BA284" s="164">
        <f t="shared" si="730"/>
        <v>0</v>
      </c>
      <c r="BB284" s="164">
        <f t="shared" si="730"/>
        <v>0</v>
      </c>
      <c r="BC284" s="164">
        <f t="shared" si="730"/>
        <v>0</v>
      </c>
      <c r="BD284" s="164">
        <f t="shared" si="730"/>
        <v>0</v>
      </c>
      <c r="BE284" s="164">
        <f t="shared" si="730"/>
        <v>0</v>
      </c>
      <c r="BF284" s="165">
        <v>20.0</v>
      </c>
      <c r="BG284" s="165"/>
      <c r="BH284" s="165"/>
      <c r="BI284" s="165"/>
      <c r="BJ284" s="165"/>
      <c r="BK284" s="165"/>
      <c r="BL284" s="165"/>
      <c r="BM284" s="165"/>
      <c r="BN284" s="165"/>
      <c r="BO284" s="165"/>
      <c r="BP284" s="165"/>
      <c r="BQ284" s="166"/>
      <c r="BR284" s="165"/>
      <c r="BS284" s="6"/>
      <c r="BT284" s="164"/>
      <c r="BU284" s="164"/>
      <c r="BV284" s="167">
        <f t="shared" ref="BV284:BW284" si="731">$D284*BT284</f>
        <v>0</v>
      </c>
      <c r="BW284" s="167">
        <f t="shared" si="731"/>
        <v>0</v>
      </c>
      <c r="BX284" s="6"/>
      <c r="BY284" s="164">
        <v>2.0</v>
      </c>
      <c r="BZ284" s="164">
        <f t="shared" si="679"/>
        <v>0</v>
      </c>
      <c r="CA284" s="164">
        <f t="shared" si="680"/>
        <v>0</v>
      </c>
      <c r="CB284" s="6"/>
    </row>
    <row r="285" ht="18.0" customHeight="1">
      <c r="A285" s="195" t="s">
        <v>597</v>
      </c>
      <c r="B285" s="145" t="s">
        <v>598</v>
      </c>
      <c r="C285" s="147">
        <v>20.0</v>
      </c>
      <c r="D285" s="76">
        <f t="shared" si="672"/>
        <v>0</v>
      </c>
      <c r="E285" s="148">
        <v>125.0</v>
      </c>
      <c r="F285" s="76" t="str">
        <f t="shared" si="673"/>
        <v/>
      </c>
      <c r="G285" s="148">
        <f t="shared" si="674"/>
        <v>125</v>
      </c>
      <c r="H285" s="149">
        <f t="shared" si="675"/>
        <v>0</v>
      </c>
      <c r="I285" s="150"/>
      <c r="J285" s="151"/>
      <c r="K285" s="152"/>
      <c r="L285" s="153"/>
      <c r="M285" s="154"/>
      <c r="N285" s="155"/>
      <c r="O285" s="156"/>
      <c r="P285" s="157"/>
      <c r="Q285" s="158"/>
      <c r="R285" s="159"/>
      <c r="S285" s="160"/>
      <c r="T285" s="161"/>
      <c r="U285" s="162"/>
      <c r="V285" s="163"/>
      <c r="W285" s="152"/>
      <c r="X285" s="150"/>
      <c r="AE285" s="164">
        <f t="shared" ref="AE285:AK285" si="732">AL285*$D285</f>
        <v>0</v>
      </c>
      <c r="AF285" s="164">
        <f t="shared" si="732"/>
        <v>0</v>
      </c>
      <c r="AG285" s="164">
        <f t="shared" si="732"/>
        <v>0</v>
      </c>
      <c r="AH285" s="164">
        <f t="shared" si="732"/>
        <v>0</v>
      </c>
      <c r="AI285" s="164">
        <f t="shared" si="732"/>
        <v>0</v>
      </c>
      <c r="AJ285" s="164">
        <f t="shared" si="732"/>
        <v>0</v>
      </c>
      <c r="AK285" s="164">
        <f t="shared" si="732"/>
        <v>0</v>
      </c>
      <c r="AL285" s="224"/>
      <c r="AM285" s="224">
        <v>20.0</v>
      </c>
      <c r="AN285" s="224"/>
      <c r="AO285" s="224"/>
      <c r="AP285" s="224"/>
      <c r="AQ285" s="224"/>
      <c r="AR285" s="224"/>
      <c r="AS285" s="164">
        <f t="shared" ref="AS285:BE285" si="733">BF285*$D285</f>
        <v>0</v>
      </c>
      <c r="AT285" s="164">
        <f t="shared" si="733"/>
        <v>0</v>
      </c>
      <c r="AU285" s="164">
        <f t="shared" si="733"/>
        <v>0</v>
      </c>
      <c r="AV285" s="164">
        <f t="shared" si="733"/>
        <v>0</v>
      </c>
      <c r="AW285" s="164">
        <f t="shared" si="733"/>
        <v>0</v>
      </c>
      <c r="AX285" s="164">
        <f t="shared" si="733"/>
        <v>0</v>
      </c>
      <c r="AY285" s="164">
        <f t="shared" si="733"/>
        <v>0</v>
      </c>
      <c r="AZ285" s="164">
        <f t="shared" si="733"/>
        <v>0</v>
      </c>
      <c r="BA285" s="164">
        <f t="shared" si="733"/>
        <v>0</v>
      </c>
      <c r="BB285" s="164">
        <f t="shared" si="733"/>
        <v>0</v>
      </c>
      <c r="BC285" s="164">
        <f t="shared" si="733"/>
        <v>0</v>
      </c>
      <c r="BD285" s="164">
        <f t="shared" si="733"/>
        <v>0</v>
      </c>
      <c r="BE285" s="164">
        <f t="shared" si="733"/>
        <v>0</v>
      </c>
      <c r="BF285" s="165">
        <v>20.0</v>
      </c>
      <c r="BG285" s="165"/>
      <c r="BH285" s="165"/>
      <c r="BI285" s="165"/>
      <c r="BJ285" s="165"/>
      <c r="BK285" s="165"/>
      <c r="BL285" s="165"/>
      <c r="BM285" s="165"/>
      <c r="BN285" s="165"/>
      <c r="BO285" s="165"/>
      <c r="BP285" s="165"/>
      <c r="BQ285" s="166"/>
      <c r="BR285" s="165"/>
      <c r="BS285" s="6"/>
      <c r="BT285" s="164"/>
      <c r="BU285" s="164"/>
      <c r="BV285" s="167">
        <f t="shared" ref="BV285:BW285" si="734">$D285*BT285</f>
        <v>0</v>
      </c>
      <c r="BW285" s="167">
        <f t="shared" si="734"/>
        <v>0</v>
      </c>
      <c r="BX285" s="6"/>
      <c r="BY285" s="164">
        <v>1.9</v>
      </c>
      <c r="BZ285" s="164">
        <f t="shared" si="679"/>
        <v>0</v>
      </c>
      <c r="CA285" s="164">
        <f t="shared" si="680"/>
        <v>0</v>
      </c>
      <c r="CB285" s="6"/>
    </row>
    <row r="286" ht="15.75" customHeight="1">
      <c r="B286" s="226"/>
      <c r="C286" s="206"/>
      <c r="D286" s="204"/>
      <c r="E286" s="213"/>
      <c r="F286" s="204"/>
      <c r="G286" s="213"/>
      <c r="H286" s="148">
        <f>SUM(H266:H285)</f>
        <v>0</v>
      </c>
      <c r="I286" s="227"/>
      <c r="J286" s="227">
        <f>SUM(J266:J285)</f>
        <v>0</v>
      </c>
      <c r="K286" s="227"/>
      <c r="L286" s="227">
        <f t="shared" ref="L286:M286" si="735">SUM(L266:L285)</f>
        <v>0</v>
      </c>
      <c r="M286" s="227">
        <f t="shared" si="735"/>
        <v>0</v>
      </c>
      <c r="N286" s="141"/>
      <c r="O286" s="141">
        <f t="shared" ref="O286:R286" si="736">SUM(O266:O285)</f>
        <v>0</v>
      </c>
      <c r="P286" s="227">
        <f t="shared" si="736"/>
        <v>0</v>
      </c>
      <c r="Q286" s="227">
        <f t="shared" si="736"/>
        <v>0</v>
      </c>
      <c r="R286" s="238">
        <f t="shared" si="736"/>
        <v>0</v>
      </c>
      <c r="S286" s="227"/>
      <c r="T286" s="227">
        <f t="shared" ref="T286:X286" si="737">SUM(T266:T285)</f>
        <v>0</v>
      </c>
      <c r="U286" s="227">
        <f t="shared" si="737"/>
        <v>0</v>
      </c>
      <c r="V286" s="227">
        <f t="shared" si="737"/>
        <v>0</v>
      </c>
      <c r="W286" s="227">
        <f t="shared" si="737"/>
        <v>0</v>
      </c>
      <c r="X286" s="227">
        <f t="shared" si="737"/>
        <v>0</v>
      </c>
      <c r="AE286" s="227">
        <f t="shared" ref="AE286:AK286" si="738">SUM(AE266:AE285)</f>
        <v>0</v>
      </c>
      <c r="AF286" s="227">
        <f t="shared" si="738"/>
        <v>0</v>
      </c>
      <c r="AG286" s="227">
        <f t="shared" si="738"/>
        <v>0</v>
      </c>
      <c r="AH286" s="227">
        <f t="shared" si="738"/>
        <v>0</v>
      </c>
      <c r="AI286" s="227">
        <f t="shared" si="738"/>
        <v>0</v>
      </c>
      <c r="AJ286" s="227">
        <f t="shared" si="738"/>
        <v>0</v>
      </c>
      <c r="AK286" s="227">
        <f t="shared" si="738"/>
        <v>0</v>
      </c>
      <c r="AL286" s="229"/>
      <c r="AM286" s="230"/>
      <c r="AN286" s="230"/>
      <c r="AO286" s="230"/>
      <c r="AP286" s="230"/>
      <c r="AQ286" s="230"/>
      <c r="AR286" s="231"/>
      <c r="AS286" s="231">
        <f t="shared" ref="AS286:BE286" si="739">SUM(AS266:AS285)</f>
        <v>0</v>
      </c>
      <c r="AT286" s="232">
        <f t="shared" si="739"/>
        <v>0</v>
      </c>
      <c r="AU286" s="232">
        <f t="shared" si="739"/>
        <v>0</v>
      </c>
      <c r="AV286" s="232">
        <f t="shared" si="739"/>
        <v>0</v>
      </c>
      <c r="AW286" s="232">
        <f t="shared" si="739"/>
        <v>0</v>
      </c>
      <c r="AX286" s="232">
        <f t="shared" si="739"/>
        <v>0</v>
      </c>
      <c r="AY286" s="232">
        <f t="shared" si="739"/>
        <v>0</v>
      </c>
      <c r="AZ286" s="232">
        <f t="shared" si="739"/>
        <v>0</v>
      </c>
      <c r="BA286" s="232">
        <f t="shared" si="739"/>
        <v>0</v>
      </c>
      <c r="BB286" s="232">
        <f t="shared" si="739"/>
        <v>0</v>
      </c>
      <c r="BC286" s="232">
        <f t="shared" si="739"/>
        <v>0</v>
      </c>
      <c r="BD286" s="232">
        <f t="shared" si="739"/>
        <v>0</v>
      </c>
      <c r="BE286" s="232">
        <f t="shared" si="739"/>
        <v>0</v>
      </c>
      <c r="BF286" s="233"/>
      <c r="BG286" s="234"/>
      <c r="BH286" s="234"/>
      <c r="BI286" s="234"/>
      <c r="BJ286" s="234"/>
      <c r="BK286" s="234"/>
      <c r="BL286" s="234"/>
      <c r="BM286" s="234"/>
      <c r="BN286" s="234"/>
      <c r="BO286" s="234"/>
      <c r="BP286" s="234"/>
      <c r="BQ286" s="234"/>
      <c r="BR286" s="234"/>
      <c r="BS286" s="6"/>
      <c r="BT286" s="190"/>
      <c r="BU286" s="190"/>
      <c r="BV286" s="232">
        <f t="shared" ref="BV286:BW286" si="740">SUM(BV266:BV285)</f>
        <v>0</v>
      </c>
      <c r="BW286" s="232">
        <f t="shared" si="740"/>
        <v>0</v>
      </c>
      <c r="BX286" s="6"/>
      <c r="BY286" s="190"/>
      <c r="BZ286" s="190"/>
      <c r="CA286" s="190"/>
      <c r="CB286" s="6"/>
    </row>
    <row r="287" ht="39.75" customHeight="1">
      <c r="A287" s="136" t="s">
        <v>52</v>
      </c>
      <c r="B287" s="136" t="s">
        <v>599</v>
      </c>
      <c r="C287" s="203"/>
      <c r="D287" s="204"/>
      <c r="E287" s="213"/>
      <c r="F287" s="204"/>
      <c r="G287" s="213"/>
      <c r="H287" s="214"/>
      <c r="I287" s="204"/>
      <c r="J287" s="139"/>
      <c r="K287" s="204"/>
      <c r="L287" s="204"/>
      <c r="M287" s="204"/>
      <c r="N287" s="204"/>
      <c r="O287" s="204"/>
      <c r="P287" s="204"/>
      <c r="Q287" s="202"/>
      <c r="R287" s="236"/>
      <c r="S287" s="204"/>
      <c r="T287" s="204"/>
      <c r="U287" s="216"/>
      <c r="V287" s="204"/>
      <c r="W287" s="204"/>
      <c r="X287" s="204"/>
      <c r="Y287" s="216"/>
      <c r="Z287" s="216"/>
      <c r="AA287" s="216"/>
      <c r="AB287" s="216"/>
      <c r="AC287" s="216"/>
      <c r="AD287" s="216"/>
      <c r="AE287" s="237" t="s">
        <v>24</v>
      </c>
      <c r="AF287" s="237" t="s">
        <v>25</v>
      </c>
      <c r="AG287" s="237" t="s">
        <v>26</v>
      </c>
      <c r="AH287" s="237" t="s">
        <v>27</v>
      </c>
      <c r="AI287" s="237" t="s">
        <v>28</v>
      </c>
      <c r="AJ287" s="237" t="s">
        <v>29</v>
      </c>
      <c r="AK287" s="237" t="s">
        <v>30</v>
      </c>
      <c r="AL287" s="141" t="s">
        <v>24</v>
      </c>
      <c r="AM287" s="141" t="s">
        <v>25</v>
      </c>
      <c r="AN287" s="141" t="s">
        <v>26</v>
      </c>
      <c r="AO287" s="141" t="s">
        <v>27</v>
      </c>
      <c r="AP287" s="141" t="s">
        <v>28</v>
      </c>
      <c r="AQ287" s="141" t="s">
        <v>29</v>
      </c>
      <c r="AR287" s="141" t="s">
        <v>30</v>
      </c>
      <c r="AS287" s="237" t="s">
        <v>39</v>
      </c>
      <c r="AT287" s="237" t="s">
        <v>40</v>
      </c>
      <c r="AU287" s="237" t="s">
        <v>41</v>
      </c>
      <c r="AV287" s="237" t="s">
        <v>42</v>
      </c>
      <c r="AW287" s="237" t="s">
        <v>43</v>
      </c>
      <c r="AX287" s="237" t="s">
        <v>44</v>
      </c>
      <c r="AY287" s="237" t="s">
        <v>45</v>
      </c>
      <c r="AZ287" s="237" t="s">
        <v>46</v>
      </c>
      <c r="BA287" s="237" t="s">
        <v>47</v>
      </c>
      <c r="BB287" s="237" t="s">
        <v>48</v>
      </c>
      <c r="BC287" s="237" t="s">
        <v>49</v>
      </c>
      <c r="BD287" s="237" t="s">
        <v>50</v>
      </c>
      <c r="BE287" s="237" t="s">
        <v>51</v>
      </c>
      <c r="BF287" s="227" t="s">
        <v>39</v>
      </c>
      <c r="BG287" s="227" t="s">
        <v>40</v>
      </c>
      <c r="BH287" s="227" t="s">
        <v>41</v>
      </c>
      <c r="BI287" s="227" t="s">
        <v>42</v>
      </c>
      <c r="BJ287" s="227" t="s">
        <v>43</v>
      </c>
      <c r="BK287" s="227" t="s">
        <v>44</v>
      </c>
      <c r="BL287" s="227" t="s">
        <v>45</v>
      </c>
      <c r="BM287" s="227" t="s">
        <v>46</v>
      </c>
      <c r="BN287" s="227" t="s">
        <v>47</v>
      </c>
      <c r="BO287" s="227" t="s">
        <v>48</v>
      </c>
      <c r="BP287" s="227" t="s">
        <v>49</v>
      </c>
      <c r="BQ287" s="228" t="s">
        <v>50</v>
      </c>
      <c r="BR287" s="227" t="s">
        <v>51</v>
      </c>
      <c r="BS287" s="144"/>
      <c r="BT287" s="143" t="s">
        <v>78</v>
      </c>
      <c r="BU287" s="143" t="s">
        <v>79</v>
      </c>
      <c r="BV287" s="143" t="s">
        <v>80</v>
      </c>
      <c r="BW287" s="143" t="s">
        <v>81</v>
      </c>
      <c r="BX287" s="144"/>
      <c r="BY287" s="219" t="s">
        <v>82</v>
      </c>
      <c r="BZ287" s="219" t="s">
        <v>83</v>
      </c>
      <c r="CA287" s="219" t="s">
        <v>84</v>
      </c>
      <c r="CB287" s="144"/>
    </row>
    <row r="288" ht="18.0" customHeight="1">
      <c r="A288" s="145" t="s">
        <v>600</v>
      </c>
      <c r="B288" s="223" t="s">
        <v>601</v>
      </c>
      <c r="C288" s="147">
        <v>10.0</v>
      </c>
      <c r="D288" s="76">
        <f>SUM(I288:X288)</f>
        <v>0</v>
      </c>
      <c r="E288" s="148">
        <v>80.0</v>
      </c>
      <c r="F288" s="76" t="str">
        <f>$E$5</f>
        <v/>
      </c>
      <c r="G288" s="148">
        <f>E288*((100-F288)/100)</f>
        <v>80</v>
      </c>
      <c r="H288" s="149">
        <f>D288*G288</f>
        <v>0</v>
      </c>
      <c r="I288" s="150"/>
      <c r="J288" s="151"/>
      <c r="K288" s="152"/>
      <c r="L288" s="153"/>
      <c r="M288" s="154"/>
      <c r="N288" s="155"/>
      <c r="O288" s="156"/>
      <c r="P288" s="157"/>
      <c r="Q288" s="158"/>
      <c r="R288" s="159"/>
      <c r="S288" s="160"/>
      <c r="T288" s="161"/>
      <c r="U288" s="162"/>
      <c r="V288" s="163"/>
      <c r="W288" s="152"/>
      <c r="X288" s="150"/>
      <c r="AE288" s="164">
        <f t="shared" ref="AE288:AK288" si="741">AL288*$D288</f>
        <v>0</v>
      </c>
      <c r="AF288" s="164">
        <f t="shared" si="741"/>
        <v>0</v>
      </c>
      <c r="AG288" s="164">
        <f t="shared" si="741"/>
        <v>0</v>
      </c>
      <c r="AH288" s="164">
        <f t="shared" si="741"/>
        <v>0</v>
      </c>
      <c r="AI288" s="164">
        <f t="shared" si="741"/>
        <v>0</v>
      </c>
      <c r="AJ288" s="164">
        <f t="shared" si="741"/>
        <v>0</v>
      </c>
      <c r="AK288" s="164">
        <f t="shared" si="741"/>
        <v>0</v>
      </c>
      <c r="AL288" s="224"/>
      <c r="AM288" s="224"/>
      <c r="AN288" s="224">
        <v>10.0</v>
      </c>
      <c r="AO288" s="224"/>
      <c r="AP288" s="224"/>
      <c r="AQ288" s="224"/>
      <c r="AR288" s="224"/>
      <c r="AS288" s="164">
        <f t="shared" ref="AS288:BE288" si="742">BF288*$D288</f>
        <v>0</v>
      </c>
      <c r="AT288" s="164">
        <f t="shared" si="742"/>
        <v>0</v>
      </c>
      <c r="AU288" s="164">
        <f t="shared" si="742"/>
        <v>0</v>
      </c>
      <c r="AV288" s="164">
        <f t="shared" si="742"/>
        <v>0</v>
      </c>
      <c r="AW288" s="164">
        <f t="shared" si="742"/>
        <v>0</v>
      </c>
      <c r="AX288" s="164">
        <f t="shared" si="742"/>
        <v>0</v>
      </c>
      <c r="AY288" s="164">
        <f t="shared" si="742"/>
        <v>0</v>
      </c>
      <c r="AZ288" s="164">
        <f t="shared" si="742"/>
        <v>0</v>
      </c>
      <c r="BA288" s="164">
        <f t="shared" si="742"/>
        <v>0</v>
      </c>
      <c r="BB288" s="164">
        <f t="shared" si="742"/>
        <v>0</v>
      </c>
      <c r="BC288" s="164">
        <f t="shared" si="742"/>
        <v>0</v>
      </c>
      <c r="BD288" s="164">
        <f t="shared" si="742"/>
        <v>0</v>
      </c>
      <c r="BE288" s="164">
        <f t="shared" si="742"/>
        <v>0</v>
      </c>
      <c r="BF288" s="165"/>
      <c r="BG288" s="165"/>
      <c r="BH288" s="165"/>
      <c r="BI288" s="165"/>
      <c r="BJ288" s="165"/>
      <c r="BK288" s="165"/>
      <c r="BL288" s="165"/>
      <c r="BM288" s="165"/>
      <c r="BN288" s="165"/>
      <c r="BO288" s="165"/>
      <c r="BP288" s="165"/>
      <c r="BQ288" s="166"/>
      <c r="BR288" s="165"/>
      <c r="BS288" s="6"/>
      <c r="BT288" s="164">
        <v>30.0</v>
      </c>
      <c r="BU288" s="164"/>
      <c r="BV288" s="167">
        <f t="shared" ref="BV288:BW288" si="743">$D288*BT288</f>
        <v>0</v>
      </c>
      <c r="BW288" s="167">
        <f t="shared" si="743"/>
        <v>0</v>
      </c>
      <c r="BX288" s="6"/>
      <c r="BY288" s="164">
        <v>1.22</v>
      </c>
      <c r="BZ288" s="164">
        <f>D288</f>
        <v>0</v>
      </c>
      <c r="CA288" s="164">
        <f>BY288*BZ288</f>
        <v>0</v>
      </c>
      <c r="CB288" s="6"/>
    </row>
    <row r="289" ht="15.75" customHeight="1">
      <c r="A289" s="241"/>
      <c r="B289" s="226"/>
      <c r="C289" s="204"/>
      <c r="D289" s="204"/>
      <c r="E289" s="213"/>
      <c r="F289" s="204"/>
      <c r="G289" s="213"/>
      <c r="H289" s="148">
        <f>SUM(H288)</f>
        <v>0</v>
      </c>
      <c r="I289" s="227"/>
      <c r="J289" s="227">
        <f>SUM(J288)</f>
        <v>0</v>
      </c>
      <c r="K289" s="227"/>
      <c r="L289" s="227">
        <f t="shared" ref="L289:M289" si="744">SUM(L288)</f>
        <v>0</v>
      </c>
      <c r="M289" s="227">
        <f t="shared" si="744"/>
        <v>0</v>
      </c>
      <c r="N289" s="141"/>
      <c r="O289" s="141">
        <f t="shared" ref="O289:R289" si="745">SUM(O288)</f>
        <v>0</v>
      </c>
      <c r="P289" s="227">
        <f t="shared" si="745"/>
        <v>0</v>
      </c>
      <c r="Q289" s="227">
        <f t="shared" si="745"/>
        <v>0</v>
      </c>
      <c r="R289" s="238">
        <f t="shared" si="745"/>
        <v>0</v>
      </c>
      <c r="S289" s="227"/>
      <c r="T289" s="227">
        <f t="shared" ref="T289:X289" si="746">SUM(T288)</f>
        <v>0</v>
      </c>
      <c r="U289" s="227">
        <f t="shared" si="746"/>
        <v>0</v>
      </c>
      <c r="V289" s="227">
        <f t="shared" si="746"/>
        <v>0</v>
      </c>
      <c r="W289" s="227">
        <f t="shared" si="746"/>
        <v>0</v>
      </c>
      <c r="X289" s="227">
        <f t="shared" si="746"/>
        <v>0</v>
      </c>
      <c r="AE289" s="227">
        <f t="shared" ref="AE289:AK289" si="747">SUM(AE288)</f>
        <v>0</v>
      </c>
      <c r="AF289" s="227">
        <f t="shared" si="747"/>
        <v>0</v>
      </c>
      <c r="AG289" s="227">
        <f t="shared" si="747"/>
        <v>0</v>
      </c>
      <c r="AH289" s="227">
        <f t="shared" si="747"/>
        <v>0</v>
      </c>
      <c r="AI289" s="227">
        <f t="shared" si="747"/>
        <v>0</v>
      </c>
      <c r="AJ289" s="227">
        <f t="shared" si="747"/>
        <v>0</v>
      </c>
      <c r="AK289" s="228">
        <f t="shared" si="747"/>
        <v>0</v>
      </c>
      <c r="AL289" s="229"/>
      <c r="AM289" s="230"/>
      <c r="AN289" s="230"/>
      <c r="AO289" s="230"/>
      <c r="AP289" s="230"/>
      <c r="AQ289" s="230"/>
      <c r="AR289" s="231"/>
      <c r="AS289" s="231">
        <f t="shared" ref="AS289:BE289" si="748">SUM(AS288)</f>
        <v>0</v>
      </c>
      <c r="AT289" s="232">
        <f t="shared" si="748"/>
        <v>0</v>
      </c>
      <c r="AU289" s="232">
        <f t="shared" si="748"/>
        <v>0</v>
      </c>
      <c r="AV289" s="232">
        <f t="shared" si="748"/>
        <v>0</v>
      </c>
      <c r="AW289" s="232">
        <f t="shared" si="748"/>
        <v>0</v>
      </c>
      <c r="AX289" s="232">
        <f t="shared" si="748"/>
        <v>0</v>
      </c>
      <c r="AY289" s="232">
        <f t="shared" si="748"/>
        <v>0</v>
      </c>
      <c r="AZ289" s="232">
        <f t="shared" si="748"/>
        <v>0</v>
      </c>
      <c r="BA289" s="232">
        <f t="shared" si="748"/>
        <v>0</v>
      </c>
      <c r="BB289" s="232">
        <f t="shared" si="748"/>
        <v>0</v>
      </c>
      <c r="BC289" s="232">
        <f t="shared" si="748"/>
        <v>0</v>
      </c>
      <c r="BD289" s="232">
        <f t="shared" si="748"/>
        <v>0</v>
      </c>
      <c r="BE289" s="232">
        <f t="shared" si="748"/>
        <v>0</v>
      </c>
      <c r="BF289" s="233"/>
      <c r="BG289" s="234"/>
      <c r="BH289" s="234"/>
      <c r="BI289" s="234"/>
      <c r="BJ289" s="234"/>
      <c r="BK289" s="234"/>
      <c r="BL289" s="234"/>
      <c r="BM289" s="234"/>
      <c r="BN289" s="234"/>
      <c r="BO289" s="234"/>
      <c r="BP289" s="234"/>
      <c r="BQ289" s="234"/>
      <c r="BR289" s="234"/>
      <c r="BS289" s="6"/>
      <c r="BT289" s="190"/>
      <c r="BU289" s="190"/>
      <c r="BV289" s="232">
        <f t="shared" ref="BV289:BW289" si="749">SUM(BV288)</f>
        <v>0</v>
      </c>
      <c r="BW289" s="232">
        <f t="shared" si="749"/>
        <v>0</v>
      </c>
      <c r="BX289" s="6"/>
      <c r="BY289" s="190"/>
      <c r="BZ289" s="190"/>
      <c r="CA289" s="190"/>
      <c r="CB289" s="6"/>
    </row>
    <row r="290" ht="39.75" customHeight="1">
      <c r="A290" s="136" t="s">
        <v>52</v>
      </c>
      <c r="B290" s="242" t="s">
        <v>602</v>
      </c>
      <c r="C290" s="203"/>
      <c r="D290" s="204"/>
      <c r="E290" s="213"/>
      <c r="F290" s="204"/>
      <c r="G290" s="213"/>
      <c r="H290" s="214"/>
      <c r="I290" s="243"/>
      <c r="J290" s="139"/>
      <c r="K290" s="243"/>
      <c r="L290" s="243"/>
      <c r="M290" s="243"/>
      <c r="N290" s="243"/>
      <c r="O290" s="243"/>
      <c r="P290" s="243"/>
      <c r="Q290" s="202"/>
      <c r="R290" s="244"/>
      <c r="S290" s="243"/>
      <c r="T290" s="243"/>
      <c r="U290" s="216"/>
      <c r="V290" s="243"/>
      <c r="W290" s="243"/>
      <c r="X290" s="243"/>
      <c r="Y290" s="216"/>
      <c r="Z290" s="216"/>
      <c r="AA290" s="216"/>
      <c r="AB290" s="216"/>
      <c r="AC290" s="216"/>
      <c r="AD290" s="216"/>
      <c r="AE290" s="237" t="s">
        <v>24</v>
      </c>
      <c r="AF290" s="237" t="s">
        <v>25</v>
      </c>
      <c r="AG290" s="237" t="s">
        <v>26</v>
      </c>
      <c r="AH290" s="237" t="s">
        <v>27</v>
      </c>
      <c r="AI290" s="237" t="s">
        <v>28</v>
      </c>
      <c r="AJ290" s="237" t="s">
        <v>29</v>
      </c>
      <c r="AK290" s="237" t="s">
        <v>30</v>
      </c>
      <c r="AL290" s="141" t="s">
        <v>24</v>
      </c>
      <c r="AM290" s="141" t="s">
        <v>25</v>
      </c>
      <c r="AN290" s="141" t="s">
        <v>26</v>
      </c>
      <c r="AO290" s="141" t="s">
        <v>27</v>
      </c>
      <c r="AP290" s="141" t="s">
        <v>28</v>
      </c>
      <c r="AQ290" s="141" t="s">
        <v>29</v>
      </c>
      <c r="AR290" s="141" t="s">
        <v>30</v>
      </c>
      <c r="AS290" s="237" t="s">
        <v>39</v>
      </c>
      <c r="AT290" s="237" t="s">
        <v>40</v>
      </c>
      <c r="AU290" s="237" t="s">
        <v>41</v>
      </c>
      <c r="AV290" s="237" t="s">
        <v>42</v>
      </c>
      <c r="AW290" s="237" t="s">
        <v>43</v>
      </c>
      <c r="AX290" s="237" t="s">
        <v>44</v>
      </c>
      <c r="AY290" s="237" t="s">
        <v>45</v>
      </c>
      <c r="AZ290" s="237" t="s">
        <v>46</v>
      </c>
      <c r="BA290" s="237" t="s">
        <v>47</v>
      </c>
      <c r="BB290" s="237" t="s">
        <v>48</v>
      </c>
      <c r="BC290" s="237" t="s">
        <v>49</v>
      </c>
      <c r="BD290" s="237" t="s">
        <v>50</v>
      </c>
      <c r="BE290" s="237" t="s">
        <v>51</v>
      </c>
      <c r="BF290" s="227" t="s">
        <v>39</v>
      </c>
      <c r="BG290" s="227" t="s">
        <v>40</v>
      </c>
      <c r="BH290" s="227" t="s">
        <v>41</v>
      </c>
      <c r="BI290" s="227" t="s">
        <v>42</v>
      </c>
      <c r="BJ290" s="227" t="s">
        <v>43</v>
      </c>
      <c r="BK290" s="227" t="s">
        <v>44</v>
      </c>
      <c r="BL290" s="227" t="s">
        <v>45</v>
      </c>
      <c r="BM290" s="227" t="s">
        <v>46</v>
      </c>
      <c r="BN290" s="227" t="s">
        <v>47</v>
      </c>
      <c r="BO290" s="227" t="s">
        <v>48</v>
      </c>
      <c r="BP290" s="227" t="s">
        <v>49</v>
      </c>
      <c r="BQ290" s="228" t="s">
        <v>50</v>
      </c>
      <c r="BR290" s="227" t="s">
        <v>51</v>
      </c>
      <c r="BS290" s="144"/>
      <c r="BT290" s="143" t="s">
        <v>78</v>
      </c>
      <c r="BU290" s="143" t="s">
        <v>79</v>
      </c>
      <c r="BV290" s="143" t="s">
        <v>80</v>
      </c>
      <c r="BW290" s="143" t="s">
        <v>81</v>
      </c>
      <c r="BX290" s="144"/>
      <c r="BY290" s="219" t="s">
        <v>82</v>
      </c>
      <c r="BZ290" s="219" t="s">
        <v>83</v>
      </c>
      <c r="CA290" s="219" t="s">
        <v>84</v>
      </c>
      <c r="CB290" s="144"/>
    </row>
    <row r="291" ht="18.0" customHeight="1">
      <c r="A291" s="145" t="s">
        <v>603</v>
      </c>
      <c r="B291" s="223" t="s">
        <v>604</v>
      </c>
      <c r="C291" s="245">
        <v>5.0</v>
      </c>
      <c r="D291" s="76">
        <f t="shared" ref="D291:D295" si="753">SUM(I291:X291)</f>
        <v>0</v>
      </c>
      <c r="E291" s="148">
        <v>220.0</v>
      </c>
      <c r="F291" s="76" t="str">
        <f t="shared" ref="F291:F295" si="754">$E$5</f>
        <v/>
      </c>
      <c r="G291" s="148">
        <f t="shared" ref="G291:G295" si="755">E291*((100-F291)/100)</f>
        <v>220</v>
      </c>
      <c r="H291" s="149">
        <f t="shared" ref="H291:H295" si="756">D291*G291</f>
        <v>0</v>
      </c>
      <c r="I291" s="150"/>
      <c r="J291" s="151"/>
      <c r="K291" s="152"/>
      <c r="L291" s="153"/>
      <c r="M291" s="154"/>
      <c r="N291" s="155"/>
      <c r="O291" s="156"/>
      <c r="P291" s="157"/>
      <c r="Q291" s="158"/>
      <c r="R291" s="159"/>
      <c r="S291" s="160"/>
      <c r="T291" s="161"/>
      <c r="U291" s="162"/>
      <c r="V291" s="163"/>
      <c r="W291" s="152"/>
      <c r="X291" s="150"/>
      <c r="AE291" s="164">
        <f t="shared" ref="AE291:AK291" si="750">AL291*$D291</f>
        <v>0</v>
      </c>
      <c r="AF291" s="164">
        <f t="shared" si="750"/>
        <v>0</v>
      </c>
      <c r="AG291" s="164">
        <f t="shared" si="750"/>
        <v>0</v>
      </c>
      <c r="AH291" s="164">
        <f t="shared" si="750"/>
        <v>0</v>
      </c>
      <c r="AI291" s="164">
        <f t="shared" si="750"/>
        <v>0</v>
      </c>
      <c r="AJ291" s="164">
        <f t="shared" si="750"/>
        <v>0</v>
      </c>
      <c r="AK291" s="164">
        <f t="shared" si="750"/>
        <v>0</v>
      </c>
      <c r="AL291" s="165"/>
      <c r="AM291" s="165"/>
      <c r="AN291" s="165"/>
      <c r="AO291" s="165"/>
      <c r="AP291" s="165"/>
      <c r="AQ291" s="165">
        <v>5.0</v>
      </c>
      <c r="AR291" s="165"/>
      <c r="AS291" s="164">
        <f t="shared" ref="AS291:BE291" si="751">BF291*$D291</f>
        <v>0</v>
      </c>
      <c r="AT291" s="164">
        <f t="shared" si="751"/>
        <v>0</v>
      </c>
      <c r="AU291" s="164">
        <f t="shared" si="751"/>
        <v>0</v>
      </c>
      <c r="AV291" s="164">
        <f t="shared" si="751"/>
        <v>0</v>
      </c>
      <c r="AW291" s="164">
        <f t="shared" si="751"/>
        <v>0</v>
      </c>
      <c r="AX291" s="164">
        <f t="shared" si="751"/>
        <v>0</v>
      </c>
      <c r="AY291" s="164">
        <f t="shared" si="751"/>
        <v>0</v>
      </c>
      <c r="AZ291" s="164">
        <f t="shared" si="751"/>
        <v>0</v>
      </c>
      <c r="BA291" s="164">
        <f t="shared" si="751"/>
        <v>0</v>
      </c>
      <c r="BB291" s="164">
        <f t="shared" si="751"/>
        <v>0</v>
      </c>
      <c r="BC291" s="164">
        <f t="shared" si="751"/>
        <v>0</v>
      </c>
      <c r="BD291" s="164">
        <f t="shared" si="751"/>
        <v>0</v>
      </c>
      <c r="BE291" s="164">
        <f t="shared" si="751"/>
        <v>0</v>
      </c>
      <c r="BF291" s="165"/>
      <c r="BG291" s="165"/>
      <c r="BH291" s="165">
        <v>1.0</v>
      </c>
      <c r="BI291" s="165"/>
      <c r="BJ291" s="165">
        <v>2.0</v>
      </c>
      <c r="BK291" s="165">
        <v>2.0</v>
      </c>
      <c r="BL291" s="165"/>
      <c r="BM291" s="165"/>
      <c r="BN291" s="165"/>
      <c r="BO291" s="165"/>
      <c r="BP291" s="165"/>
      <c r="BQ291" s="166"/>
      <c r="BR291" s="165"/>
      <c r="BS291" s="6"/>
      <c r="BT291" s="164"/>
      <c r="BU291" s="164"/>
      <c r="BV291" s="167">
        <f t="shared" ref="BV291:BW291" si="752">$D291*BT291</f>
        <v>0</v>
      </c>
      <c r="BW291" s="167">
        <f t="shared" si="752"/>
        <v>0</v>
      </c>
      <c r="BX291" s="6"/>
      <c r="BY291" s="164">
        <v>3.05</v>
      </c>
      <c r="BZ291" s="164">
        <f t="shared" ref="BZ291:BZ295" si="760">D291</f>
        <v>0</v>
      </c>
      <c r="CA291" s="164">
        <f t="shared" ref="CA291:CA295" si="761">BY291*BZ291</f>
        <v>0</v>
      </c>
      <c r="CB291" s="6"/>
    </row>
    <row r="292" ht="18.0" customHeight="1">
      <c r="A292" s="145" t="s">
        <v>605</v>
      </c>
      <c r="B292" s="223" t="s">
        <v>561</v>
      </c>
      <c r="C292" s="245">
        <v>20.0</v>
      </c>
      <c r="D292" s="76">
        <f t="shared" si="753"/>
        <v>0</v>
      </c>
      <c r="E292" s="148">
        <v>105.0</v>
      </c>
      <c r="F292" s="76" t="str">
        <f t="shared" si="754"/>
        <v/>
      </c>
      <c r="G292" s="148">
        <f t="shared" si="755"/>
        <v>105</v>
      </c>
      <c r="H292" s="149">
        <f t="shared" si="756"/>
        <v>0</v>
      </c>
      <c r="I292" s="150"/>
      <c r="J292" s="151"/>
      <c r="K292" s="152"/>
      <c r="L292" s="153"/>
      <c r="M292" s="154"/>
      <c r="N292" s="155"/>
      <c r="O292" s="156"/>
      <c r="P292" s="157"/>
      <c r="Q292" s="158"/>
      <c r="R292" s="159"/>
      <c r="S292" s="160"/>
      <c r="T292" s="161"/>
      <c r="U292" s="162"/>
      <c r="V292" s="163"/>
      <c r="W292" s="152"/>
      <c r="X292" s="150"/>
      <c r="AE292" s="164">
        <f t="shared" ref="AE292:AK292" si="757">AL292*$D292</f>
        <v>0</v>
      </c>
      <c r="AF292" s="164">
        <f t="shared" si="757"/>
        <v>0</v>
      </c>
      <c r="AG292" s="164">
        <f t="shared" si="757"/>
        <v>0</v>
      </c>
      <c r="AH292" s="164">
        <f t="shared" si="757"/>
        <v>0</v>
      </c>
      <c r="AI292" s="164">
        <f t="shared" si="757"/>
        <v>0</v>
      </c>
      <c r="AJ292" s="164">
        <f t="shared" si="757"/>
        <v>0</v>
      </c>
      <c r="AK292" s="164">
        <f t="shared" si="757"/>
        <v>0</v>
      </c>
      <c r="AL292" s="165"/>
      <c r="AM292" s="165">
        <v>20.0</v>
      </c>
      <c r="AN292" s="165"/>
      <c r="AO292" s="165"/>
      <c r="AP292" s="165"/>
      <c r="AQ292" s="165"/>
      <c r="AR292" s="165"/>
      <c r="AS292" s="164">
        <f t="shared" ref="AS292:BE292" si="758">BF292*$D292</f>
        <v>0</v>
      </c>
      <c r="AT292" s="164">
        <f t="shared" si="758"/>
        <v>0</v>
      </c>
      <c r="AU292" s="164">
        <f t="shared" si="758"/>
        <v>0</v>
      </c>
      <c r="AV292" s="164">
        <f t="shared" si="758"/>
        <v>0</v>
      </c>
      <c r="AW292" s="164">
        <f t="shared" si="758"/>
        <v>0</v>
      </c>
      <c r="AX292" s="164">
        <f t="shared" si="758"/>
        <v>0</v>
      </c>
      <c r="AY292" s="164">
        <f t="shared" si="758"/>
        <v>0</v>
      </c>
      <c r="AZ292" s="164">
        <f t="shared" si="758"/>
        <v>0</v>
      </c>
      <c r="BA292" s="164">
        <f t="shared" si="758"/>
        <v>0</v>
      </c>
      <c r="BB292" s="164">
        <f t="shared" si="758"/>
        <v>0</v>
      </c>
      <c r="BC292" s="164">
        <f t="shared" si="758"/>
        <v>0</v>
      </c>
      <c r="BD292" s="164">
        <f t="shared" si="758"/>
        <v>0</v>
      </c>
      <c r="BE292" s="164">
        <f t="shared" si="758"/>
        <v>0</v>
      </c>
      <c r="BF292" s="165">
        <v>20.0</v>
      </c>
      <c r="BG292" s="165"/>
      <c r="BH292" s="165"/>
      <c r="BI292" s="165"/>
      <c r="BJ292" s="165"/>
      <c r="BK292" s="165"/>
      <c r="BL292" s="165"/>
      <c r="BM292" s="165"/>
      <c r="BN292" s="165"/>
      <c r="BO292" s="165"/>
      <c r="BP292" s="165"/>
      <c r="BQ292" s="166"/>
      <c r="BR292" s="165"/>
      <c r="BS292" s="6"/>
      <c r="BT292" s="164"/>
      <c r="BU292" s="164"/>
      <c r="BV292" s="167">
        <f t="shared" ref="BV292:BW292" si="759">$D292*BT292</f>
        <v>0</v>
      </c>
      <c r="BW292" s="167">
        <f t="shared" si="759"/>
        <v>0</v>
      </c>
      <c r="BX292" s="6"/>
      <c r="BY292" s="164">
        <v>0.77</v>
      </c>
      <c r="BZ292" s="164">
        <f t="shared" si="760"/>
        <v>0</v>
      </c>
      <c r="CA292" s="164">
        <f t="shared" si="761"/>
        <v>0</v>
      </c>
      <c r="CB292" s="6"/>
    </row>
    <row r="293" ht="18.0" customHeight="1">
      <c r="A293" s="145" t="s">
        <v>606</v>
      </c>
      <c r="B293" s="223" t="s">
        <v>563</v>
      </c>
      <c r="C293" s="245">
        <v>20.0</v>
      </c>
      <c r="D293" s="76">
        <f t="shared" si="753"/>
        <v>0</v>
      </c>
      <c r="E293" s="148">
        <v>105.0</v>
      </c>
      <c r="F293" s="76" t="str">
        <f t="shared" si="754"/>
        <v/>
      </c>
      <c r="G293" s="148">
        <f t="shared" si="755"/>
        <v>105</v>
      </c>
      <c r="H293" s="149">
        <f t="shared" si="756"/>
        <v>0</v>
      </c>
      <c r="I293" s="150"/>
      <c r="J293" s="151"/>
      <c r="K293" s="152"/>
      <c r="L293" s="153"/>
      <c r="M293" s="154"/>
      <c r="N293" s="155"/>
      <c r="O293" s="156"/>
      <c r="P293" s="157"/>
      <c r="Q293" s="158"/>
      <c r="R293" s="159"/>
      <c r="S293" s="160"/>
      <c r="T293" s="161"/>
      <c r="U293" s="162"/>
      <c r="V293" s="163"/>
      <c r="W293" s="152"/>
      <c r="X293" s="150"/>
      <c r="AE293" s="164">
        <f t="shared" ref="AE293:AK293" si="762">AL293*$D293</f>
        <v>0</v>
      </c>
      <c r="AF293" s="164">
        <f t="shared" si="762"/>
        <v>0</v>
      </c>
      <c r="AG293" s="164">
        <f t="shared" si="762"/>
        <v>0</v>
      </c>
      <c r="AH293" s="164">
        <f t="shared" si="762"/>
        <v>0</v>
      </c>
      <c r="AI293" s="164">
        <f t="shared" si="762"/>
        <v>0</v>
      </c>
      <c r="AJ293" s="164">
        <f t="shared" si="762"/>
        <v>0</v>
      </c>
      <c r="AK293" s="164">
        <f t="shared" si="762"/>
        <v>0</v>
      </c>
      <c r="AL293" s="165"/>
      <c r="AM293" s="165">
        <v>20.0</v>
      </c>
      <c r="AN293" s="165"/>
      <c r="AO293" s="165"/>
      <c r="AP293" s="165"/>
      <c r="AQ293" s="165"/>
      <c r="AR293" s="165"/>
      <c r="AS293" s="164">
        <f t="shared" ref="AS293:BE293" si="763">BF293*$D293</f>
        <v>0</v>
      </c>
      <c r="AT293" s="164">
        <f t="shared" si="763"/>
        <v>0</v>
      </c>
      <c r="AU293" s="164">
        <f t="shared" si="763"/>
        <v>0</v>
      </c>
      <c r="AV293" s="164">
        <f t="shared" si="763"/>
        <v>0</v>
      </c>
      <c r="AW293" s="164">
        <f t="shared" si="763"/>
        <v>0</v>
      </c>
      <c r="AX293" s="164">
        <f t="shared" si="763"/>
        <v>0</v>
      </c>
      <c r="AY293" s="164">
        <f t="shared" si="763"/>
        <v>0</v>
      </c>
      <c r="AZ293" s="164">
        <f t="shared" si="763"/>
        <v>0</v>
      </c>
      <c r="BA293" s="164">
        <f t="shared" si="763"/>
        <v>0</v>
      </c>
      <c r="BB293" s="164">
        <f t="shared" si="763"/>
        <v>0</v>
      </c>
      <c r="BC293" s="164">
        <f t="shared" si="763"/>
        <v>0</v>
      </c>
      <c r="BD293" s="164">
        <f t="shared" si="763"/>
        <v>0</v>
      </c>
      <c r="BE293" s="164">
        <f t="shared" si="763"/>
        <v>0</v>
      </c>
      <c r="BF293" s="165">
        <v>20.0</v>
      </c>
      <c r="BG293" s="165"/>
      <c r="BH293" s="165"/>
      <c r="BI293" s="165"/>
      <c r="BJ293" s="165"/>
      <c r="BK293" s="165"/>
      <c r="BL293" s="165"/>
      <c r="BM293" s="165"/>
      <c r="BN293" s="165"/>
      <c r="BO293" s="165"/>
      <c r="BP293" s="165"/>
      <c r="BQ293" s="166"/>
      <c r="BR293" s="165"/>
      <c r="BS293" s="6"/>
      <c r="BT293" s="164"/>
      <c r="BU293" s="164"/>
      <c r="BV293" s="167">
        <f t="shared" ref="BV293:BW293" si="764">$D293*BT293</f>
        <v>0</v>
      </c>
      <c r="BW293" s="167">
        <f t="shared" si="764"/>
        <v>0</v>
      </c>
      <c r="BX293" s="6"/>
      <c r="BY293" s="164">
        <v>0.87</v>
      </c>
      <c r="BZ293" s="164">
        <f t="shared" si="760"/>
        <v>0</v>
      </c>
      <c r="CA293" s="164">
        <f t="shared" si="761"/>
        <v>0</v>
      </c>
      <c r="CB293" s="6"/>
    </row>
    <row r="294" ht="18.0" customHeight="1">
      <c r="A294" s="145" t="s">
        <v>607</v>
      </c>
      <c r="B294" s="223" t="s">
        <v>601</v>
      </c>
      <c r="C294" s="245">
        <v>10.0</v>
      </c>
      <c r="D294" s="76">
        <f t="shared" si="753"/>
        <v>0</v>
      </c>
      <c r="E294" s="148">
        <v>100.0</v>
      </c>
      <c r="F294" s="76" t="str">
        <f t="shared" si="754"/>
        <v/>
      </c>
      <c r="G294" s="148">
        <f t="shared" si="755"/>
        <v>100</v>
      </c>
      <c r="H294" s="149">
        <f t="shared" si="756"/>
        <v>0</v>
      </c>
      <c r="I294" s="150"/>
      <c r="J294" s="151"/>
      <c r="K294" s="152"/>
      <c r="L294" s="153"/>
      <c r="M294" s="154"/>
      <c r="N294" s="155"/>
      <c r="O294" s="156"/>
      <c r="P294" s="157"/>
      <c r="Q294" s="158"/>
      <c r="R294" s="159"/>
      <c r="S294" s="160"/>
      <c r="T294" s="161"/>
      <c r="U294" s="162"/>
      <c r="V294" s="163"/>
      <c r="W294" s="152"/>
      <c r="X294" s="150"/>
      <c r="AE294" s="164">
        <f t="shared" ref="AE294:AK294" si="765">AL294*$D294</f>
        <v>0</v>
      </c>
      <c r="AF294" s="164">
        <f t="shared" si="765"/>
        <v>0</v>
      </c>
      <c r="AG294" s="164">
        <f t="shared" si="765"/>
        <v>0</v>
      </c>
      <c r="AH294" s="164">
        <f t="shared" si="765"/>
        <v>0</v>
      </c>
      <c r="AI294" s="164">
        <f t="shared" si="765"/>
        <v>0</v>
      </c>
      <c r="AJ294" s="164">
        <f t="shared" si="765"/>
        <v>0</v>
      </c>
      <c r="AK294" s="164">
        <f t="shared" si="765"/>
        <v>0</v>
      </c>
      <c r="AL294" s="165"/>
      <c r="AM294" s="165"/>
      <c r="AN294" s="165"/>
      <c r="AO294" s="165">
        <v>10.0</v>
      </c>
      <c r="AP294" s="165"/>
      <c r="AQ294" s="165"/>
      <c r="AR294" s="165"/>
      <c r="AS294" s="164">
        <f t="shared" ref="AS294:BE294" si="766">BF294*$D294</f>
        <v>0</v>
      </c>
      <c r="AT294" s="164">
        <f t="shared" si="766"/>
        <v>0</v>
      </c>
      <c r="AU294" s="164">
        <f t="shared" si="766"/>
        <v>0</v>
      </c>
      <c r="AV294" s="164">
        <f t="shared" si="766"/>
        <v>0</v>
      </c>
      <c r="AW294" s="164">
        <f t="shared" si="766"/>
        <v>0</v>
      </c>
      <c r="AX294" s="164">
        <f t="shared" si="766"/>
        <v>0</v>
      </c>
      <c r="AY294" s="164">
        <f t="shared" si="766"/>
        <v>0</v>
      </c>
      <c r="AZ294" s="164">
        <f t="shared" si="766"/>
        <v>0</v>
      </c>
      <c r="BA294" s="164">
        <f t="shared" si="766"/>
        <v>0</v>
      </c>
      <c r="BB294" s="164">
        <f t="shared" si="766"/>
        <v>0</v>
      </c>
      <c r="BC294" s="164">
        <f t="shared" si="766"/>
        <v>0</v>
      </c>
      <c r="BD294" s="164">
        <f t="shared" si="766"/>
        <v>0</v>
      </c>
      <c r="BE294" s="164">
        <f t="shared" si="766"/>
        <v>0</v>
      </c>
      <c r="BF294" s="165"/>
      <c r="BG294" s="165"/>
      <c r="BH294" s="165"/>
      <c r="BI294" s="165"/>
      <c r="BJ294" s="165"/>
      <c r="BK294" s="165"/>
      <c r="BL294" s="165"/>
      <c r="BM294" s="165"/>
      <c r="BN294" s="165"/>
      <c r="BO294" s="165"/>
      <c r="BP294" s="165"/>
      <c r="BQ294" s="166"/>
      <c r="BR294" s="165"/>
      <c r="BS294" s="6"/>
      <c r="BT294" s="164">
        <v>25.0</v>
      </c>
      <c r="BU294" s="164"/>
      <c r="BV294" s="167">
        <f t="shared" ref="BV294:BW294" si="767">$D294*BT294</f>
        <v>0</v>
      </c>
      <c r="BW294" s="167">
        <f t="shared" si="767"/>
        <v>0</v>
      </c>
      <c r="BX294" s="6"/>
      <c r="BY294" s="164">
        <v>1.16</v>
      </c>
      <c r="BZ294" s="164">
        <f t="shared" si="760"/>
        <v>0</v>
      </c>
      <c r="CA294" s="164">
        <f t="shared" si="761"/>
        <v>0</v>
      </c>
      <c r="CB294" s="6"/>
    </row>
    <row r="295" ht="18.0" customHeight="1">
      <c r="A295" s="145" t="s">
        <v>608</v>
      </c>
      <c r="B295" s="223" t="s">
        <v>609</v>
      </c>
      <c r="C295" s="245">
        <v>20.0</v>
      </c>
      <c r="D295" s="76">
        <f t="shared" si="753"/>
        <v>0</v>
      </c>
      <c r="E295" s="148">
        <v>100.0</v>
      </c>
      <c r="F295" s="76" t="str">
        <f t="shared" si="754"/>
        <v/>
      </c>
      <c r="G295" s="148">
        <f t="shared" si="755"/>
        <v>100</v>
      </c>
      <c r="H295" s="149">
        <f t="shared" si="756"/>
        <v>0</v>
      </c>
      <c r="I295" s="150"/>
      <c r="J295" s="151"/>
      <c r="K295" s="152"/>
      <c r="L295" s="153"/>
      <c r="M295" s="154"/>
      <c r="N295" s="155"/>
      <c r="O295" s="156"/>
      <c r="P295" s="157"/>
      <c r="Q295" s="158"/>
      <c r="R295" s="159"/>
      <c r="S295" s="160"/>
      <c r="T295" s="161"/>
      <c r="U295" s="162"/>
      <c r="V295" s="163"/>
      <c r="W295" s="152"/>
      <c r="X295" s="150"/>
      <c r="AE295" s="164">
        <f t="shared" ref="AE295:AK295" si="768">AL295*$D295</f>
        <v>0</v>
      </c>
      <c r="AF295" s="164">
        <f t="shared" si="768"/>
        <v>0</v>
      </c>
      <c r="AG295" s="164">
        <f t="shared" si="768"/>
        <v>0</v>
      </c>
      <c r="AH295" s="164">
        <f t="shared" si="768"/>
        <v>0</v>
      </c>
      <c r="AI295" s="164">
        <f t="shared" si="768"/>
        <v>0</v>
      </c>
      <c r="AJ295" s="164">
        <f t="shared" si="768"/>
        <v>0</v>
      </c>
      <c r="AK295" s="164">
        <f t="shared" si="768"/>
        <v>0</v>
      </c>
      <c r="AL295" s="224"/>
      <c r="AM295" s="224">
        <v>20.0</v>
      </c>
      <c r="AN295" s="224"/>
      <c r="AO295" s="224"/>
      <c r="AP295" s="224"/>
      <c r="AQ295" s="224"/>
      <c r="AR295" s="224"/>
      <c r="AS295" s="164">
        <f t="shared" ref="AS295:BE295" si="769">BF295*$D295</f>
        <v>0</v>
      </c>
      <c r="AT295" s="164">
        <f t="shared" si="769"/>
        <v>0</v>
      </c>
      <c r="AU295" s="164">
        <f t="shared" si="769"/>
        <v>0</v>
      </c>
      <c r="AV295" s="164">
        <f t="shared" si="769"/>
        <v>0</v>
      </c>
      <c r="AW295" s="164">
        <f t="shared" si="769"/>
        <v>0</v>
      </c>
      <c r="AX295" s="164">
        <f t="shared" si="769"/>
        <v>0</v>
      </c>
      <c r="AY295" s="164">
        <f t="shared" si="769"/>
        <v>0</v>
      </c>
      <c r="AZ295" s="164">
        <f t="shared" si="769"/>
        <v>0</v>
      </c>
      <c r="BA295" s="164">
        <f t="shared" si="769"/>
        <v>0</v>
      </c>
      <c r="BB295" s="164">
        <f t="shared" si="769"/>
        <v>0</v>
      </c>
      <c r="BC295" s="164">
        <f t="shared" si="769"/>
        <v>0</v>
      </c>
      <c r="BD295" s="164">
        <f t="shared" si="769"/>
        <v>0</v>
      </c>
      <c r="BE295" s="164">
        <f t="shared" si="769"/>
        <v>0</v>
      </c>
      <c r="BF295" s="165"/>
      <c r="BG295" s="165"/>
      <c r="BH295" s="165"/>
      <c r="BI295" s="165"/>
      <c r="BJ295" s="165"/>
      <c r="BK295" s="165"/>
      <c r="BL295" s="165"/>
      <c r="BM295" s="165"/>
      <c r="BN295" s="165"/>
      <c r="BO295" s="165"/>
      <c r="BP295" s="165"/>
      <c r="BQ295" s="166"/>
      <c r="BR295" s="165"/>
      <c r="BS295" s="6"/>
      <c r="BT295" s="164">
        <v>40.0</v>
      </c>
      <c r="BU295" s="164"/>
      <c r="BV295" s="167">
        <f t="shared" ref="BV295:BW295" si="770">$D295*BT295</f>
        <v>0</v>
      </c>
      <c r="BW295" s="167">
        <f t="shared" si="770"/>
        <v>0</v>
      </c>
      <c r="BX295" s="6"/>
      <c r="BY295" s="164">
        <v>0.57</v>
      </c>
      <c r="BZ295" s="164">
        <f t="shared" si="760"/>
        <v>0</v>
      </c>
      <c r="CA295" s="164">
        <f t="shared" si="761"/>
        <v>0</v>
      </c>
      <c r="CB295" s="6"/>
    </row>
    <row r="296" ht="15.75" customHeight="1">
      <c r="A296" s="241"/>
      <c r="B296" s="246"/>
      <c r="C296" s="204"/>
      <c r="D296" s="204"/>
      <c r="E296" s="213"/>
      <c r="F296" s="204"/>
      <c r="G296" s="213"/>
      <c r="H296" s="247">
        <f>SUM(H291:H295)</f>
        <v>0</v>
      </c>
      <c r="I296" s="248"/>
      <c r="J296" s="227">
        <f>SUM(J291:J295)</f>
        <v>0</v>
      </c>
      <c r="K296" s="227"/>
      <c r="L296" s="227">
        <f t="shared" ref="L296:M296" si="771">SUM(L291:L295)</f>
        <v>0</v>
      </c>
      <c r="M296" s="227">
        <f t="shared" si="771"/>
        <v>0</v>
      </c>
      <c r="N296" s="141"/>
      <c r="O296" s="141">
        <f t="shared" ref="O296:R296" si="772">SUM(O291:O295)</f>
        <v>0</v>
      </c>
      <c r="P296" s="227">
        <f t="shared" si="772"/>
        <v>0</v>
      </c>
      <c r="Q296" s="227">
        <f t="shared" si="772"/>
        <v>0</v>
      </c>
      <c r="R296" s="238">
        <f t="shared" si="772"/>
        <v>0</v>
      </c>
      <c r="S296" s="227"/>
      <c r="T296" s="227">
        <f t="shared" ref="T296:X296" si="773">SUM(T291:T295)</f>
        <v>0</v>
      </c>
      <c r="U296" s="227">
        <f t="shared" si="773"/>
        <v>0</v>
      </c>
      <c r="V296" s="227">
        <f t="shared" si="773"/>
        <v>0</v>
      </c>
      <c r="W296" s="227">
        <f t="shared" si="773"/>
        <v>0</v>
      </c>
      <c r="X296" s="227">
        <f t="shared" si="773"/>
        <v>0</v>
      </c>
      <c r="AE296" s="249">
        <f t="shared" ref="AE296:AK296" si="774">SUM(AE291:AE295)</f>
        <v>0</v>
      </c>
      <c r="AF296" s="249">
        <f t="shared" si="774"/>
        <v>0</v>
      </c>
      <c r="AG296" s="249">
        <f t="shared" si="774"/>
        <v>0</v>
      </c>
      <c r="AH296" s="249">
        <f t="shared" si="774"/>
        <v>0</v>
      </c>
      <c r="AI296" s="249">
        <f t="shared" si="774"/>
        <v>0</v>
      </c>
      <c r="AJ296" s="249">
        <f t="shared" si="774"/>
        <v>0</v>
      </c>
      <c r="AK296" s="250">
        <f t="shared" si="774"/>
        <v>0</v>
      </c>
      <c r="AL296" s="229"/>
      <c r="AM296" s="230"/>
      <c r="AN296" s="230"/>
      <c r="AO296" s="230"/>
      <c r="AP296" s="230"/>
      <c r="AQ296" s="230"/>
      <c r="AR296" s="231"/>
      <c r="AS296" s="231">
        <f t="shared" ref="AS296:BE296" si="775">SUM(AS291:AS295)</f>
        <v>0</v>
      </c>
      <c r="AT296" s="232">
        <f t="shared" si="775"/>
        <v>0</v>
      </c>
      <c r="AU296" s="232">
        <f t="shared" si="775"/>
        <v>0</v>
      </c>
      <c r="AV296" s="232">
        <f t="shared" si="775"/>
        <v>0</v>
      </c>
      <c r="AW296" s="232">
        <f t="shared" si="775"/>
        <v>0</v>
      </c>
      <c r="AX296" s="232">
        <f t="shared" si="775"/>
        <v>0</v>
      </c>
      <c r="AY296" s="232">
        <f t="shared" si="775"/>
        <v>0</v>
      </c>
      <c r="AZ296" s="232">
        <f t="shared" si="775"/>
        <v>0</v>
      </c>
      <c r="BA296" s="232">
        <f t="shared" si="775"/>
        <v>0</v>
      </c>
      <c r="BB296" s="232">
        <f t="shared" si="775"/>
        <v>0</v>
      </c>
      <c r="BC296" s="232">
        <f t="shared" si="775"/>
        <v>0</v>
      </c>
      <c r="BD296" s="232">
        <f t="shared" si="775"/>
        <v>0</v>
      </c>
      <c r="BE296" s="232">
        <f t="shared" si="775"/>
        <v>0</v>
      </c>
      <c r="BF296" s="233"/>
      <c r="BG296" s="234"/>
      <c r="BH296" s="234"/>
      <c r="BI296" s="234"/>
      <c r="BJ296" s="234"/>
      <c r="BK296" s="234"/>
      <c r="BL296" s="234"/>
      <c r="BM296" s="234"/>
      <c r="BN296" s="234"/>
      <c r="BO296" s="234"/>
      <c r="BP296" s="234"/>
      <c r="BQ296" s="234"/>
      <c r="BR296" s="234"/>
      <c r="BS296" s="6"/>
      <c r="BT296" s="251"/>
      <c r="BU296" s="251"/>
      <c r="BV296" s="232">
        <f t="shared" ref="BV296:BW296" si="776">SUM(BV291:BV295)</f>
        <v>0</v>
      </c>
      <c r="BW296" s="232">
        <f t="shared" si="776"/>
        <v>0</v>
      </c>
      <c r="BX296" s="6"/>
      <c r="BY296" s="190"/>
      <c r="BZ296" s="190"/>
      <c r="CA296" s="190"/>
      <c r="CB296" s="6"/>
    </row>
    <row r="297" ht="39.75" customHeight="1">
      <c r="A297" s="136" t="s">
        <v>52</v>
      </c>
      <c r="B297" s="242" t="s">
        <v>610</v>
      </c>
      <c r="C297" s="203"/>
      <c r="D297" s="204"/>
      <c r="E297" s="213"/>
      <c r="F297" s="204"/>
      <c r="G297" s="213"/>
      <c r="H297" s="252"/>
      <c r="I297" s="253"/>
      <c r="J297" s="139"/>
      <c r="K297" s="243"/>
      <c r="L297" s="243"/>
      <c r="M297" s="243"/>
      <c r="N297" s="243"/>
      <c r="O297" s="243"/>
      <c r="P297" s="243"/>
      <c r="Q297" s="202"/>
      <c r="R297" s="244"/>
      <c r="S297" s="243"/>
      <c r="T297" s="243"/>
      <c r="U297" s="216"/>
      <c r="V297" s="243"/>
      <c r="W297" s="243"/>
      <c r="X297" s="243"/>
      <c r="Y297" s="216"/>
      <c r="Z297" s="216"/>
      <c r="AA297" s="216"/>
      <c r="AB297" s="216"/>
      <c r="AC297" s="216"/>
      <c r="AD297" s="216"/>
      <c r="AE297" s="237" t="s">
        <v>24</v>
      </c>
      <c r="AF297" s="237" t="s">
        <v>25</v>
      </c>
      <c r="AG297" s="237" t="s">
        <v>26</v>
      </c>
      <c r="AH297" s="237" t="s">
        <v>27</v>
      </c>
      <c r="AI297" s="237" t="s">
        <v>28</v>
      </c>
      <c r="AJ297" s="237" t="s">
        <v>29</v>
      </c>
      <c r="AK297" s="237" t="s">
        <v>30</v>
      </c>
      <c r="AL297" s="141" t="s">
        <v>24</v>
      </c>
      <c r="AM297" s="141" t="s">
        <v>25</v>
      </c>
      <c r="AN297" s="141" t="s">
        <v>26</v>
      </c>
      <c r="AO297" s="141" t="s">
        <v>27</v>
      </c>
      <c r="AP297" s="141" t="s">
        <v>28</v>
      </c>
      <c r="AQ297" s="141" t="s">
        <v>29</v>
      </c>
      <c r="AR297" s="141" t="s">
        <v>30</v>
      </c>
      <c r="AS297" s="237" t="s">
        <v>39</v>
      </c>
      <c r="AT297" s="237" t="s">
        <v>40</v>
      </c>
      <c r="AU297" s="237" t="s">
        <v>41</v>
      </c>
      <c r="AV297" s="237" t="s">
        <v>42</v>
      </c>
      <c r="AW297" s="237" t="s">
        <v>43</v>
      </c>
      <c r="AX297" s="237" t="s">
        <v>44</v>
      </c>
      <c r="AY297" s="237" t="s">
        <v>45</v>
      </c>
      <c r="AZ297" s="237" t="s">
        <v>46</v>
      </c>
      <c r="BA297" s="237" t="s">
        <v>47</v>
      </c>
      <c r="BB297" s="237" t="s">
        <v>48</v>
      </c>
      <c r="BC297" s="237" t="s">
        <v>49</v>
      </c>
      <c r="BD297" s="237" t="s">
        <v>50</v>
      </c>
      <c r="BE297" s="237" t="s">
        <v>51</v>
      </c>
      <c r="BF297" s="227" t="s">
        <v>39</v>
      </c>
      <c r="BG297" s="227" t="s">
        <v>40</v>
      </c>
      <c r="BH297" s="227" t="s">
        <v>41</v>
      </c>
      <c r="BI297" s="227" t="s">
        <v>42</v>
      </c>
      <c r="BJ297" s="227" t="s">
        <v>43</v>
      </c>
      <c r="BK297" s="227" t="s">
        <v>44</v>
      </c>
      <c r="BL297" s="227" t="s">
        <v>45</v>
      </c>
      <c r="BM297" s="227" t="s">
        <v>46</v>
      </c>
      <c r="BN297" s="227" t="s">
        <v>47</v>
      </c>
      <c r="BO297" s="227" t="s">
        <v>48</v>
      </c>
      <c r="BP297" s="227" t="s">
        <v>49</v>
      </c>
      <c r="BQ297" s="228" t="s">
        <v>50</v>
      </c>
      <c r="BR297" s="227" t="s">
        <v>51</v>
      </c>
      <c r="BS297" s="144"/>
      <c r="BT297" s="143" t="s">
        <v>78</v>
      </c>
      <c r="BU297" s="143" t="s">
        <v>79</v>
      </c>
      <c r="BV297" s="143" t="s">
        <v>80</v>
      </c>
      <c r="BW297" s="143" t="s">
        <v>81</v>
      </c>
      <c r="BX297" s="144"/>
      <c r="BY297" s="219" t="s">
        <v>82</v>
      </c>
      <c r="BZ297" s="219" t="s">
        <v>83</v>
      </c>
      <c r="CA297" s="219" t="s">
        <v>84</v>
      </c>
      <c r="CB297" s="144"/>
    </row>
    <row r="298" ht="18.0" customHeight="1">
      <c r="A298" s="145" t="s">
        <v>611</v>
      </c>
      <c r="B298" s="223" t="s">
        <v>561</v>
      </c>
      <c r="C298" s="245">
        <v>20.0</v>
      </c>
      <c r="D298" s="76">
        <f t="shared" ref="D298:D303" si="780">SUM(I298:X298)</f>
        <v>0</v>
      </c>
      <c r="E298" s="148">
        <v>105.0</v>
      </c>
      <c r="F298" s="76" t="str">
        <f t="shared" ref="F298:F303" si="781">$E$5</f>
        <v/>
      </c>
      <c r="G298" s="148">
        <f t="shared" ref="G298:G303" si="782">E298*((100-F298)/100)</f>
        <v>105</v>
      </c>
      <c r="H298" s="254">
        <f t="shared" ref="H298:H303" si="783">D298*G298</f>
        <v>0</v>
      </c>
      <c r="I298" s="150"/>
      <c r="J298" s="151"/>
      <c r="K298" s="152"/>
      <c r="L298" s="153"/>
      <c r="M298" s="154"/>
      <c r="N298" s="155"/>
      <c r="O298" s="156"/>
      <c r="P298" s="157"/>
      <c r="Q298" s="158"/>
      <c r="R298" s="159"/>
      <c r="S298" s="160"/>
      <c r="T298" s="161"/>
      <c r="U298" s="162"/>
      <c r="V298" s="163"/>
      <c r="W298" s="152"/>
      <c r="X298" s="150"/>
      <c r="AE298" s="164">
        <f t="shared" ref="AE298:AK298" si="777">AL298*$D298</f>
        <v>0</v>
      </c>
      <c r="AF298" s="164">
        <f t="shared" si="777"/>
        <v>0</v>
      </c>
      <c r="AG298" s="164">
        <f t="shared" si="777"/>
        <v>0</v>
      </c>
      <c r="AH298" s="164">
        <f t="shared" si="777"/>
        <v>0</v>
      </c>
      <c r="AI298" s="164">
        <f t="shared" si="777"/>
        <v>0</v>
      </c>
      <c r="AJ298" s="164">
        <f t="shared" si="777"/>
        <v>0</v>
      </c>
      <c r="AK298" s="164">
        <f t="shared" si="777"/>
        <v>0</v>
      </c>
      <c r="AL298" s="165"/>
      <c r="AM298" s="165">
        <v>20.0</v>
      </c>
      <c r="AN298" s="165"/>
      <c r="AO298" s="165"/>
      <c r="AP298" s="165"/>
      <c r="AQ298" s="165"/>
      <c r="AR298" s="165"/>
      <c r="AS298" s="164">
        <f t="shared" ref="AS298:BE298" si="778">BF298*$D298</f>
        <v>0</v>
      </c>
      <c r="AT298" s="164">
        <f t="shared" si="778"/>
        <v>0</v>
      </c>
      <c r="AU298" s="164">
        <f t="shared" si="778"/>
        <v>0</v>
      </c>
      <c r="AV298" s="164">
        <f t="shared" si="778"/>
        <v>0</v>
      </c>
      <c r="AW298" s="164">
        <f t="shared" si="778"/>
        <v>0</v>
      </c>
      <c r="AX298" s="164">
        <f t="shared" si="778"/>
        <v>0</v>
      </c>
      <c r="AY298" s="164">
        <f t="shared" si="778"/>
        <v>0</v>
      </c>
      <c r="AZ298" s="164">
        <f t="shared" si="778"/>
        <v>0</v>
      </c>
      <c r="BA298" s="164">
        <f t="shared" si="778"/>
        <v>0</v>
      </c>
      <c r="BB298" s="164">
        <f t="shared" si="778"/>
        <v>0</v>
      </c>
      <c r="BC298" s="164">
        <f t="shared" si="778"/>
        <v>0</v>
      </c>
      <c r="BD298" s="164">
        <f t="shared" si="778"/>
        <v>0</v>
      </c>
      <c r="BE298" s="164">
        <f t="shared" si="778"/>
        <v>0</v>
      </c>
      <c r="BF298" s="165">
        <v>20.0</v>
      </c>
      <c r="BG298" s="165"/>
      <c r="BH298" s="165"/>
      <c r="BI298" s="165"/>
      <c r="BJ298" s="165"/>
      <c r="BK298" s="165"/>
      <c r="BL298" s="165"/>
      <c r="BM298" s="165"/>
      <c r="BN298" s="165"/>
      <c r="BO298" s="165"/>
      <c r="BP298" s="165"/>
      <c r="BQ298" s="166"/>
      <c r="BR298" s="165"/>
      <c r="BS298" s="6"/>
      <c r="BT298" s="164"/>
      <c r="BU298" s="164"/>
      <c r="BV298" s="167">
        <f t="shared" ref="BV298:BW298" si="779">$D298*BT298</f>
        <v>0</v>
      </c>
      <c r="BW298" s="167">
        <f t="shared" si="779"/>
        <v>0</v>
      </c>
      <c r="BX298" s="6"/>
      <c r="BY298" s="164">
        <v>0.95</v>
      </c>
      <c r="BZ298" s="164">
        <f t="shared" ref="BZ298:BZ303" si="787">D298</f>
        <v>0</v>
      </c>
      <c r="CA298" s="164">
        <f t="shared" ref="CA298:CA303" si="788">BY298*BZ298</f>
        <v>0</v>
      </c>
      <c r="CB298" s="6"/>
    </row>
    <row r="299" ht="18.0" customHeight="1">
      <c r="A299" s="145" t="s">
        <v>612</v>
      </c>
      <c r="B299" s="223" t="s">
        <v>554</v>
      </c>
      <c r="C299" s="245">
        <v>5.0</v>
      </c>
      <c r="D299" s="76">
        <f t="shared" si="780"/>
        <v>0</v>
      </c>
      <c r="E299" s="148">
        <v>180.0</v>
      </c>
      <c r="F299" s="76" t="str">
        <f t="shared" si="781"/>
        <v/>
      </c>
      <c r="G299" s="148">
        <f t="shared" si="782"/>
        <v>180</v>
      </c>
      <c r="H299" s="149">
        <f t="shared" si="783"/>
        <v>0</v>
      </c>
      <c r="I299" s="150"/>
      <c r="J299" s="151"/>
      <c r="K299" s="152"/>
      <c r="L299" s="153"/>
      <c r="M299" s="154"/>
      <c r="N299" s="155"/>
      <c r="O299" s="156"/>
      <c r="P299" s="157"/>
      <c r="Q299" s="158"/>
      <c r="R299" s="159"/>
      <c r="S299" s="160"/>
      <c r="T299" s="161"/>
      <c r="U299" s="162"/>
      <c r="V299" s="163"/>
      <c r="W299" s="152"/>
      <c r="X299" s="150"/>
      <c r="AE299" s="164">
        <f t="shared" ref="AE299:AK299" si="784">AL299*$D299</f>
        <v>0</v>
      </c>
      <c r="AF299" s="164">
        <f t="shared" si="784"/>
        <v>0</v>
      </c>
      <c r="AG299" s="164">
        <f t="shared" si="784"/>
        <v>0</v>
      </c>
      <c r="AH299" s="164">
        <f t="shared" si="784"/>
        <v>0</v>
      </c>
      <c r="AI299" s="164">
        <f t="shared" si="784"/>
        <v>0</v>
      </c>
      <c r="AJ299" s="164">
        <f t="shared" si="784"/>
        <v>0</v>
      </c>
      <c r="AK299" s="164">
        <f t="shared" si="784"/>
        <v>0</v>
      </c>
      <c r="AL299" s="165"/>
      <c r="AM299" s="165"/>
      <c r="AN299" s="165"/>
      <c r="AO299" s="165"/>
      <c r="AP299" s="165"/>
      <c r="AQ299" s="165">
        <v>5.0</v>
      </c>
      <c r="AR299" s="165"/>
      <c r="AS299" s="164">
        <f t="shared" ref="AS299:BE299" si="785">BF299*$D299</f>
        <v>0</v>
      </c>
      <c r="AT299" s="164">
        <f t="shared" si="785"/>
        <v>0</v>
      </c>
      <c r="AU299" s="164">
        <f t="shared" si="785"/>
        <v>0</v>
      </c>
      <c r="AV299" s="164">
        <f t="shared" si="785"/>
        <v>0</v>
      </c>
      <c r="AW299" s="164">
        <f t="shared" si="785"/>
        <v>0</v>
      </c>
      <c r="AX299" s="164">
        <f t="shared" si="785"/>
        <v>0</v>
      </c>
      <c r="AY299" s="164">
        <f t="shared" si="785"/>
        <v>0</v>
      </c>
      <c r="AZ299" s="164">
        <f t="shared" si="785"/>
        <v>0</v>
      </c>
      <c r="BA299" s="164">
        <f t="shared" si="785"/>
        <v>0</v>
      </c>
      <c r="BB299" s="164">
        <f t="shared" si="785"/>
        <v>0</v>
      </c>
      <c r="BC299" s="164">
        <f t="shared" si="785"/>
        <v>0</v>
      </c>
      <c r="BD299" s="164">
        <f t="shared" si="785"/>
        <v>0</v>
      </c>
      <c r="BE299" s="164">
        <f t="shared" si="785"/>
        <v>0</v>
      </c>
      <c r="BF299" s="165"/>
      <c r="BG299" s="165"/>
      <c r="BH299" s="165"/>
      <c r="BI299" s="165"/>
      <c r="BJ299" s="165"/>
      <c r="BK299" s="165"/>
      <c r="BL299" s="165"/>
      <c r="BM299" s="165"/>
      <c r="BN299" s="165"/>
      <c r="BO299" s="165"/>
      <c r="BP299" s="165"/>
      <c r="BQ299" s="166"/>
      <c r="BR299" s="165"/>
      <c r="BS299" s="6"/>
      <c r="BT299" s="164">
        <v>15.0</v>
      </c>
      <c r="BU299" s="164"/>
      <c r="BV299" s="167">
        <f t="shared" ref="BV299:BW299" si="786">$D299*BT299</f>
        <v>0</v>
      </c>
      <c r="BW299" s="167">
        <f t="shared" si="786"/>
        <v>0</v>
      </c>
      <c r="BX299" s="6"/>
      <c r="BY299" s="164">
        <v>2.1</v>
      </c>
      <c r="BZ299" s="164">
        <f t="shared" si="787"/>
        <v>0</v>
      </c>
      <c r="CA299" s="164">
        <f t="shared" si="788"/>
        <v>0</v>
      </c>
      <c r="CB299" s="6"/>
    </row>
    <row r="300" ht="18.0" customHeight="1">
      <c r="A300" s="145" t="s">
        <v>613</v>
      </c>
      <c r="B300" s="223" t="s">
        <v>614</v>
      </c>
      <c r="C300" s="245">
        <v>20.0</v>
      </c>
      <c r="D300" s="76">
        <f t="shared" si="780"/>
        <v>0</v>
      </c>
      <c r="E300" s="148">
        <v>155.0</v>
      </c>
      <c r="F300" s="76" t="str">
        <f t="shared" si="781"/>
        <v/>
      </c>
      <c r="G300" s="148">
        <f t="shared" si="782"/>
        <v>155</v>
      </c>
      <c r="H300" s="149">
        <f t="shared" si="783"/>
        <v>0</v>
      </c>
      <c r="I300" s="150"/>
      <c r="J300" s="151"/>
      <c r="K300" s="152"/>
      <c r="L300" s="153"/>
      <c r="M300" s="154"/>
      <c r="N300" s="155"/>
      <c r="O300" s="156"/>
      <c r="P300" s="157"/>
      <c r="Q300" s="158"/>
      <c r="R300" s="159"/>
      <c r="S300" s="160"/>
      <c r="T300" s="161"/>
      <c r="U300" s="162"/>
      <c r="V300" s="163"/>
      <c r="W300" s="152"/>
      <c r="X300" s="150"/>
      <c r="AE300" s="164">
        <f t="shared" ref="AE300:AK300" si="789">AL300*$D300</f>
        <v>0</v>
      </c>
      <c r="AF300" s="164">
        <f t="shared" si="789"/>
        <v>0</v>
      </c>
      <c r="AG300" s="164">
        <f t="shared" si="789"/>
        <v>0</v>
      </c>
      <c r="AH300" s="164">
        <f t="shared" si="789"/>
        <v>0</v>
      </c>
      <c r="AI300" s="164">
        <f t="shared" si="789"/>
        <v>0</v>
      </c>
      <c r="AJ300" s="164">
        <f t="shared" si="789"/>
        <v>0</v>
      </c>
      <c r="AK300" s="164">
        <f t="shared" si="789"/>
        <v>0</v>
      </c>
      <c r="AL300" s="165"/>
      <c r="AM300" s="165"/>
      <c r="AN300" s="165">
        <v>20.0</v>
      </c>
      <c r="AO300" s="165"/>
      <c r="AP300" s="165"/>
      <c r="AQ300" s="165"/>
      <c r="AR300" s="165"/>
      <c r="AS300" s="164">
        <f t="shared" ref="AS300:BE300" si="790">BF300*$D300</f>
        <v>0</v>
      </c>
      <c r="AT300" s="164">
        <f t="shared" si="790"/>
        <v>0</v>
      </c>
      <c r="AU300" s="164">
        <f t="shared" si="790"/>
        <v>0</v>
      </c>
      <c r="AV300" s="164">
        <f t="shared" si="790"/>
        <v>0</v>
      </c>
      <c r="AW300" s="164">
        <f t="shared" si="790"/>
        <v>0</v>
      </c>
      <c r="AX300" s="164">
        <f t="shared" si="790"/>
        <v>0</v>
      </c>
      <c r="AY300" s="164">
        <f t="shared" si="790"/>
        <v>0</v>
      </c>
      <c r="AZ300" s="164">
        <f t="shared" si="790"/>
        <v>0</v>
      </c>
      <c r="BA300" s="164">
        <f t="shared" si="790"/>
        <v>0</v>
      </c>
      <c r="BB300" s="164">
        <f t="shared" si="790"/>
        <v>0</v>
      </c>
      <c r="BC300" s="164">
        <f t="shared" si="790"/>
        <v>0</v>
      </c>
      <c r="BD300" s="164">
        <f t="shared" si="790"/>
        <v>0</v>
      </c>
      <c r="BE300" s="164">
        <f t="shared" si="790"/>
        <v>0</v>
      </c>
      <c r="BF300" s="165"/>
      <c r="BG300" s="165">
        <v>13.0</v>
      </c>
      <c r="BH300" s="165">
        <v>7.0</v>
      </c>
      <c r="BI300" s="165"/>
      <c r="BJ300" s="165"/>
      <c r="BK300" s="165"/>
      <c r="BL300" s="165"/>
      <c r="BM300" s="165"/>
      <c r="BN300" s="165"/>
      <c r="BO300" s="165"/>
      <c r="BP300" s="165"/>
      <c r="BQ300" s="166"/>
      <c r="BR300" s="165"/>
      <c r="BS300" s="6"/>
      <c r="BT300" s="164"/>
      <c r="BU300" s="164"/>
      <c r="BV300" s="167">
        <f t="shared" ref="BV300:BW300" si="791">$D300*BT300</f>
        <v>0</v>
      </c>
      <c r="BW300" s="167">
        <f t="shared" si="791"/>
        <v>0</v>
      </c>
      <c r="BX300" s="6"/>
      <c r="BY300" s="164">
        <v>1.85</v>
      </c>
      <c r="BZ300" s="164">
        <f t="shared" si="787"/>
        <v>0</v>
      </c>
      <c r="CA300" s="164">
        <f t="shared" si="788"/>
        <v>0</v>
      </c>
      <c r="CB300" s="6"/>
    </row>
    <row r="301" ht="18.0" customHeight="1">
      <c r="A301" s="145" t="s">
        <v>615</v>
      </c>
      <c r="B301" s="223" t="s">
        <v>616</v>
      </c>
      <c r="C301" s="245">
        <v>2.0</v>
      </c>
      <c r="D301" s="76">
        <f t="shared" si="780"/>
        <v>0</v>
      </c>
      <c r="E301" s="148">
        <v>130.0</v>
      </c>
      <c r="F301" s="76" t="str">
        <f t="shared" si="781"/>
        <v/>
      </c>
      <c r="G301" s="148">
        <f t="shared" si="782"/>
        <v>130</v>
      </c>
      <c r="H301" s="149">
        <f t="shared" si="783"/>
        <v>0</v>
      </c>
      <c r="I301" s="150"/>
      <c r="J301" s="151"/>
      <c r="K301" s="152"/>
      <c r="L301" s="153"/>
      <c r="M301" s="154"/>
      <c r="N301" s="155"/>
      <c r="O301" s="156"/>
      <c r="P301" s="157"/>
      <c r="Q301" s="158"/>
      <c r="R301" s="159"/>
      <c r="S301" s="160"/>
      <c r="T301" s="161"/>
      <c r="U301" s="162"/>
      <c r="V301" s="163"/>
      <c r="W301" s="152"/>
      <c r="X301" s="150"/>
      <c r="AE301" s="164">
        <f t="shared" ref="AE301:AK301" si="792">AL301*$D301</f>
        <v>0</v>
      </c>
      <c r="AF301" s="164">
        <f t="shared" si="792"/>
        <v>0</v>
      </c>
      <c r="AG301" s="164">
        <f t="shared" si="792"/>
        <v>0</v>
      </c>
      <c r="AH301" s="164">
        <f t="shared" si="792"/>
        <v>0</v>
      </c>
      <c r="AI301" s="164">
        <f t="shared" si="792"/>
        <v>0</v>
      </c>
      <c r="AJ301" s="164">
        <f t="shared" si="792"/>
        <v>0</v>
      </c>
      <c r="AK301" s="164">
        <f t="shared" si="792"/>
        <v>0</v>
      </c>
      <c r="AL301" s="165"/>
      <c r="AM301" s="165"/>
      <c r="AN301" s="165"/>
      <c r="AO301" s="165"/>
      <c r="AP301" s="165"/>
      <c r="AQ301" s="165">
        <v>2.0</v>
      </c>
      <c r="AR301" s="165"/>
      <c r="AS301" s="164">
        <f t="shared" ref="AS301:BE301" si="793">BF301*$D301</f>
        <v>0</v>
      </c>
      <c r="AT301" s="164">
        <f t="shared" si="793"/>
        <v>0</v>
      </c>
      <c r="AU301" s="164">
        <f t="shared" si="793"/>
        <v>0</v>
      </c>
      <c r="AV301" s="164">
        <f t="shared" si="793"/>
        <v>0</v>
      </c>
      <c r="AW301" s="164">
        <f t="shared" si="793"/>
        <v>0</v>
      </c>
      <c r="AX301" s="164">
        <f t="shared" si="793"/>
        <v>0</v>
      </c>
      <c r="AY301" s="164">
        <f t="shared" si="793"/>
        <v>0</v>
      </c>
      <c r="AZ301" s="164">
        <f t="shared" si="793"/>
        <v>0</v>
      </c>
      <c r="BA301" s="164">
        <f t="shared" si="793"/>
        <v>0</v>
      </c>
      <c r="BB301" s="164">
        <f t="shared" si="793"/>
        <v>0</v>
      </c>
      <c r="BC301" s="164">
        <f t="shared" si="793"/>
        <v>0</v>
      </c>
      <c r="BD301" s="164">
        <f t="shared" si="793"/>
        <v>0</v>
      </c>
      <c r="BE301" s="164">
        <f t="shared" si="793"/>
        <v>0</v>
      </c>
      <c r="BF301" s="165"/>
      <c r="BG301" s="165"/>
      <c r="BH301" s="165"/>
      <c r="BI301" s="165"/>
      <c r="BJ301" s="165"/>
      <c r="BK301" s="165"/>
      <c r="BL301" s="165"/>
      <c r="BM301" s="165">
        <v>1.0</v>
      </c>
      <c r="BN301" s="165"/>
      <c r="BO301" s="165"/>
      <c r="BP301" s="165">
        <v>1.0</v>
      </c>
      <c r="BQ301" s="166"/>
      <c r="BR301" s="165"/>
      <c r="BS301" s="6"/>
      <c r="BT301" s="164"/>
      <c r="BU301" s="164"/>
      <c r="BV301" s="167">
        <f t="shared" ref="BV301:BW301" si="794">$D301*BT301</f>
        <v>0</v>
      </c>
      <c r="BW301" s="167">
        <f t="shared" si="794"/>
        <v>0</v>
      </c>
      <c r="BX301" s="6"/>
      <c r="BY301" s="164">
        <v>2.28</v>
      </c>
      <c r="BZ301" s="164">
        <f t="shared" si="787"/>
        <v>0</v>
      </c>
      <c r="CA301" s="164">
        <f t="shared" si="788"/>
        <v>0</v>
      </c>
      <c r="CB301" s="6"/>
    </row>
    <row r="302" ht="18.0" customHeight="1">
      <c r="A302" s="145" t="s">
        <v>617</v>
      </c>
      <c r="B302" s="223" t="s">
        <v>618</v>
      </c>
      <c r="C302" s="255">
        <v>2.0</v>
      </c>
      <c r="D302" s="76">
        <f t="shared" si="780"/>
        <v>0</v>
      </c>
      <c r="E302" s="247">
        <v>115.0</v>
      </c>
      <c r="F302" s="76" t="str">
        <f t="shared" si="781"/>
        <v/>
      </c>
      <c r="G302" s="148">
        <f t="shared" si="782"/>
        <v>115</v>
      </c>
      <c r="H302" s="256">
        <f t="shared" si="783"/>
        <v>0</v>
      </c>
      <c r="I302" s="150"/>
      <c r="J302" s="151"/>
      <c r="K302" s="152"/>
      <c r="L302" s="153"/>
      <c r="M302" s="154"/>
      <c r="N302" s="155"/>
      <c r="O302" s="156"/>
      <c r="P302" s="157"/>
      <c r="Q302" s="158"/>
      <c r="R302" s="159"/>
      <c r="S302" s="160"/>
      <c r="T302" s="161"/>
      <c r="U302" s="162"/>
      <c r="V302" s="163"/>
      <c r="W302" s="152"/>
      <c r="X302" s="150"/>
      <c r="AE302" s="164">
        <f t="shared" ref="AE302:AK302" si="795">AL302*$D302</f>
        <v>0</v>
      </c>
      <c r="AF302" s="164">
        <f t="shared" si="795"/>
        <v>0</v>
      </c>
      <c r="AG302" s="164">
        <f t="shared" si="795"/>
        <v>0</v>
      </c>
      <c r="AH302" s="164">
        <f t="shared" si="795"/>
        <v>0</v>
      </c>
      <c r="AI302" s="164">
        <f t="shared" si="795"/>
        <v>0</v>
      </c>
      <c r="AJ302" s="164">
        <f t="shared" si="795"/>
        <v>0</v>
      </c>
      <c r="AK302" s="164">
        <f t="shared" si="795"/>
        <v>0</v>
      </c>
      <c r="AL302" s="165"/>
      <c r="AM302" s="165"/>
      <c r="AN302" s="165"/>
      <c r="AO302" s="165"/>
      <c r="AP302" s="165"/>
      <c r="AQ302" s="165">
        <v>2.0</v>
      </c>
      <c r="AR302" s="165"/>
      <c r="AS302" s="164">
        <f t="shared" ref="AS302:BE302" si="796">BF302*$D302</f>
        <v>0</v>
      </c>
      <c r="AT302" s="164">
        <f t="shared" si="796"/>
        <v>0</v>
      </c>
      <c r="AU302" s="164">
        <f t="shared" si="796"/>
        <v>0</v>
      </c>
      <c r="AV302" s="164">
        <f t="shared" si="796"/>
        <v>0</v>
      </c>
      <c r="AW302" s="164">
        <f t="shared" si="796"/>
        <v>0</v>
      </c>
      <c r="AX302" s="164">
        <f t="shared" si="796"/>
        <v>0</v>
      </c>
      <c r="AY302" s="164">
        <f t="shared" si="796"/>
        <v>0</v>
      </c>
      <c r="AZ302" s="164">
        <f t="shared" si="796"/>
        <v>0</v>
      </c>
      <c r="BA302" s="164">
        <f t="shared" si="796"/>
        <v>0</v>
      </c>
      <c r="BB302" s="164">
        <f t="shared" si="796"/>
        <v>0</v>
      </c>
      <c r="BC302" s="164">
        <f t="shared" si="796"/>
        <v>0</v>
      </c>
      <c r="BD302" s="164">
        <f t="shared" si="796"/>
        <v>0</v>
      </c>
      <c r="BE302" s="164">
        <f t="shared" si="796"/>
        <v>0</v>
      </c>
      <c r="BF302" s="165"/>
      <c r="BG302" s="165"/>
      <c r="BH302" s="165"/>
      <c r="BI302" s="165"/>
      <c r="BJ302" s="165"/>
      <c r="BK302" s="165"/>
      <c r="BL302" s="165"/>
      <c r="BM302" s="165"/>
      <c r="BN302" s="165"/>
      <c r="BO302" s="165">
        <v>2.0</v>
      </c>
      <c r="BP302" s="165"/>
      <c r="BQ302" s="166"/>
      <c r="BR302" s="165"/>
      <c r="BS302" s="6"/>
      <c r="BT302" s="164"/>
      <c r="BU302" s="164"/>
      <c r="BV302" s="167">
        <f t="shared" ref="BV302:BW302" si="797">$D302*BT302</f>
        <v>0</v>
      </c>
      <c r="BW302" s="167">
        <f t="shared" si="797"/>
        <v>0</v>
      </c>
      <c r="BX302" s="6"/>
      <c r="BY302" s="164">
        <v>1.82</v>
      </c>
      <c r="BZ302" s="164">
        <f t="shared" si="787"/>
        <v>0</v>
      </c>
      <c r="CA302" s="164">
        <f t="shared" si="788"/>
        <v>0</v>
      </c>
      <c r="CB302" s="6"/>
    </row>
    <row r="303" ht="18.0" customHeight="1">
      <c r="A303" s="145" t="s">
        <v>619</v>
      </c>
      <c r="B303" s="223" t="s">
        <v>620</v>
      </c>
      <c r="C303" s="245">
        <v>2.0</v>
      </c>
      <c r="D303" s="76">
        <f t="shared" si="780"/>
        <v>0</v>
      </c>
      <c r="E303" s="148">
        <v>105.0</v>
      </c>
      <c r="F303" s="76" t="str">
        <f t="shared" si="781"/>
        <v/>
      </c>
      <c r="G303" s="148">
        <f t="shared" si="782"/>
        <v>105</v>
      </c>
      <c r="H303" s="149">
        <f t="shared" si="783"/>
        <v>0</v>
      </c>
      <c r="I303" s="150"/>
      <c r="J303" s="151"/>
      <c r="K303" s="152"/>
      <c r="L303" s="153"/>
      <c r="M303" s="154"/>
      <c r="N303" s="155"/>
      <c r="O303" s="156"/>
      <c r="P303" s="157"/>
      <c r="Q303" s="158"/>
      <c r="R303" s="159"/>
      <c r="S303" s="160"/>
      <c r="T303" s="161"/>
      <c r="U303" s="162"/>
      <c r="V303" s="163"/>
      <c r="W303" s="152"/>
      <c r="X303" s="150"/>
      <c r="AE303" s="164">
        <f t="shared" ref="AE303:AK303" si="798">AL303*$D303</f>
        <v>0</v>
      </c>
      <c r="AF303" s="164">
        <f t="shared" si="798"/>
        <v>0</v>
      </c>
      <c r="AG303" s="164">
        <f t="shared" si="798"/>
        <v>0</v>
      </c>
      <c r="AH303" s="164">
        <f t="shared" si="798"/>
        <v>0</v>
      </c>
      <c r="AI303" s="164">
        <f t="shared" si="798"/>
        <v>0</v>
      </c>
      <c r="AJ303" s="164">
        <f t="shared" si="798"/>
        <v>0</v>
      </c>
      <c r="AK303" s="164">
        <f t="shared" si="798"/>
        <v>0</v>
      </c>
      <c r="AL303" s="224"/>
      <c r="AM303" s="224"/>
      <c r="AN303" s="224"/>
      <c r="AO303" s="224"/>
      <c r="AP303" s="224"/>
      <c r="AQ303" s="224">
        <v>2.0</v>
      </c>
      <c r="AR303" s="224"/>
      <c r="AS303" s="164">
        <f t="shared" ref="AS303:BE303" si="799">BF303*$D303</f>
        <v>0</v>
      </c>
      <c r="AT303" s="164">
        <f t="shared" si="799"/>
        <v>0</v>
      </c>
      <c r="AU303" s="164">
        <f t="shared" si="799"/>
        <v>0</v>
      </c>
      <c r="AV303" s="164">
        <f t="shared" si="799"/>
        <v>0</v>
      </c>
      <c r="AW303" s="164">
        <f t="shared" si="799"/>
        <v>0</v>
      </c>
      <c r="AX303" s="164">
        <f t="shared" si="799"/>
        <v>0</v>
      </c>
      <c r="AY303" s="164">
        <f t="shared" si="799"/>
        <v>0</v>
      </c>
      <c r="AZ303" s="164">
        <f t="shared" si="799"/>
        <v>0</v>
      </c>
      <c r="BA303" s="164">
        <f t="shared" si="799"/>
        <v>0</v>
      </c>
      <c r="BB303" s="164">
        <f t="shared" si="799"/>
        <v>0</v>
      </c>
      <c r="BC303" s="164">
        <f t="shared" si="799"/>
        <v>0</v>
      </c>
      <c r="BD303" s="164">
        <f t="shared" si="799"/>
        <v>0</v>
      </c>
      <c r="BE303" s="164">
        <f t="shared" si="799"/>
        <v>0</v>
      </c>
      <c r="BF303" s="165"/>
      <c r="BG303" s="165"/>
      <c r="BH303" s="165"/>
      <c r="BI303" s="165"/>
      <c r="BJ303" s="165"/>
      <c r="BK303" s="165"/>
      <c r="BL303" s="165"/>
      <c r="BM303" s="165">
        <v>2.0</v>
      </c>
      <c r="BN303" s="165"/>
      <c r="BO303" s="165"/>
      <c r="BP303" s="165"/>
      <c r="BQ303" s="166"/>
      <c r="BR303" s="165"/>
      <c r="BS303" s="6"/>
      <c r="BT303" s="164"/>
      <c r="BU303" s="164"/>
      <c r="BV303" s="167">
        <f t="shared" ref="BV303:BW303" si="800">$D303*BT303</f>
        <v>0</v>
      </c>
      <c r="BW303" s="167">
        <f t="shared" si="800"/>
        <v>0</v>
      </c>
      <c r="BX303" s="6"/>
      <c r="BY303" s="164">
        <v>1.51</v>
      </c>
      <c r="BZ303" s="164">
        <f t="shared" si="787"/>
        <v>0</v>
      </c>
      <c r="CA303" s="164">
        <f t="shared" si="788"/>
        <v>0</v>
      </c>
      <c r="CB303" s="6"/>
    </row>
    <row r="304" ht="15.75" customHeight="1">
      <c r="A304" s="241"/>
      <c r="B304" s="257"/>
      <c r="C304" s="204"/>
      <c r="D304" s="258"/>
      <c r="E304" s="213"/>
      <c r="F304" s="204"/>
      <c r="G304" s="213"/>
      <c r="H304" s="148">
        <f>SUM(H298:H303)</f>
        <v>0</v>
      </c>
      <c r="I304" s="227"/>
      <c r="J304" s="227">
        <f>SUM(J298:J303)</f>
        <v>0</v>
      </c>
      <c r="K304" s="227"/>
      <c r="L304" s="227">
        <f t="shared" ref="L304:M304" si="801">SUM(L298:L303)</f>
        <v>0</v>
      </c>
      <c r="M304" s="227">
        <f t="shared" si="801"/>
        <v>0</v>
      </c>
      <c r="N304" s="141"/>
      <c r="O304" s="141">
        <f t="shared" ref="O304:R304" si="802">SUM(O298:O303)</f>
        <v>0</v>
      </c>
      <c r="P304" s="227">
        <f t="shared" si="802"/>
        <v>0</v>
      </c>
      <c r="Q304" s="227">
        <f t="shared" si="802"/>
        <v>0</v>
      </c>
      <c r="R304" s="238">
        <f t="shared" si="802"/>
        <v>0</v>
      </c>
      <c r="S304" s="227"/>
      <c r="T304" s="227">
        <f t="shared" ref="T304:X304" si="803">SUM(T298:T303)</f>
        <v>0</v>
      </c>
      <c r="U304" s="227">
        <f t="shared" si="803"/>
        <v>0</v>
      </c>
      <c r="V304" s="227">
        <f t="shared" si="803"/>
        <v>0</v>
      </c>
      <c r="W304" s="227">
        <f t="shared" si="803"/>
        <v>0</v>
      </c>
      <c r="X304" s="227">
        <f t="shared" si="803"/>
        <v>0</v>
      </c>
      <c r="AE304" s="232">
        <f t="shared" ref="AE304:AK304" si="804">SUM(AE298:AE303)</f>
        <v>0</v>
      </c>
      <c r="AF304" s="232">
        <f t="shared" si="804"/>
        <v>0</v>
      </c>
      <c r="AG304" s="232">
        <f t="shared" si="804"/>
        <v>0</v>
      </c>
      <c r="AH304" s="232">
        <f t="shared" si="804"/>
        <v>0</v>
      </c>
      <c r="AI304" s="232">
        <f t="shared" si="804"/>
        <v>0</v>
      </c>
      <c r="AJ304" s="232">
        <f t="shared" si="804"/>
        <v>0</v>
      </c>
      <c r="AK304" s="229">
        <f t="shared" si="804"/>
        <v>0</v>
      </c>
      <c r="AL304" s="259"/>
      <c r="AM304" s="260"/>
      <c r="AN304" s="260"/>
      <c r="AO304" s="260"/>
      <c r="AP304" s="260"/>
      <c r="AQ304" s="261"/>
      <c r="AR304" s="262"/>
      <c r="AS304" s="231">
        <f t="shared" ref="AS304:BE304" si="805">SUM(AS298:AS303)</f>
        <v>0</v>
      </c>
      <c r="AT304" s="232">
        <f t="shared" si="805"/>
        <v>0</v>
      </c>
      <c r="AU304" s="232">
        <f t="shared" si="805"/>
        <v>0</v>
      </c>
      <c r="AV304" s="232">
        <f t="shared" si="805"/>
        <v>0</v>
      </c>
      <c r="AW304" s="232">
        <f t="shared" si="805"/>
        <v>0</v>
      </c>
      <c r="AX304" s="232">
        <f t="shared" si="805"/>
        <v>0</v>
      </c>
      <c r="AY304" s="232">
        <f t="shared" si="805"/>
        <v>0</v>
      </c>
      <c r="AZ304" s="232">
        <f t="shared" si="805"/>
        <v>0</v>
      </c>
      <c r="BA304" s="232">
        <f t="shared" si="805"/>
        <v>0</v>
      </c>
      <c r="BB304" s="232">
        <f t="shared" si="805"/>
        <v>0</v>
      </c>
      <c r="BC304" s="232">
        <f t="shared" si="805"/>
        <v>0</v>
      </c>
      <c r="BD304" s="232">
        <f t="shared" si="805"/>
        <v>0</v>
      </c>
      <c r="BE304" s="232">
        <f t="shared" si="805"/>
        <v>0</v>
      </c>
      <c r="BF304" s="233"/>
      <c r="BG304" s="234"/>
      <c r="BH304" s="234"/>
      <c r="BI304" s="234"/>
      <c r="BJ304" s="234"/>
      <c r="BK304" s="234"/>
      <c r="BL304" s="234"/>
      <c r="BM304" s="234"/>
      <c r="BN304" s="234"/>
      <c r="BO304" s="234"/>
      <c r="BP304" s="234"/>
      <c r="BQ304" s="234"/>
      <c r="BR304" s="234"/>
      <c r="BS304" s="6"/>
      <c r="BT304" s="190"/>
      <c r="BU304" s="190"/>
      <c r="BV304" s="232">
        <f t="shared" ref="BV304:BW304" si="806">SUM(BV298:BV303)</f>
        <v>0</v>
      </c>
      <c r="BW304" s="232">
        <f t="shared" si="806"/>
        <v>0</v>
      </c>
      <c r="BX304" s="6"/>
      <c r="BY304" s="190"/>
      <c r="BZ304" s="190"/>
      <c r="CA304" s="190"/>
      <c r="CB304" s="6"/>
    </row>
    <row r="305" ht="39.75" customHeight="1">
      <c r="A305" s="136" t="s">
        <v>52</v>
      </c>
      <c r="B305" s="242" t="s">
        <v>621</v>
      </c>
      <c r="C305" s="203"/>
      <c r="D305" s="204"/>
      <c r="E305" s="213"/>
      <c r="F305" s="204"/>
      <c r="G305" s="213"/>
      <c r="H305" s="214"/>
      <c r="I305" s="243"/>
      <c r="J305" s="139"/>
      <c r="K305" s="243"/>
      <c r="L305" s="243"/>
      <c r="M305" s="243"/>
      <c r="N305" s="243"/>
      <c r="O305" s="243"/>
      <c r="P305" s="243"/>
      <c r="Q305" s="202"/>
      <c r="R305" s="244"/>
      <c r="S305" s="243"/>
      <c r="T305" s="243"/>
      <c r="U305" s="216"/>
      <c r="V305" s="243"/>
      <c r="W305" s="243"/>
      <c r="X305" s="243"/>
      <c r="Y305" s="216"/>
      <c r="Z305" s="216"/>
      <c r="AA305" s="216"/>
      <c r="AB305" s="216"/>
      <c r="AC305" s="216"/>
      <c r="AD305" s="216"/>
      <c r="AE305" s="237" t="s">
        <v>24</v>
      </c>
      <c r="AF305" s="237" t="s">
        <v>25</v>
      </c>
      <c r="AG305" s="237" t="s">
        <v>26</v>
      </c>
      <c r="AH305" s="237" t="s">
        <v>27</v>
      </c>
      <c r="AI305" s="237" t="s">
        <v>28</v>
      </c>
      <c r="AJ305" s="237" t="s">
        <v>29</v>
      </c>
      <c r="AK305" s="237" t="s">
        <v>30</v>
      </c>
      <c r="AL305" s="141" t="s">
        <v>24</v>
      </c>
      <c r="AM305" s="141" t="s">
        <v>25</v>
      </c>
      <c r="AN305" s="141" t="s">
        <v>26</v>
      </c>
      <c r="AO305" s="141" t="s">
        <v>27</v>
      </c>
      <c r="AP305" s="141" t="s">
        <v>28</v>
      </c>
      <c r="AQ305" s="141" t="s">
        <v>29</v>
      </c>
      <c r="AR305" s="141" t="s">
        <v>30</v>
      </c>
      <c r="AS305" s="237" t="s">
        <v>39</v>
      </c>
      <c r="AT305" s="237" t="s">
        <v>40</v>
      </c>
      <c r="AU305" s="237" t="s">
        <v>41</v>
      </c>
      <c r="AV305" s="237" t="s">
        <v>42</v>
      </c>
      <c r="AW305" s="237" t="s">
        <v>43</v>
      </c>
      <c r="AX305" s="237" t="s">
        <v>44</v>
      </c>
      <c r="AY305" s="237" t="s">
        <v>45</v>
      </c>
      <c r="AZ305" s="237" t="s">
        <v>46</v>
      </c>
      <c r="BA305" s="237" t="s">
        <v>47</v>
      </c>
      <c r="BB305" s="237" t="s">
        <v>48</v>
      </c>
      <c r="BC305" s="237" t="s">
        <v>49</v>
      </c>
      <c r="BD305" s="237" t="s">
        <v>50</v>
      </c>
      <c r="BE305" s="237" t="s">
        <v>51</v>
      </c>
      <c r="BF305" s="227" t="s">
        <v>39</v>
      </c>
      <c r="BG305" s="227" t="s">
        <v>40</v>
      </c>
      <c r="BH305" s="227" t="s">
        <v>41</v>
      </c>
      <c r="BI305" s="227" t="s">
        <v>42</v>
      </c>
      <c r="BJ305" s="227" t="s">
        <v>43</v>
      </c>
      <c r="BK305" s="227" t="s">
        <v>44</v>
      </c>
      <c r="BL305" s="227" t="s">
        <v>45</v>
      </c>
      <c r="BM305" s="227" t="s">
        <v>46</v>
      </c>
      <c r="BN305" s="227" t="s">
        <v>47</v>
      </c>
      <c r="BO305" s="227" t="s">
        <v>48</v>
      </c>
      <c r="BP305" s="227" t="s">
        <v>49</v>
      </c>
      <c r="BQ305" s="228" t="s">
        <v>50</v>
      </c>
      <c r="BR305" s="227" t="s">
        <v>51</v>
      </c>
      <c r="BS305" s="144"/>
      <c r="BT305" s="143" t="s">
        <v>78</v>
      </c>
      <c r="BU305" s="143" t="s">
        <v>79</v>
      </c>
      <c r="BV305" s="143" t="s">
        <v>80</v>
      </c>
      <c r="BW305" s="143" t="s">
        <v>81</v>
      </c>
      <c r="BX305" s="144"/>
      <c r="BY305" s="219" t="s">
        <v>82</v>
      </c>
      <c r="BZ305" s="219" t="s">
        <v>83</v>
      </c>
      <c r="CA305" s="219" t="s">
        <v>84</v>
      </c>
      <c r="CB305" s="144"/>
    </row>
    <row r="306" ht="18.0" customHeight="1">
      <c r="A306" s="145" t="s">
        <v>622</v>
      </c>
      <c r="B306" s="223" t="s">
        <v>561</v>
      </c>
      <c r="C306" s="245">
        <v>20.0</v>
      </c>
      <c r="D306" s="76">
        <f t="shared" ref="D306:D308" si="810">SUM(I306:X306)</f>
        <v>0</v>
      </c>
      <c r="E306" s="148">
        <v>110.0</v>
      </c>
      <c r="F306" s="76" t="str">
        <f t="shared" ref="F306:F308" si="811">$E$5</f>
        <v/>
      </c>
      <c r="G306" s="148">
        <f t="shared" ref="G306:G308" si="812">E306*((100-F306)/100)</f>
        <v>110</v>
      </c>
      <c r="H306" s="149">
        <f t="shared" ref="H306:H308" si="813">D306*G306</f>
        <v>0</v>
      </c>
      <c r="I306" s="150"/>
      <c r="J306" s="151"/>
      <c r="K306" s="152"/>
      <c r="L306" s="153"/>
      <c r="M306" s="154"/>
      <c r="N306" s="155"/>
      <c r="O306" s="156"/>
      <c r="P306" s="157"/>
      <c r="Q306" s="158"/>
      <c r="R306" s="159"/>
      <c r="S306" s="160"/>
      <c r="T306" s="161"/>
      <c r="U306" s="162"/>
      <c r="V306" s="163"/>
      <c r="W306" s="152"/>
      <c r="X306" s="150"/>
      <c r="AE306" s="164">
        <f t="shared" ref="AE306:AK306" si="807">AL306*$D306</f>
        <v>0</v>
      </c>
      <c r="AF306" s="164">
        <f t="shared" si="807"/>
        <v>0</v>
      </c>
      <c r="AG306" s="164">
        <f t="shared" si="807"/>
        <v>0</v>
      </c>
      <c r="AH306" s="164">
        <f t="shared" si="807"/>
        <v>0</v>
      </c>
      <c r="AI306" s="164">
        <f t="shared" si="807"/>
        <v>0</v>
      </c>
      <c r="AJ306" s="164">
        <f t="shared" si="807"/>
        <v>0</v>
      </c>
      <c r="AK306" s="164">
        <f t="shared" si="807"/>
        <v>0</v>
      </c>
      <c r="AL306" s="165"/>
      <c r="AM306" s="165">
        <v>20.0</v>
      </c>
      <c r="AN306" s="165"/>
      <c r="AO306" s="165"/>
      <c r="AP306" s="165"/>
      <c r="AQ306" s="165"/>
      <c r="AR306" s="165"/>
      <c r="AS306" s="164">
        <f t="shared" ref="AS306:BE306" si="808">BF306*$D306</f>
        <v>0</v>
      </c>
      <c r="AT306" s="164">
        <f t="shared" si="808"/>
        <v>0</v>
      </c>
      <c r="AU306" s="164">
        <f t="shared" si="808"/>
        <v>0</v>
      </c>
      <c r="AV306" s="164">
        <f t="shared" si="808"/>
        <v>0</v>
      </c>
      <c r="AW306" s="164">
        <f t="shared" si="808"/>
        <v>0</v>
      </c>
      <c r="AX306" s="164">
        <f t="shared" si="808"/>
        <v>0</v>
      </c>
      <c r="AY306" s="164">
        <f t="shared" si="808"/>
        <v>0</v>
      </c>
      <c r="AZ306" s="164">
        <f t="shared" si="808"/>
        <v>0</v>
      </c>
      <c r="BA306" s="164">
        <f t="shared" si="808"/>
        <v>0</v>
      </c>
      <c r="BB306" s="164">
        <f t="shared" si="808"/>
        <v>0</v>
      </c>
      <c r="BC306" s="164">
        <f t="shared" si="808"/>
        <v>0</v>
      </c>
      <c r="BD306" s="164">
        <f t="shared" si="808"/>
        <v>0</v>
      </c>
      <c r="BE306" s="164">
        <f t="shared" si="808"/>
        <v>0</v>
      </c>
      <c r="BF306" s="165">
        <v>20.0</v>
      </c>
      <c r="BG306" s="165"/>
      <c r="BH306" s="165"/>
      <c r="BI306" s="165"/>
      <c r="BJ306" s="165"/>
      <c r="BK306" s="165"/>
      <c r="BL306" s="165"/>
      <c r="BM306" s="165"/>
      <c r="BN306" s="165"/>
      <c r="BO306" s="165"/>
      <c r="BP306" s="165"/>
      <c r="BQ306" s="166"/>
      <c r="BR306" s="165"/>
      <c r="BS306" s="6"/>
      <c r="BT306" s="167"/>
      <c r="BU306" s="167"/>
      <c r="BV306" s="167">
        <f t="shared" ref="BV306:BW306" si="809">$D306*BT306</f>
        <v>0</v>
      </c>
      <c r="BW306" s="167">
        <f t="shared" si="809"/>
        <v>0</v>
      </c>
      <c r="BX306" s="6"/>
      <c r="BY306" s="164">
        <v>0.63</v>
      </c>
      <c r="BZ306" s="164">
        <f t="shared" ref="BZ306:BZ308" si="817">D306</f>
        <v>0</v>
      </c>
      <c r="CA306" s="164">
        <f t="shared" ref="CA306:CA308" si="818">BY306*BZ306</f>
        <v>0</v>
      </c>
      <c r="CB306" s="6"/>
    </row>
    <row r="307" ht="18.0" customHeight="1">
      <c r="A307" s="145" t="s">
        <v>623</v>
      </c>
      <c r="B307" s="223" t="s">
        <v>594</v>
      </c>
      <c r="C307" s="245">
        <v>5.0</v>
      </c>
      <c r="D307" s="76">
        <f t="shared" si="810"/>
        <v>0</v>
      </c>
      <c r="E307" s="247">
        <v>200.0</v>
      </c>
      <c r="F307" s="76" t="str">
        <f t="shared" si="811"/>
        <v/>
      </c>
      <c r="G307" s="247">
        <f t="shared" si="812"/>
        <v>200</v>
      </c>
      <c r="H307" s="149">
        <f t="shared" si="813"/>
        <v>0</v>
      </c>
      <c r="I307" s="150"/>
      <c r="J307" s="151"/>
      <c r="K307" s="152"/>
      <c r="L307" s="153"/>
      <c r="M307" s="154"/>
      <c r="N307" s="155"/>
      <c r="O307" s="156"/>
      <c r="P307" s="157"/>
      <c r="Q307" s="158"/>
      <c r="R307" s="159"/>
      <c r="S307" s="160"/>
      <c r="T307" s="161"/>
      <c r="U307" s="162"/>
      <c r="V307" s="163"/>
      <c r="W307" s="152"/>
      <c r="X307" s="150"/>
      <c r="AE307" s="164">
        <f t="shared" ref="AE307:AK307" si="814">AL307*$D307</f>
        <v>0</v>
      </c>
      <c r="AF307" s="164">
        <f t="shared" si="814"/>
        <v>0</v>
      </c>
      <c r="AG307" s="164">
        <f t="shared" si="814"/>
        <v>0</v>
      </c>
      <c r="AH307" s="164">
        <f t="shared" si="814"/>
        <v>0</v>
      </c>
      <c r="AI307" s="164">
        <f t="shared" si="814"/>
        <v>0</v>
      </c>
      <c r="AJ307" s="164">
        <f t="shared" si="814"/>
        <v>0</v>
      </c>
      <c r="AK307" s="164">
        <f t="shared" si="814"/>
        <v>0</v>
      </c>
      <c r="AL307" s="165"/>
      <c r="AM307" s="165"/>
      <c r="AN307" s="165"/>
      <c r="AO307" s="165"/>
      <c r="AP307" s="165">
        <v>5.0</v>
      </c>
      <c r="AQ307" s="165"/>
      <c r="AR307" s="165"/>
      <c r="AS307" s="164">
        <f t="shared" ref="AS307:BE307" si="815">BF307*$D307</f>
        <v>0</v>
      </c>
      <c r="AT307" s="164">
        <f t="shared" si="815"/>
        <v>0</v>
      </c>
      <c r="AU307" s="164">
        <f t="shared" si="815"/>
        <v>0</v>
      </c>
      <c r="AV307" s="164">
        <f t="shared" si="815"/>
        <v>0</v>
      </c>
      <c r="AW307" s="164">
        <f t="shared" si="815"/>
        <v>0</v>
      </c>
      <c r="AX307" s="164">
        <f t="shared" si="815"/>
        <v>0</v>
      </c>
      <c r="AY307" s="164">
        <f t="shared" si="815"/>
        <v>0</v>
      </c>
      <c r="AZ307" s="164">
        <f t="shared" si="815"/>
        <v>0</v>
      </c>
      <c r="BA307" s="164">
        <f t="shared" si="815"/>
        <v>0</v>
      </c>
      <c r="BB307" s="164">
        <f t="shared" si="815"/>
        <v>0</v>
      </c>
      <c r="BC307" s="164">
        <f t="shared" si="815"/>
        <v>0</v>
      </c>
      <c r="BD307" s="164">
        <f t="shared" si="815"/>
        <v>0</v>
      </c>
      <c r="BE307" s="164">
        <f t="shared" si="815"/>
        <v>0</v>
      </c>
      <c r="BF307" s="165"/>
      <c r="BG307" s="165"/>
      <c r="BH307" s="165"/>
      <c r="BI307" s="165">
        <v>4.0</v>
      </c>
      <c r="BJ307" s="165">
        <v>1.0</v>
      </c>
      <c r="BK307" s="165"/>
      <c r="BL307" s="165"/>
      <c r="BM307" s="165"/>
      <c r="BN307" s="165"/>
      <c r="BO307" s="165"/>
      <c r="BP307" s="165"/>
      <c r="BQ307" s="166"/>
      <c r="BR307" s="165"/>
      <c r="BS307" s="6"/>
      <c r="BT307" s="164"/>
      <c r="BU307" s="164"/>
      <c r="BV307" s="167">
        <f t="shared" ref="BV307:BW307" si="816">$D307*BT307</f>
        <v>0</v>
      </c>
      <c r="BW307" s="167">
        <f t="shared" si="816"/>
        <v>0</v>
      </c>
      <c r="BX307" s="6"/>
      <c r="BY307" s="164">
        <v>2.53</v>
      </c>
      <c r="BZ307" s="164">
        <f t="shared" si="817"/>
        <v>0</v>
      </c>
      <c r="CA307" s="164">
        <f t="shared" si="818"/>
        <v>0</v>
      </c>
      <c r="CB307" s="6"/>
    </row>
    <row r="308" ht="18.0" customHeight="1">
      <c r="A308" s="145" t="s">
        <v>624</v>
      </c>
      <c r="B308" s="223" t="s">
        <v>616</v>
      </c>
      <c r="C308" s="245">
        <v>2.0</v>
      </c>
      <c r="D308" s="76">
        <f t="shared" si="810"/>
        <v>0</v>
      </c>
      <c r="E308" s="148">
        <v>105.0</v>
      </c>
      <c r="F308" s="76" t="str">
        <f t="shared" si="811"/>
        <v/>
      </c>
      <c r="G308" s="148">
        <f t="shared" si="812"/>
        <v>105</v>
      </c>
      <c r="H308" s="263">
        <f t="shared" si="813"/>
        <v>0</v>
      </c>
      <c r="I308" s="150"/>
      <c r="J308" s="151"/>
      <c r="K308" s="152"/>
      <c r="L308" s="153"/>
      <c r="M308" s="154"/>
      <c r="N308" s="155"/>
      <c r="O308" s="156"/>
      <c r="P308" s="157"/>
      <c r="Q308" s="158"/>
      <c r="R308" s="159"/>
      <c r="S308" s="160"/>
      <c r="T308" s="161"/>
      <c r="U308" s="162"/>
      <c r="V308" s="163"/>
      <c r="W308" s="152"/>
      <c r="X308" s="150"/>
      <c r="AE308" s="164">
        <f t="shared" ref="AE308:AK308" si="819">AL308*$D308</f>
        <v>0</v>
      </c>
      <c r="AF308" s="164">
        <f t="shared" si="819"/>
        <v>0</v>
      </c>
      <c r="AG308" s="164">
        <f t="shared" si="819"/>
        <v>0</v>
      </c>
      <c r="AH308" s="164">
        <f t="shared" si="819"/>
        <v>0</v>
      </c>
      <c r="AI308" s="164">
        <f t="shared" si="819"/>
        <v>0</v>
      </c>
      <c r="AJ308" s="164">
        <f t="shared" si="819"/>
        <v>0</v>
      </c>
      <c r="AK308" s="164">
        <f t="shared" si="819"/>
        <v>0</v>
      </c>
      <c r="AL308" s="224"/>
      <c r="AM308" s="224"/>
      <c r="AN308" s="224"/>
      <c r="AO308" s="224"/>
      <c r="AP308" s="224">
        <v>2.0</v>
      </c>
      <c r="AQ308" s="224"/>
      <c r="AR308" s="224"/>
      <c r="AS308" s="164">
        <f t="shared" ref="AS308:BE308" si="820">BF308*$D308</f>
        <v>0</v>
      </c>
      <c r="AT308" s="164">
        <f t="shared" si="820"/>
        <v>0</v>
      </c>
      <c r="AU308" s="164">
        <f t="shared" si="820"/>
        <v>0</v>
      </c>
      <c r="AV308" s="164">
        <f t="shared" si="820"/>
        <v>0</v>
      </c>
      <c r="AW308" s="164">
        <f t="shared" si="820"/>
        <v>0</v>
      </c>
      <c r="AX308" s="164">
        <f t="shared" si="820"/>
        <v>0</v>
      </c>
      <c r="AY308" s="164">
        <f t="shared" si="820"/>
        <v>0</v>
      </c>
      <c r="AZ308" s="164">
        <f t="shared" si="820"/>
        <v>0</v>
      </c>
      <c r="BA308" s="164">
        <f t="shared" si="820"/>
        <v>0</v>
      </c>
      <c r="BB308" s="164">
        <f t="shared" si="820"/>
        <v>0</v>
      </c>
      <c r="BC308" s="164">
        <f t="shared" si="820"/>
        <v>0</v>
      </c>
      <c r="BD308" s="164">
        <f t="shared" si="820"/>
        <v>0</v>
      </c>
      <c r="BE308" s="164">
        <f t="shared" si="820"/>
        <v>0</v>
      </c>
      <c r="BF308" s="165"/>
      <c r="BG308" s="165"/>
      <c r="BH308" s="165">
        <v>2.0</v>
      </c>
      <c r="BI308" s="165"/>
      <c r="BJ308" s="165"/>
      <c r="BK308" s="165"/>
      <c r="BL308" s="165"/>
      <c r="BM308" s="165"/>
      <c r="BN308" s="165"/>
      <c r="BO308" s="165"/>
      <c r="BP308" s="165"/>
      <c r="BQ308" s="166"/>
      <c r="BR308" s="165"/>
      <c r="BS308" s="6"/>
      <c r="BT308" s="164"/>
      <c r="BU308" s="164"/>
      <c r="BV308" s="167">
        <f t="shared" ref="BV308:BW308" si="821">$D308*BT308</f>
        <v>0</v>
      </c>
      <c r="BW308" s="167">
        <f t="shared" si="821"/>
        <v>0</v>
      </c>
      <c r="BX308" s="6"/>
      <c r="BY308" s="164">
        <v>1.44</v>
      </c>
      <c r="BZ308" s="164">
        <f t="shared" si="817"/>
        <v>0</v>
      </c>
      <c r="CA308" s="164">
        <f t="shared" si="818"/>
        <v>0</v>
      </c>
      <c r="CB308" s="6"/>
    </row>
    <row r="309" ht="15.75" customHeight="1">
      <c r="A309" s="241"/>
      <c r="B309" s="257"/>
      <c r="C309" s="204"/>
      <c r="D309" s="258"/>
      <c r="E309" s="213"/>
      <c r="F309" s="204"/>
      <c r="G309" s="213"/>
      <c r="H309" s="148">
        <f>SUM(H306:H308)</f>
        <v>0</v>
      </c>
      <c r="I309" s="227"/>
      <c r="J309" s="238">
        <f>SUM(J306:J308)</f>
        <v>0</v>
      </c>
      <c r="K309" s="227"/>
      <c r="L309" s="227">
        <f t="shared" ref="L309:M309" si="822">SUM(L306:L308)</f>
        <v>0</v>
      </c>
      <c r="M309" s="227">
        <f t="shared" si="822"/>
        <v>0</v>
      </c>
      <c r="N309" s="141"/>
      <c r="O309" s="141">
        <f t="shared" ref="O309:R309" si="823">SUM(O306:O308)</f>
        <v>0</v>
      </c>
      <c r="P309" s="227">
        <f t="shared" si="823"/>
        <v>0</v>
      </c>
      <c r="Q309" s="227">
        <f t="shared" si="823"/>
        <v>0</v>
      </c>
      <c r="R309" s="238">
        <f t="shared" si="823"/>
        <v>0</v>
      </c>
      <c r="S309" s="227"/>
      <c r="T309" s="227">
        <f t="shared" ref="T309:X309" si="824">SUM(T306:T308)</f>
        <v>0</v>
      </c>
      <c r="U309" s="227">
        <f t="shared" si="824"/>
        <v>0</v>
      </c>
      <c r="V309" s="227">
        <f t="shared" si="824"/>
        <v>0</v>
      </c>
      <c r="W309" s="227">
        <f t="shared" si="824"/>
        <v>0</v>
      </c>
      <c r="X309" s="227">
        <f t="shared" si="824"/>
        <v>0</v>
      </c>
      <c r="AE309" s="232">
        <f t="shared" ref="AE309:AK309" si="825">SUM(AE306:AE308)</f>
        <v>0</v>
      </c>
      <c r="AF309" s="232">
        <f t="shared" si="825"/>
        <v>0</v>
      </c>
      <c r="AG309" s="232">
        <f t="shared" si="825"/>
        <v>0</v>
      </c>
      <c r="AH309" s="232">
        <f t="shared" si="825"/>
        <v>0</v>
      </c>
      <c r="AI309" s="232">
        <f t="shared" si="825"/>
        <v>0</v>
      </c>
      <c r="AJ309" s="232">
        <f t="shared" si="825"/>
        <v>0</v>
      </c>
      <c r="AK309" s="229">
        <f t="shared" si="825"/>
        <v>0</v>
      </c>
      <c r="AL309" s="229"/>
      <c r="AM309" s="230"/>
      <c r="AN309" s="230"/>
      <c r="AO309" s="230"/>
      <c r="AP309" s="230"/>
      <c r="AQ309" s="230"/>
      <c r="AR309" s="231"/>
      <c r="AS309" s="231">
        <f t="shared" ref="AS309:BE309" si="826">SUM(AS306:AS308)</f>
        <v>0</v>
      </c>
      <c r="AT309" s="232">
        <f t="shared" si="826"/>
        <v>0</v>
      </c>
      <c r="AU309" s="232">
        <f t="shared" si="826"/>
        <v>0</v>
      </c>
      <c r="AV309" s="232">
        <f t="shared" si="826"/>
        <v>0</v>
      </c>
      <c r="AW309" s="232">
        <f t="shared" si="826"/>
        <v>0</v>
      </c>
      <c r="AX309" s="232">
        <f t="shared" si="826"/>
        <v>0</v>
      </c>
      <c r="AY309" s="232">
        <f t="shared" si="826"/>
        <v>0</v>
      </c>
      <c r="AZ309" s="232">
        <f t="shared" si="826"/>
        <v>0</v>
      </c>
      <c r="BA309" s="232">
        <f t="shared" si="826"/>
        <v>0</v>
      </c>
      <c r="BB309" s="232">
        <f t="shared" si="826"/>
        <v>0</v>
      </c>
      <c r="BC309" s="232">
        <f t="shared" si="826"/>
        <v>0</v>
      </c>
      <c r="BD309" s="232">
        <f t="shared" si="826"/>
        <v>0</v>
      </c>
      <c r="BE309" s="232">
        <f t="shared" si="826"/>
        <v>0</v>
      </c>
      <c r="BF309" s="233"/>
      <c r="BG309" s="234"/>
      <c r="BH309" s="234"/>
      <c r="BI309" s="234"/>
      <c r="BJ309" s="234"/>
      <c r="BK309" s="234"/>
      <c r="BL309" s="234"/>
      <c r="BM309" s="234"/>
      <c r="BN309" s="234"/>
      <c r="BO309" s="234"/>
      <c r="BP309" s="234"/>
      <c r="BQ309" s="234"/>
      <c r="BR309" s="234"/>
      <c r="BS309" s="6"/>
      <c r="BT309" s="251"/>
      <c r="BU309" s="251"/>
      <c r="BV309" s="232">
        <f t="shared" ref="BV309:BW309" si="827">SUM(BV306:BV308)</f>
        <v>0</v>
      </c>
      <c r="BW309" s="232">
        <f t="shared" si="827"/>
        <v>0</v>
      </c>
      <c r="BX309" s="6"/>
      <c r="BY309" s="190"/>
      <c r="BZ309" s="190"/>
      <c r="CA309" s="190"/>
      <c r="CB309" s="6"/>
    </row>
    <row r="310" ht="39.75" customHeight="1">
      <c r="A310" s="136" t="s">
        <v>52</v>
      </c>
      <c r="B310" s="242" t="s">
        <v>625</v>
      </c>
      <c r="C310" s="203"/>
      <c r="D310" s="204"/>
      <c r="E310" s="213"/>
      <c r="F310" s="204"/>
      <c r="G310" s="213"/>
      <c r="H310" s="214"/>
      <c r="I310" s="243"/>
      <c r="J310" s="139"/>
      <c r="K310" s="243"/>
      <c r="L310" s="243"/>
      <c r="M310" s="243"/>
      <c r="N310" s="243"/>
      <c r="O310" s="243"/>
      <c r="P310" s="243"/>
      <c r="Q310" s="202"/>
      <c r="R310" s="244"/>
      <c r="S310" s="243"/>
      <c r="T310" s="243"/>
      <c r="U310" s="216"/>
      <c r="V310" s="243"/>
      <c r="W310" s="243"/>
      <c r="X310" s="243"/>
      <c r="Y310" s="216"/>
      <c r="Z310" s="216"/>
      <c r="AA310" s="216"/>
      <c r="AB310" s="216"/>
      <c r="AC310" s="216"/>
      <c r="AD310" s="216"/>
      <c r="AE310" s="237" t="s">
        <v>24</v>
      </c>
      <c r="AF310" s="237" t="s">
        <v>25</v>
      </c>
      <c r="AG310" s="237" t="s">
        <v>26</v>
      </c>
      <c r="AH310" s="237" t="s">
        <v>27</v>
      </c>
      <c r="AI310" s="237" t="s">
        <v>28</v>
      </c>
      <c r="AJ310" s="237" t="s">
        <v>29</v>
      </c>
      <c r="AK310" s="237" t="s">
        <v>30</v>
      </c>
      <c r="AL310" s="141" t="s">
        <v>24</v>
      </c>
      <c r="AM310" s="141" t="s">
        <v>25</v>
      </c>
      <c r="AN310" s="141" t="s">
        <v>26</v>
      </c>
      <c r="AO310" s="141" t="s">
        <v>27</v>
      </c>
      <c r="AP310" s="141" t="s">
        <v>28</v>
      </c>
      <c r="AQ310" s="141" t="s">
        <v>29</v>
      </c>
      <c r="AR310" s="141" t="s">
        <v>30</v>
      </c>
      <c r="AS310" s="237" t="s">
        <v>39</v>
      </c>
      <c r="AT310" s="237" t="s">
        <v>40</v>
      </c>
      <c r="AU310" s="237" t="s">
        <v>41</v>
      </c>
      <c r="AV310" s="237" t="s">
        <v>42</v>
      </c>
      <c r="AW310" s="237" t="s">
        <v>43</v>
      </c>
      <c r="AX310" s="237" t="s">
        <v>44</v>
      </c>
      <c r="AY310" s="237" t="s">
        <v>45</v>
      </c>
      <c r="AZ310" s="237" t="s">
        <v>46</v>
      </c>
      <c r="BA310" s="237" t="s">
        <v>47</v>
      </c>
      <c r="BB310" s="237" t="s">
        <v>48</v>
      </c>
      <c r="BC310" s="237" t="s">
        <v>49</v>
      </c>
      <c r="BD310" s="237" t="s">
        <v>50</v>
      </c>
      <c r="BE310" s="237" t="s">
        <v>51</v>
      </c>
      <c r="BF310" s="227" t="s">
        <v>39</v>
      </c>
      <c r="BG310" s="227" t="s">
        <v>40</v>
      </c>
      <c r="BH310" s="227" t="s">
        <v>41</v>
      </c>
      <c r="BI310" s="227" t="s">
        <v>42</v>
      </c>
      <c r="BJ310" s="227" t="s">
        <v>43</v>
      </c>
      <c r="BK310" s="227" t="s">
        <v>44</v>
      </c>
      <c r="BL310" s="227" t="s">
        <v>45</v>
      </c>
      <c r="BM310" s="227" t="s">
        <v>46</v>
      </c>
      <c r="BN310" s="227" t="s">
        <v>47</v>
      </c>
      <c r="BO310" s="227" t="s">
        <v>48</v>
      </c>
      <c r="BP310" s="227" t="s">
        <v>49</v>
      </c>
      <c r="BQ310" s="228" t="s">
        <v>50</v>
      </c>
      <c r="BR310" s="227" t="s">
        <v>51</v>
      </c>
      <c r="BS310" s="144"/>
      <c r="BT310" s="143" t="s">
        <v>78</v>
      </c>
      <c r="BU310" s="143" t="s">
        <v>79</v>
      </c>
      <c r="BV310" s="143" t="s">
        <v>80</v>
      </c>
      <c r="BW310" s="143" t="s">
        <v>81</v>
      </c>
      <c r="BX310" s="144"/>
      <c r="BY310" s="219" t="s">
        <v>82</v>
      </c>
      <c r="BZ310" s="219" t="s">
        <v>83</v>
      </c>
      <c r="CA310" s="219" t="s">
        <v>84</v>
      </c>
      <c r="CB310" s="144"/>
    </row>
    <row r="311" ht="18.0" customHeight="1">
      <c r="A311" s="145" t="s">
        <v>626</v>
      </c>
      <c r="B311" s="223" t="s">
        <v>547</v>
      </c>
      <c r="C311" s="245">
        <v>10.0</v>
      </c>
      <c r="D311" s="76">
        <f t="shared" ref="D311:D323" si="831">SUM(I311:X311)</f>
        <v>0</v>
      </c>
      <c r="E311" s="148">
        <v>90.0</v>
      </c>
      <c r="F311" s="76" t="str">
        <f t="shared" ref="F311:F323" si="832">$E$5</f>
        <v/>
      </c>
      <c r="G311" s="148">
        <f t="shared" ref="G311:G323" si="833">E311*((100-F311)/100)</f>
        <v>90</v>
      </c>
      <c r="H311" s="149">
        <f t="shared" ref="H311:H323" si="834">D311*G311</f>
        <v>0</v>
      </c>
      <c r="I311" s="150"/>
      <c r="J311" s="151"/>
      <c r="K311" s="152"/>
      <c r="L311" s="153"/>
      <c r="M311" s="154"/>
      <c r="N311" s="155"/>
      <c r="O311" s="156"/>
      <c r="P311" s="157"/>
      <c r="Q311" s="158"/>
      <c r="R311" s="159"/>
      <c r="S311" s="160"/>
      <c r="T311" s="161"/>
      <c r="U311" s="162"/>
      <c r="V311" s="163"/>
      <c r="W311" s="152"/>
      <c r="X311" s="150"/>
      <c r="AE311" s="164">
        <f t="shared" ref="AE311:AK311" si="828">AL311*$D311</f>
        <v>0</v>
      </c>
      <c r="AF311" s="164">
        <f t="shared" si="828"/>
        <v>0</v>
      </c>
      <c r="AG311" s="164">
        <f t="shared" si="828"/>
        <v>0</v>
      </c>
      <c r="AH311" s="164">
        <f t="shared" si="828"/>
        <v>0</v>
      </c>
      <c r="AI311" s="164">
        <f t="shared" si="828"/>
        <v>0</v>
      </c>
      <c r="AJ311" s="164">
        <f t="shared" si="828"/>
        <v>0</v>
      </c>
      <c r="AK311" s="164">
        <f t="shared" si="828"/>
        <v>0</v>
      </c>
      <c r="AL311" s="165"/>
      <c r="AM311" s="165"/>
      <c r="AN311" s="165">
        <v>10.0</v>
      </c>
      <c r="AO311" s="165"/>
      <c r="AP311" s="165"/>
      <c r="AQ311" s="165"/>
      <c r="AR311" s="165"/>
      <c r="AS311" s="164">
        <f t="shared" ref="AS311:BE311" si="829">BF311*$D311</f>
        <v>0</v>
      </c>
      <c r="AT311" s="164">
        <f t="shared" si="829"/>
        <v>0</v>
      </c>
      <c r="AU311" s="164">
        <f t="shared" si="829"/>
        <v>0</v>
      </c>
      <c r="AV311" s="164">
        <f t="shared" si="829"/>
        <v>0</v>
      </c>
      <c r="AW311" s="164">
        <f t="shared" si="829"/>
        <v>0</v>
      </c>
      <c r="AX311" s="164">
        <f t="shared" si="829"/>
        <v>0</v>
      </c>
      <c r="AY311" s="164">
        <f t="shared" si="829"/>
        <v>0</v>
      </c>
      <c r="AZ311" s="164">
        <f t="shared" si="829"/>
        <v>0</v>
      </c>
      <c r="BA311" s="164">
        <f t="shared" si="829"/>
        <v>0</v>
      </c>
      <c r="BB311" s="164">
        <f t="shared" si="829"/>
        <v>0</v>
      </c>
      <c r="BC311" s="164">
        <f t="shared" si="829"/>
        <v>0</v>
      </c>
      <c r="BD311" s="164">
        <f t="shared" si="829"/>
        <v>0</v>
      </c>
      <c r="BE311" s="164">
        <f t="shared" si="829"/>
        <v>0</v>
      </c>
      <c r="BF311" s="165">
        <v>10.0</v>
      </c>
      <c r="BG311" s="165"/>
      <c r="BH311" s="165"/>
      <c r="BI311" s="165"/>
      <c r="BJ311" s="165"/>
      <c r="BK311" s="165"/>
      <c r="BL311" s="165"/>
      <c r="BM311" s="165"/>
      <c r="BN311" s="165"/>
      <c r="BO311" s="165"/>
      <c r="BP311" s="165"/>
      <c r="BQ311" s="166"/>
      <c r="BR311" s="165"/>
      <c r="BS311" s="6"/>
      <c r="BT311" s="164"/>
      <c r="BU311" s="164"/>
      <c r="BV311" s="167">
        <f t="shared" ref="BV311:BW311" si="830">$D311*BT311</f>
        <v>0</v>
      </c>
      <c r="BW311" s="167">
        <f t="shared" si="830"/>
        <v>0</v>
      </c>
      <c r="BX311" s="6"/>
      <c r="BY311" s="164">
        <v>1.1</v>
      </c>
      <c r="BZ311" s="164">
        <f t="shared" ref="BZ311:BZ323" si="838">D311</f>
        <v>0</v>
      </c>
      <c r="CA311" s="164">
        <f t="shared" ref="CA311:CA323" si="839">BY311*BZ311</f>
        <v>0</v>
      </c>
      <c r="CB311" s="6"/>
    </row>
    <row r="312" ht="18.0" customHeight="1">
      <c r="A312" s="145" t="s">
        <v>627</v>
      </c>
      <c r="B312" s="223" t="s">
        <v>628</v>
      </c>
      <c r="C312" s="245">
        <v>10.0</v>
      </c>
      <c r="D312" s="76">
        <f t="shared" si="831"/>
        <v>0</v>
      </c>
      <c r="E312" s="148">
        <v>95.0</v>
      </c>
      <c r="F312" s="76" t="str">
        <f t="shared" si="832"/>
        <v/>
      </c>
      <c r="G312" s="148">
        <f t="shared" si="833"/>
        <v>95</v>
      </c>
      <c r="H312" s="149">
        <f t="shared" si="834"/>
        <v>0</v>
      </c>
      <c r="I312" s="150"/>
      <c r="J312" s="151"/>
      <c r="K312" s="152"/>
      <c r="L312" s="153"/>
      <c r="M312" s="154"/>
      <c r="N312" s="155"/>
      <c r="O312" s="156"/>
      <c r="P312" s="157"/>
      <c r="Q312" s="158"/>
      <c r="R312" s="159"/>
      <c r="S312" s="160"/>
      <c r="T312" s="161"/>
      <c r="U312" s="162"/>
      <c r="V312" s="163"/>
      <c r="W312" s="152"/>
      <c r="X312" s="150"/>
      <c r="AE312" s="164">
        <f t="shared" ref="AE312:AK312" si="835">AL312*$D312</f>
        <v>0</v>
      </c>
      <c r="AF312" s="164">
        <f t="shared" si="835"/>
        <v>0</v>
      </c>
      <c r="AG312" s="164">
        <f t="shared" si="835"/>
        <v>0</v>
      </c>
      <c r="AH312" s="164">
        <f t="shared" si="835"/>
        <v>0</v>
      </c>
      <c r="AI312" s="164">
        <f t="shared" si="835"/>
        <v>0</v>
      </c>
      <c r="AJ312" s="164">
        <f t="shared" si="835"/>
        <v>0</v>
      </c>
      <c r="AK312" s="164">
        <f t="shared" si="835"/>
        <v>0</v>
      </c>
      <c r="AL312" s="165"/>
      <c r="AM312" s="165"/>
      <c r="AN312" s="165">
        <v>10.0</v>
      </c>
      <c r="AO312" s="165"/>
      <c r="AP312" s="165"/>
      <c r="AQ312" s="165"/>
      <c r="AR312" s="165"/>
      <c r="AS312" s="164">
        <f t="shared" ref="AS312:BE312" si="836">BF312*$D312</f>
        <v>0</v>
      </c>
      <c r="AT312" s="164">
        <f t="shared" si="836"/>
        <v>0</v>
      </c>
      <c r="AU312" s="164">
        <f t="shared" si="836"/>
        <v>0</v>
      </c>
      <c r="AV312" s="164">
        <f t="shared" si="836"/>
        <v>0</v>
      </c>
      <c r="AW312" s="164">
        <f t="shared" si="836"/>
        <v>0</v>
      </c>
      <c r="AX312" s="164">
        <f t="shared" si="836"/>
        <v>0</v>
      </c>
      <c r="AY312" s="164">
        <f t="shared" si="836"/>
        <v>0</v>
      </c>
      <c r="AZ312" s="164">
        <f t="shared" si="836"/>
        <v>0</v>
      </c>
      <c r="BA312" s="164">
        <f t="shared" si="836"/>
        <v>0</v>
      </c>
      <c r="BB312" s="164">
        <f t="shared" si="836"/>
        <v>0</v>
      </c>
      <c r="BC312" s="164">
        <f t="shared" si="836"/>
        <v>0</v>
      </c>
      <c r="BD312" s="164">
        <f t="shared" si="836"/>
        <v>0</v>
      </c>
      <c r="BE312" s="164">
        <f t="shared" si="836"/>
        <v>0</v>
      </c>
      <c r="BF312" s="165">
        <v>10.0</v>
      </c>
      <c r="BG312" s="165"/>
      <c r="BH312" s="165"/>
      <c r="BI312" s="165"/>
      <c r="BJ312" s="165"/>
      <c r="BK312" s="165"/>
      <c r="BL312" s="165"/>
      <c r="BM312" s="165"/>
      <c r="BN312" s="165"/>
      <c r="BO312" s="165"/>
      <c r="BP312" s="165"/>
      <c r="BQ312" s="166"/>
      <c r="BR312" s="165"/>
      <c r="BS312" s="6"/>
      <c r="BT312" s="164"/>
      <c r="BU312" s="164"/>
      <c r="BV312" s="167">
        <f t="shared" ref="BV312:BW312" si="837">$D312*BT312</f>
        <v>0</v>
      </c>
      <c r="BW312" s="167">
        <f t="shared" si="837"/>
        <v>0</v>
      </c>
      <c r="BX312" s="6"/>
      <c r="BY312" s="164">
        <v>1.21</v>
      </c>
      <c r="BZ312" s="164">
        <f t="shared" si="838"/>
        <v>0</v>
      </c>
      <c r="CA312" s="164">
        <f t="shared" si="839"/>
        <v>0</v>
      </c>
      <c r="CB312" s="6"/>
    </row>
    <row r="313" ht="18.0" customHeight="1">
      <c r="A313" s="145" t="s">
        <v>629</v>
      </c>
      <c r="B313" s="223" t="s">
        <v>561</v>
      </c>
      <c r="C313" s="245">
        <v>20.0</v>
      </c>
      <c r="D313" s="76">
        <f t="shared" si="831"/>
        <v>0</v>
      </c>
      <c r="E313" s="148">
        <v>105.0</v>
      </c>
      <c r="F313" s="76" t="str">
        <f t="shared" si="832"/>
        <v/>
      </c>
      <c r="G313" s="148">
        <f t="shared" si="833"/>
        <v>105</v>
      </c>
      <c r="H313" s="149">
        <f t="shared" si="834"/>
        <v>0</v>
      </c>
      <c r="I313" s="150"/>
      <c r="J313" s="151"/>
      <c r="K313" s="152"/>
      <c r="L313" s="153"/>
      <c r="M313" s="154"/>
      <c r="N313" s="155"/>
      <c r="O313" s="156"/>
      <c r="P313" s="157"/>
      <c r="Q313" s="158"/>
      <c r="R313" s="159"/>
      <c r="S313" s="160"/>
      <c r="T313" s="161"/>
      <c r="U313" s="162"/>
      <c r="V313" s="163"/>
      <c r="W313" s="152"/>
      <c r="X313" s="150"/>
      <c r="AE313" s="164">
        <f t="shared" ref="AE313:AK313" si="840">AL313*$D313</f>
        <v>0</v>
      </c>
      <c r="AF313" s="164">
        <f t="shared" si="840"/>
        <v>0</v>
      </c>
      <c r="AG313" s="164">
        <f t="shared" si="840"/>
        <v>0</v>
      </c>
      <c r="AH313" s="164">
        <f t="shared" si="840"/>
        <v>0</v>
      </c>
      <c r="AI313" s="164">
        <f t="shared" si="840"/>
        <v>0</v>
      </c>
      <c r="AJ313" s="164">
        <f t="shared" si="840"/>
        <v>0</v>
      </c>
      <c r="AK313" s="164">
        <f t="shared" si="840"/>
        <v>0</v>
      </c>
      <c r="AL313" s="165"/>
      <c r="AM313" s="165">
        <v>20.0</v>
      </c>
      <c r="AN313" s="165"/>
      <c r="AO313" s="165"/>
      <c r="AP313" s="165"/>
      <c r="AQ313" s="165"/>
      <c r="AR313" s="165"/>
      <c r="AS313" s="164">
        <f t="shared" ref="AS313:BE313" si="841">BF313*$D313</f>
        <v>0</v>
      </c>
      <c r="AT313" s="164">
        <f t="shared" si="841"/>
        <v>0</v>
      </c>
      <c r="AU313" s="164">
        <f t="shared" si="841"/>
        <v>0</v>
      </c>
      <c r="AV313" s="164">
        <f t="shared" si="841"/>
        <v>0</v>
      </c>
      <c r="AW313" s="164">
        <f t="shared" si="841"/>
        <v>0</v>
      </c>
      <c r="AX313" s="164">
        <f t="shared" si="841"/>
        <v>0</v>
      </c>
      <c r="AY313" s="164">
        <f t="shared" si="841"/>
        <v>0</v>
      </c>
      <c r="AZ313" s="164">
        <f t="shared" si="841"/>
        <v>0</v>
      </c>
      <c r="BA313" s="164">
        <f t="shared" si="841"/>
        <v>0</v>
      </c>
      <c r="BB313" s="164">
        <f t="shared" si="841"/>
        <v>0</v>
      </c>
      <c r="BC313" s="164">
        <f t="shared" si="841"/>
        <v>0</v>
      </c>
      <c r="BD313" s="164">
        <f t="shared" si="841"/>
        <v>0</v>
      </c>
      <c r="BE313" s="164">
        <f t="shared" si="841"/>
        <v>0</v>
      </c>
      <c r="BF313" s="165">
        <v>20.0</v>
      </c>
      <c r="BG313" s="165"/>
      <c r="BH313" s="165"/>
      <c r="BI313" s="165"/>
      <c r="BJ313" s="165"/>
      <c r="BK313" s="165"/>
      <c r="BL313" s="165"/>
      <c r="BM313" s="165"/>
      <c r="BN313" s="165"/>
      <c r="BO313" s="165"/>
      <c r="BP313" s="165"/>
      <c r="BQ313" s="166"/>
      <c r="BR313" s="165"/>
      <c r="BS313" s="6"/>
      <c r="BT313" s="164"/>
      <c r="BU313" s="164"/>
      <c r="BV313" s="167">
        <f t="shared" ref="BV313:BW313" si="842">$D313*BT313</f>
        <v>0</v>
      </c>
      <c r="BW313" s="167">
        <f t="shared" si="842"/>
        <v>0</v>
      </c>
      <c r="BX313" s="6"/>
      <c r="BY313" s="164">
        <v>0.7</v>
      </c>
      <c r="BZ313" s="164">
        <f t="shared" si="838"/>
        <v>0</v>
      </c>
      <c r="CA313" s="164">
        <f t="shared" si="839"/>
        <v>0</v>
      </c>
      <c r="CB313" s="6"/>
    </row>
    <row r="314" ht="18.0" customHeight="1">
      <c r="A314" s="145" t="s">
        <v>630</v>
      </c>
      <c r="B314" s="223" t="s">
        <v>563</v>
      </c>
      <c r="C314" s="245">
        <v>20.0</v>
      </c>
      <c r="D314" s="76">
        <f t="shared" si="831"/>
        <v>0</v>
      </c>
      <c r="E314" s="148">
        <v>105.0</v>
      </c>
      <c r="F314" s="76" t="str">
        <f t="shared" si="832"/>
        <v/>
      </c>
      <c r="G314" s="148">
        <f t="shared" si="833"/>
        <v>105</v>
      </c>
      <c r="H314" s="149">
        <f t="shared" si="834"/>
        <v>0</v>
      </c>
      <c r="I314" s="150"/>
      <c r="J314" s="151"/>
      <c r="K314" s="152"/>
      <c r="L314" s="153"/>
      <c r="M314" s="154"/>
      <c r="N314" s="155"/>
      <c r="O314" s="156"/>
      <c r="P314" s="157"/>
      <c r="Q314" s="158"/>
      <c r="R314" s="159"/>
      <c r="S314" s="160"/>
      <c r="T314" s="161"/>
      <c r="U314" s="162"/>
      <c r="V314" s="163"/>
      <c r="W314" s="152"/>
      <c r="X314" s="150"/>
      <c r="AE314" s="164">
        <f t="shared" ref="AE314:AK314" si="843">AL314*$D314</f>
        <v>0</v>
      </c>
      <c r="AF314" s="164">
        <f t="shared" si="843"/>
        <v>0</v>
      </c>
      <c r="AG314" s="164">
        <f t="shared" si="843"/>
        <v>0</v>
      </c>
      <c r="AH314" s="164">
        <f t="shared" si="843"/>
        <v>0</v>
      </c>
      <c r="AI314" s="164">
        <f t="shared" si="843"/>
        <v>0</v>
      </c>
      <c r="AJ314" s="164">
        <f t="shared" si="843"/>
        <v>0</v>
      </c>
      <c r="AK314" s="164">
        <f t="shared" si="843"/>
        <v>0</v>
      </c>
      <c r="AL314" s="165"/>
      <c r="AM314" s="165">
        <v>20.0</v>
      </c>
      <c r="AN314" s="165"/>
      <c r="AO314" s="165"/>
      <c r="AP314" s="165"/>
      <c r="AQ314" s="165"/>
      <c r="AR314" s="165"/>
      <c r="AS314" s="164">
        <f t="shared" ref="AS314:BE314" si="844">BF314*$D314</f>
        <v>0</v>
      </c>
      <c r="AT314" s="164">
        <f t="shared" si="844"/>
        <v>0</v>
      </c>
      <c r="AU314" s="164">
        <f t="shared" si="844"/>
        <v>0</v>
      </c>
      <c r="AV314" s="164">
        <f t="shared" si="844"/>
        <v>0</v>
      </c>
      <c r="AW314" s="164">
        <f t="shared" si="844"/>
        <v>0</v>
      </c>
      <c r="AX314" s="164">
        <f t="shared" si="844"/>
        <v>0</v>
      </c>
      <c r="AY314" s="164">
        <f t="shared" si="844"/>
        <v>0</v>
      </c>
      <c r="AZ314" s="164">
        <f t="shared" si="844"/>
        <v>0</v>
      </c>
      <c r="BA314" s="164">
        <f t="shared" si="844"/>
        <v>0</v>
      </c>
      <c r="BB314" s="164">
        <f t="shared" si="844"/>
        <v>0</v>
      </c>
      <c r="BC314" s="164">
        <f t="shared" si="844"/>
        <v>0</v>
      </c>
      <c r="BD314" s="164">
        <f t="shared" si="844"/>
        <v>0</v>
      </c>
      <c r="BE314" s="164">
        <f t="shared" si="844"/>
        <v>0</v>
      </c>
      <c r="BF314" s="165">
        <v>20.0</v>
      </c>
      <c r="BG314" s="165"/>
      <c r="BH314" s="165"/>
      <c r="BI314" s="165"/>
      <c r="BJ314" s="165"/>
      <c r="BK314" s="165"/>
      <c r="BL314" s="165"/>
      <c r="BM314" s="165"/>
      <c r="BN314" s="165"/>
      <c r="BO314" s="165"/>
      <c r="BP314" s="165"/>
      <c r="BQ314" s="166"/>
      <c r="BR314" s="165"/>
      <c r="BS314" s="6"/>
      <c r="BT314" s="164"/>
      <c r="BU314" s="164"/>
      <c r="BV314" s="167">
        <f t="shared" ref="BV314:BW314" si="845">$D314*BT314</f>
        <v>0</v>
      </c>
      <c r="BW314" s="167">
        <f t="shared" si="845"/>
        <v>0</v>
      </c>
      <c r="BX314" s="6"/>
      <c r="BY314" s="164">
        <v>0.7</v>
      </c>
      <c r="BZ314" s="164">
        <f t="shared" si="838"/>
        <v>0</v>
      </c>
      <c r="CA314" s="164">
        <f t="shared" si="839"/>
        <v>0</v>
      </c>
      <c r="CB314" s="6"/>
    </row>
    <row r="315" ht="18.0" customHeight="1">
      <c r="A315" s="145" t="s">
        <v>631</v>
      </c>
      <c r="B315" s="264" t="s">
        <v>632</v>
      </c>
      <c r="C315" s="245">
        <v>10.0</v>
      </c>
      <c r="D315" s="76">
        <f t="shared" si="831"/>
        <v>0</v>
      </c>
      <c r="E315" s="148">
        <v>100.0</v>
      </c>
      <c r="F315" s="76" t="str">
        <f t="shared" si="832"/>
        <v/>
      </c>
      <c r="G315" s="148">
        <f t="shared" si="833"/>
        <v>100</v>
      </c>
      <c r="H315" s="149">
        <f t="shared" si="834"/>
        <v>0</v>
      </c>
      <c r="I315" s="150"/>
      <c r="J315" s="151"/>
      <c r="K315" s="152"/>
      <c r="L315" s="153"/>
      <c r="M315" s="154"/>
      <c r="N315" s="155"/>
      <c r="O315" s="156"/>
      <c r="P315" s="157"/>
      <c r="Q315" s="158"/>
      <c r="R315" s="159"/>
      <c r="S315" s="160"/>
      <c r="T315" s="161"/>
      <c r="U315" s="162"/>
      <c r="V315" s="163"/>
      <c r="W315" s="152"/>
      <c r="X315" s="150"/>
      <c r="AE315" s="164">
        <f t="shared" ref="AE315:AK315" si="846">AL315*$D315</f>
        <v>0</v>
      </c>
      <c r="AF315" s="164">
        <f t="shared" si="846"/>
        <v>0</v>
      </c>
      <c r="AG315" s="164">
        <f t="shared" si="846"/>
        <v>0</v>
      </c>
      <c r="AH315" s="164">
        <f t="shared" si="846"/>
        <v>0</v>
      </c>
      <c r="AI315" s="164">
        <f t="shared" si="846"/>
        <v>0</v>
      </c>
      <c r="AJ315" s="164">
        <f t="shared" si="846"/>
        <v>0</v>
      </c>
      <c r="AK315" s="164">
        <f t="shared" si="846"/>
        <v>0</v>
      </c>
      <c r="AL315" s="165"/>
      <c r="AM315" s="165"/>
      <c r="AN315" s="165">
        <v>10.0</v>
      </c>
      <c r="AO315" s="165"/>
      <c r="AP315" s="165"/>
      <c r="AQ315" s="165"/>
      <c r="AR315" s="165"/>
      <c r="AS315" s="164">
        <f t="shared" ref="AS315:BE315" si="847">BF315*$D315</f>
        <v>0</v>
      </c>
      <c r="AT315" s="164">
        <f t="shared" si="847"/>
        <v>0</v>
      </c>
      <c r="AU315" s="164">
        <f t="shared" si="847"/>
        <v>0</v>
      </c>
      <c r="AV315" s="164">
        <f t="shared" si="847"/>
        <v>0</v>
      </c>
      <c r="AW315" s="164">
        <f t="shared" si="847"/>
        <v>0</v>
      </c>
      <c r="AX315" s="164">
        <f t="shared" si="847"/>
        <v>0</v>
      </c>
      <c r="AY315" s="164">
        <f t="shared" si="847"/>
        <v>0</v>
      </c>
      <c r="AZ315" s="164">
        <f t="shared" si="847"/>
        <v>0</v>
      </c>
      <c r="BA315" s="164">
        <f t="shared" si="847"/>
        <v>0</v>
      </c>
      <c r="BB315" s="164">
        <f t="shared" si="847"/>
        <v>0</v>
      </c>
      <c r="BC315" s="164">
        <f t="shared" si="847"/>
        <v>0</v>
      </c>
      <c r="BD315" s="164">
        <f t="shared" si="847"/>
        <v>0</v>
      </c>
      <c r="BE315" s="164">
        <f t="shared" si="847"/>
        <v>0</v>
      </c>
      <c r="BF315" s="165">
        <v>10.0</v>
      </c>
      <c r="BG315" s="165"/>
      <c r="BH315" s="165"/>
      <c r="BI315" s="165"/>
      <c r="BJ315" s="165"/>
      <c r="BK315" s="165"/>
      <c r="BL315" s="165"/>
      <c r="BM315" s="165"/>
      <c r="BN315" s="165"/>
      <c r="BO315" s="165"/>
      <c r="BP315" s="165"/>
      <c r="BQ315" s="166"/>
      <c r="BR315" s="165"/>
      <c r="BS315" s="6"/>
      <c r="BT315" s="164"/>
      <c r="BU315" s="164"/>
      <c r="BV315" s="167">
        <f t="shared" ref="BV315:BW315" si="848">$D315*BT315</f>
        <v>0</v>
      </c>
      <c r="BW315" s="167">
        <f t="shared" si="848"/>
        <v>0</v>
      </c>
      <c r="BX315" s="6"/>
      <c r="BY315" s="164">
        <v>0.88</v>
      </c>
      <c r="BZ315" s="164">
        <f t="shared" si="838"/>
        <v>0</v>
      </c>
      <c r="CA315" s="164">
        <f t="shared" si="839"/>
        <v>0</v>
      </c>
      <c r="CB315" s="6"/>
    </row>
    <row r="316" ht="18.0" customHeight="1">
      <c r="A316" s="145" t="s">
        <v>633</v>
      </c>
      <c r="B316" s="223" t="s">
        <v>634</v>
      </c>
      <c r="C316" s="245">
        <v>5.0</v>
      </c>
      <c r="D316" s="76">
        <f t="shared" si="831"/>
        <v>0</v>
      </c>
      <c r="E316" s="148">
        <v>90.0</v>
      </c>
      <c r="F316" s="76" t="str">
        <f t="shared" si="832"/>
        <v/>
      </c>
      <c r="G316" s="148">
        <f t="shared" si="833"/>
        <v>90</v>
      </c>
      <c r="H316" s="149">
        <f t="shared" si="834"/>
        <v>0</v>
      </c>
      <c r="I316" s="150"/>
      <c r="J316" s="151"/>
      <c r="K316" s="152"/>
      <c r="L316" s="153"/>
      <c r="M316" s="154"/>
      <c r="N316" s="155"/>
      <c r="O316" s="156"/>
      <c r="P316" s="157"/>
      <c r="Q316" s="158"/>
      <c r="R316" s="159"/>
      <c r="S316" s="160"/>
      <c r="T316" s="161"/>
      <c r="U316" s="162"/>
      <c r="V316" s="163"/>
      <c r="W316" s="152"/>
      <c r="X316" s="150"/>
      <c r="AE316" s="164">
        <f t="shared" ref="AE316:AK316" si="849">AL316*$D316</f>
        <v>0</v>
      </c>
      <c r="AF316" s="164">
        <f t="shared" si="849"/>
        <v>0</v>
      </c>
      <c r="AG316" s="164">
        <f t="shared" si="849"/>
        <v>0</v>
      </c>
      <c r="AH316" s="164">
        <f t="shared" si="849"/>
        <v>0</v>
      </c>
      <c r="AI316" s="164">
        <f t="shared" si="849"/>
        <v>0</v>
      </c>
      <c r="AJ316" s="164">
        <f t="shared" si="849"/>
        <v>0</v>
      </c>
      <c r="AK316" s="164">
        <f t="shared" si="849"/>
        <v>0</v>
      </c>
      <c r="AL316" s="165"/>
      <c r="AM316" s="165"/>
      <c r="AN316" s="165">
        <v>4.0</v>
      </c>
      <c r="AO316" s="165">
        <v>1.0</v>
      </c>
      <c r="AP316" s="165"/>
      <c r="AQ316" s="165">
        <v>5.0</v>
      </c>
      <c r="AR316" s="165"/>
      <c r="AS316" s="164">
        <f t="shared" ref="AS316:BE316" si="850">BF316*$D316</f>
        <v>0</v>
      </c>
      <c r="AT316" s="164">
        <f t="shared" si="850"/>
        <v>0</v>
      </c>
      <c r="AU316" s="164">
        <f t="shared" si="850"/>
        <v>0</v>
      </c>
      <c r="AV316" s="164">
        <f t="shared" si="850"/>
        <v>0</v>
      </c>
      <c r="AW316" s="164">
        <f t="shared" si="850"/>
        <v>0</v>
      </c>
      <c r="AX316" s="164">
        <f t="shared" si="850"/>
        <v>0</v>
      </c>
      <c r="AY316" s="164">
        <f t="shared" si="850"/>
        <v>0</v>
      </c>
      <c r="AZ316" s="164">
        <f t="shared" si="850"/>
        <v>0</v>
      </c>
      <c r="BA316" s="164">
        <f t="shared" si="850"/>
        <v>0</v>
      </c>
      <c r="BB316" s="164">
        <f t="shared" si="850"/>
        <v>0</v>
      </c>
      <c r="BC316" s="164">
        <f t="shared" si="850"/>
        <v>0</v>
      </c>
      <c r="BD316" s="164">
        <f t="shared" si="850"/>
        <v>0</v>
      </c>
      <c r="BE316" s="164">
        <f t="shared" si="850"/>
        <v>0</v>
      </c>
      <c r="BF316" s="165">
        <v>5.0</v>
      </c>
      <c r="BG316" s="165"/>
      <c r="BH316" s="165"/>
      <c r="BI316" s="165"/>
      <c r="BJ316" s="165"/>
      <c r="BK316" s="165"/>
      <c r="BL316" s="165"/>
      <c r="BM316" s="165"/>
      <c r="BN316" s="165"/>
      <c r="BO316" s="165"/>
      <c r="BP316" s="165"/>
      <c r="BQ316" s="166"/>
      <c r="BR316" s="165"/>
      <c r="BS316" s="6"/>
      <c r="BT316" s="164"/>
      <c r="BU316" s="164"/>
      <c r="BV316" s="167">
        <f t="shared" ref="BV316:BW316" si="851">$D316*BT316</f>
        <v>0</v>
      </c>
      <c r="BW316" s="167">
        <f t="shared" si="851"/>
        <v>0</v>
      </c>
      <c r="BX316" s="6"/>
      <c r="BY316" s="164">
        <v>1.31</v>
      </c>
      <c r="BZ316" s="164">
        <f t="shared" si="838"/>
        <v>0</v>
      </c>
      <c r="CA316" s="164">
        <f t="shared" si="839"/>
        <v>0</v>
      </c>
      <c r="CB316" s="6"/>
    </row>
    <row r="317" ht="18.0" customHeight="1">
      <c r="A317" s="145" t="s">
        <v>635</v>
      </c>
      <c r="B317" s="223" t="s">
        <v>636</v>
      </c>
      <c r="C317" s="245">
        <v>1.0</v>
      </c>
      <c r="D317" s="76">
        <f t="shared" si="831"/>
        <v>0</v>
      </c>
      <c r="E317" s="148">
        <v>140.0</v>
      </c>
      <c r="F317" s="76" t="str">
        <f t="shared" si="832"/>
        <v/>
      </c>
      <c r="G317" s="148">
        <f t="shared" si="833"/>
        <v>140</v>
      </c>
      <c r="H317" s="149">
        <f t="shared" si="834"/>
        <v>0</v>
      </c>
      <c r="I317" s="150"/>
      <c r="J317" s="151"/>
      <c r="K317" s="152"/>
      <c r="L317" s="153"/>
      <c r="M317" s="154"/>
      <c r="N317" s="155"/>
      <c r="O317" s="156"/>
      <c r="P317" s="157"/>
      <c r="Q317" s="158"/>
      <c r="R317" s="159"/>
      <c r="S317" s="160"/>
      <c r="T317" s="161"/>
      <c r="U317" s="162"/>
      <c r="V317" s="163"/>
      <c r="W317" s="152"/>
      <c r="X317" s="150"/>
      <c r="AE317" s="164">
        <f t="shared" ref="AE317:AK317" si="852">AL317*$D317</f>
        <v>0</v>
      </c>
      <c r="AF317" s="164">
        <f t="shared" si="852"/>
        <v>0</v>
      </c>
      <c r="AG317" s="164">
        <f t="shared" si="852"/>
        <v>0</v>
      </c>
      <c r="AH317" s="164">
        <f t="shared" si="852"/>
        <v>0</v>
      </c>
      <c r="AI317" s="164">
        <f t="shared" si="852"/>
        <v>0</v>
      </c>
      <c r="AJ317" s="164">
        <f t="shared" si="852"/>
        <v>0</v>
      </c>
      <c r="AK317" s="164">
        <f t="shared" si="852"/>
        <v>0</v>
      </c>
      <c r="AL317" s="165"/>
      <c r="AM317" s="165"/>
      <c r="AN317" s="165"/>
      <c r="AO317" s="165"/>
      <c r="AP317" s="165"/>
      <c r="AQ317" s="165"/>
      <c r="AR317" s="165">
        <v>1.0</v>
      </c>
      <c r="AS317" s="164">
        <f t="shared" ref="AS317:BE317" si="853">BF317*$D317</f>
        <v>0</v>
      </c>
      <c r="AT317" s="164">
        <f t="shared" si="853"/>
        <v>0</v>
      </c>
      <c r="AU317" s="164">
        <f t="shared" si="853"/>
        <v>0</v>
      </c>
      <c r="AV317" s="164">
        <f t="shared" si="853"/>
        <v>0</v>
      </c>
      <c r="AW317" s="164">
        <f t="shared" si="853"/>
        <v>0</v>
      </c>
      <c r="AX317" s="164">
        <f t="shared" si="853"/>
        <v>0</v>
      </c>
      <c r="AY317" s="164">
        <f t="shared" si="853"/>
        <v>0</v>
      </c>
      <c r="AZ317" s="164">
        <f t="shared" si="853"/>
        <v>0</v>
      </c>
      <c r="BA317" s="164">
        <f t="shared" si="853"/>
        <v>0</v>
      </c>
      <c r="BB317" s="164">
        <f t="shared" si="853"/>
        <v>0</v>
      </c>
      <c r="BC317" s="164">
        <f t="shared" si="853"/>
        <v>0</v>
      </c>
      <c r="BD317" s="164">
        <f t="shared" si="853"/>
        <v>0</v>
      </c>
      <c r="BE317" s="164">
        <f t="shared" si="853"/>
        <v>0</v>
      </c>
      <c r="BF317" s="165"/>
      <c r="BG317" s="165"/>
      <c r="BH317" s="165"/>
      <c r="BI317" s="165"/>
      <c r="BJ317" s="165"/>
      <c r="BK317" s="165"/>
      <c r="BL317" s="165"/>
      <c r="BM317" s="165"/>
      <c r="BN317" s="165"/>
      <c r="BO317" s="165"/>
      <c r="BP317" s="165">
        <v>1.0</v>
      </c>
      <c r="BQ317" s="166"/>
      <c r="BR317" s="165"/>
      <c r="BS317" s="6"/>
      <c r="BT317" s="164"/>
      <c r="BU317" s="164"/>
      <c r="BV317" s="167">
        <f t="shared" ref="BV317:BW317" si="854">$D317*BT317</f>
        <v>0</v>
      </c>
      <c r="BW317" s="167">
        <f t="shared" si="854"/>
        <v>0</v>
      </c>
      <c r="BX317" s="6"/>
      <c r="BY317" s="164">
        <v>2.56</v>
      </c>
      <c r="BZ317" s="164">
        <f t="shared" si="838"/>
        <v>0</v>
      </c>
      <c r="CA317" s="164">
        <f t="shared" si="839"/>
        <v>0</v>
      </c>
      <c r="CB317" s="6"/>
    </row>
    <row r="318" ht="18.0" customHeight="1">
      <c r="A318" s="145" t="s">
        <v>637</v>
      </c>
      <c r="B318" s="223" t="s">
        <v>638</v>
      </c>
      <c r="C318" s="245">
        <v>1.0</v>
      </c>
      <c r="D318" s="76">
        <f t="shared" si="831"/>
        <v>0</v>
      </c>
      <c r="E318" s="148">
        <v>140.0</v>
      </c>
      <c r="F318" s="76" t="str">
        <f t="shared" si="832"/>
        <v/>
      </c>
      <c r="G318" s="148">
        <f t="shared" si="833"/>
        <v>140</v>
      </c>
      <c r="H318" s="149">
        <f t="shared" si="834"/>
        <v>0</v>
      </c>
      <c r="I318" s="150"/>
      <c r="J318" s="151"/>
      <c r="K318" s="152"/>
      <c r="L318" s="153"/>
      <c r="M318" s="154"/>
      <c r="N318" s="155"/>
      <c r="O318" s="156"/>
      <c r="P318" s="157"/>
      <c r="Q318" s="158"/>
      <c r="R318" s="159"/>
      <c r="S318" s="160"/>
      <c r="T318" s="161"/>
      <c r="U318" s="162"/>
      <c r="V318" s="163"/>
      <c r="W318" s="152"/>
      <c r="X318" s="150"/>
      <c r="AE318" s="164">
        <f t="shared" ref="AE318:AK318" si="855">AL318*$D318</f>
        <v>0</v>
      </c>
      <c r="AF318" s="164">
        <f t="shared" si="855"/>
        <v>0</v>
      </c>
      <c r="AG318" s="164">
        <f t="shared" si="855"/>
        <v>0</v>
      </c>
      <c r="AH318" s="164">
        <f t="shared" si="855"/>
        <v>0</v>
      </c>
      <c r="AI318" s="164">
        <f t="shared" si="855"/>
        <v>0</v>
      </c>
      <c r="AJ318" s="164">
        <f t="shared" si="855"/>
        <v>0</v>
      </c>
      <c r="AK318" s="164">
        <f t="shared" si="855"/>
        <v>0</v>
      </c>
      <c r="AL318" s="165"/>
      <c r="AM318" s="165"/>
      <c r="AN318" s="165"/>
      <c r="AO318" s="165"/>
      <c r="AP318" s="165"/>
      <c r="AQ318" s="165"/>
      <c r="AR318" s="165">
        <v>1.0</v>
      </c>
      <c r="AS318" s="164">
        <f t="shared" ref="AS318:BE318" si="856">BF318*$D318</f>
        <v>0</v>
      </c>
      <c r="AT318" s="164">
        <f t="shared" si="856"/>
        <v>0</v>
      </c>
      <c r="AU318" s="164">
        <f t="shared" si="856"/>
        <v>0</v>
      </c>
      <c r="AV318" s="164">
        <f t="shared" si="856"/>
        <v>0</v>
      </c>
      <c r="AW318" s="164">
        <f t="shared" si="856"/>
        <v>0</v>
      </c>
      <c r="AX318" s="164">
        <f t="shared" si="856"/>
        <v>0</v>
      </c>
      <c r="AY318" s="164">
        <f t="shared" si="856"/>
        <v>0</v>
      </c>
      <c r="AZ318" s="164">
        <f t="shared" si="856"/>
        <v>0</v>
      </c>
      <c r="BA318" s="164">
        <f t="shared" si="856"/>
        <v>0</v>
      </c>
      <c r="BB318" s="164">
        <f t="shared" si="856"/>
        <v>0</v>
      </c>
      <c r="BC318" s="164">
        <f t="shared" si="856"/>
        <v>0</v>
      </c>
      <c r="BD318" s="164">
        <f t="shared" si="856"/>
        <v>0</v>
      </c>
      <c r="BE318" s="164">
        <f t="shared" si="856"/>
        <v>0</v>
      </c>
      <c r="BF318" s="165"/>
      <c r="BG318" s="165"/>
      <c r="BH318" s="165"/>
      <c r="BI318" s="165"/>
      <c r="BJ318" s="165"/>
      <c r="BK318" s="165"/>
      <c r="BL318" s="165"/>
      <c r="BM318" s="165"/>
      <c r="BN318" s="165"/>
      <c r="BO318" s="165">
        <v>1.0</v>
      </c>
      <c r="BP318" s="165"/>
      <c r="BQ318" s="166"/>
      <c r="BR318" s="165"/>
      <c r="BS318" s="6"/>
      <c r="BT318" s="164"/>
      <c r="BU318" s="164"/>
      <c r="BV318" s="167">
        <f t="shared" ref="BV318:BW318" si="857">$D318*BT318</f>
        <v>0</v>
      </c>
      <c r="BW318" s="167">
        <f t="shared" si="857"/>
        <v>0</v>
      </c>
      <c r="BX318" s="6"/>
      <c r="BY318" s="164">
        <v>2.58</v>
      </c>
      <c r="BZ318" s="164">
        <f t="shared" si="838"/>
        <v>0</v>
      </c>
      <c r="CA318" s="164">
        <f t="shared" si="839"/>
        <v>0</v>
      </c>
      <c r="CB318" s="6"/>
    </row>
    <row r="319" ht="18.0" customHeight="1">
      <c r="A319" s="145" t="s">
        <v>639</v>
      </c>
      <c r="B319" s="223" t="s">
        <v>601</v>
      </c>
      <c r="C319" s="245">
        <v>20.0</v>
      </c>
      <c r="D319" s="76">
        <f t="shared" si="831"/>
        <v>0</v>
      </c>
      <c r="E319" s="148">
        <v>95.0</v>
      </c>
      <c r="F319" s="76" t="str">
        <f t="shared" si="832"/>
        <v/>
      </c>
      <c r="G319" s="148">
        <f t="shared" si="833"/>
        <v>95</v>
      </c>
      <c r="H319" s="149">
        <f t="shared" si="834"/>
        <v>0</v>
      </c>
      <c r="I319" s="150"/>
      <c r="J319" s="151"/>
      <c r="K319" s="152"/>
      <c r="L319" s="153"/>
      <c r="M319" s="154"/>
      <c r="N319" s="155"/>
      <c r="O319" s="156"/>
      <c r="P319" s="157"/>
      <c r="Q319" s="158"/>
      <c r="R319" s="159"/>
      <c r="S319" s="160"/>
      <c r="T319" s="161"/>
      <c r="U319" s="162"/>
      <c r="V319" s="163"/>
      <c r="W319" s="152"/>
      <c r="X319" s="150"/>
      <c r="AE319" s="164">
        <f t="shared" ref="AE319:AK319" si="858">AL319*$D319</f>
        <v>0</v>
      </c>
      <c r="AF319" s="164">
        <f t="shared" si="858"/>
        <v>0</v>
      </c>
      <c r="AG319" s="164">
        <f t="shared" si="858"/>
        <v>0</v>
      </c>
      <c r="AH319" s="164">
        <f t="shared" si="858"/>
        <v>0</v>
      </c>
      <c r="AI319" s="164">
        <f t="shared" si="858"/>
        <v>0</v>
      </c>
      <c r="AJ319" s="164">
        <f t="shared" si="858"/>
        <v>0</v>
      </c>
      <c r="AK319" s="164">
        <f t="shared" si="858"/>
        <v>0</v>
      </c>
      <c r="AL319" s="165"/>
      <c r="AM319" s="165">
        <v>20.0</v>
      </c>
      <c r="AN319" s="165"/>
      <c r="AO319" s="165"/>
      <c r="AP319" s="165"/>
      <c r="AQ319" s="165"/>
      <c r="AR319" s="165"/>
      <c r="AS319" s="164">
        <f t="shared" ref="AS319:BE319" si="859">BF319*$D319</f>
        <v>0</v>
      </c>
      <c r="AT319" s="164">
        <f t="shared" si="859"/>
        <v>0</v>
      </c>
      <c r="AU319" s="164">
        <f t="shared" si="859"/>
        <v>0</v>
      </c>
      <c r="AV319" s="164">
        <f t="shared" si="859"/>
        <v>0</v>
      </c>
      <c r="AW319" s="164">
        <f t="shared" si="859"/>
        <v>0</v>
      </c>
      <c r="AX319" s="164">
        <f t="shared" si="859"/>
        <v>0</v>
      </c>
      <c r="AY319" s="164">
        <f t="shared" si="859"/>
        <v>0</v>
      </c>
      <c r="AZ319" s="164">
        <f t="shared" si="859"/>
        <v>0</v>
      </c>
      <c r="BA319" s="164">
        <f t="shared" si="859"/>
        <v>0</v>
      </c>
      <c r="BB319" s="164">
        <f t="shared" si="859"/>
        <v>0</v>
      </c>
      <c r="BC319" s="164">
        <f t="shared" si="859"/>
        <v>0</v>
      </c>
      <c r="BD319" s="164">
        <f t="shared" si="859"/>
        <v>0</v>
      </c>
      <c r="BE319" s="164">
        <f t="shared" si="859"/>
        <v>0</v>
      </c>
      <c r="BF319" s="165"/>
      <c r="BG319" s="165"/>
      <c r="BH319" s="165"/>
      <c r="BI319" s="165"/>
      <c r="BJ319" s="165"/>
      <c r="BK319" s="165"/>
      <c r="BL319" s="165"/>
      <c r="BM319" s="165"/>
      <c r="BN319" s="165"/>
      <c r="BO319" s="165"/>
      <c r="BP319" s="165"/>
      <c r="BQ319" s="166"/>
      <c r="BR319" s="165"/>
      <c r="BS319" s="6"/>
      <c r="BT319" s="164">
        <v>40.0</v>
      </c>
      <c r="BU319" s="164"/>
      <c r="BV319" s="167">
        <f t="shared" ref="BV319:BW319" si="860">$D319*BT319</f>
        <v>0</v>
      </c>
      <c r="BW319" s="167">
        <f t="shared" si="860"/>
        <v>0</v>
      </c>
      <c r="BX319" s="6"/>
      <c r="BY319" s="164">
        <v>0.7</v>
      </c>
      <c r="BZ319" s="164">
        <f t="shared" si="838"/>
        <v>0</v>
      </c>
      <c r="CA319" s="164">
        <f t="shared" si="839"/>
        <v>0</v>
      </c>
      <c r="CB319" s="6"/>
    </row>
    <row r="320" ht="18.0" customHeight="1">
      <c r="A320" s="145" t="s">
        <v>640</v>
      </c>
      <c r="B320" s="223" t="s">
        <v>641</v>
      </c>
      <c r="C320" s="245">
        <v>10.0</v>
      </c>
      <c r="D320" s="76">
        <f t="shared" si="831"/>
        <v>0</v>
      </c>
      <c r="E320" s="148">
        <v>100.0</v>
      </c>
      <c r="F320" s="76" t="str">
        <f t="shared" si="832"/>
        <v/>
      </c>
      <c r="G320" s="148">
        <f t="shared" si="833"/>
        <v>100</v>
      </c>
      <c r="H320" s="149">
        <f t="shared" si="834"/>
        <v>0</v>
      </c>
      <c r="I320" s="150"/>
      <c r="J320" s="151"/>
      <c r="K320" s="152"/>
      <c r="L320" s="153"/>
      <c r="M320" s="154"/>
      <c r="N320" s="155"/>
      <c r="O320" s="156"/>
      <c r="P320" s="157"/>
      <c r="Q320" s="158"/>
      <c r="R320" s="159"/>
      <c r="S320" s="160"/>
      <c r="T320" s="161"/>
      <c r="U320" s="162"/>
      <c r="V320" s="163"/>
      <c r="W320" s="152"/>
      <c r="X320" s="150"/>
      <c r="AE320" s="164">
        <f t="shared" ref="AE320:AK320" si="861">AL320*$D320</f>
        <v>0</v>
      </c>
      <c r="AF320" s="164">
        <f t="shared" si="861"/>
        <v>0</v>
      </c>
      <c r="AG320" s="164">
        <f t="shared" si="861"/>
        <v>0</v>
      </c>
      <c r="AH320" s="164">
        <f t="shared" si="861"/>
        <v>0</v>
      </c>
      <c r="AI320" s="164">
        <f t="shared" si="861"/>
        <v>0</v>
      </c>
      <c r="AJ320" s="164">
        <f t="shared" si="861"/>
        <v>0</v>
      </c>
      <c r="AK320" s="164">
        <f t="shared" si="861"/>
        <v>0</v>
      </c>
      <c r="AL320" s="165"/>
      <c r="AM320" s="165"/>
      <c r="AN320" s="165">
        <v>10.0</v>
      </c>
      <c r="AO320" s="165"/>
      <c r="AP320" s="165"/>
      <c r="AQ320" s="165"/>
      <c r="AR320" s="165"/>
      <c r="AS320" s="164">
        <f t="shared" ref="AS320:BE320" si="862">BF320*$D320</f>
        <v>0</v>
      </c>
      <c r="AT320" s="164">
        <f t="shared" si="862"/>
        <v>0</v>
      </c>
      <c r="AU320" s="164">
        <f t="shared" si="862"/>
        <v>0</v>
      </c>
      <c r="AV320" s="164">
        <f t="shared" si="862"/>
        <v>0</v>
      </c>
      <c r="AW320" s="164">
        <f t="shared" si="862"/>
        <v>0</v>
      </c>
      <c r="AX320" s="164">
        <f t="shared" si="862"/>
        <v>0</v>
      </c>
      <c r="AY320" s="164">
        <f t="shared" si="862"/>
        <v>0</v>
      </c>
      <c r="AZ320" s="164">
        <f t="shared" si="862"/>
        <v>0</v>
      </c>
      <c r="BA320" s="164">
        <f t="shared" si="862"/>
        <v>0</v>
      </c>
      <c r="BB320" s="164">
        <f t="shared" si="862"/>
        <v>0</v>
      </c>
      <c r="BC320" s="164">
        <f t="shared" si="862"/>
        <v>0</v>
      </c>
      <c r="BD320" s="164">
        <f t="shared" si="862"/>
        <v>0</v>
      </c>
      <c r="BE320" s="164">
        <f t="shared" si="862"/>
        <v>0</v>
      </c>
      <c r="BF320" s="165"/>
      <c r="BG320" s="165"/>
      <c r="BH320" s="165"/>
      <c r="BI320" s="165"/>
      <c r="BJ320" s="165"/>
      <c r="BK320" s="165"/>
      <c r="BL320" s="165"/>
      <c r="BM320" s="165"/>
      <c r="BN320" s="165"/>
      <c r="BO320" s="165"/>
      <c r="BP320" s="165"/>
      <c r="BQ320" s="166"/>
      <c r="BR320" s="165"/>
      <c r="BS320" s="6"/>
      <c r="BT320" s="164">
        <v>20.0</v>
      </c>
      <c r="BU320" s="164"/>
      <c r="BV320" s="167">
        <f t="shared" ref="BV320:BW320" si="863">$D320*BT320</f>
        <v>0</v>
      </c>
      <c r="BW320" s="167">
        <f t="shared" si="863"/>
        <v>0</v>
      </c>
      <c r="BX320" s="6"/>
      <c r="BY320" s="164">
        <v>1.0</v>
      </c>
      <c r="BZ320" s="164">
        <f t="shared" si="838"/>
        <v>0</v>
      </c>
      <c r="CA320" s="164">
        <f t="shared" si="839"/>
        <v>0</v>
      </c>
      <c r="CB320" s="6"/>
    </row>
    <row r="321" ht="18.0" customHeight="1">
      <c r="A321" s="145" t="s">
        <v>642</v>
      </c>
      <c r="B321" s="223" t="s">
        <v>643</v>
      </c>
      <c r="C321" s="245">
        <v>20.0</v>
      </c>
      <c r="D321" s="76">
        <f t="shared" si="831"/>
        <v>0</v>
      </c>
      <c r="E321" s="148">
        <v>100.0</v>
      </c>
      <c r="F321" s="76" t="str">
        <f t="shared" si="832"/>
        <v/>
      </c>
      <c r="G321" s="148">
        <f t="shared" si="833"/>
        <v>100</v>
      </c>
      <c r="H321" s="149">
        <f t="shared" si="834"/>
        <v>0</v>
      </c>
      <c r="I321" s="150"/>
      <c r="J321" s="151"/>
      <c r="K321" s="152"/>
      <c r="L321" s="153"/>
      <c r="M321" s="154"/>
      <c r="N321" s="155"/>
      <c r="O321" s="156"/>
      <c r="P321" s="157"/>
      <c r="Q321" s="158"/>
      <c r="R321" s="159"/>
      <c r="S321" s="160"/>
      <c r="T321" s="161"/>
      <c r="U321" s="162"/>
      <c r="V321" s="163"/>
      <c r="W321" s="152"/>
      <c r="X321" s="150"/>
      <c r="AE321" s="164">
        <f t="shared" ref="AE321:AK321" si="864">AL321*$D321</f>
        <v>0</v>
      </c>
      <c r="AF321" s="164">
        <f t="shared" si="864"/>
        <v>0</v>
      </c>
      <c r="AG321" s="164">
        <f t="shared" si="864"/>
        <v>0</v>
      </c>
      <c r="AH321" s="164">
        <f t="shared" si="864"/>
        <v>0</v>
      </c>
      <c r="AI321" s="164">
        <f t="shared" si="864"/>
        <v>0</v>
      </c>
      <c r="AJ321" s="164">
        <f t="shared" si="864"/>
        <v>0</v>
      </c>
      <c r="AK321" s="164">
        <f t="shared" si="864"/>
        <v>0</v>
      </c>
      <c r="AL321" s="165"/>
      <c r="AM321" s="165">
        <v>20.0</v>
      </c>
      <c r="AN321" s="165"/>
      <c r="AO321" s="165"/>
      <c r="AP321" s="165"/>
      <c r="AQ321" s="165"/>
      <c r="AR321" s="165"/>
      <c r="AS321" s="164">
        <f t="shared" ref="AS321:BE321" si="865">BF321*$D321</f>
        <v>0</v>
      </c>
      <c r="AT321" s="164">
        <f t="shared" si="865"/>
        <v>0</v>
      </c>
      <c r="AU321" s="164">
        <f t="shared" si="865"/>
        <v>0</v>
      </c>
      <c r="AV321" s="164">
        <f t="shared" si="865"/>
        <v>0</v>
      </c>
      <c r="AW321" s="164">
        <f t="shared" si="865"/>
        <v>0</v>
      </c>
      <c r="AX321" s="164">
        <f t="shared" si="865"/>
        <v>0</v>
      </c>
      <c r="AY321" s="164">
        <f t="shared" si="865"/>
        <v>0</v>
      </c>
      <c r="AZ321" s="164">
        <f t="shared" si="865"/>
        <v>0</v>
      </c>
      <c r="BA321" s="164">
        <f t="shared" si="865"/>
        <v>0</v>
      </c>
      <c r="BB321" s="164">
        <f t="shared" si="865"/>
        <v>0</v>
      </c>
      <c r="BC321" s="164">
        <f t="shared" si="865"/>
        <v>0</v>
      </c>
      <c r="BD321" s="164">
        <f t="shared" si="865"/>
        <v>0</v>
      </c>
      <c r="BE321" s="164">
        <f t="shared" si="865"/>
        <v>0</v>
      </c>
      <c r="BF321" s="165"/>
      <c r="BG321" s="165"/>
      <c r="BH321" s="165"/>
      <c r="BI321" s="165"/>
      <c r="BJ321" s="165"/>
      <c r="BK321" s="165"/>
      <c r="BL321" s="165"/>
      <c r="BM321" s="165"/>
      <c r="BN321" s="165"/>
      <c r="BO321" s="165"/>
      <c r="BP321" s="165"/>
      <c r="BQ321" s="166"/>
      <c r="BR321" s="165"/>
      <c r="BS321" s="6"/>
      <c r="BT321" s="164">
        <v>40.0</v>
      </c>
      <c r="BU321" s="164"/>
      <c r="BV321" s="167">
        <f t="shared" ref="BV321:BW321" si="866">$D321*BT321</f>
        <v>0</v>
      </c>
      <c r="BW321" s="167">
        <f t="shared" si="866"/>
        <v>0</v>
      </c>
      <c r="BX321" s="6"/>
      <c r="BY321" s="164">
        <v>0.62</v>
      </c>
      <c r="BZ321" s="164">
        <f t="shared" si="838"/>
        <v>0</v>
      </c>
      <c r="CA321" s="164">
        <f t="shared" si="839"/>
        <v>0</v>
      </c>
      <c r="CB321" s="6"/>
    </row>
    <row r="322" ht="18.0" customHeight="1">
      <c r="A322" s="145" t="s">
        <v>644</v>
      </c>
      <c r="B322" s="223" t="s">
        <v>645</v>
      </c>
      <c r="C322" s="245">
        <v>1.0</v>
      </c>
      <c r="D322" s="76">
        <f t="shared" si="831"/>
        <v>0</v>
      </c>
      <c r="E322" s="148">
        <v>185.0</v>
      </c>
      <c r="F322" s="76" t="str">
        <f t="shared" si="832"/>
        <v/>
      </c>
      <c r="G322" s="148">
        <f t="shared" si="833"/>
        <v>185</v>
      </c>
      <c r="H322" s="149">
        <f t="shared" si="834"/>
        <v>0</v>
      </c>
      <c r="I322" s="150"/>
      <c r="J322" s="151"/>
      <c r="K322" s="152"/>
      <c r="L322" s="153"/>
      <c r="M322" s="154"/>
      <c r="N322" s="155"/>
      <c r="O322" s="156"/>
      <c r="P322" s="157"/>
      <c r="Q322" s="158"/>
      <c r="R322" s="159"/>
      <c r="S322" s="160"/>
      <c r="T322" s="161"/>
      <c r="U322" s="162"/>
      <c r="V322" s="163"/>
      <c r="W322" s="152"/>
      <c r="X322" s="150"/>
      <c r="AE322" s="164">
        <f t="shared" ref="AE322:AK322" si="867">AL322*$D322</f>
        <v>0</v>
      </c>
      <c r="AF322" s="164">
        <f t="shared" si="867"/>
        <v>0</v>
      </c>
      <c r="AG322" s="164">
        <f t="shared" si="867"/>
        <v>0</v>
      </c>
      <c r="AH322" s="164">
        <f t="shared" si="867"/>
        <v>0</v>
      </c>
      <c r="AI322" s="164">
        <f t="shared" si="867"/>
        <v>0</v>
      </c>
      <c r="AJ322" s="164">
        <f t="shared" si="867"/>
        <v>0</v>
      </c>
      <c r="AK322" s="164">
        <f t="shared" si="867"/>
        <v>0</v>
      </c>
      <c r="AL322" s="165"/>
      <c r="AM322" s="165"/>
      <c r="AN322" s="165"/>
      <c r="AO322" s="165"/>
      <c r="AP322" s="165"/>
      <c r="AQ322" s="165"/>
      <c r="AR322" s="165">
        <v>1.0</v>
      </c>
      <c r="AS322" s="164">
        <f t="shared" ref="AS322:BD322" si="868">BF322*$D322</f>
        <v>0</v>
      </c>
      <c r="AT322" s="164">
        <f t="shared" si="868"/>
        <v>0</v>
      </c>
      <c r="AU322" s="164">
        <f t="shared" si="868"/>
        <v>0</v>
      </c>
      <c r="AV322" s="164">
        <f t="shared" si="868"/>
        <v>0</v>
      </c>
      <c r="AW322" s="164">
        <f t="shared" si="868"/>
        <v>0</v>
      </c>
      <c r="AX322" s="164">
        <f t="shared" si="868"/>
        <v>0</v>
      </c>
      <c r="AY322" s="164">
        <f t="shared" si="868"/>
        <v>0</v>
      </c>
      <c r="AZ322" s="164">
        <f t="shared" si="868"/>
        <v>0</v>
      </c>
      <c r="BA322" s="164">
        <f t="shared" si="868"/>
        <v>0</v>
      </c>
      <c r="BB322" s="164">
        <f t="shared" si="868"/>
        <v>0</v>
      </c>
      <c r="BC322" s="164">
        <f t="shared" si="868"/>
        <v>0</v>
      </c>
      <c r="BD322" s="164">
        <f t="shared" si="868"/>
        <v>0</v>
      </c>
      <c r="BE322" s="164">
        <v>0.0</v>
      </c>
      <c r="BF322" s="165"/>
      <c r="BG322" s="165"/>
      <c r="BH322" s="165"/>
      <c r="BI322" s="165"/>
      <c r="BJ322" s="165"/>
      <c r="BK322" s="165"/>
      <c r="BL322" s="165"/>
      <c r="BM322" s="165"/>
      <c r="BN322" s="165"/>
      <c r="BO322" s="165"/>
      <c r="BP322" s="165"/>
      <c r="BQ322" s="166"/>
      <c r="BR322" s="165"/>
      <c r="BS322" s="6"/>
      <c r="BT322" s="265">
        <v>8.0</v>
      </c>
      <c r="BU322" s="265"/>
      <c r="BV322" s="167">
        <f t="shared" ref="BV322:BW322" si="869">$D322*BT322</f>
        <v>0</v>
      </c>
      <c r="BW322" s="167">
        <f t="shared" si="869"/>
        <v>0</v>
      </c>
      <c r="BX322" s="6"/>
      <c r="BY322" s="164">
        <v>3.195</v>
      </c>
      <c r="BZ322" s="164">
        <f t="shared" si="838"/>
        <v>0</v>
      </c>
      <c r="CA322" s="164">
        <f t="shared" si="839"/>
        <v>0</v>
      </c>
      <c r="CB322" s="6"/>
    </row>
    <row r="323" ht="18.0" customHeight="1">
      <c r="A323" s="145" t="s">
        <v>646</v>
      </c>
      <c r="B323" s="223" t="s">
        <v>647</v>
      </c>
      <c r="C323" s="245">
        <v>1.0</v>
      </c>
      <c r="D323" s="76">
        <f t="shared" si="831"/>
        <v>0</v>
      </c>
      <c r="E323" s="148">
        <v>140.0</v>
      </c>
      <c r="F323" s="76" t="str">
        <f t="shared" si="832"/>
        <v/>
      </c>
      <c r="G323" s="148">
        <f t="shared" si="833"/>
        <v>140</v>
      </c>
      <c r="H323" s="149">
        <f t="shared" si="834"/>
        <v>0</v>
      </c>
      <c r="I323" s="150"/>
      <c r="J323" s="151"/>
      <c r="K323" s="152"/>
      <c r="L323" s="153"/>
      <c r="M323" s="154"/>
      <c r="N323" s="155"/>
      <c r="O323" s="156"/>
      <c r="P323" s="157"/>
      <c r="Q323" s="158"/>
      <c r="R323" s="159"/>
      <c r="S323" s="160"/>
      <c r="T323" s="161"/>
      <c r="U323" s="162"/>
      <c r="V323" s="163"/>
      <c r="W323" s="152"/>
      <c r="X323" s="150"/>
      <c r="AE323" s="164">
        <f t="shared" ref="AE323:AK323" si="870">AL323*$D323</f>
        <v>0</v>
      </c>
      <c r="AF323" s="164">
        <f t="shared" si="870"/>
        <v>0</v>
      </c>
      <c r="AG323" s="164">
        <f t="shared" si="870"/>
        <v>0</v>
      </c>
      <c r="AH323" s="164">
        <f t="shared" si="870"/>
        <v>0</v>
      </c>
      <c r="AI323" s="164">
        <f t="shared" si="870"/>
        <v>0</v>
      </c>
      <c r="AJ323" s="164">
        <f t="shared" si="870"/>
        <v>0</v>
      </c>
      <c r="AK323" s="164">
        <f t="shared" si="870"/>
        <v>0</v>
      </c>
      <c r="AL323" s="224"/>
      <c r="AM323" s="224"/>
      <c r="AN323" s="224"/>
      <c r="AO323" s="224"/>
      <c r="AP323" s="224"/>
      <c r="AQ323" s="224"/>
      <c r="AR323" s="224">
        <v>1.0</v>
      </c>
      <c r="AS323" s="164">
        <f t="shared" ref="AS323:BE323" si="871">BF323*$D323</f>
        <v>0</v>
      </c>
      <c r="AT323" s="164">
        <f t="shared" si="871"/>
        <v>0</v>
      </c>
      <c r="AU323" s="164">
        <f t="shared" si="871"/>
        <v>0</v>
      </c>
      <c r="AV323" s="164">
        <f t="shared" si="871"/>
        <v>0</v>
      </c>
      <c r="AW323" s="164">
        <f t="shared" si="871"/>
        <v>0</v>
      </c>
      <c r="AX323" s="164">
        <f t="shared" si="871"/>
        <v>0</v>
      </c>
      <c r="AY323" s="164">
        <f t="shared" si="871"/>
        <v>0</v>
      </c>
      <c r="AZ323" s="164">
        <f t="shared" si="871"/>
        <v>0</v>
      </c>
      <c r="BA323" s="164">
        <f t="shared" si="871"/>
        <v>0</v>
      </c>
      <c r="BB323" s="164">
        <f t="shared" si="871"/>
        <v>0</v>
      </c>
      <c r="BC323" s="164">
        <f t="shared" si="871"/>
        <v>0</v>
      </c>
      <c r="BD323" s="164">
        <f t="shared" si="871"/>
        <v>0</v>
      </c>
      <c r="BE323" s="164">
        <f t="shared" si="871"/>
        <v>0</v>
      </c>
      <c r="BF323" s="165"/>
      <c r="BG323" s="165"/>
      <c r="BH323" s="165"/>
      <c r="BI323" s="165"/>
      <c r="BJ323" s="165"/>
      <c r="BK323" s="165"/>
      <c r="BL323" s="165"/>
      <c r="BM323" s="165"/>
      <c r="BN323" s="165"/>
      <c r="BO323" s="165"/>
      <c r="BP323" s="165"/>
      <c r="BQ323" s="166"/>
      <c r="BR323" s="165"/>
      <c r="BS323" s="6"/>
      <c r="BT323" s="164">
        <v>8.0</v>
      </c>
      <c r="BU323" s="164"/>
      <c r="BV323" s="167">
        <f t="shared" ref="BV323:BW323" si="872">$D323*BT323</f>
        <v>0</v>
      </c>
      <c r="BW323" s="167">
        <f t="shared" si="872"/>
        <v>0</v>
      </c>
      <c r="BX323" s="6"/>
      <c r="BY323" s="164">
        <v>2.65</v>
      </c>
      <c r="BZ323" s="164">
        <f t="shared" si="838"/>
        <v>0</v>
      </c>
      <c r="CA323" s="164">
        <f t="shared" si="839"/>
        <v>0</v>
      </c>
      <c r="CB323" s="6"/>
    </row>
    <row r="324" ht="15.75" customHeight="1">
      <c r="A324" s="241"/>
      <c r="B324" s="266"/>
      <c r="C324" s="204"/>
      <c r="D324" s="204"/>
      <c r="E324" s="213"/>
      <c r="F324" s="204"/>
      <c r="G324" s="213"/>
      <c r="H324" s="148">
        <f>SUM(H311:H323)</f>
        <v>0</v>
      </c>
      <c r="I324" s="227"/>
      <c r="J324" s="227">
        <f>SUM(J311:J323)</f>
        <v>0</v>
      </c>
      <c r="K324" s="227"/>
      <c r="L324" s="227">
        <f t="shared" ref="L324:M324" si="873">SUM(L311:L323)</f>
        <v>0</v>
      </c>
      <c r="M324" s="227">
        <f t="shared" si="873"/>
        <v>0</v>
      </c>
      <c r="N324" s="141"/>
      <c r="O324" s="141">
        <f t="shared" ref="O324:R324" si="874">SUM(O311:O323)</f>
        <v>0</v>
      </c>
      <c r="P324" s="227">
        <f t="shared" si="874"/>
        <v>0</v>
      </c>
      <c r="Q324" s="227">
        <f t="shared" si="874"/>
        <v>0</v>
      </c>
      <c r="R324" s="238">
        <f t="shared" si="874"/>
        <v>0</v>
      </c>
      <c r="S324" s="227"/>
      <c r="T324" s="227">
        <f t="shared" ref="T324:X324" si="875">SUM(T311:T323)</f>
        <v>0</v>
      </c>
      <c r="U324" s="227">
        <f t="shared" si="875"/>
        <v>0</v>
      </c>
      <c r="V324" s="227">
        <f t="shared" si="875"/>
        <v>0</v>
      </c>
      <c r="W324" s="227">
        <f t="shared" si="875"/>
        <v>0</v>
      </c>
      <c r="X324" s="227">
        <f t="shared" si="875"/>
        <v>0</v>
      </c>
      <c r="AE324" s="249">
        <f t="shared" ref="AE324:AK324" si="876">SUM(AE311:AE323)</f>
        <v>0</v>
      </c>
      <c r="AF324" s="249">
        <f t="shared" si="876"/>
        <v>0</v>
      </c>
      <c r="AG324" s="249">
        <f t="shared" si="876"/>
        <v>0</v>
      </c>
      <c r="AH324" s="249">
        <f t="shared" si="876"/>
        <v>0</v>
      </c>
      <c r="AI324" s="249">
        <f t="shared" si="876"/>
        <v>0</v>
      </c>
      <c r="AJ324" s="249">
        <f t="shared" si="876"/>
        <v>0</v>
      </c>
      <c r="AK324" s="250">
        <f t="shared" si="876"/>
        <v>0</v>
      </c>
      <c r="AL324" s="229"/>
      <c r="AM324" s="230"/>
      <c r="AN324" s="230"/>
      <c r="AO324" s="230"/>
      <c r="AP324" s="230"/>
      <c r="AQ324" s="230"/>
      <c r="AR324" s="231"/>
      <c r="AS324" s="231">
        <f t="shared" ref="AS324:BE324" si="877">SUM(AS311:AS323)</f>
        <v>0</v>
      </c>
      <c r="AT324" s="232">
        <f t="shared" si="877"/>
        <v>0</v>
      </c>
      <c r="AU324" s="232">
        <f t="shared" si="877"/>
        <v>0</v>
      </c>
      <c r="AV324" s="232">
        <f t="shared" si="877"/>
        <v>0</v>
      </c>
      <c r="AW324" s="232">
        <f t="shared" si="877"/>
        <v>0</v>
      </c>
      <c r="AX324" s="232">
        <f t="shared" si="877"/>
        <v>0</v>
      </c>
      <c r="AY324" s="232">
        <f t="shared" si="877"/>
        <v>0</v>
      </c>
      <c r="AZ324" s="232">
        <f t="shared" si="877"/>
        <v>0</v>
      </c>
      <c r="BA324" s="232">
        <f t="shared" si="877"/>
        <v>0</v>
      </c>
      <c r="BB324" s="232">
        <f t="shared" si="877"/>
        <v>0</v>
      </c>
      <c r="BC324" s="232">
        <f t="shared" si="877"/>
        <v>0</v>
      </c>
      <c r="BD324" s="232">
        <f t="shared" si="877"/>
        <v>0</v>
      </c>
      <c r="BE324" s="232">
        <f t="shared" si="877"/>
        <v>0</v>
      </c>
      <c r="BF324" s="233"/>
      <c r="BG324" s="234"/>
      <c r="BH324" s="234"/>
      <c r="BI324" s="234"/>
      <c r="BJ324" s="234"/>
      <c r="BK324" s="234"/>
      <c r="BL324" s="234"/>
      <c r="BM324" s="234"/>
      <c r="BN324" s="234"/>
      <c r="BO324" s="234"/>
      <c r="BP324" s="234"/>
      <c r="BQ324" s="234"/>
      <c r="BR324" s="234"/>
      <c r="BS324" s="6"/>
      <c r="BT324" s="251"/>
      <c r="BU324" s="251"/>
      <c r="BV324" s="232">
        <f t="shared" ref="BV324:BW324" si="878">SUM(BV311:BV323)</f>
        <v>0</v>
      </c>
      <c r="BW324" s="232">
        <f t="shared" si="878"/>
        <v>0</v>
      </c>
      <c r="BX324" s="6"/>
      <c r="BY324" s="190"/>
      <c r="BZ324" s="190"/>
      <c r="CA324" s="190"/>
      <c r="CB324" s="6"/>
    </row>
    <row r="325" ht="39.75" customHeight="1">
      <c r="A325" s="136" t="s">
        <v>52</v>
      </c>
      <c r="B325" s="242" t="s">
        <v>648</v>
      </c>
      <c r="C325" s="203"/>
      <c r="D325" s="204"/>
      <c r="E325" s="213"/>
      <c r="F325" s="204"/>
      <c r="G325" s="213"/>
      <c r="H325" s="214"/>
      <c r="I325" s="243"/>
      <c r="J325" s="139"/>
      <c r="K325" s="243"/>
      <c r="L325" s="243"/>
      <c r="M325" s="243"/>
      <c r="N325" s="243"/>
      <c r="O325" s="243"/>
      <c r="P325" s="243"/>
      <c r="Q325" s="202"/>
      <c r="R325" s="244"/>
      <c r="S325" s="243"/>
      <c r="T325" s="243"/>
      <c r="U325" s="216"/>
      <c r="V325" s="243"/>
      <c r="W325" s="243"/>
      <c r="X325" s="243"/>
      <c r="Y325" s="216"/>
      <c r="Z325" s="216"/>
      <c r="AA325" s="216"/>
      <c r="AB325" s="216"/>
      <c r="AC325" s="216"/>
      <c r="AD325" s="216"/>
      <c r="AE325" s="237" t="s">
        <v>24</v>
      </c>
      <c r="AF325" s="237" t="s">
        <v>25</v>
      </c>
      <c r="AG325" s="237" t="s">
        <v>26</v>
      </c>
      <c r="AH325" s="237" t="s">
        <v>27</v>
      </c>
      <c r="AI325" s="237" t="s">
        <v>28</v>
      </c>
      <c r="AJ325" s="237" t="s">
        <v>29</v>
      </c>
      <c r="AK325" s="237" t="s">
        <v>30</v>
      </c>
      <c r="AL325" s="141" t="s">
        <v>24</v>
      </c>
      <c r="AM325" s="141" t="s">
        <v>25</v>
      </c>
      <c r="AN325" s="141" t="s">
        <v>26</v>
      </c>
      <c r="AO325" s="141" t="s">
        <v>27</v>
      </c>
      <c r="AP325" s="141" t="s">
        <v>28</v>
      </c>
      <c r="AQ325" s="141" t="s">
        <v>29</v>
      </c>
      <c r="AR325" s="141" t="s">
        <v>30</v>
      </c>
      <c r="AS325" s="237" t="s">
        <v>39</v>
      </c>
      <c r="AT325" s="237" t="s">
        <v>40</v>
      </c>
      <c r="AU325" s="237" t="s">
        <v>41</v>
      </c>
      <c r="AV325" s="237" t="s">
        <v>42</v>
      </c>
      <c r="AW325" s="237" t="s">
        <v>43</v>
      </c>
      <c r="AX325" s="237" t="s">
        <v>44</v>
      </c>
      <c r="AY325" s="237" t="s">
        <v>45</v>
      </c>
      <c r="AZ325" s="237" t="s">
        <v>46</v>
      </c>
      <c r="BA325" s="237" t="s">
        <v>47</v>
      </c>
      <c r="BB325" s="237" t="s">
        <v>48</v>
      </c>
      <c r="BC325" s="237" t="s">
        <v>49</v>
      </c>
      <c r="BD325" s="237" t="s">
        <v>50</v>
      </c>
      <c r="BE325" s="237" t="s">
        <v>51</v>
      </c>
      <c r="BF325" s="227" t="s">
        <v>39</v>
      </c>
      <c r="BG325" s="227" t="s">
        <v>40</v>
      </c>
      <c r="BH325" s="227" t="s">
        <v>41</v>
      </c>
      <c r="BI325" s="227" t="s">
        <v>42</v>
      </c>
      <c r="BJ325" s="227" t="s">
        <v>43</v>
      </c>
      <c r="BK325" s="227" t="s">
        <v>44</v>
      </c>
      <c r="BL325" s="227" t="s">
        <v>45</v>
      </c>
      <c r="BM325" s="227" t="s">
        <v>46</v>
      </c>
      <c r="BN325" s="227" t="s">
        <v>47</v>
      </c>
      <c r="BO325" s="227" t="s">
        <v>48</v>
      </c>
      <c r="BP325" s="227" t="s">
        <v>49</v>
      </c>
      <c r="BQ325" s="228" t="s">
        <v>50</v>
      </c>
      <c r="BR325" s="227" t="s">
        <v>51</v>
      </c>
      <c r="BS325" s="144"/>
      <c r="BT325" s="143" t="s">
        <v>78</v>
      </c>
      <c r="BU325" s="143" t="s">
        <v>79</v>
      </c>
      <c r="BV325" s="143" t="s">
        <v>80</v>
      </c>
      <c r="BW325" s="143" t="s">
        <v>81</v>
      </c>
      <c r="BX325" s="144"/>
      <c r="BY325" s="219" t="s">
        <v>82</v>
      </c>
      <c r="BZ325" s="219" t="s">
        <v>83</v>
      </c>
      <c r="CA325" s="219" t="s">
        <v>84</v>
      </c>
      <c r="CB325" s="144"/>
    </row>
    <row r="326" ht="18.0" customHeight="1">
      <c r="A326" s="145" t="s">
        <v>649</v>
      </c>
      <c r="B326" s="267" t="s">
        <v>650</v>
      </c>
      <c r="C326" s="147">
        <v>5.0</v>
      </c>
      <c r="D326" s="147">
        <f>SUM(I326:X326)</f>
        <v>0</v>
      </c>
      <c r="E326" s="148">
        <v>135.0</v>
      </c>
      <c r="F326" s="76" t="str">
        <f>$E$5</f>
        <v/>
      </c>
      <c r="G326" s="148">
        <f>E326*((100-F326)/100)</f>
        <v>135</v>
      </c>
      <c r="H326" s="149">
        <f>D326*G326</f>
        <v>0</v>
      </c>
      <c r="I326" s="150"/>
      <c r="J326" s="151"/>
      <c r="K326" s="152"/>
      <c r="L326" s="153"/>
      <c r="M326" s="154"/>
      <c r="N326" s="155"/>
      <c r="O326" s="156"/>
      <c r="P326" s="157"/>
      <c r="Q326" s="158"/>
      <c r="R326" s="159"/>
      <c r="S326" s="160"/>
      <c r="T326" s="161"/>
      <c r="U326" s="162"/>
      <c r="V326" s="163"/>
      <c r="W326" s="152"/>
      <c r="X326" s="150"/>
      <c r="AE326" s="164">
        <f t="shared" ref="AE326:AK326" si="879">AL326*$D326</f>
        <v>0</v>
      </c>
      <c r="AF326" s="164">
        <f t="shared" si="879"/>
        <v>0</v>
      </c>
      <c r="AG326" s="164">
        <f t="shared" si="879"/>
        <v>0</v>
      </c>
      <c r="AH326" s="164">
        <f t="shared" si="879"/>
        <v>0</v>
      </c>
      <c r="AI326" s="164">
        <f t="shared" si="879"/>
        <v>0</v>
      </c>
      <c r="AJ326" s="164">
        <f t="shared" si="879"/>
        <v>0</v>
      </c>
      <c r="AK326" s="164">
        <f t="shared" si="879"/>
        <v>0</v>
      </c>
      <c r="AL326" s="224"/>
      <c r="AM326" s="224"/>
      <c r="AN326" s="224"/>
      <c r="AO326" s="224">
        <v>5.0</v>
      </c>
      <c r="AP326" s="224"/>
      <c r="AQ326" s="224"/>
      <c r="AR326" s="224"/>
      <c r="AS326" s="164">
        <f t="shared" ref="AS326:BE326" si="880">BF326*$D326</f>
        <v>0</v>
      </c>
      <c r="AT326" s="164">
        <f t="shared" si="880"/>
        <v>0</v>
      </c>
      <c r="AU326" s="164">
        <f t="shared" si="880"/>
        <v>0</v>
      </c>
      <c r="AV326" s="164">
        <f t="shared" si="880"/>
        <v>0</v>
      </c>
      <c r="AW326" s="164">
        <f t="shared" si="880"/>
        <v>0</v>
      </c>
      <c r="AX326" s="164">
        <f t="shared" si="880"/>
        <v>0</v>
      </c>
      <c r="AY326" s="164">
        <f t="shared" si="880"/>
        <v>0</v>
      </c>
      <c r="AZ326" s="164">
        <f t="shared" si="880"/>
        <v>0</v>
      </c>
      <c r="BA326" s="164">
        <f t="shared" si="880"/>
        <v>0</v>
      </c>
      <c r="BB326" s="164">
        <f t="shared" si="880"/>
        <v>0</v>
      </c>
      <c r="BC326" s="164">
        <f t="shared" si="880"/>
        <v>0</v>
      </c>
      <c r="BD326" s="164">
        <f t="shared" si="880"/>
        <v>0</v>
      </c>
      <c r="BE326" s="164">
        <f t="shared" si="880"/>
        <v>0</v>
      </c>
      <c r="BF326" s="224"/>
      <c r="BG326" s="224"/>
      <c r="BH326" s="224"/>
      <c r="BI326" s="224"/>
      <c r="BJ326" s="224"/>
      <c r="BK326" s="224">
        <v>1.0</v>
      </c>
      <c r="BL326" s="224"/>
      <c r="BM326" s="224">
        <v>4.0</v>
      </c>
      <c r="BN326" s="224"/>
      <c r="BO326" s="224"/>
      <c r="BP326" s="224"/>
      <c r="BQ326" s="268"/>
      <c r="BR326" s="224"/>
      <c r="BS326" s="6"/>
      <c r="BT326" s="167"/>
      <c r="BU326" s="167"/>
      <c r="BV326" s="167">
        <f t="shared" ref="BV326:BW326" si="881">$D326*BT326</f>
        <v>0</v>
      </c>
      <c r="BW326" s="167">
        <f t="shared" si="881"/>
        <v>0</v>
      </c>
      <c r="BX326" s="6"/>
      <c r="BY326" s="164">
        <v>2.16</v>
      </c>
      <c r="BZ326" s="164">
        <f>D326</f>
        <v>0</v>
      </c>
      <c r="CA326" s="164">
        <f>BY326*BZ326</f>
        <v>0</v>
      </c>
      <c r="CB326" s="6"/>
    </row>
    <row r="327" ht="15.75" customHeight="1">
      <c r="A327" s="204"/>
      <c r="B327" s="204"/>
      <c r="C327" s="204"/>
      <c r="D327" s="204"/>
      <c r="E327" s="222"/>
      <c r="F327" s="204"/>
      <c r="G327" s="213"/>
      <c r="H327" s="148">
        <f>SUM(H326)</f>
        <v>0</v>
      </c>
      <c r="I327" s="227"/>
      <c r="J327" s="227">
        <f>SUM(J326)</f>
        <v>0</v>
      </c>
      <c r="K327" s="227"/>
      <c r="L327" s="227">
        <f t="shared" ref="L327:M327" si="882">SUM(L326)</f>
        <v>0</v>
      </c>
      <c r="M327" s="227">
        <f t="shared" si="882"/>
        <v>0</v>
      </c>
      <c r="N327" s="141"/>
      <c r="O327" s="141">
        <f t="shared" ref="O327:R327" si="883">SUM(O326)</f>
        <v>0</v>
      </c>
      <c r="P327" s="227">
        <f t="shared" si="883"/>
        <v>0</v>
      </c>
      <c r="Q327" s="227">
        <f t="shared" si="883"/>
        <v>0</v>
      </c>
      <c r="R327" s="238">
        <f t="shared" si="883"/>
        <v>0</v>
      </c>
      <c r="S327" s="227"/>
      <c r="T327" s="227">
        <f t="shared" ref="T327:X327" si="884">SUM(T326)</f>
        <v>0</v>
      </c>
      <c r="U327" s="227">
        <f t="shared" si="884"/>
        <v>0</v>
      </c>
      <c r="V327" s="227">
        <f t="shared" si="884"/>
        <v>0</v>
      </c>
      <c r="W327" s="227">
        <f t="shared" si="884"/>
        <v>0</v>
      </c>
      <c r="X327" s="227">
        <f t="shared" si="884"/>
        <v>0</v>
      </c>
      <c r="AE327" s="227">
        <f t="shared" ref="AE327:AK327" si="885">SUM(AE326)</f>
        <v>0</v>
      </c>
      <c r="AF327" s="227">
        <f t="shared" si="885"/>
        <v>0</v>
      </c>
      <c r="AG327" s="227">
        <f t="shared" si="885"/>
        <v>0</v>
      </c>
      <c r="AH327" s="227">
        <f t="shared" si="885"/>
        <v>0</v>
      </c>
      <c r="AI327" s="227">
        <f t="shared" si="885"/>
        <v>0</v>
      </c>
      <c r="AJ327" s="227">
        <f t="shared" si="885"/>
        <v>0</v>
      </c>
      <c r="AK327" s="228">
        <f t="shared" si="885"/>
        <v>0</v>
      </c>
      <c r="AL327" s="233"/>
      <c r="AM327" s="234"/>
      <c r="AN327" s="234"/>
      <c r="AO327" s="234"/>
      <c r="AP327" s="234"/>
      <c r="AQ327" s="234"/>
      <c r="AR327" s="269"/>
      <c r="AS327" s="270">
        <f t="shared" ref="AS327:BE327" si="886">SUM(AS326)</f>
        <v>0</v>
      </c>
      <c r="AT327" s="227">
        <f t="shared" si="886"/>
        <v>0</v>
      </c>
      <c r="AU327" s="227">
        <f t="shared" si="886"/>
        <v>0</v>
      </c>
      <c r="AV327" s="227">
        <f t="shared" si="886"/>
        <v>0</v>
      </c>
      <c r="AW327" s="227">
        <f t="shared" si="886"/>
        <v>0</v>
      </c>
      <c r="AX327" s="227">
        <f t="shared" si="886"/>
        <v>0</v>
      </c>
      <c r="AY327" s="227">
        <f t="shared" si="886"/>
        <v>0</v>
      </c>
      <c r="AZ327" s="227">
        <f t="shared" si="886"/>
        <v>0</v>
      </c>
      <c r="BA327" s="227">
        <f t="shared" si="886"/>
        <v>0</v>
      </c>
      <c r="BB327" s="227">
        <f t="shared" si="886"/>
        <v>0</v>
      </c>
      <c r="BC327" s="227">
        <f t="shared" si="886"/>
        <v>0</v>
      </c>
      <c r="BD327" s="227">
        <f t="shared" si="886"/>
        <v>0</v>
      </c>
      <c r="BE327" s="228">
        <f t="shared" si="886"/>
        <v>0</v>
      </c>
      <c r="BF327" s="233"/>
      <c r="BG327" s="234"/>
      <c r="BH327" s="234"/>
      <c r="BI327" s="234"/>
      <c r="BJ327" s="234"/>
      <c r="BK327" s="234"/>
      <c r="BL327" s="234"/>
      <c r="BM327" s="234"/>
      <c r="BN327" s="234"/>
      <c r="BO327" s="234"/>
      <c r="BP327" s="234"/>
      <c r="BQ327" s="234"/>
      <c r="BR327" s="234"/>
      <c r="BS327" s="6"/>
      <c r="BT327" s="251"/>
      <c r="BU327" s="251"/>
      <c r="BV327" s="227">
        <f t="shared" ref="BV327:BW327" si="887">SUM(BV326)</f>
        <v>0</v>
      </c>
      <c r="BW327" s="227">
        <f t="shared" si="887"/>
        <v>0</v>
      </c>
      <c r="BX327" s="6"/>
      <c r="BY327" s="190"/>
      <c r="BZ327" s="190"/>
      <c r="CA327" s="190"/>
      <c r="CB327" s="6"/>
    </row>
    <row r="328" ht="15.75" customHeight="1">
      <c r="B328" s="204"/>
      <c r="C328" s="204"/>
      <c r="D328" s="204"/>
      <c r="E328" s="204"/>
      <c r="F328" s="204"/>
      <c r="G328" s="204"/>
      <c r="H328" s="204"/>
      <c r="I328" s="204"/>
      <c r="J328" s="204"/>
      <c r="K328" s="204"/>
      <c r="L328" s="204"/>
      <c r="M328" s="204"/>
      <c r="N328" s="204"/>
      <c r="O328" s="271"/>
      <c r="P328" s="204"/>
      <c r="Q328" s="204"/>
      <c r="R328" s="204"/>
      <c r="S328" s="204"/>
      <c r="T328" s="204"/>
      <c r="V328" s="204"/>
      <c r="W328" s="204"/>
      <c r="X328" s="204"/>
      <c r="AE328" s="204"/>
      <c r="AF328" s="204"/>
      <c r="AG328" s="204"/>
      <c r="AH328" s="204"/>
      <c r="AI328" s="204"/>
      <c r="AJ328" s="204"/>
      <c r="AK328" s="204"/>
      <c r="AL328" s="204"/>
      <c r="AM328" s="204"/>
      <c r="AN328" s="204"/>
      <c r="AO328" s="204"/>
      <c r="AP328" s="204"/>
      <c r="AQ328" s="204"/>
      <c r="AR328" s="204"/>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190"/>
      <c r="BU328" s="190"/>
      <c r="BV328" s="6"/>
      <c r="BW328" s="6"/>
      <c r="BX328" s="6"/>
      <c r="BY328" s="190"/>
      <c r="BZ328" s="190"/>
      <c r="CA328" s="190"/>
      <c r="CB328" s="6"/>
    </row>
    <row r="329" ht="15.75" customHeight="1">
      <c r="B329" s="204"/>
      <c r="C329" s="204"/>
      <c r="D329" s="204"/>
      <c r="E329" s="204"/>
      <c r="F329" s="204"/>
      <c r="G329" s="204"/>
      <c r="H329" s="204"/>
      <c r="I329" s="204"/>
      <c r="J329" s="204"/>
      <c r="K329" s="204"/>
      <c r="L329" s="204"/>
      <c r="M329" s="204"/>
      <c r="N329" s="204"/>
      <c r="O329" s="271"/>
      <c r="P329" s="204"/>
      <c r="Q329" s="204"/>
      <c r="R329" s="204"/>
      <c r="S329" s="204"/>
      <c r="T329" s="204"/>
      <c r="V329" s="204"/>
      <c r="W329" s="204"/>
      <c r="X329" s="204"/>
      <c r="AE329" s="204"/>
      <c r="AF329" s="204"/>
      <c r="AG329" s="204"/>
      <c r="AH329" s="204"/>
      <c r="AI329" s="204"/>
      <c r="AJ329" s="204"/>
      <c r="AK329" s="204"/>
      <c r="AL329" s="204"/>
      <c r="AM329" s="204"/>
      <c r="AN329" s="204"/>
      <c r="AO329" s="204"/>
      <c r="AP329" s="204"/>
      <c r="AQ329" s="204"/>
      <c r="AR329" s="204"/>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190"/>
      <c r="BU329" s="190" t="s">
        <v>651</v>
      </c>
      <c r="BV329" s="204">
        <f t="shared" ref="BV329:BW329" si="888">SUM(BV327+BV324+BV309+BV304+BV296+BV289+BV286+BV264+BV255+BV240)</f>
        <v>0</v>
      </c>
      <c r="BW329" s="204">
        <f t="shared" si="888"/>
        <v>0</v>
      </c>
      <c r="BX329" s="6"/>
      <c r="BY329" s="190"/>
      <c r="BZ329" s="190" t="s">
        <v>652</v>
      </c>
      <c r="CA329" s="190">
        <f>SUM(CA326,CA311:CA323,CA306:CA308,CA298:CA303,CA291:CA295,CA288,CA266:CA285,CA257:CA263,CA242:CA254,CA16:CA239)</f>
        <v>0</v>
      </c>
      <c r="CB329" s="6"/>
    </row>
    <row r="330" ht="15.75" customHeight="1">
      <c r="B330" s="272"/>
      <c r="C330" s="272"/>
      <c r="D330" s="272"/>
      <c r="E330" s="272"/>
      <c r="F330" s="272"/>
      <c r="G330" s="272"/>
      <c r="H330" s="272"/>
      <c r="I330" s="272"/>
      <c r="J330" s="272"/>
      <c r="K330" s="272"/>
      <c r="L330" s="272"/>
      <c r="M330" s="272"/>
      <c r="N330" s="272"/>
      <c r="O330" s="273"/>
      <c r="P330" s="272"/>
      <c r="Q330" s="272"/>
      <c r="R330" s="272"/>
      <c r="S330" s="272"/>
      <c r="T330" s="272"/>
      <c r="U330" s="272"/>
      <c r="V330" s="272"/>
      <c r="W330" s="272"/>
      <c r="X330" s="272"/>
      <c r="Y330" s="272"/>
      <c r="Z330" s="272"/>
      <c r="AA330" s="272"/>
      <c r="AB330" s="272"/>
      <c r="AC330" s="272"/>
      <c r="AD330" s="272"/>
      <c r="AE330" s="272"/>
      <c r="AF330" s="272"/>
      <c r="AG330" s="272"/>
      <c r="AH330" s="272"/>
      <c r="AI330" s="272"/>
      <c r="AJ330" s="272"/>
      <c r="AK330" s="272"/>
      <c r="AL330" s="274"/>
      <c r="AM330" s="274"/>
      <c r="AN330" s="274"/>
      <c r="AO330" s="274"/>
      <c r="AP330" s="274"/>
      <c r="AQ330" s="274"/>
      <c r="AR330" s="274"/>
      <c r="AS330" s="274"/>
      <c r="AT330" s="274"/>
      <c r="AU330" s="274"/>
      <c r="AV330" s="274"/>
      <c r="AW330" s="274"/>
      <c r="AX330" s="274"/>
      <c r="AY330" s="274"/>
      <c r="AZ330" s="274"/>
      <c r="BA330" s="274"/>
      <c r="BB330" s="274"/>
      <c r="BC330" s="274"/>
      <c r="BD330" s="274"/>
      <c r="BE330" s="274"/>
      <c r="BF330" s="274"/>
      <c r="BG330" s="274"/>
      <c r="BH330" s="274"/>
      <c r="BI330" s="274"/>
      <c r="BJ330" s="274"/>
      <c r="BK330" s="274"/>
      <c r="BL330" s="274"/>
      <c r="BM330" s="65"/>
      <c r="BN330" s="65"/>
      <c r="BO330" s="274"/>
      <c r="BP330" s="65"/>
      <c r="BQ330" s="65"/>
      <c r="BR330" s="65"/>
      <c r="BS330" s="274"/>
      <c r="BT330" s="65"/>
      <c r="BU330" s="54"/>
    </row>
    <row r="331" ht="15.75" customHeight="1">
      <c r="B331" s="272"/>
      <c r="C331" s="272"/>
      <c r="D331" s="272"/>
      <c r="E331" s="272"/>
      <c r="F331" s="272"/>
      <c r="G331" s="272"/>
      <c r="H331" s="272"/>
      <c r="I331" s="272"/>
      <c r="J331" s="272"/>
      <c r="K331" s="272"/>
      <c r="L331" s="272"/>
      <c r="M331" s="272"/>
      <c r="N331" s="272"/>
      <c r="O331" s="273"/>
      <c r="P331" s="272"/>
      <c r="Q331" s="272"/>
      <c r="R331" s="272"/>
      <c r="S331" s="272"/>
      <c r="T331" s="272"/>
      <c r="U331" s="272"/>
      <c r="V331" s="272"/>
      <c r="W331" s="272"/>
      <c r="X331" s="272"/>
      <c r="Y331" s="272"/>
      <c r="Z331" s="272"/>
      <c r="AA331" s="272"/>
      <c r="AB331" s="272"/>
      <c r="AC331" s="272"/>
      <c r="AD331" s="272"/>
      <c r="AE331" s="272"/>
      <c r="AF331" s="272"/>
      <c r="AG331" s="272"/>
      <c r="AH331" s="272"/>
      <c r="AI331" s="272"/>
      <c r="AJ331" s="272"/>
      <c r="AK331" s="272"/>
      <c r="AL331" s="274"/>
      <c r="AM331" s="274"/>
      <c r="AN331" s="274"/>
      <c r="AO331" s="274"/>
      <c r="AP331" s="274"/>
      <c r="AQ331" s="274"/>
      <c r="AR331" s="274"/>
      <c r="AS331" s="274"/>
      <c r="AT331" s="274"/>
      <c r="AU331" s="274"/>
      <c r="AV331" s="274"/>
      <c r="AW331" s="274"/>
      <c r="AX331" s="274"/>
      <c r="AY331" s="274"/>
      <c r="AZ331" s="274"/>
      <c r="BA331" s="274"/>
      <c r="BB331" s="274"/>
      <c r="BC331" s="274"/>
      <c r="BD331" s="274"/>
      <c r="BE331" s="274"/>
      <c r="BF331" s="274"/>
      <c r="BG331" s="274"/>
      <c r="BH331" s="274"/>
      <c r="BI331" s="274"/>
      <c r="BJ331" s="274"/>
      <c r="BK331" s="274"/>
      <c r="BL331" s="274"/>
      <c r="BM331" s="65"/>
      <c r="BN331" s="65"/>
      <c r="BO331" s="274"/>
      <c r="BP331" s="65"/>
      <c r="BQ331" s="65"/>
      <c r="BR331" s="65"/>
      <c r="BS331" s="274"/>
      <c r="BT331" s="65"/>
      <c r="BU331" s="54"/>
    </row>
    <row r="332" ht="15.75" customHeight="1">
      <c r="B332" s="272"/>
      <c r="C332" s="272"/>
      <c r="D332" s="272"/>
      <c r="E332" s="272"/>
      <c r="F332" s="272"/>
      <c r="G332" s="272"/>
      <c r="H332" s="272"/>
      <c r="I332" s="272"/>
      <c r="J332" s="272"/>
      <c r="K332" s="272"/>
      <c r="L332" s="272"/>
      <c r="M332" s="272"/>
      <c r="N332" s="272"/>
      <c r="O332" s="273"/>
      <c r="P332" s="272"/>
      <c r="Q332" s="272"/>
      <c r="R332" s="272"/>
      <c r="S332" s="272"/>
      <c r="T332" s="272"/>
      <c r="U332" s="272"/>
      <c r="V332" s="272"/>
      <c r="W332" s="272"/>
      <c r="X332" s="272"/>
      <c r="Y332" s="272"/>
      <c r="Z332" s="272"/>
      <c r="AA332" s="272"/>
      <c r="AB332" s="272"/>
      <c r="AC332" s="272"/>
      <c r="AD332" s="272"/>
      <c r="AE332" s="272"/>
      <c r="AF332" s="272"/>
      <c r="AG332" s="272"/>
      <c r="AH332" s="272"/>
      <c r="AI332" s="272"/>
      <c r="AJ332" s="272"/>
      <c r="AK332" s="272"/>
      <c r="AL332" s="274"/>
      <c r="AM332" s="274"/>
      <c r="AN332" s="274"/>
      <c r="AO332" s="274"/>
      <c r="AP332" s="274"/>
      <c r="AQ332" s="274"/>
      <c r="AR332" s="274"/>
      <c r="AS332" s="274"/>
      <c r="AT332" s="274"/>
      <c r="AU332" s="274"/>
      <c r="AV332" s="274"/>
      <c r="AW332" s="274"/>
      <c r="AX332" s="274"/>
      <c r="AY332" s="274"/>
      <c r="AZ332" s="274"/>
      <c r="BA332" s="274"/>
      <c r="BB332" s="274"/>
      <c r="BC332" s="274"/>
      <c r="BD332" s="274"/>
      <c r="BE332" s="274"/>
      <c r="BF332" s="274"/>
      <c r="BG332" s="274"/>
      <c r="BH332" s="274"/>
      <c r="BI332" s="274"/>
      <c r="BJ332" s="274"/>
      <c r="BK332" s="274"/>
      <c r="BL332" s="274"/>
      <c r="BM332" s="65"/>
      <c r="BN332" s="65"/>
      <c r="BO332" s="274"/>
      <c r="BP332" s="65"/>
      <c r="BQ332" s="65"/>
      <c r="BR332" s="65"/>
      <c r="BS332" s="274"/>
      <c r="BT332" s="65"/>
      <c r="BU332" s="54"/>
    </row>
    <row r="333" ht="15.75" customHeight="1">
      <c r="B333" s="272"/>
      <c r="C333" s="272"/>
      <c r="D333" s="272"/>
      <c r="E333" s="272"/>
      <c r="F333" s="272"/>
      <c r="G333" s="272"/>
      <c r="H333" s="272"/>
      <c r="I333" s="272"/>
      <c r="J333" s="272"/>
      <c r="K333" s="272"/>
      <c r="L333" s="272"/>
      <c r="M333" s="272"/>
      <c r="N333" s="272"/>
      <c r="O333" s="273"/>
      <c r="P333" s="272"/>
      <c r="Q333" s="272"/>
      <c r="R333" s="272"/>
      <c r="S333" s="272"/>
      <c r="T333" s="272"/>
      <c r="U333" s="272"/>
      <c r="V333" s="272"/>
      <c r="W333" s="272"/>
      <c r="X333" s="272"/>
      <c r="Y333" s="272"/>
      <c r="Z333" s="272"/>
      <c r="AA333" s="272"/>
      <c r="AB333" s="272"/>
      <c r="AC333" s="272"/>
      <c r="AD333" s="272"/>
      <c r="AE333" s="272"/>
      <c r="AF333" s="272"/>
      <c r="AG333" s="272"/>
      <c r="AH333" s="272"/>
      <c r="AI333" s="272"/>
      <c r="AJ333" s="272"/>
      <c r="AK333" s="272"/>
      <c r="AL333" s="274"/>
      <c r="AM333" s="274"/>
      <c r="AN333" s="274"/>
      <c r="AO333" s="274"/>
      <c r="AP333" s="274"/>
      <c r="AQ333" s="274"/>
      <c r="AR333" s="274"/>
      <c r="AS333" s="274"/>
      <c r="AT333" s="274"/>
      <c r="AU333" s="274"/>
      <c r="AV333" s="274"/>
      <c r="AW333" s="274"/>
      <c r="AX333" s="274"/>
      <c r="AY333" s="274"/>
      <c r="AZ333" s="274"/>
      <c r="BA333" s="274"/>
      <c r="BB333" s="274"/>
      <c r="BC333" s="274"/>
      <c r="BD333" s="274"/>
      <c r="BE333" s="274"/>
      <c r="BF333" s="274"/>
      <c r="BG333" s="274"/>
      <c r="BH333" s="274"/>
      <c r="BI333" s="274"/>
      <c r="BJ333" s="274"/>
      <c r="BK333" s="274"/>
      <c r="BL333" s="274"/>
      <c r="BM333" s="65"/>
      <c r="BN333" s="65"/>
      <c r="BO333" s="274"/>
      <c r="BP333" s="65"/>
      <c r="BQ333" s="65"/>
      <c r="BR333" s="65"/>
      <c r="BS333" s="274"/>
      <c r="BT333" s="65"/>
      <c r="BU333" s="54"/>
    </row>
    <row r="334" ht="15.75" customHeight="1">
      <c r="B334" s="272"/>
      <c r="C334" s="272"/>
      <c r="D334" s="272"/>
      <c r="E334" s="272"/>
      <c r="F334" s="272"/>
      <c r="G334" s="272"/>
      <c r="H334" s="272"/>
      <c r="I334" s="272"/>
      <c r="J334" s="272"/>
      <c r="K334" s="272"/>
      <c r="L334" s="272"/>
      <c r="M334" s="272"/>
      <c r="N334" s="272"/>
      <c r="O334" s="273"/>
      <c r="P334" s="272"/>
      <c r="Q334" s="272"/>
      <c r="R334" s="272"/>
      <c r="S334" s="272"/>
      <c r="T334" s="272"/>
      <c r="U334" s="272"/>
      <c r="V334" s="272"/>
      <c r="W334" s="272"/>
      <c r="X334" s="272"/>
      <c r="Y334" s="272"/>
      <c r="Z334" s="272"/>
      <c r="AA334" s="272"/>
      <c r="AB334" s="272"/>
      <c r="AC334" s="272"/>
      <c r="AD334" s="272"/>
      <c r="AE334" s="272"/>
      <c r="AF334" s="272"/>
      <c r="AG334" s="272"/>
      <c r="AH334" s="272"/>
      <c r="AI334" s="272"/>
      <c r="AJ334" s="272"/>
      <c r="AK334" s="272"/>
      <c r="AL334" s="274"/>
      <c r="AM334" s="274"/>
      <c r="AN334" s="274"/>
      <c r="AO334" s="274"/>
      <c r="AP334" s="274"/>
      <c r="AQ334" s="274"/>
      <c r="AR334" s="274"/>
      <c r="AS334" s="274"/>
      <c r="AT334" s="274"/>
      <c r="AU334" s="274"/>
      <c r="AV334" s="274"/>
      <c r="AW334" s="274"/>
      <c r="AX334" s="274"/>
      <c r="AY334" s="274"/>
      <c r="AZ334" s="274"/>
      <c r="BA334" s="274"/>
      <c r="BB334" s="274"/>
      <c r="BC334" s="274"/>
      <c r="BD334" s="274"/>
      <c r="BE334" s="274"/>
      <c r="BF334" s="274"/>
      <c r="BG334" s="274"/>
      <c r="BH334" s="274"/>
      <c r="BI334" s="274"/>
      <c r="BJ334" s="274"/>
      <c r="BK334" s="274"/>
      <c r="BL334" s="274"/>
      <c r="BM334" s="65"/>
      <c r="BN334" s="65"/>
      <c r="BO334" s="274"/>
      <c r="BP334" s="65"/>
      <c r="BQ334" s="65"/>
      <c r="BR334" s="65"/>
      <c r="BS334" s="274"/>
      <c r="BT334" s="65"/>
      <c r="BU334" s="54"/>
    </row>
    <row r="335" ht="15.75" customHeight="1">
      <c r="B335" s="272"/>
      <c r="C335" s="272"/>
      <c r="D335" s="272"/>
      <c r="E335" s="272"/>
      <c r="F335" s="272"/>
      <c r="G335" s="272"/>
      <c r="H335" s="272"/>
      <c r="I335" s="272"/>
      <c r="J335" s="272"/>
      <c r="K335" s="272"/>
      <c r="L335" s="272"/>
      <c r="M335" s="272"/>
      <c r="N335" s="272"/>
      <c r="O335" s="273"/>
      <c r="P335" s="272"/>
      <c r="Q335" s="272"/>
      <c r="R335" s="272"/>
      <c r="S335" s="272"/>
      <c r="T335" s="272"/>
      <c r="U335" s="272"/>
      <c r="V335" s="272"/>
      <c r="W335" s="272"/>
      <c r="X335" s="272"/>
      <c r="Y335" s="272"/>
      <c r="Z335" s="272"/>
      <c r="AA335" s="272"/>
      <c r="AB335" s="272"/>
      <c r="AC335" s="272"/>
      <c r="AD335" s="272"/>
      <c r="AE335" s="272"/>
      <c r="AF335" s="272"/>
      <c r="AG335" s="272"/>
      <c r="AH335" s="272"/>
      <c r="AI335" s="272"/>
      <c r="AJ335" s="272"/>
      <c r="AK335" s="272"/>
      <c r="AL335" s="274"/>
      <c r="AM335" s="274"/>
      <c r="AN335" s="274"/>
      <c r="AO335" s="274"/>
      <c r="AP335" s="274"/>
      <c r="AQ335" s="274"/>
      <c r="AR335" s="274"/>
      <c r="AS335" s="274"/>
      <c r="AT335" s="274"/>
      <c r="AU335" s="274"/>
      <c r="AV335" s="274"/>
      <c r="AW335" s="274"/>
      <c r="AX335" s="274"/>
      <c r="AY335" s="274"/>
      <c r="AZ335" s="274"/>
      <c r="BA335" s="274"/>
      <c r="BB335" s="274"/>
      <c r="BC335" s="274"/>
      <c r="BD335" s="274"/>
      <c r="BE335" s="274"/>
      <c r="BF335" s="274"/>
      <c r="BG335" s="274"/>
      <c r="BH335" s="274"/>
      <c r="BI335" s="274"/>
      <c r="BJ335" s="274"/>
      <c r="BK335" s="274"/>
      <c r="BL335" s="274"/>
      <c r="BM335" s="65"/>
      <c r="BN335" s="65"/>
      <c r="BO335" s="274"/>
      <c r="BP335" s="65"/>
      <c r="BQ335" s="65"/>
      <c r="BR335" s="65"/>
      <c r="BS335" s="274"/>
      <c r="BT335" s="65"/>
      <c r="BU335" s="54"/>
    </row>
    <row r="336" ht="15.75" customHeight="1">
      <c r="B336" s="272"/>
      <c r="C336" s="272"/>
      <c r="D336" s="272"/>
      <c r="E336" s="272"/>
      <c r="F336" s="272"/>
      <c r="G336" s="272"/>
      <c r="H336" s="272"/>
      <c r="I336" s="272"/>
      <c r="J336" s="272"/>
      <c r="K336" s="272"/>
      <c r="L336" s="272"/>
      <c r="M336" s="272"/>
      <c r="N336" s="272"/>
      <c r="O336" s="273"/>
      <c r="P336" s="272"/>
      <c r="Q336" s="272"/>
      <c r="R336" s="272"/>
      <c r="S336" s="272"/>
      <c r="T336" s="272"/>
      <c r="U336" s="272"/>
      <c r="V336" s="272"/>
      <c r="W336" s="272"/>
      <c r="X336" s="272"/>
      <c r="Y336" s="272"/>
      <c r="Z336" s="272"/>
      <c r="AA336" s="272"/>
      <c r="AB336" s="272"/>
      <c r="AC336" s="272"/>
      <c r="AD336" s="272"/>
      <c r="AE336" s="272"/>
      <c r="AF336" s="272"/>
      <c r="AG336" s="272"/>
      <c r="AH336" s="272"/>
      <c r="AI336" s="272"/>
      <c r="AJ336" s="272"/>
      <c r="AK336" s="272"/>
      <c r="AL336" s="274"/>
      <c r="AM336" s="274"/>
      <c r="AN336" s="274"/>
      <c r="AO336" s="274"/>
      <c r="AP336" s="274"/>
      <c r="AQ336" s="274"/>
      <c r="AR336" s="274"/>
      <c r="AS336" s="274"/>
      <c r="AT336" s="274"/>
      <c r="AU336" s="274"/>
      <c r="AV336" s="274"/>
      <c r="AW336" s="274"/>
      <c r="AX336" s="274"/>
      <c r="AY336" s="274"/>
      <c r="AZ336" s="274"/>
      <c r="BA336" s="274"/>
      <c r="BB336" s="274"/>
      <c r="BC336" s="274"/>
      <c r="BD336" s="274"/>
      <c r="BE336" s="274"/>
      <c r="BF336" s="274"/>
      <c r="BG336" s="274"/>
      <c r="BH336" s="274"/>
      <c r="BI336" s="274"/>
      <c r="BJ336" s="274"/>
      <c r="BK336" s="274"/>
      <c r="BL336" s="274"/>
      <c r="BM336" s="65"/>
      <c r="BN336" s="65"/>
      <c r="BO336" s="274"/>
      <c r="BP336" s="65"/>
      <c r="BQ336" s="65"/>
      <c r="BR336" s="65"/>
      <c r="BS336" s="274"/>
      <c r="BT336" s="65"/>
      <c r="BU336" s="54"/>
    </row>
    <row r="337" ht="15.75" customHeight="1">
      <c r="B337" s="272"/>
      <c r="C337" s="272"/>
      <c r="D337" s="272"/>
      <c r="E337" s="272"/>
      <c r="F337" s="272"/>
      <c r="G337" s="272"/>
      <c r="H337" s="272"/>
      <c r="I337" s="272"/>
      <c r="J337" s="272"/>
      <c r="K337" s="272"/>
      <c r="L337" s="272"/>
      <c r="M337" s="272"/>
      <c r="N337" s="272"/>
      <c r="O337" s="273"/>
      <c r="P337" s="272"/>
      <c r="Q337" s="272"/>
      <c r="R337" s="272"/>
      <c r="S337" s="272"/>
      <c r="T337" s="272"/>
      <c r="U337" s="272"/>
      <c r="V337" s="272"/>
      <c r="W337" s="272"/>
      <c r="X337" s="272"/>
      <c r="Y337" s="272"/>
      <c r="Z337" s="272"/>
      <c r="AA337" s="272"/>
      <c r="AB337" s="272"/>
      <c r="AC337" s="272"/>
      <c r="AD337" s="272"/>
      <c r="AE337" s="272"/>
      <c r="AF337" s="272"/>
      <c r="AG337" s="272"/>
      <c r="AH337" s="272"/>
      <c r="AI337" s="272"/>
      <c r="AJ337" s="272"/>
      <c r="AK337" s="272"/>
      <c r="AL337" s="274"/>
      <c r="AM337" s="274"/>
      <c r="AN337" s="274"/>
      <c r="AO337" s="274"/>
      <c r="AP337" s="274"/>
      <c r="AQ337" s="274"/>
      <c r="AR337" s="274"/>
      <c r="AS337" s="274"/>
      <c r="AT337" s="274"/>
      <c r="AU337" s="274"/>
      <c r="AV337" s="274"/>
      <c r="AW337" s="274"/>
      <c r="AX337" s="274"/>
      <c r="AY337" s="274"/>
      <c r="AZ337" s="274"/>
      <c r="BA337" s="274"/>
      <c r="BB337" s="274"/>
      <c r="BC337" s="274"/>
      <c r="BD337" s="274"/>
      <c r="BE337" s="274"/>
      <c r="BF337" s="274"/>
      <c r="BG337" s="274"/>
      <c r="BH337" s="274"/>
      <c r="BI337" s="274"/>
      <c r="BJ337" s="274"/>
      <c r="BK337" s="274"/>
      <c r="BL337" s="274"/>
      <c r="BM337" s="65"/>
      <c r="BN337" s="65"/>
      <c r="BO337" s="274"/>
      <c r="BP337" s="65"/>
      <c r="BQ337" s="65"/>
      <c r="BR337" s="65"/>
      <c r="BS337" s="274"/>
      <c r="BT337" s="65"/>
      <c r="BU337" s="54"/>
    </row>
    <row r="338" ht="15.75" customHeight="1">
      <c r="B338" s="272"/>
      <c r="C338" s="272"/>
      <c r="D338" s="272"/>
      <c r="E338" s="272"/>
      <c r="F338" s="272"/>
      <c r="G338" s="272"/>
      <c r="H338" s="272"/>
      <c r="I338" s="272"/>
      <c r="J338" s="272"/>
      <c r="K338" s="272"/>
      <c r="L338" s="272"/>
      <c r="M338" s="272"/>
      <c r="N338" s="272"/>
      <c r="O338" s="273"/>
      <c r="P338" s="272"/>
      <c r="Q338" s="272"/>
      <c r="R338" s="272"/>
      <c r="S338" s="272"/>
      <c r="T338" s="272"/>
      <c r="U338" s="272"/>
      <c r="V338" s="272"/>
      <c r="W338" s="272"/>
      <c r="X338" s="272"/>
      <c r="Y338" s="272"/>
      <c r="Z338" s="272"/>
      <c r="AA338" s="272"/>
      <c r="AB338" s="272"/>
      <c r="AC338" s="272"/>
      <c r="AD338" s="272"/>
      <c r="AE338" s="272"/>
      <c r="AF338" s="272"/>
      <c r="AG338" s="272"/>
      <c r="AH338" s="272"/>
      <c r="AI338" s="272"/>
      <c r="AJ338" s="272"/>
      <c r="AK338" s="272"/>
      <c r="AL338" s="274"/>
      <c r="AM338" s="274"/>
      <c r="AN338" s="274"/>
      <c r="AO338" s="274"/>
      <c r="AP338" s="274"/>
      <c r="AQ338" s="274"/>
      <c r="AR338" s="274"/>
      <c r="AS338" s="274"/>
      <c r="AT338" s="274"/>
      <c r="AU338" s="274"/>
      <c r="AV338" s="274"/>
      <c r="AW338" s="274"/>
      <c r="AX338" s="274"/>
      <c r="AY338" s="274"/>
      <c r="AZ338" s="274"/>
      <c r="BA338" s="274"/>
      <c r="BB338" s="274"/>
      <c r="BC338" s="274"/>
      <c r="BD338" s="274"/>
      <c r="BE338" s="274"/>
      <c r="BF338" s="274"/>
      <c r="BG338" s="274"/>
      <c r="BH338" s="274"/>
      <c r="BI338" s="274"/>
      <c r="BJ338" s="274"/>
      <c r="BK338" s="274"/>
      <c r="BL338" s="274"/>
      <c r="BM338" s="65"/>
      <c r="BN338" s="65"/>
      <c r="BO338" s="274"/>
      <c r="BP338" s="65"/>
      <c r="BQ338" s="65"/>
      <c r="BR338" s="65"/>
      <c r="BS338" s="274"/>
      <c r="BT338" s="65"/>
      <c r="BU338" s="54"/>
    </row>
    <row r="339" ht="15.75" customHeight="1">
      <c r="B339" s="272"/>
      <c r="C339" s="272"/>
      <c r="D339" s="272"/>
      <c r="E339" s="272"/>
      <c r="F339" s="272"/>
      <c r="G339" s="272"/>
      <c r="H339" s="272"/>
      <c r="I339" s="272"/>
      <c r="J339" s="272"/>
      <c r="K339" s="272"/>
      <c r="L339" s="272"/>
      <c r="M339" s="272"/>
      <c r="N339" s="272"/>
      <c r="O339" s="273"/>
      <c r="P339" s="272"/>
      <c r="Q339" s="272"/>
      <c r="R339" s="272"/>
      <c r="S339" s="272"/>
      <c r="T339" s="272"/>
      <c r="U339" s="272"/>
      <c r="V339" s="272"/>
      <c r="W339" s="272"/>
      <c r="X339" s="272"/>
      <c r="Y339" s="272"/>
      <c r="Z339" s="272"/>
      <c r="AA339" s="272"/>
      <c r="AB339" s="272"/>
      <c r="AC339" s="272"/>
      <c r="AD339" s="272"/>
      <c r="AE339" s="272"/>
      <c r="AF339" s="272"/>
      <c r="AG339" s="272"/>
      <c r="AH339" s="272"/>
      <c r="AI339" s="272"/>
      <c r="AJ339" s="272"/>
      <c r="AK339" s="272"/>
      <c r="AL339" s="274"/>
      <c r="AM339" s="274"/>
      <c r="AN339" s="274"/>
      <c r="AO339" s="274"/>
      <c r="AP339" s="274"/>
      <c r="AQ339" s="274"/>
      <c r="AR339" s="274"/>
      <c r="AS339" s="274"/>
      <c r="AT339" s="274"/>
      <c r="AU339" s="274"/>
      <c r="AV339" s="274"/>
      <c r="AW339" s="274"/>
      <c r="AX339" s="274"/>
      <c r="AY339" s="274"/>
      <c r="AZ339" s="274"/>
      <c r="BA339" s="274"/>
      <c r="BB339" s="274"/>
      <c r="BC339" s="274"/>
      <c r="BD339" s="274"/>
      <c r="BE339" s="274"/>
      <c r="BF339" s="274"/>
      <c r="BG339" s="274"/>
      <c r="BH339" s="274"/>
      <c r="BI339" s="274"/>
      <c r="BJ339" s="274"/>
      <c r="BK339" s="274"/>
      <c r="BL339" s="274"/>
      <c r="BM339" s="65"/>
      <c r="BN339" s="65"/>
      <c r="BO339" s="274"/>
      <c r="BP339" s="65"/>
      <c r="BQ339" s="65"/>
      <c r="BR339" s="65"/>
      <c r="BS339" s="274"/>
      <c r="BT339" s="65"/>
      <c r="BU339" s="54"/>
    </row>
    <row r="340" ht="15.75" customHeight="1">
      <c r="B340" s="272"/>
      <c r="C340" s="272"/>
      <c r="D340" s="272"/>
      <c r="E340" s="272"/>
      <c r="F340" s="272"/>
      <c r="G340" s="272"/>
      <c r="H340" s="272"/>
      <c r="I340" s="272"/>
      <c r="J340" s="272"/>
      <c r="K340" s="272"/>
      <c r="L340" s="272"/>
      <c r="M340" s="272"/>
      <c r="N340" s="272"/>
      <c r="O340" s="273"/>
      <c r="P340" s="272"/>
      <c r="Q340" s="272"/>
      <c r="R340" s="272"/>
      <c r="S340" s="272"/>
      <c r="T340" s="272"/>
      <c r="U340" s="272"/>
      <c r="V340" s="272"/>
      <c r="W340" s="272"/>
      <c r="X340" s="272"/>
      <c r="Y340" s="272"/>
      <c r="Z340" s="272"/>
      <c r="AA340" s="272"/>
      <c r="AB340" s="272"/>
      <c r="AC340" s="272"/>
      <c r="AD340" s="272"/>
      <c r="AE340" s="272"/>
      <c r="AF340" s="272"/>
      <c r="AG340" s="272"/>
      <c r="AH340" s="272"/>
      <c r="AI340" s="272"/>
      <c r="AJ340" s="272"/>
      <c r="AK340" s="272"/>
      <c r="AL340" s="274"/>
      <c r="AM340" s="274"/>
      <c r="AN340" s="274"/>
      <c r="AO340" s="274"/>
      <c r="AP340" s="274"/>
      <c r="AQ340" s="274"/>
      <c r="AR340" s="274"/>
      <c r="AS340" s="274"/>
      <c r="AT340" s="274"/>
      <c r="AU340" s="274"/>
      <c r="AV340" s="274"/>
      <c r="AW340" s="274"/>
      <c r="AX340" s="274"/>
      <c r="AY340" s="274"/>
      <c r="AZ340" s="274"/>
      <c r="BA340" s="274"/>
      <c r="BB340" s="274"/>
      <c r="BC340" s="274"/>
      <c r="BD340" s="274"/>
      <c r="BE340" s="274"/>
      <c r="BF340" s="274"/>
      <c r="BG340" s="274"/>
      <c r="BH340" s="274"/>
      <c r="BI340" s="274"/>
      <c r="BJ340" s="274"/>
      <c r="BK340" s="274"/>
      <c r="BL340" s="274"/>
      <c r="BM340" s="65"/>
      <c r="BN340" s="65"/>
      <c r="BO340" s="274"/>
      <c r="BP340" s="65"/>
      <c r="BQ340" s="65"/>
      <c r="BR340" s="65"/>
      <c r="BS340" s="274"/>
      <c r="BT340" s="65"/>
      <c r="BU340" s="54"/>
    </row>
    <row r="341" ht="15.75" customHeight="1">
      <c r="B341" s="272"/>
      <c r="C341" s="272"/>
      <c r="D341" s="272"/>
      <c r="E341" s="272"/>
      <c r="F341" s="272"/>
      <c r="G341" s="272"/>
      <c r="H341" s="272"/>
      <c r="I341" s="272"/>
      <c r="J341" s="272"/>
      <c r="K341" s="272"/>
      <c r="L341" s="272"/>
      <c r="M341" s="272"/>
      <c r="N341" s="272"/>
      <c r="O341" s="273"/>
      <c r="P341" s="272"/>
      <c r="Q341" s="272"/>
      <c r="R341" s="272"/>
      <c r="S341" s="272"/>
      <c r="T341" s="272"/>
      <c r="U341" s="272"/>
      <c r="V341" s="272"/>
      <c r="W341" s="272"/>
      <c r="X341" s="272"/>
      <c r="Y341" s="272"/>
      <c r="Z341" s="272"/>
      <c r="AA341" s="272"/>
      <c r="AB341" s="272"/>
      <c r="AC341" s="272"/>
      <c r="AD341" s="272"/>
      <c r="AE341" s="272"/>
      <c r="AF341" s="272"/>
      <c r="AG341" s="272"/>
      <c r="AH341" s="272"/>
      <c r="AI341" s="272"/>
      <c r="AJ341" s="272"/>
      <c r="AK341" s="272"/>
      <c r="AL341" s="274"/>
      <c r="AM341" s="274"/>
      <c r="AN341" s="274"/>
      <c r="AO341" s="274"/>
      <c r="AP341" s="274"/>
      <c r="AQ341" s="274"/>
      <c r="AR341" s="274"/>
      <c r="AS341" s="274"/>
      <c r="AT341" s="274"/>
      <c r="AU341" s="274"/>
      <c r="AV341" s="274"/>
      <c r="AW341" s="274"/>
      <c r="AX341" s="274"/>
      <c r="AY341" s="274"/>
      <c r="AZ341" s="274"/>
      <c r="BA341" s="274"/>
      <c r="BB341" s="274"/>
      <c r="BC341" s="274"/>
      <c r="BD341" s="274"/>
      <c r="BE341" s="274"/>
      <c r="BF341" s="274"/>
      <c r="BG341" s="274"/>
      <c r="BH341" s="274"/>
      <c r="BI341" s="274"/>
      <c r="BJ341" s="274"/>
      <c r="BK341" s="274"/>
      <c r="BL341" s="274"/>
      <c r="BM341" s="65"/>
      <c r="BN341" s="65"/>
      <c r="BO341" s="274"/>
      <c r="BP341" s="65"/>
      <c r="BQ341" s="65"/>
      <c r="BR341" s="65"/>
      <c r="BS341" s="274"/>
      <c r="BT341" s="65"/>
      <c r="BU341" s="54"/>
    </row>
    <row r="342" ht="15.75" customHeight="1">
      <c r="B342" s="272"/>
      <c r="C342" s="272"/>
      <c r="D342" s="272"/>
      <c r="E342" s="272"/>
      <c r="F342" s="272"/>
      <c r="G342" s="272"/>
      <c r="H342" s="272"/>
      <c r="I342" s="272"/>
      <c r="J342" s="272"/>
      <c r="K342" s="272"/>
      <c r="L342" s="272"/>
      <c r="M342" s="272"/>
      <c r="N342" s="272"/>
      <c r="O342" s="273"/>
      <c r="P342" s="272"/>
      <c r="Q342" s="272"/>
      <c r="R342" s="272"/>
      <c r="S342" s="272"/>
      <c r="T342" s="272"/>
      <c r="U342" s="272"/>
      <c r="V342" s="272"/>
      <c r="W342" s="272"/>
      <c r="X342" s="272"/>
      <c r="Y342" s="272"/>
      <c r="Z342" s="272"/>
      <c r="AA342" s="272"/>
      <c r="AB342" s="272"/>
      <c r="AC342" s="272"/>
      <c r="AD342" s="272"/>
      <c r="AE342" s="272"/>
      <c r="AF342" s="272"/>
      <c r="AG342" s="272"/>
      <c r="AH342" s="272"/>
      <c r="AI342" s="272"/>
      <c r="AJ342" s="272"/>
      <c r="AK342" s="272"/>
      <c r="AL342" s="274"/>
      <c r="AM342" s="274"/>
      <c r="AN342" s="274"/>
      <c r="AO342" s="274"/>
      <c r="AP342" s="274"/>
      <c r="AQ342" s="274"/>
      <c r="AR342" s="274"/>
      <c r="AS342" s="274"/>
      <c r="AT342" s="274"/>
      <c r="AU342" s="274"/>
      <c r="AV342" s="274"/>
      <c r="AW342" s="274"/>
      <c r="AX342" s="274"/>
      <c r="AY342" s="274"/>
      <c r="AZ342" s="274"/>
      <c r="BA342" s="274"/>
      <c r="BB342" s="274"/>
      <c r="BC342" s="274"/>
      <c r="BD342" s="274"/>
      <c r="BE342" s="274"/>
      <c r="BF342" s="274"/>
      <c r="BG342" s="274"/>
      <c r="BH342" s="274"/>
      <c r="BI342" s="274"/>
      <c r="BJ342" s="274"/>
      <c r="BK342" s="274"/>
      <c r="BL342" s="274"/>
      <c r="BM342" s="65"/>
      <c r="BN342" s="65"/>
      <c r="BO342" s="274"/>
      <c r="BP342" s="65"/>
      <c r="BQ342" s="65"/>
      <c r="BR342" s="65"/>
      <c r="BS342" s="274"/>
      <c r="BT342" s="65"/>
      <c r="BU342" s="54"/>
    </row>
    <row r="343" ht="15.75" customHeight="1">
      <c r="B343" s="272"/>
      <c r="C343" s="272"/>
      <c r="D343" s="272"/>
      <c r="E343" s="272"/>
      <c r="F343" s="272"/>
      <c r="G343" s="272"/>
      <c r="H343" s="272"/>
      <c r="I343" s="272"/>
      <c r="J343" s="272"/>
      <c r="K343" s="272"/>
      <c r="L343" s="272"/>
      <c r="M343" s="272"/>
      <c r="N343" s="272"/>
      <c r="O343" s="273"/>
      <c r="P343" s="272"/>
      <c r="Q343" s="272"/>
      <c r="R343" s="272"/>
      <c r="S343" s="272"/>
      <c r="T343" s="272"/>
      <c r="U343" s="272"/>
      <c r="V343" s="272"/>
      <c r="W343" s="272"/>
      <c r="X343" s="272"/>
      <c r="Y343" s="272"/>
      <c r="Z343" s="272"/>
      <c r="AA343" s="272"/>
      <c r="AB343" s="272"/>
      <c r="AC343" s="272"/>
      <c r="AD343" s="272"/>
      <c r="AE343" s="272"/>
      <c r="AF343" s="272"/>
      <c r="AG343" s="272"/>
      <c r="AH343" s="272"/>
      <c r="AI343" s="272"/>
      <c r="AJ343" s="272"/>
      <c r="AK343" s="272"/>
      <c r="AL343" s="274"/>
      <c r="AM343" s="274"/>
      <c r="AN343" s="274"/>
      <c r="AO343" s="274"/>
      <c r="AP343" s="274"/>
      <c r="AQ343" s="274"/>
      <c r="AR343" s="274"/>
      <c r="AS343" s="274"/>
      <c r="AT343" s="274"/>
      <c r="AU343" s="274"/>
      <c r="AV343" s="274"/>
      <c r="AW343" s="274"/>
      <c r="AX343" s="274"/>
      <c r="AY343" s="274"/>
      <c r="AZ343" s="274"/>
      <c r="BA343" s="274"/>
      <c r="BB343" s="274"/>
      <c r="BC343" s="274"/>
      <c r="BD343" s="274"/>
      <c r="BE343" s="274"/>
      <c r="BF343" s="274"/>
      <c r="BG343" s="274"/>
      <c r="BH343" s="274"/>
      <c r="BI343" s="274"/>
      <c r="BJ343" s="274"/>
      <c r="BK343" s="274"/>
      <c r="BL343" s="274"/>
      <c r="BM343" s="65"/>
      <c r="BN343" s="65"/>
      <c r="BO343" s="274"/>
      <c r="BP343" s="65"/>
      <c r="BQ343" s="65"/>
      <c r="BR343" s="65"/>
      <c r="BS343" s="274"/>
      <c r="BT343" s="65"/>
      <c r="BU343" s="54"/>
    </row>
    <row r="344" ht="15.75" customHeight="1">
      <c r="B344" s="272"/>
      <c r="C344" s="272"/>
      <c r="D344" s="272"/>
      <c r="E344" s="272"/>
      <c r="F344" s="272"/>
      <c r="G344" s="272"/>
      <c r="H344" s="272"/>
      <c r="I344" s="272"/>
      <c r="J344" s="272"/>
      <c r="K344" s="272"/>
      <c r="L344" s="272"/>
      <c r="M344" s="272"/>
      <c r="N344" s="272"/>
      <c r="O344" s="273"/>
      <c r="P344" s="272"/>
      <c r="Q344" s="272"/>
      <c r="R344" s="272"/>
      <c r="S344" s="272"/>
      <c r="T344" s="272"/>
      <c r="U344" s="272"/>
      <c r="V344" s="272"/>
      <c r="W344" s="272"/>
      <c r="X344" s="272"/>
      <c r="Y344" s="272"/>
      <c r="Z344" s="272"/>
      <c r="AA344" s="272"/>
      <c r="AB344" s="272"/>
      <c r="AC344" s="272"/>
      <c r="AD344" s="272"/>
      <c r="AE344" s="272"/>
      <c r="AF344" s="272"/>
      <c r="AG344" s="272"/>
      <c r="AH344" s="272"/>
      <c r="AI344" s="272"/>
      <c r="AJ344" s="272"/>
      <c r="AK344" s="272"/>
      <c r="AL344" s="274"/>
      <c r="AM344" s="274"/>
      <c r="AN344" s="274"/>
      <c r="AO344" s="274"/>
      <c r="AP344" s="274"/>
      <c r="AQ344" s="274"/>
      <c r="AR344" s="274"/>
      <c r="AS344" s="274"/>
      <c r="AT344" s="274"/>
      <c r="AU344" s="274"/>
      <c r="AV344" s="274"/>
      <c r="AW344" s="274"/>
      <c r="AX344" s="274"/>
      <c r="AY344" s="274"/>
      <c r="AZ344" s="274"/>
      <c r="BA344" s="274"/>
      <c r="BB344" s="274"/>
      <c r="BC344" s="274"/>
      <c r="BD344" s="274"/>
      <c r="BE344" s="274"/>
      <c r="BF344" s="274"/>
      <c r="BG344" s="274"/>
      <c r="BH344" s="274"/>
      <c r="BI344" s="274"/>
      <c r="BJ344" s="274"/>
      <c r="BK344" s="274"/>
      <c r="BL344" s="274"/>
      <c r="BM344" s="65"/>
      <c r="BN344" s="65"/>
      <c r="BO344" s="274"/>
      <c r="BP344" s="65"/>
      <c r="BQ344" s="65"/>
      <c r="BR344" s="65"/>
      <c r="BS344" s="274"/>
      <c r="BT344" s="65"/>
      <c r="BU344" s="54"/>
    </row>
    <row r="345" ht="15.75" customHeight="1">
      <c r="B345" s="272"/>
      <c r="C345" s="272"/>
      <c r="D345" s="272"/>
      <c r="E345" s="272"/>
      <c r="F345" s="272"/>
      <c r="G345" s="272"/>
      <c r="H345" s="272"/>
      <c r="I345" s="272"/>
      <c r="J345" s="272"/>
      <c r="K345" s="272"/>
      <c r="L345" s="272"/>
      <c r="M345" s="272"/>
      <c r="N345" s="272"/>
      <c r="O345" s="273"/>
      <c r="P345" s="272"/>
      <c r="Q345" s="272"/>
      <c r="R345" s="272"/>
      <c r="S345" s="272"/>
      <c r="T345" s="272"/>
      <c r="U345" s="272"/>
      <c r="V345" s="272"/>
      <c r="W345" s="272"/>
      <c r="X345" s="272"/>
      <c r="Y345" s="272"/>
      <c r="Z345" s="272"/>
      <c r="AA345" s="272"/>
      <c r="AB345" s="272"/>
      <c r="AC345" s="272"/>
      <c r="AD345" s="272"/>
      <c r="AE345" s="272"/>
      <c r="AF345" s="272"/>
      <c r="AG345" s="272"/>
      <c r="AH345" s="272"/>
      <c r="AI345" s="272"/>
      <c r="AJ345" s="272"/>
      <c r="AK345" s="272"/>
      <c r="AL345" s="274"/>
      <c r="AM345" s="274"/>
      <c r="AN345" s="274"/>
      <c r="AO345" s="274"/>
      <c r="AP345" s="274"/>
      <c r="AQ345" s="274"/>
      <c r="AR345" s="274"/>
      <c r="AS345" s="274"/>
      <c r="AT345" s="274"/>
      <c r="AU345" s="274"/>
      <c r="AV345" s="274"/>
      <c r="AW345" s="274"/>
      <c r="AX345" s="274"/>
      <c r="AY345" s="274"/>
      <c r="AZ345" s="274"/>
      <c r="BA345" s="274"/>
      <c r="BB345" s="274"/>
      <c r="BC345" s="274"/>
      <c r="BD345" s="274"/>
      <c r="BE345" s="274"/>
      <c r="BF345" s="274"/>
      <c r="BG345" s="274"/>
      <c r="BH345" s="274"/>
      <c r="BI345" s="274"/>
      <c r="BJ345" s="274"/>
      <c r="BK345" s="274"/>
      <c r="BL345" s="274"/>
      <c r="BM345" s="65"/>
      <c r="BN345" s="65"/>
      <c r="BO345" s="274"/>
      <c r="BP345" s="65"/>
      <c r="BQ345" s="65"/>
      <c r="BR345" s="65"/>
      <c r="BS345" s="274"/>
      <c r="BT345" s="65"/>
      <c r="BU345" s="54"/>
    </row>
    <row r="346" ht="15.75" customHeight="1">
      <c r="B346" s="272"/>
      <c r="C346" s="272"/>
      <c r="D346" s="272"/>
      <c r="E346" s="272"/>
      <c r="F346" s="272"/>
      <c r="G346" s="272"/>
      <c r="H346" s="272"/>
      <c r="I346" s="272"/>
      <c r="J346" s="272"/>
      <c r="K346" s="272"/>
      <c r="L346" s="272"/>
      <c r="M346" s="272"/>
      <c r="N346" s="272"/>
      <c r="O346" s="273"/>
      <c r="P346" s="272"/>
      <c r="Q346" s="272"/>
      <c r="R346" s="272"/>
      <c r="S346" s="272"/>
      <c r="T346" s="272"/>
      <c r="U346" s="272"/>
      <c r="V346" s="272"/>
      <c r="W346" s="272"/>
      <c r="X346" s="272"/>
      <c r="Y346" s="272"/>
      <c r="Z346" s="272"/>
      <c r="AA346" s="272"/>
      <c r="AB346" s="272"/>
      <c r="AC346" s="272"/>
      <c r="AD346" s="272"/>
      <c r="AE346" s="272"/>
      <c r="AF346" s="272"/>
      <c r="AG346" s="272"/>
      <c r="AH346" s="272"/>
      <c r="AI346" s="272"/>
      <c r="AJ346" s="272"/>
      <c r="AK346" s="272"/>
      <c r="AL346" s="274"/>
      <c r="AM346" s="274"/>
      <c r="AN346" s="274"/>
      <c r="AO346" s="274"/>
      <c r="AP346" s="274"/>
      <c r="AQ346" s="274"/>
      <c r="AR346" s="274"/>
      <c r="AS346" s="274"/>
      <c r="AT346" s="274"/>
      <c r="AU346" s="274"/>
      <c r="AV346" s="274"/>
      <c r="AW346" s="274"/>
      <c r="AX346" s="274"/>
      <c r="AY346" s="274"/>
      <c r="AZ346" s="274"/>
      <c r="BA346" s="274"/>
      <c r="BB346" s="274"/>
      <c r="BC346" s="274"/>
      <c r="BD346" s="274"/>
      <c r="BE346" s="274"/>
      <c r="BF346" s="274"/>
      <c r="BG346" s="274"/>
      <c r="BH346" s="274"/>
      <c r="BI346" s="274"/>
      <c r="BJ346" s="274"/>
      <c r="BK346" s="274"/>
      <c r="BL346" s="274"/>
      <c r="BM346" s="65"/>
      <c r="BN346" s="65"/>
      <c r="BO346" s="274"/>
      <c r="BP346" s="65"/>
      <c r="BQ346" s="65"/>
      <c r="BR346" s="65"/>
      <c r="BS346" s="274"/>
      <c r="BT346" s="65"/>
      <c r="BU346" s="54"/>
    </row>
    <row r="347" ht="15.75" customHeight="1">
      <c r="B347" s="272"/>
      <c r="C347" s="272"/>
      <c r="D347" s="272"/>
      <c r="E347" s="272"/>
      <c r="F347" s="272"/>
      <c r="G347" s="272"/>
      <c r="H347" s="272"/>
      <c r="I347" s="272"/>
      <c r="J347" s="272"/>
      <c r="K347" s="272"/>
      <c r="L347" s="272"/>
      <c r="M347" s="272"/>
      <c r="N347" s="272"/>
      <c r="O347" s="273"/>
      <c r="P347" s="272"/>
      <c r="Q347" s="272"/>
      <c r="R347" s="272"/>
      <c r="S347" s="272"/>
      <c r="T347" s="272"/>
      <c r="U347" s="272"/>
      <c r="V347" s="272"/>
      <c r="W347" s="272"/>
      <c r="X347" s="272"/>
      <c r="Y347" s="272"/>
      <c r="Z347" s="272"/>
      <c r="AA347" s="272"/>
      <c r="AB347" s="272"/>
      <c r="AC347" s="272"/>
      <c r="AD347" s="272"/>
      <c r="AE347" s="272"/>
      <c r="AF347" s="272"/>
      <c r="AG347" s="272"/>
      <c r="AH347" s="272"/>
      <c r="AI347" s="272"/>
      <c r="AJ347" s="272"/>
      <c r="AK347" s="272"/>
      <c r="AL347" s="274"/>
      <c r="AM347" s="274"/>
      <c r="AN347" s="274"/>
      <c r="AO347" s="274"/>
      <c r="AP347" s="274"/>
      <c r="AQ347" s="274"/>
      <c r="AR347" s="274"/>
      <c r="AS347" s="274"/>
      <c r="AT347" s="274"/>
      <c r="AU347" s="274"/>
      <c r="AV347" s="274"/>
      <c r="AW347" s="274"/>
      <c r="AX347" s="274"/>
      <c r="AY347" s="274"/>
      <c r="AZ347" s="274"/>
      <c r="BA347" s="274"/>
      <c r="BB347" s="274"/>
      <c r="BC347" s="274"/>
      <c r="BD347" s="274"/>
      <c r="BE347" s="274"/>
      <c r="BF347" s="274"/>
      <c r="BG347" s="274"/>
      <c r="BH347" s="274"/>
      <c r="BI347" s="274"/>
      <c r="BJ347" s="274"/>
      <c r="BK347" s="274"/>
      <c r="BL347" s="274"/>
      <c r="BM347" s="65"/>
      <c r="BN347" s="65"/>
      <c r="BO347" s="274"/>
      <c r="BP347" s="65"/>
      <c r="BQ347" s="65"/>
      <c r="BR347" s="65"/>
      <c r="BS347" s="274"/>
      <c r="BT347" s="65"/>
      <c r="BU347" s="54"/>
    </row>
    <row r="348" ht="15.75" customHeight="1">
      <c r="B348" s="272"/>
      <c r="C348" s="272"/>
      <c r="D348" s="272"/>
      <c r="E348" s="272"/>
      <c r="F348" s="272"/>
      <c r="G348" s="272"/>
      <c r="H348" s="272"/>
      <c r="I348" s="272"/>
      <c r="J348" s="272"/>
      <c r="K348" s="272"/>
      <c r="L348" s="272"/>
      <c r="M348" s="272"/>
      <c r="N348" s="272"/>
      <c r="O348" s="273"/>
      <c r="P348" s="272"/>
      <c r="Q348" s="272"/>
      <c r="R348" s="272"/>
      <c r="S348" s="272"/>
      <c r="T348" s="272"/>
      <c r="U348" s="272"/>
      <c r="V348" s="272"/>
      <c r="W348" s="272"/>
      <c r="X348" s="272"/>
      <c r="Y348" s="272"/>
      <c r="Z348" s="272"/>
      <c r="AA348" s="272"/>
      <c r="AB348" s="272"/>
      <c r="AC348" s="272"/>
      <c r="AD348" s="272"/>
      <c r="AE348" s="272"/>
      <c r="AF348" s="272"/>
      <c r="AG348" s="272"/>
      <c r="AH348" s="272"/>
      <c r="AI348" s="272"/>
      <c r="AJ348" s="272"/>
      <c r="AK348" s="272"/>
      <c r="AL348" s="274"/>
      <c r="AM348" s="274"/>
      <c r="AN348" s="274"/>
      <c r="AO348" s="274"/>
      <c r="AP348" s="274"/>
      <c r="AQ348" s="274"/>
      <c r="AR348" s="274"/>
      <c r="AS348" s="274"/>
      <c r="AT348" s="274"/>
      <c r="AU348" s="274"/>
      <c r="AV348" s="274"/>
      <c r="AW348" s="274"/>
      <c r="AX348" s="274"/>
      <c r="AY348" s="274"/>
      <c r="AZ348" s="274"/>
      <c r="BA348" s="274"/>
      <c r="BB348" s="274"/>
      <c r="BC348" s="274"/>
      <c r="BD348" s="274"/>
      <c r="BE348" s="274"/>
      <c r="BF348" s="274"/>
      <c r="BG348" s="274"/>
      <c r="BH348" s="274"/>
      <c r="BI348" s="274"/>
      <c r="BJ348" s="274"/>
      <c r="BK348" s="274"/>
      <c r="BL348" s="274"/>
      <c r="BM348" s="65"/>
      <c r="BN348" s="65"/>
      <c r="BO348" s="274"/>
      <c r="BP348" s="65"/>
      <c r="BQ348" s="65"/>
      <c r="BR348" s="65"/>
      <c r="BS348" s="274"/>
      <c r="BT348" s="65"/>
      <c r="BU348" s="54"/>
    </row>
    <row r="349" ht="15.75" customHeight="1">
      <c r="B349" s="272"/>
      <c r="C349" s="272"/>
      <c r="D349" s="272"/>
      <c r="E349" s="272"/>
      <c r="F349" s="272"/>
      <c r="G349" s="272"/>
      <c r="H349" s="272"/>
      <c r="I349" s="272"/>
      <c r="J349" s="272"/>
      <c r="K349" s="272"/>
      <c r="L349" s="272"/>
      <c r="M349" s="272"/>
      <c r="N349" s="272"/>
      <c r="O349" s="273"/>
      <c r="P349" s="272"/>
      <c r="Q349" s="272"/>
      <c r="R349" s="272"/>
      <c r="S349" s="272"/>
      <c r="T349" s="272"/>
      <c r="U349" s="272"/>
      <c r="V349" s="272"/>
      <c r="W349" s="272"/>
      <c r="X349" s="272"/>
      <c r="Y349" s="272"/>
      <c r="Z349" s="272"/>
      <c r="AA349" s="272"/>
      <c r="AB349" s="272"/>
      <c r="AC349" s="272"/>
      <c r="AD349" s="272"/>
      <c r="AE349" s="272"/>
      <c r="AF349" s="272"/>
      <c r="AG349" s="272"/>
      <c r="AH349" s="272"/>
      <c r="AI349" s="272"/>
      <c r="AJ349" s="272"/>
      <c r="AK349" s="272"/>
      <c r="AL349" s="274"/>
      <c r="AM349" s="274"/>
      <c r="AN349" s="274"/>
      <c r="AO349" s="274"/>
      <c r="AP349" s="274"/>
      <c r="AQ349" s="274"/>
      <c r="AR349" s="274"/>
      <c r="AS349" s="274"/>
      <c r="AT349" s="274"/>
      <c r="AU349" s="274"/>
      <c r="AV349" s="274"/>
      <c r="AW349" s="274"/>
      <c r="AX349" s="274"/>
      <c r="AY349" s="274"/>
      <c r="AZ349" s="274"/>
      <c r="BA349" s="274"/>
      <c r="BB349" s="274"/>
      <c r="BC349" s="274"/>
      <c r="BD349" s="274"/>
      <c r="BE349" s="274"/>
      <c r="BF349" s="274"/>
      <c r="BG349" s="274"/>
      <c r="BH349" s="274"/>
      <c r="BI349" s="274"/>
      <c r="BJ349" s="274"/>
      <c r="BK349" s="274"/>
      <c r="BL349" s="274"/>
      <c r="BM349" s="65"/>
      <c r="BN349" s="65"/>
      <c r="BO349" s="274"/>
      <c r="BP349" s="65"/>
      <c r="BQ349" s="65"/>
      <c r="BR349" s="65"/>
      <c r="BS349" s="274"/>
      <c r="BT349" s="65"/>
      <c r="BU349" s="54"/>
    </row>
    <row r="350" ht="15.75" customHeight="1">
      <c r="B350" s="272"/>
      <c r="C350" s="272"/>
      <c r="D350" s="272"/>
      <c r="E350" s="272"/>
      <c r="F350" s="272"/>
      <c r="G350" s="272"/>
      <c r="H350" s="272"/>
      <c r="I350" s="272"/>
      <c r="J350" s="272"/>
      <c r="K350" s="272"/>
      <c r="L350" s="272"/>
      <c r="M350" s="272"/>
      <c r="N350" s="272"/>
      <c r="O350" s="273"/>
      <c r="P350" s="272"/>
      <c r="Q350" s="272"/>
      <c r="R350" s="272"/>
      <c r="S350" s="272"/>
      <c r="T350" s="272"/>
      <c r="U350" s="272"/>
      <c r="V350" s="272"/>
      <c r="W350" s="272"/>
      <c r="X350" s="272"/>
      <c r="Y350" s="272"/>
      <c r="Z350" s="272"/>
      <c r="AA350" s="272"/>
      <c r="AB350" s="272"/>
      <c r="AC350" s="272"/>
      <c r="AD350" s="272"/>
      <c r="AE350" s="272"/>
      <c r="AF350" s="272"/>
      <c r="AG350" s="272"/>
      <c r="AH350" s="272"/>
      <c r="AI350" s="272"/>
      <c r="AJ350" s="272"/>
      <c r="AK350" s="272"/>
      <c r="AL350" s="274"/>
      <c r="AM350" s="274"/>
      <c r="AN350" s="274"/>
      <c r="AO350" s="274"/>
      <c r="AP350" s="274"/>
      <c r="AQ350" s="274"/>
      <c r="AR350" s="274"/>
      <c r="AS350" s="274"/>
      <c r="AT350" s="274"/>
      <c r="AU350" s="274"/>
      <c r="AV350" s="274"/>
      <c r="AW350" s="274"/>
      <c r="AX350" s="274"/>
      <c r="AY350" s="274"/>
      <c r="AZ350" s="274"/>
      <c r="BA350" s="274"/>
      <c r="BB350" s="274"/>
      <c r="BC350" s="274"/>
      <c r="BD350" s="274"/>
      <c r="BE350" s="274"/>
      <c r="BF350" s="274"/>
      <c r="BG350" s="274"/>
      <c r="BH350" s="274"/>
      <c r="BI350" s="274"/>
      <c r="BJ350" s="274"/>
      <c r="BK350" s="274"/>
      <c r="BL350" s="274"/>
      <c r="BM350" s="65"/>
      <c r="BN350" s="65"/>
      <c r="BO350" s="274"/>
      <c r="BP350" s="65"/>
      <c r="BQ350" s="65"/>
      <c r="BR350" s="65"/>
      <c r="BS350" s="274"/>
      <c r="BT350" s="65"/>
      <c r="BU350" s="54"/>
    </row>
    <row r="351" ht="15.75" customHeight="1">
      <c r="B351" s="272"/>
      <c r="C351" s="272"/>
      <c r="D351" s="272"/>
      <c r="E351" s="272"/>
      <c r="F351" s="272"/>
      <c r="G351" s="272"/>
      <c r="H351" s="272"/>
      <c r="I351" s="272"/>
      <c r="J351" s="272"/>
      <c r="K351" s="272"/>
      <c r="L351" s="272"/>
      <c r="M351" s="272"/>
      <c r="N351" s="272"/>
      <c r="O351" s="273"/>
      <c r="P351" s="272"/>
      <c r="Q351" s="272"/>
      <c r="R351" s="272"/>
      <c r="S351" s="272"/>
      <c r="T351" s="272"/>
      <c r="U351" s="272"/>
      <c r="V351" s="272"/>
      <c r="W351" s="272"/>
      <c r="X351" s="272"/>
      <c r="Y351" s="272"/>
      <c r="Z351" s="272"/>
      <c r="AA351" s="272"/>
      <c r="AB351" s="272"/>
      <c r="AC351" s="272"/>
      <c r="AD351" s="272"/>
      <c r="AE351" s="272"/>
      <c r="AF351" s="272"/>
      <c r="AG351" s="272"/>
      <c r="AH351" s="272"/>
      <c r="AI351" s="272"/>
      <c r="AJ351" s="272"/>
      <c r="AK351" s="272"/>
      <c r="AL351" s="274"/>
      <c r="AM351" s="274"/>
      <c r="AN351" s="274"/>
      <c r="AO351" s="274"/>
      <c r="AP351" s="274"/>
      <c r="AQ351" s="274"/>
      <c r="AR351" s="274"/>
      <c r="AS351" s="274"/>
      <c r="AT351" s="274"/>
      <c r="AU351" s="274"/>
      <c r="AV351" s="274"/>
      <c r="AW351" s="274"/>
      <c r="AX351" s="274"/>
      <c r="AY351" s="274"/>
      <c r="AZ351" s="274"/>
      <c r="BA351" s="274"/>
      <c r="BB351" s="274"/>
      <c r="BC351" s="274"/>
      <c r="BD351" s="274"/>
      <c r="BE351" s="274"/>
      <c r="BF351" s="274"/>
      <c r="BG351" s="274"/>
      <c r="BH351" s="274"/>
      <c r="BI351" s="274"/>
      <c r="BJ351" s="274"/>
      <c r="BK351" s="274"/>
      <c r="BL351" s="274"/>
      <c r="BM351" s="65"/>
      <c r="BN351" s="65"/>
      <c r="BO351" s="274"/>
      <c r="BP351" s="65"/>
      <c r="BQ351" s="65"/>
      <c r="BR351" s="65"/>
      <c r="BS351" s="274"/>
      <c r="BT351" s="65"/>
      <c r="BU351" s="54"/>
    </row>
    <row r="352" ht="15.75" customHeight="1">
      <c r="B352" s="272"/>
      <c r="C352" s="272"/>
      <c r="D352" s="272"/>
      <c r="E352" s="272"/>
      <c r="F352" s="272"/>
      <c r="G352" s="272"/>
      <c r="H352" s="272"/>
      <c r="I352" s="272"/>
      <c r="J352" s="272"/>
      <c r="K352" s="272"/>
      <c r="L352" s="272"/>
      <c r="M352" s="272"/>
      <c r="N352" s="272"/>
      <c r="O352" s="273"/>
      <c r="P352" s="272"/>
      <c r="Q352" s="272"/>
      <c r="R352" s="272"/>
      <c r="S352" s="272"/>
      <c r="T352" s="272"/>
      <c r="U352" s="272"/>
      <c r="V352" s="272"/>
      <c r="W352" s="272"/>
      <c r="X352" s="272"/>
      <c r="Y352" s="272"/>
      <c r="Z352" s="272"/>
      <c r="AA352" s="272"/>
      <c r="AB352" s="272"/>
      <c r="AC352" s="272"/>
      <c r="AD352" s="272"/>
      <c r="AE352" s="272"/>
      <c r="AF352" s="272"/>
      <c r="AG352" s="272"/>
      <c r="AH352" s="272"/>
      <c r="AI352" s="272"/>
      <c r="AJ352" s="272"/>
      <c r="AK352" s="272"/>
      <c r="AL352" s="274"/>
      <c r="AM352" s="274"/>
      <c r="AN352" s="274"/>
      <c r="AO352" s="274"/>
      <c r="AP352" s="274"/>
      <c r="AQ352" s="274"/>
      <c r="AR352" s="274"/>
      <c r="AS352" s="274"/>
      <c r="AT352" s="274"/>
      <c r="AU352" s="274"/>
      <c r="AV352" s="274"/>
      <c r="AW352" s="274"/>
      <c r="AX352" s="274"/>
      <c r="AY352" s="274"/>
      <c r="AZ352" s="274"/>
      <c r="BA352" s="274"/>
      <c r="BB352" s="274"/>
      <c r="BC352" s="274"/>
      <c r="BD352" s="274"/>
      <c r="BE352" s="274"/>
      <c r="BF352" s="274"/>
      <c r="BG352" s="274"/>
      <c r="BH352" s="274"/>
      <c r="BI352" s="274"/>
      <c r="BJ352" s="274"/>
      <c r="BK352" s="274"/>
      <c r="BL352" s="274"/>
      <c r="BM352" s="65"/>
      <c r="BN352" s="65"/>
      <c r="BO352" s="274"/>
      <c r="BP352" s="65"/>
      <c r="BQ352" s="65"/>
      <c r="BR352" s="65"/>
      <c r="BS352" s="274"/>
      <c r="BT352" s="65"/>
      <c r="BU352" s="54"/>
    </row>
    <row r="353" ht="15.75" customHeight="1">
      <c r="B353" s="272"/>
      <c r="C353" s="272"/>
      <c r="D353" s="272"/>
      <c r="E353" s="272"/>
      <c r="F353" s="272"/>
      <c r="G353" s="272"/>
      <c r="H353" s="272"/>
      <c r="I353" s="272"/>
      <c r="J353" s="272"/>
      <c r="K353" s="272"/>
      <c r="L353" s="272"/>
      <c r="M353" s="272"/>
      <c r="N353" s="272"/>
      <c r="O353" s="273"/>
      <c r="P353" s="272"/>
      <c r="Q353" s="272"/>
      <c r="R353" s="272"/>
      <c r="S353" s="272"/>
      <c r="T353" s="272"/>
      <c r="U353" s="272"/>
      <c r="V353" s="272"/>
      <c r="W353" s="272"/>
      <c r="X353" s="272"/>
      <c r="Y353" s="272"/>
      <c r="Z353" s="272"/>
      <c r="AA353" s="272"/>
      <c r="AB353" s="272"/>
      <c r="AC353" s="272"/>
      <c r="AD353" s="272"/>
      <c r="AE353" s="272"/>
      <c r="AF353" s="272"/>
      <c r="AG353" s="272"/>
      <c r="AH353" s="272"/>
      <c r="AI353" s="272"/>
      <c r="AJ353" s="272"/>
      <c r="AK353" s="272"/>
      <c r="AL353" s="274"/>
      <c r="AM353" s="274"/>
      <c r="AN353" s="274"/>
      <c r="AO353" s="274"/>
      <c r="AP353" s="274"/>
      <c r="AQ353" s="274"/>
      <c r="AR353" s="274"/>
      <c r="AS353" s="274"/>
      <c r="AT353" s="274"/>
      <c r="AU353" s="274"/>
      <c r="AV353" s="274"/>
      <c r="AW353" s="274"/>
      <c r="AX353" s="274"/>
      <c r="AY353" s="274"/>
      <c r="AZ353" s="274"/>
      <c r="BA353" s="274"/>
      <c r="BB353" s="274"/>
      <c r="BC353" s="274"/>
      <c r="BD353" s="274"/>
      <c r="BE353" s="274"/>
      <c r="BF353" s="274"/>
      <c r="BG353" s="274"/>
      <c r="BH353" s="274"/>
      <c r="BI353" s="274"/>
      <c r="BJ353" s="274"/>
      <c r="BK353" s="274"/>
      <c r="BL353" s="274"/>
      <c r="BM353" s="65"/>
      <c r="BN353" s="65"/>
      <c r="BO353" s="274"/>
      <c r="BP353" s="65"/>
      <c r="BQ353" s="65"/>
      <c r="BR353" s="65"/>
      <c r="BS353" s="274"/>
      <c r="BT353" s="65"/>
      <c r="BU353" s="54"/>
    </row>
    <row r="354" ht="15.75" customHeight="1">
      <c r="B354" s="272"/>
      <c r="C354" s="272"/>
      <c r="D354" s="272"/>
      <c r="E354" s="272"/>
      <c r="F354" s="272"/>
      <c r="G354" s="272"/>
      <c r="H354" s="272"/>
      <c r="I354" s="272"/>
      <c r="J354" s="272"/>
      <c r="K354" s="272"/>
      <c r="L354" s="272"/>
      <c r="M354" s="272"/>
      <c r="N354" s="272"/>
      <c r="O354" s="273"/>
      <c r="P354" s="272"/>
      <c r="Q354" s="272"/>
      <c r="R354" s="272"/>
      <c r="S354" s="272"/>
      <c r="T354" s="272"/>
      <c r="U354" s="272"/>
      <c r="V354" s="272"/>
      <c r="W354" s="272"/>
      <c r="X354" s="272"/>
      <c r="Y354" s="272"/>
      <c r="Z354" s="272"/>
      <c r="AA354" s="272"/>
      <c r="AB354" s="272"/>
      <c r="AC354" s="272"/>
      <c r="AD354" s="272"/>
      <c r="AE354" s="272"/>
      <c r="AF354" s="272"/>
      <c r="AG354" s="272"/>
      <c r="AH354" s="272"/>
      <c r="AI354" s="272"/>
      <c r="AJ354" s="272"/>
      <c r="AK354" s="272"/>
      <c r="AL354" s="274"/>
      <c r="AM354" s="274"/>
      <c r="AN354" s="274"/>
      <c r="AO354" s="274"/>
      <c r="AP354" s="274"/>
      <c r="AQ354" s="274"/>
      <c r="AR354" s="274"/>
      <c r="AS354" s="274"/>
      <c r="AT354" s="274"/>
      <c r="AU354" s="274"/>
      <c r="AV354" s="274"/>
      <c r="AW354" s="274"/>
      <c r="AX354" s="274"/>
      <c r="AY354" s="274"/>
      <c r="AZ354" s="274"/>
      <c r="BA354" s="274"/>
      <c r="BB354" s="274"/>
      <c r="BC354" s="274"/>
      <c r="BD354" s="274"/>
      <c r="BE354" s="274"/>
      <c r="BF354" s="274"/>
      <c r="BG354" s="274"/>
      <c r="BH354" s="274"/>
      <c r="BI354" s="274"/>
      <c r="BJ354" s="274"/>
      <c r="BK354" s="274"/>
      <c r="BL354" s="274"/>
      <c r="BM354" s="65"/>
      <c r="BN354" s="65"/>
      <c r="BO354" s="274"/>
      <c r="BP354" s="65"/>
      <c r="BQ354" s="65"/>
      <c r="BR354" s="65"/>
      <c r="BS354" s="274"/>
      <c r="BT354" s="65"/>
      <c r="BU354" s="54"/>
    </row>
    <row r="355" ht="15.75" customHeight="1">
      <c r="B355" s="272"/>
      <c r="C355" s="272"/>
      <c r="D355" s="272"/>
      <c r="E355" s="272"/>
      <c r="F355" s="272"/>
      <c r="G355" s="272"/>
      <c r="H355" s="272"/>
      <c r="I355" s="272"/>
      <c r="J355" s="272"/>
      <c r="K355" s="272"/>
      <c r="L355" s="272"/>
      <c r="M355" s="272"/>
      <c r="N355" s="272"/>
      <c r="O355" s="273"/>
      <c r="P355" s="272"/>
      <c r="Q355" s="272"/>
      <c r="R355" s="272"/>
      <c r="S355" s="272"/>
      <c r="T355" s="272"/>
      <c r="U355" s="272"/>
      <c r="V355" s="272"/>
      <c r="W355" s="272"/>
      <c r="X355" s="272"/>
      <c r="Y355" s="272"/>
      <c r="Z355" s="272"/>
      <c r="AA355" s="272"/>
      <c r="AB355" s="272"/>
      <c r="AC355" s="272"/>
      <c r="AD355" s="272"/>
      <c r="AE355" s="272"/>
      <c r="AF355" s="272"/>
      <c r="AG355" s="272"/>
      <c r="AH355" s="272"/>
      <c r="AI355" s="272"/>
      <c r="AJ355" s="272"/>
      <c r="AK355" s="272"/>
      <c r="AL355" s="274"/>
      <c r="AM355" s="274"/>
      <c r="AN355" s="274"/>
      <c r="AO355" s="274"/>
      <c r="AP355" s="274"/>
      <c r="AQ355" s="274"/>
      <c r="AR355" s="274"/>
      <c r="AS355" s="274"/>
      <c r="AT355" s="274"/>
      <c r="AU355" s="274"/>
      <c r="AV355" s="274"/>
      <c r="AW355" s="274"/>
      <c r="AX355" s="274"/>
      <c r="AY355" s="274"/>
      <c r="AZ355" s="274"/>
      <c r="BA355" s="274"/>
      <c r="BB355" s="274"/>
      <c r="BC355" s="274"/>
      <c r="BD355" s="274"/>
      <c r="BE355" s="274"/>
      <c r="BF355" s="274"/>
      <c r="BG355" s="274"/>
      <c r="BH355" s="274"/>
      <c r="BI355" s="274"/>
      <c r="BJ355" s="274"/>
      <c r="BK355" s="274"/>
      <c r="BL355" s="274"/>
      <c r="BM355" s="65"/>
      <c r="BN355" s="65"/>
      <c r="BO355" s="274"/>
      <c r="BP355" s="65"/>
      <c r="BQ355" s="65"/>
      <c r="BR355" s="65"/>
      <c r="BS355" s="274"/>
      <c r="BT355" s="65"/>
      <c r="BU355" s="54"/>
    </row>
    <row r="356" ht="15.75" customHeight="1">
      <c r="B356" s="272"/>
      <c r="C356" s="272"/>
      <c r="D356" s="272"/>
      <c r="E356" s="272"/>
      <c r="F356" s="272"/>
      <c r="G356" s="272"/>
      <c r="H356" s="272"/>
      <c r="I356" s="272"/>
      <c r="J356" s="272"/>
      <c r="K356" s="272"/>
      <c r="L356" s="272"/>
      <c r="M356" s="272"/>
      <c r="N356" s="272"/>
      <c r="O356" s="273"/>
      <c r="P356" s="272"/>
      <c r="Q356" s="272"/>
      <c r="R356" s="272"/>
      <c r="S356" s="272"/>
      <c r="T356" s="272"/>
      <c r="U356" s="272"/>
      <c r="V356" s="272"/>
      <c r="W356" s="272"/>
      <c r="X356" s="272"/>
      <c r="Y356" s="272"/>
      <c r="Z356" s="272"/>
      <c r="AA356" s="272"/>
      <c r="AB356" s="272"/>
      <c r="AC356" s="272"/>
      <c r="AD356" s="272"/>
      <c r="AE356" s="272"/>
      <c r="AF356" s="272"/>
      <c r="AG356" s="272"/>
      <c r="AH356" s="272"/>
      <c r="AI356" s="272"/>
      <c r="AJ356" s="272"/>
      <c r="AK356" s="272"/>
      <c r="AL356" s="274"/>
      <c r="AM356" s="274"/>
      <c r="AN356" s="274"/>
      <c r="AO356" s="274"/>
      <c r="AP356" s="274"/>
      <c r="AQ356" s="274"/>
      <c r="AR356" s="274"/>
      <c r="AS356" s="274"/>
      <c r="AT356" s="274"/>
      <c r="AU356" s="274"/>
      <c r="AV356" s="274"/>
      <c r="AW356" s="274"/>
      <c r="AX356" s="274"/>
      <c r="AY356" s="274"/>
      <c r="AZ356" s="274"/>
      <c r="BA356" s="274"/>
      <c r="BB356" s="274"/>
      <c r="BC356" s="274"/>
      <c r="BD356" s="274"/>
      <c r="BE356" s="274"/>
      <c r="BF356" s="274"/>
      <c r="BG356" s="274"/>
      <c r="BH356" s="274"/>
      <c r="BI356" s="274"/>
      <c r="BJ356" s="274"/>
      <c r="BK356" s="274"/>
      <c r="BL356" s="274"/>
      <c r="BM356" s="65"/>
      <c r="BN356" s="65"/>
      <c r="BO356" s="274"/>
      <c r="BP356" s="65"/>
      <c r="BQ356" s="65"/>
      <c r="BR356" s="65"/>
      <c r="BS356" s="274"/>
      <c r="BT356" s="65"/>
      <c r="BU356" s="54"/>
    </row>
    <row r="357" ht="15.75" customHeight="1">
      <c r="B357" s="272"/>
      <c r="C357" s="272"/>
      <c r="D357" s="272"/>
      <c r="E357" s="272"/>
      <c r="F357" s="272"/>
      <c r="G357" s="272"/>
      <c r="H357" s="272"/>
      <c r="I357" s="272"/>
      <c r="J357" s="272"/>
      <c r="K357" s="272"/>
      <c r="L357" s="272"/>
      <c r="M357" s="272"/>
      <c r="N357" s="272"/>
      <c r="O357" s="273"/>
      <c r="P357" s="272"/>
      <c r="Q357" s="272"/>
      <c r="R357" s="272"/>
      <c r="S357" s="272"/>
      <c r="T357" s="272"/>
      <c r="U357" s="272"/>
      <c r="V357" s="272"/>
      <c r="W357" s="272"/>
      <c r="X357" s="272"/>
      <c r="Y357" s="272"/>
      <c r="Z357" s="272"/>
      <c r="AA357" s="272"/>
      <c r="AB357" s="272"/>
      <c r="AC357" s="272"/>
      <c r="AD357" s="272"/>
      <c r="AE357" s="272"/>
      <c r="AF357" s="272"/>
      <c r="AG357" s="272"/>
      <c r="AH357" s="272"/>
      <c r="AI357" s="272"/>
      <c r="AJ357" s="272"/>
      <c r="AK357" s="272"/>
      <c r="AL357" s="274"/>
      <c r="AM357" s="274"/>
      <c r="AN357" s="274"/>
      <c r="AO357" s="274"/>
      <c r="AP357" s="274"/>
      <c r="AQ357" s="274"/>
      <c r="AR357" s="274"/>
      <c r="AS357" s="274"/>
      <c r="AT357" s="274"/>
      <c r="AU357" s="274"/>
      <c r="AV357" s="274"/>
      <c r="AW357" s="274"/>
      <c r="AX357" s="274"/>
      <c r="AY357" s="274"/>
      <c r="AZ357" s="274"/>
      <c r="BA357" s="274"/>
      <c r="BB357" s="274"/>
      <c r="BC357" s="274"/>
      <c r="BD357" s="274"/>
      <c r="BE357" s="274"/>
      <c r="BF357" s="274"/>
      <c r="BG357" s="274"/>
      <c r="BH357" s="274"/>
      <c r="BI357" s="274"/>
      <c r="BJ357" s="274"/>
      <c r="BK357" s="274"/>
      <c r="BL357" s="274"/>
      <c r="BM357" s="65"/>
      <c r="BN357" s="65"/>
      <c r="BO357" s="274"/>
      <c r="BP357" s="65"/>
      <c r="BQ357" s="65"/>
      <c r="BR357" s="65"/>
      <c r="BS357" s="274"/>
      <c r="BT357" s="65"/>
      <c r="BU357" s="54"/>
    </row>
    <row r="358" ht="15.75" customHeight="1">
      <c r="B358" s="272"/>
      <c r="C358" s="272"/>
      <c r="D358" s="272"/>
      <c r="E358" s="272"/>
      <c r="F358" s="272"/>
      <c r="G358" s="272"/>
      <c r="H358" s="272"/>
      <c r="I358" s="272"/>
      <c r="J358" s="272"/>
      <c r="K358" s="272"/>
      <c r="L358" s="272"/>
      <c r="M358" s="272"/>
      <c r="N358" s="272"/>
      <c r="O358" s="273"/>
      <c r="P358" s="272"/>
      <c r="Q358" s="272"/>
      <c r="R358" s="272"/>
      <c r="S358" s="272"/>
      <c r="T358" s="272"/>
      <c r="U358" s="272"/>
      <c r="V358" s="272"/>
      <c r="W358" s="272"/>
      <c r="X358" s="272"/>
      <c r="Y358" s="272"/>
      <c r="Z358" s="272"/>
      <c r="AA358" s="272"/>
      <c r="AB358" s="272"/>
      <c r="AC358" s="272"/>
      <c r="AD358" s="272"/>
      <c r="AE358" s="272"/>
      <c r="AF358" s="272"/>
      <c r="AG358" s="272"/>
      <c r="AH358" s="272"/>
      <c r="AI358" s="272"/>
      <c r="AJ358" s="272"/>
      <c r="AK358" s="272"/>
      <c r="AL358" s="274"/>
      <c r="AM358" s="274"/>
      <c r="AN358" s="274"/>
      <c r="AO358" s="274"/>
      <c r="AP358" s="274"/>
      <c r="AQ358" s="274"/>
      <c r="AR358" s="274"/>
      <c r="AS358" s="274"/>
      <c r="AT358" s="274"/>
      <c r="AU358" s="274"/>
      <c r="AV358" s="274"/>
      <c r="AW358" s="274"/>
      <c r="AX358" s="274"/>
      <c r="AY358" s="274"/>
      <c r="AZ358" s="274"/>
      <c r="BA358" s="274"/>
      <c r="BB358" s="274"/>
      <c r="BC358" s="274"/>
      <c r="BD358" s="274"/>
      <c r="BE358" s="274"/>
      <c r="BF358" s="274"/>
      <c r="BG358" s="274"/>
      <c r="BH358" s="274"/>
      <c r="BI358" s="274"/>
      <c r="BJ358" s="274"/>
      <c r="BK358" s="274"/>
      <c r="BL358" s="274"/>
      <c r="BM358" s="65"/>
      <c r="BN358" s="65"/>
      <c r="BO358" s="274"/>
      <c r="BP358" s="65"/>
      <c r="BQ358" s="65"/>
      <c r="BR358" s="65"/>
      <c r="BS358" s="274"/>
      <c r="BT358" s="65"/>
      <c r="BU358" s="54"/>
    </row>
    <row r="359" ht="15.75" customHeight="1">
      <c r="B359" s="272"/>
      <c r="C359" s="272"/>
      <c r="D359" s="272"/>
      <c r="E359" s="272"/>
      <c r="F359" s="272"/>
      <c r="G359" s="272"/>
      <c r="H359" s="272"/>
      <c r="I359" s="272"/>
      <c r="J359" s="272"/>
      <c r="K359" s="272"/>
      <c r="L359" s="272"/>
      <c r="M359" s="272"/>
      <c r="N359" s="272"/>
      <c r="O359" s="273"/>
      <c r="P359" s="272"/>
      <c r="Q359" s="272"/>
      <c r="R359" s="272"/>
      <c r="S359" s="272"/>
      <c r="T359" s="272"/>
      <c r="U359" s="272"/>
      <c r="V359" s="272"/>
      <c r="W359" s="272"/>
      <c r="X359" s="272"/>
      <c r="Y359" s="272"/>
      <c r="Z359" s="272"/>
      <c r="AA359" s="272"/>
      <c r="AB359" s="272"/>
      <c r="AC359" s="272"/>
      <c r="AD359" s="272"/>
      <c r="AE359" s="272"/>
      <c r="AF359" s="272"/>
      <c r="AG359" s="272"/>
      <c r="AH359" s="272"/>
      <c r="AI359" s="272"/>
      <c r="AJ359" s="272"/>
      <c r="AK359" s="272"/>
      <c r="AL359" s="274"/>
      <c r="AM359" s="274"/>
      <c r="AN359" s="274"/>
      <c r="AO359" s="274"/>
      <c r="AP359" s="274"/>
      <c r="AQ359" s="274"/>
      <c r="AR359" s="274"/>
      <c r="AS359" s="274"/>
      <c r="AT359" s="274"/>
      <c r="AU359" s="274"/>
      <c r="AV359" s="274"/>
      <c r="AW359" s="274"/>
      <c r="AX359" s="274"/>
      <c r="AY359" s="274"/>
      <c r="AZ359" s="274"/>
      <c r="BA359" s="274"/>
      <c r="BB359" s="274"/>
      <c r="BC359" s="274"/>
      <c r="BD359" s="274"/>
      <c r="BE359" s="274"/>
      <c r="BF359" s="274"/>
      <c r="BG359" s="274"/>
      <c r="BH359" s="274"/>
      <c r="BI359" s="274"/>
      <c r="BJ359" s="274"/>
      <c r="BK359" s="274"/>
      <c r="BL359" s="274"/>
      <c r="BM359" s="65"/>
      <c r="BN359" s="65"/>
      <c r="BO359" s="274"/>
      <c r="BP359" s="65"/>
      <c r="BQ359" s="65"/>
      <c r="BR359" s="65"/>
      <c r="BS359" s="274"/>
      <c r="BT359" s="65"/>
      <c r="BU359" s="54"/>
    </row>
    <row r="360" ht="15.75" customHeight="1">
      <c r="B360" s="272"/>
      <c r="C360" s="272"/>
      <c r="D360" s="272"/>
      <c r="E360" s="272"/>
      <c r="F360" s="272"/>
      <c r="G360" s="272"/>
      <c r="H360" s="272"/>
      <c r="I360" s="272"/>
      <c r="J360" s="272"/>
      <c r="K360" s="272"/>
      <c r="L360" s="272"/>
      <c r="M360" s="272"/>
      <c r="N360" s="272"/>
      <c r="O360" s="273"/>
      <c r="P360" s="272"/>
      <c r="Q360" s="272"/>
      <c r="R360" s="272"/>
      <c r="S360" s="272"/>
      <c r="T360" s="272"/>
      <c r="U360" s="272"/>
      <c r="V360" s="272"/>
      <c r="W360" s="272"/>
      <c r="X360" s="272"/>
      <c r="Y360" s="272"/>
      <c r="Z360" s="272"/>
      <c r="AA360" s="272"/>
      <c r="AB360" s="272"/>
      <c r="AC360" s="272"/>
      <c r="AD360" s="272"/>
      <c r="AE360" s="272"/>
      <c r="AF360" s="272"/>
      <c r="AG360" s="272"/>
      <c r="AH360" s="272"/>
      <c r="AI360" s="272"/>
      <c r="AJ360" s="272"/>
      <c r="AK360" s="272"/>
      <c r="AL360" s="274"/>
      <c r="AM360" s="274"/>
      <c r="AN360" s="274"/>
      <c r="AO360" s="274"/>
      <c r="AP360" s="274"/>
      <c r="AQ360" s="274"/>
      <c r="AR360" s="274"/>
      <c r="AS360" s="274"/>
      <c r="AT360" s="274"/>
      <c r="AU360" s="274"/>
      <c r="AV360" s="274"/>
      <c r="AW360" s="274"/>
      <c r="AX360" s="274"/>
      <c r="AY360" s="274"/>
      <c r="AZ360" s="274"/>
      <c r="BA360" s="274"/>
      <c r="BB360" s="274"/>
      <c r="BC360" s="274"/>
      <c r="BD360" s="274"/>
      <c r="BE360" s="274"/>
      <c r="BF360" s="274"/>
      <c r="BG360" s="274"/>
      <c r="BH360" s="274"/>
      <c r="BI360" s="274"/>
      <c r="BJ360" s="274"/>
      <c r="BK360" s="274"/>
      <c r="BL360" s="274"/>
      <c r="BM360" s="65"/>
      <c r="BN360" s="65"/>
      <c r="BO360" s="274"/>
      <c r="BP360" s="65"/>
      <c r="BQ360" s="65"/>
      <c r="BR360" s="65"/>
      <c r="BS360" s="274"/>
      <c r="BT360" s="65"/>
      <c r="BU360" s="54"/>
    </row>
    <row r="361" ht="15.75" customHeight="1">
      <c r="B361" s="272"/>
      <c r="C361" s="272"/>
      <c r="D361" s="272"/>
      <c r="E361" s="272"/>
      <c r="F361" s="272"/>
      <c r="G361" s="272"/>
      <c r="H361" s="272"/>
      <c r="I361" s="272"/>
      <c r="J361" s="272"/>
      <c r="K361" s="272"/>
      <c r="L361" s="272"/>
      <c r="M361" s="272"/>
      <c r="N361" s="272"/>
      <c r="O361" s="273"/>
      <c r="P361" s="272"/>
      <c r="Q361" s="272"/>
      <c r="R361" s="272"/>
      <c r="S361" s="272"/>
      <c r="T361" s="272"/>
      <c r="U361" s="272"/>
      <c r="V361" s="272"/>
      <c r="W361" s="272"/>
      <c r="X361" s="272"/>
      <c r="Y361" s="272"/>
      <c r="Z361" s="272"/>
      <c r="AA361" s="272"/>
      <c r="AB361" s="272"/>
      <c r="AC361" s="272"/>
      <c r="AD361" s="272"/>
      <c r="AE361" s="272"/>
      <c r="AF361" s="272"/>
      <c r="AG361" s="272"/>
      <c r="AH361" s="272"/>
      <c r="AI361" s="272"/>
      <c r="AJ361" s="272"/>
      <c r="AK361" s="272"/>
      <c r="AL361" s="274"/>
      <c r="AM361" s="274"/>
      <c r="AN361" s="274"/>
      <c r="AO361" s="274"/>
      <c r="AP361" s="274"/>
      <c r="AQ361" s="274"/>
      <c r="AR361" s="274"/>
      <c r="AS361" s="274"/>
      <c r="AT361" s="274"/>
      <c r="AU361" s="274"/>
      <c r="AV361" s="274"/>
      <c r="AW361" s="274"/>
      <c r="AX361" s="274"/>
      <c r="AY361" s="274"/>
      <c r="AZ361" s="274"/>
      <c r="BA361" s="274"/>
      <c r="BB361" s="274"/>
      <c r="BC361" s="274"/>
      <c r="BD361" s="274"/>
      <c r="BE361" s="274"/>
      <c r="BF361" s="274"/>
      <c r="BG361" s="274"/>
      <c r="BH361" s="274"/>
      <c r="BI361" s="274"/>
      <c r="BJ361" s="274"/>
      <c r="BK361" s="274"/>
      <c r="BL361" s="274"/>
      <c r="BM361" s="65"/>
      <c r="BN361" s="65"/>
      <c r="BO361" s="274"/>
      <c r="BP361" s="65"/>
      <c r="BQ361" s="65"/>
      <c r="BR361" s="65"/>
      <c r="BS361" s="274"/>
      <c r="BT361" s="65"/>
      <c r="BU361" s="54"/>
    </row>
    <row r="362" ht="15.75" customHeight="1">
      <c r="B362" s="272"/>
      <c r="C362" s="272"/>
      <c r="D362" s="272"/>
      <c r="E362" s="272"/>
      <c r="F362" s="272"/>
      <c r="G362" s="272"/>
      <c r="H362" s="272"/>
      <c r="I362" s="272"/>
      <c r="J362" s="272"/>
      <c r="K362" s="272"/>
      <c r="L362" s="272"/>
      <c r="M362" s="272"/>
      <c r="N362" s="272"/>
      <c r="O362" s="273"/>
      <c r="P362" s="272"/>
      <c r="Q362" s="272"/>
      <c r="R362" s="272"/>
      <c r="S362" s="272"/>
      <c r="T362" s="272"/>
      <c r="U362" s="272"/>
      <c r="V362" s="272"/>
      <c r="W362" s="272"/>
      <c r="X362" s="272"/>
      <c r="Y362" s="272"/>
      <c r="Z362" s="272"/>
      <c r="AA362" s="272"/>
      <c r="AB362" s="272"/>
      <c r="AC362" s="272"/>
      <c r="AD362" s="272"/>
      <c r="AE362" s="272"/>
      <c r="AF362" s="272"/>
      <c r="AG362" s="272"/>
      <c r="AH362" s="272"/>
      <c r="AI362" s="272"/>
      <c r="AJ362" s="272"/>
      <c r="AK362" s="272"/>
      <c r="AL362" s="274"/>
      <c r="AM362" s="274"/>
      <c r="AN362" s="274"/>
      <c r="AO362" s="274"/>
      <c r="AP362" s="274"/>
      <c r="AQ362" s="274"/>
      <c r="AR362" s="274"/>
      <c r="AS362" s="274"/>
      <c r="AT362" s="274"/>
      <c r="AU362" s="274"/>
      <c r="AV362" s="274"/>
      <c r="AW362" s="274"/>
      <c r="AX362" s="274"/>
      <c r="AY362" s="274"/>
      <c r="AZ362" s="274"/>
      <c r="BA362" s="274"/>
      <c r="BB362" s="274"/>
      <c r="BC362" s="274"/>
      <c r="BD362" s="274"/>
      <c r="BE362" s="274"/>
      <c r="BF362" s="274"/>
      <c r="BG362" s="274"/>
      <c r="BH362" s="274"/>
      <c r="BI362" s="274"/>
      <c r="BJ362" s="274"/>
      <c r="BK362" s="274"/>
      <c r="BL362" s="274"/>
      <c r="BM362" s="65"/>
      <c r="BN362" s="65"/>
      <c r="BO362" s="274"/>
      <c r="BP362" s="65"/>
      <c r="BQ362" s="65"/>
      <c r="BR362" s="65"/>
      <c r="BS362" s="274"/>
      <c r="BT362" s="65"/>
      <c r="BU362" s="54"/>
    </row>
    <row r="363" ht="15.75" customHeight="1">
      <c r="B363" s="272"/>
      <c r="C363" s="272"/>
      <c r="D363" s="272"/>
      <c r="E363" s="272"/>
      <c r="F363" s="272"/>
      <c r="G363" s="272"/>
      <c r="H363" s="272"/>
      <c r="I363" s="272"/>
      <c r="J363" s="272"/>
      <c r="K363" s="272"/>
      <c r="L363" s="272"/>
      <c r="M363" s="272"/>
      <c r="N363" s="272"/>
      <c r="O363" s="273"/>
      <c r="P363" s="272"/>
      <c r="Q363" s="272"/>
      <c r="R363" s="272"/>
      <c r="S363" s="272"/>
      <c r="T363" s="272"/>
      <c r="U363" s="272"/>
      <c r="V363" s="272"/>
      <c r="W363" s="272"/>
      <c r="X363" s="272"/>
      <c r="Y363" s="272"/>
      <c r="Z363" s="272"/>
      <c r="AA363" s="272"/>
      <c r="AB363" s="272"/>
      <c r="AC363" s="272"/>
      <c r="AD363" s="272"/>
      <c r="AE363" s="272"/>
      <c r="AF363" s="272"/>
      <c r="AG363" s="272"/>
      <c r="AH363" s="272"/>
      <c r="AI363" s="272"/>
      <c r="AJ363" s="272"/>
      <c r="AK363" s="272"/>
      <c r="AL363" s="274"/>
      <c r="AM363" s="274"/>
      <c r="AN363" s="274"/>
      <c r="AO363" s="274"/>
      <c r="AP363" s="274"/>
      <c r="AQ363" s="274"/>
      <c r="AR363" s="274"/>
      <c r="AS363" s="274"/>
      <c r="AT363" s="274"/>
      <c r="AU363" s="274"/>
      <c r="AV363" s="274"/>
      <c r="AW363" s="274"/>
      <c r="AX363" s="274"/>
      <c r="AY363" s="274"/>
      <c r="AZ363" s="274"/>
      <c r="BA363" s="274"/>
      <c r="BB363" s="274"/>
      <c r="BC363" s="274"/>
      <c r="BD363" s="274"/>
      <c r="BE363" s="274"/>
      <c r="BF363" s="274"/>
      <c r="BG363" s="274"/>
      <c r="BH363" s="274"/>
      <c r="BI363" s="274"/>
      <c r="BJ363" s="274"/>
      <c r="BK363" s="274"/>
      <c r="BL363" s="274"/>
      <c r="BM363" s="65"/>
      <c r="BN363" s="65"/>
      <c r="BO363" s="274"/>
      <c r="BP363" s="65"/>
      <c r="BQ363" s="65"/>
      <c r="BR363" s="65"/>
      <c r="BS363" s="274"/>
      <c r="BT363" s="65"/>
      <c r="BU363" s="54"/>
    </row>
    <row r="364" ht="15.75" customHeight="1">
      <c r="B364" s="272"/>
      <c r="C364" s="272"/>
      <c r="D364" s="272"/>
      <c r="E364" s="272"/>
      <c r="F364" s="272"/>
      <c r="G364" s="272"/>
      <c r="H364" s="272"/>
      <c r="I364" s="272"/>
      <c r="J364" s="272"/>
      <c r="K364" s="272"/>
      <c r="L364" s="272"/>
      <c r="M364" s="272"/>
      <c r="N364" s="272"/>
      <c r="O364" s="273"/>
      <c r="P364" s="272"/>
      <c r="Q364" s="272"/>
      <c r="R364" s="272"/>
      <c r="S364" s="272"/>
      <c r="T364" s="272"/>
      <c r="U364" s="272"/>
      <c r="V364" s="272"/>
      <c r="W364" s="272"/>
      <c r="X364" s="272"/>
      <c r="Y364" s="272"/>
      <c r="Z364" s="272"/>
      <c r="AA364" s="272"/>
      <c r="AB364" s="272"/>
      <c r="AC364" s="272"/>
      <c r="AD364" s="272"/>
      <c r="AE364" s="272"/>
      <c r="AF364" s="272"/>
      <c r="AG364" s="272"/>
      <c r="AH364" s="272"/>
      <c r="AI364" s="272"/>
      <c r="AJ364" s="272"/>
      <c r="AK364" s="272"/>
      <c r="AL364" s="274"/>
      <c r="AM364" s="274"/>
      <c r="AN364" s="274"/>
      <c r="AO364" s="274"/>
      <c r="AP364" s="274"/>
      <c r="AQ364" s="274"/>
      <c r="AR364" s="274"/>
      <c r="AS364" s="274"/>
      <c r="AT364" s="274"/>
      <c r="AU364" s="274"/>
      <c r="AV364" s="274"/>
      <c r="AW364" s="274"/>
      <c r="AX364" s="274"/>
      <c r="AY364" s="274"/>
      <c r="AZ364" s="274"/>
      <c r="BA364" s="274"/>
      <c r="BB364" s="274"/>
      <c r="BC364" s="274"/>
      <c r="BD364" s="274"/>
      <c r="BE364" s="274"/>
      <c r="BF364" s="274"/>
      <c r="BG364" s="274"/>
      <c r="BH364" s="274"/>
      <c r="BI364" s="274"/>
      <c r="BJ364" s="274"/>
      <c r="BK364" s="274"/>
      <c r="BL364" s="274"/>
      <c r="BM364" s="65"/>
      <c r="BN364" s="65"/>
      <c r="BO364" s="274"/>
      <c r="BP364" s="65"/>
      <c r="BQ364" s="65"/>
      <c r="BR364" s="65"/>
      <c r="BS364" s="274"/>
      <c r="BT364" s="65"/>
      <c r="BU364" s="54"/>
    </row>
    <row r="365" ht="15.75" customHeight="1">
      <c r="B365" s="272"/>
      <c r="C365" s="272"/>
      <c r="D365" s="272"/>
      <c r="E365" s="272"/>
      <c r="F365" s="272"/>
      <c r="G365" s="272"/>
      <c r="H365" s="272"/>
      <c r="I365" s="272"/>
      <c r="J365" s="272"/>
      <c r="K365" s="272"/>
      <c r="L365" s="272"/>
      <c r="M365" s="272"/>
      <c r="N365" s="272"/>
      <c r="O365" s="273"/>
      <c r="P365" s="272"/>
      <c r="Q365" s="272"/>
      <c r="R365" s="272"/>
      <c r="S365" s="272"/>
      <c r="T365" s="272"/>
      <c r="U365" s="272"/>
      <c r="V365" s="272"/>
      <c r="W365" s="272"/>
      <c r="X365" s="272"/>
      <c r="Y365" s="272"/>
      <c r="Z365" s="272"/>
      <c r="AA365" s="272"/>
      <c r="AB365" s="272"/>
      <c r="AC365" s="272"/>
      <c r="AD365" s="272"/>
      <c r="AE365" s="272"/>
      <c r="AF365" s="272"/>
      <c r="AG365" s="272"/>
      <c r="AH365" s="272"/>
      <c r="AI365" s="272"/>
      <c r="AJ365" s="272"/>
      <c r="AK365" s="272"/>
      <c r="AL365" s="274"/>
      <c r="AM365" s="274"/>
      <c r="AN365" s="274"/>
      <c r="AO365" s="274"/>
      <c r="AP365" s="274"/>
      <c r="AQ365" s="274"/>
      <c r="AR365" s="274"/>
      <c r="AS365" s="274"/>
      <c r="AT365" s="274"/>
      <c r="AU365" s="274"/>
      <c r="AV365" s="274"/>
      <c r="AW365" s="274"/>
      <c r="AX365" s="274"/>
      <c r="AY365" s="274"/>
      <c r="AZ365" s="274"/>
      <c r="BA365" s="274"/>
      <c r="BB365" s="274"/>
      <c r="BC365" s="274"/>
      <c r="BD365" s="274"/>
      <c r="BE365" s="274"/>
      <c r="BF365" s="274"/>
      <c r="BG365" s="274"/>
      <c r="BH365" s="274"/>
      <c r="BI365" s="274"/>
      <c r="BJ365" s="274"/>
      <c r="BK365" s="274"/>
      <c r="BL365" s="274"/>
      <c r="BM365" s="65"/>
      <c r="BN365" s="65"/>
      <c r="BO365" s="274"/>
      <c r="BP365" s="65"/>
      <c r="BQ365" s="65"/>
      <c r="BR365" s="65"/>
      <c r="BS365" s="274"/>
      <c r="BT365" s="65"/>
      <c r="BU365" s="54"/>
    </row>
    <row r="366" ht="15.75" customHeight="1">
      <c r="B366" s="272"/>
      <c r="C366" s="272"/>
      <c r="D366" s="272"/>
      <c r="E366" s="272"/>
      <c r="F366" s="272"/>
      <c r="G366" s="272"/>
      <c r="H366" s="272"/>
      <c r="I366" s="272"/>
      <c r="J366" s="272"/>
      <c r="K366" s="272"/>
      <c r="L366" s="272"/>
      <c r="M366" s="272"/>
      <c r="N366" s="272"/>
      <c r="O366" s="273"/>
      <c r="P366" s="272"/>
      <c r="Q366" s="272"/>
      <c r="R366" s="272"/>
      <c r="S366" s="272"/>
      <c r="T366" s="272"/>
      <c r="U366" s="272"/>
      <c r="V366" s="272"/>
      <c r="W366" s="272"/>
      <c r="X366" s="272"/>
      <c r="Y366" s="272"/>
      <c r="Z366" s="272"/>
      <c r="AA366" s="272"/>
      <c r="AB366" s="272"/>
      <c r="AC366" s="272"/>
      <c r="AD366" s="272"/>
      <c r="AE366" s="272"/>
      <c r="AF366" s="272"/>
      <c r="AG366" s="272"/>
      <c r="AH366" s="272"/>
      <c r="AI366" s="272"/>
      <c r="AJ366" s="272"/>
      <c r="AK366" s="272"/>
      <c r="AL366" s="274"/>
      <c r="AM366" s="274"/>
      <c r="AN366" s="274"/>
      <c r="AO366" s="274"/>
      <c r="AP366" s="274"/>
      <c r="AQ366" s="274"/>
      <c r="AR366" s="274"/>
      <c r="AS366" s="274"/>
      <c r="AT366" s="274"/>
      <c r="AU366" s="274"/>
      <c r="AV366" s="274"/>
      <c r="AW366" s="274"/>
      <c r="AX366" s="274"/>
      <c r="AY366" s="274"/>
      <c r="AZ366" s="274"/>
      <c r="BA366" s="274"/>
      <c r="BB366" s="274"/>
      <c r="BC366" s="274"/>
      <c r="BD366" s="274"/>
      <c r="BE366" s="274"/>
      <c r="BF366" s="274"/>
      <c r="BG366" s="274"/>
      <c r="BH366" s="274"/>
      <c r="BI366" s="274"/>
      <c r="BJ366" s="274"/>
      <c r="BK366" s="274"/>
      <c r="BL366" s="274"/>
      <c r="BM366" s="65"/>
      <c r="BN366" s="65"/>
      <c r="BO366" s="274"/>
      <c r="BP366" s="65"/>
      <c r="BQ366" s="65"/>
      <c r="BR366" s="65"/>
      <c r="BS366" s="274"/>
      <c r="BT366" s="65"/>
      <c r="BU366" s="54"/>
    </row>
    <row r="367" ht="15.75" customHeight="1">
      <c r="B367" s="272"/>
      <c r="C367" s="272"/>
      <c r="D367" s="272"/>
      <c r="E367" s="272"/>
      <c r="F367" s="272"/>
      <c r="G367" s="272"/>
      <c r="H367" s="272"/>
      <c r="I367" s="272"/>
      <c r="J367" s="272"/>
      <c r="K367" s="272"/>
      <c r="L367" s="272"/>
      <c r="M367" s="272"/>
      <c r="N367" s="272"/>
      <c r="O367" s="273"/>
      <c r="P367" s="272"/>
      <c r="Q367" s="272"/>
      <c r="R367" s="272"/>
      <c r="S367" s="272"/>
      <c r="T367" s="272"/>
      <c r="U367" s="272"/>
      <c r="V367" s="272"/>
      <c r="W367" s="272"/>
      <c r="X367" s="272"/>
      <c r="Y367" s="272"/>
      <c r="Z367" s="272"/>
      <c r="AA367" s="272"/>
      <c r="AB367" s="272"/>
      <c r="AC367" s="272"/>
      <c r="AD367" s="272"/>
      <c r="AE367" s="272"/>
      <c r="AF367" s="272"/>
      <c r="AG367" s="272"/>
      <c r="AH367" s="272"/>
      <c r="AI367" s="272"/>
      <c r="AJ367" s="272"/>
      <c r="AK367" s="272"/>
      <c r="AL367" s="274"/>
      <c r="AM367" s="274"/>
      <c r="AN367" s="274"/>
      <c r="AO367" s="274"/>
      <c r="AP367" s="274"/>
      <c r="AQ367" s="274"/>
      <c r="AR367" s="274"/>
      <c r="AS367" s="274"/>
      <c r="AT367" s="274"/>
      <c r="AU367" s="274"/>
      <c r="AV367" s="274"/>
      <c r="AW367" s="274"/>
      <c r="AX367" s="274"/>
      <c r="AY367" s="274"/>
      <c r="AZ367" s="274"/>
      <c r="BA367" s="274"/>
      <c r="BB367" s="274"/>
      <c r="BC367" s="274"/>
      <c r="BD367" s="274"/>
      <c r="BE367" s="274"/>
      <c r="BF367" s="274"/>
      <c r="BG367" s="274"/>
      <c r="BH367" s="274"/>
      <c r="BI367" s="274"/>
      <c r="BJ367" s="274"/>
      <c r="BK367" s="274"/>
      <c r="BL367" s="274"/>
      <c r="BM367" s="65"/>
      <c r="BN367" s="65"/>
      <c r="BO367" s="274"/>
      <c r="BP367" s="65"/>
      <c r="BQ367" s="65"/>
      <c r="BR367" s="65"/>
      <c r="BS367" s="274"/>
      <c r="BT367" s="65"/>
      <c r="BU367" s="54"/>
    </row>
    <row r="368" ht="15.75" customHeight="1">
      <c r="B368" s="272"/>
      <c r="C368" s="272"/>
      <c r="D368" s="272"/>
      <c r="E368" s="272"/>
      <c r="F368" s="272"/>
      <c r="G368" s="272"/>
      <c r="H368" s="272"/>
      <c r="I368" s="272"/>
      <c r="J368" s="272"/>
      <c r="K368" s="272"/>
      <c r="L368" s="272"/>
      <c r="M368" s="272"/>
      <c r="N368" s="272"/>
      <c r="O368" s="273"/>
      <c r="P368" s="272"/>
      <c r="Q368" s="272"/>
      <c r="R368" s="272"/>
      <c r="S368" s="272"/>
      <c r="T368" s="272"/>
      <c r="U368" s="272"/>
      <c r="V368" s="272"/>
      <c r="W368" s="272"/>
      <c r="X368" s="272"/>
      <c r="Y368" s="272"/>
      <c r="Z368" s="272"/>
      <c r="AA368" s="272"/>
      <c r="AB368" s="272"/>
      <c r="AC368" s="272"/>
      <c r="AD368" s="272"/>
      <c r="AE368" s="272"/>
      <c r="AF368" s="272"/>
      <c r="AG368" s="272"/>
      <c r="AH368" s="272"/>
      <c r="AI368" s="272"/>
      <c r="AJ368" s="272"/>
      <c r="AK368" s="272"/>
      <c r="AL368" s="274"/>
      <c r="AM368" s="274"/>
      <c r="AN368" s="274"/>
      <c r="AO368" s="274"/>
      <c r="AP368" s="274"/>
      <c r="AQ368" s="274"/>
      <c r="AR368" s="274"/>
      <c r="AS368" s="274"/>
      <c r="AT368" s="274"/>
      <c r="AU368" s="274"/>
      <c r="AV368" s="274"/>
      <c r="AW368" s="274"/>
      <c r="AX368" s="274"/>
      <c r="AY368" s="274"/>
      <c r="AZ368" s="274"/>
      <c r="BA368" s="274"/>
      <c r="BB368" s="274"/>
      <c r="BC368" s="274"/>
      <c r="BD368" s="274"/>
      <c r="BE368" s="274"/>
      <c r="BF368" s="274"/>
      <c r="BG368" s="274"/>
      <c r="BH368" s="274"/>
      <c r="BI368" s="274"/>
      <c r="BJ368" s="274"/>
      <c r="BK368" s="274"/>
      <c r="BL368" s="274"/>
      <c r="BM368" s="65"/>
      <c r="BN368" s="65"/>
      <c r="BO368" s="274"/>
      <c r="BP368" s="65"/>
      <c r="BQ368" s="65"/>
      <c r="BR368" s="65"/>
      <c r="BS368" s="274"/>
      <c r="BT368" s="65"/>
      <c r="BU368" s="54"/>
    </row>
    <row r="369" ht="15.75" customHeight="1">
      <c r="B369" s="272"/>
      <c r="C369" s="272"/>
      <c r="D369" s="272"/>
      <c r="E369" s="272"/>
      <c r="F369" s="272"/>
      <c r="G369" s="272"/>
      <c r="H369" s="272"/>
      <c r="I369" s="272"/>
      <c r="J369" s="272"/>
      <c r="K369" s="272"/>
      <c r="L369" s="272"/>
      <c r="M369" s="272"/>
      <c r="N369" s="272"/>
      <c r="O369" s="273"/>
      <c r="P369" s="272"/>
      <c r="Q369" s="272"/>
      <c r="R369" s="272"/>
      <c r="S369" s="272"/>
      <c r="T369" s="272"/>
      <c r="U369" s="272"/>
      <c r="V369" s="272"/>
      <c r="W369" s="272"/>
      <c r="X369" s="272"/>
      <c r="Y369" s="272"/>
      <c r="Z369" s="272"/>
      <c r="AA369" s="272"/>
      <c r="AB369" s="272"/>
      <c r="AC369" s="272"/>
      <c r="AD369" s="272"/>
      <c r="AE369" s="272"/>
      <c r="AF369" s="272"/>
      <c r="AG369" s="272"/>
      <c r="AH369" s="272"/>
      <c r="AI369" s="272"/>
      <c r="AJ369" s="272"/>
      <c r="AK369" s="272"/>
      <c r="AL369" s="274"/>
      <c r="AM369" s="274"/>
      <c r="AN369" s="274"/>
      <c r="AO369" s="274"/>
      <c r="AP369" s="274"/>
      <c r="AQ369" s="274"/>
      <c r="AR369" s="274"/>
      <c r="AS369" s="274"/>
      <c r="AT369" s="274"/>
      <c r="AU369" s="274"/>
      <c r="AV369" s="274"/>
      <c r="AW369" s="274"/>
      <c r="AX369" s="274"/>
      <c r="AY369" s="274"/>
      <c r="AZ369" s="274"/>
      <c r="BA369" s="274"/>
      <c r="BB369" s="274"/>
      <c r="BC369" s="274"/>
      <c r="BD369" s="274"/>
      <c r="BE369" s="274"/>
      <c r="BF369" s="274"/>
      <c r="BG369" s="274"/>
      <c r="BH369" s="274"/>
      <c r="BI369" s="274"/>
      <c r="BJ369" s="274"/>
      <c r="BK369" s="274"/>
      <c r="BL369" s="274"/>
      <c r="BM369" s="65"/>
      <c r="BN369" s="65"/>
      <c r="BO369" s="274"/>
      <c r="BP369" s="65"/>
      <c r="BQ369" s="65"/>
      <c r="BR369" s="65"/>
      <c r="BS369" s="274"/>
      <c r="BT369" s="65"/>
      <c r="BU369" s="54"/>
    </row>
    <row r="370" ht="15.75" customHeight="1">
      <c r="B370" s="272"/>
      <c r="C370" s="272"/>
      <c r="D370" s="272"/>
      <c r="E370" s="272"/>
      <c r="F370" s="272"/>
      <c r="G370" s="272"/>
      <c r="H370" s="272"/>
      <c r="I370" s="272"/>
      <c r="J370" s="272"/>
      <c r="K370" s="272"/>
      <c r="L370" s="272"/>
      <c r="M370" s="272"/>
      <c r="N370" s="272"/>
      <c r="O370" s="273"/>
      <c r="P370" s="272"/>
      <c r="Q370" s="272"/>
      <c r="R370" s="272"/>
      <c r="S370" s="272"/>
      <c r="T370" s="272"/>
      <c r="U370" s="272"/>
      <c r="V370" s="272"/>
      <c r="W370" s="272"/>
      <c r="X370" s="272"/>
      <c r="Y370" s="272"/>
      <c r="Z370" s="272"/>
      <c r="AA370" s="272"/>
      <c r="AB370" s="272"/>
      <c r="AC370" s="272"/>
      <c r="AD370" s="272"/>
      <c r="AE370" s="272"/>
      <c r="AF370" s="272"/>
      <c r="AG370" s="272"/>
      <c r="AH370" s="272"/>
      <c r="AI370" s="272"/>
      <c r="AJ370" s="272"/>
      <c r="AK370" s="272"/>
      <c r="AL370" s="274"/>
      <c r="AM370" s="274"/>
      <c r="AN370" s="274"/>
      <c r="AO370" s="274"/>
      <c r="AP370" s="274"/>
      <c r="AQ370" s="274"/>
      <c r="AR370" s="274"/>
      <c r="AS370" s="274"/>
      <c r="AT370" s="274"/>
      <c r="AU370" s="274"/>
      <c r="AV370" s="274"/>
      <c r="AW370" s="274"/>
      <c r="AX370" s="274"/>
      <c r="AY370" s="274"/>
      <c r="AZ370" s="274"/>
      <c r="BA370" s="274"/>
      <c r="BB370" s="274"/>
      <c r="BC370" s="274"/>
      <c r="BD370" s="274"/>
      <c r="BE370" s="274"/>
      <c r="BF370" s="274"/>
      <c r="BG370" s="274"/>
      <c r="BH370" s="274"/>
      <c r="BI370" s="274"/>
      <c r="BJ370" s="274"/>
      <c r="BK370" s="274"/>
      <c r="BL370" s="274"/>
      <c r="BM370" s="65"/>
      <c r="BN370" s="65"/>
      <c r="BO370" s="274"/>
      <c r="BP370" s="65"/>
      <c r="BQ370" s="65"/>
      <c r="BR370" s="65"/>
      <c r="BS370" s="274"/>
      <c r="BT370" s="65"/>
      <c r="BU370" s="54"/>
    </row>
    <row r="371" ht="15.75" customHeight="1">
      <c r="B371" s="272"/>
      <c r="C371" s="272"/>
      <c r="D371" s="272"/>
      <c r="E371" s="272"/>
      <c r="F371" s="272"/>
      <c r="G371" s="272"/>
      <c r="H371" s="272"/>
      <c r="I371" s="272"/>
      <c r="J371" s="272"/>
      <c r="K371" s="272"/>
      <c r="L371" s="272"/>
      <c r="M371" s="272"/>
      <c r="N371" s="272"/>
      <c r="O371" s="273"/>
      <c r="P371" s="272"/>
      <c r="Q371" s="272"/>
      <c r="R371" s="272"/>
      <c r="S371" s="272"/>
      <c r="T371" s="272"/>
      <c r="U371" s="272"/>
      <c r="V371" s="272"/>
      <c r="W371" s="272"/>
      <c r="X371" s="272"/>
      <c r="Y371" s="272"/>
      <c r="Z371" s="272"/>
      <c r="AA371" s="272"/>
      <c r="AB371" s="272"/>
      <c r="AC371" s="272"/>
      <c r="AD371" s="272"/>
      <c r="AE371" s="272"/>
      <c r="AF371" s="272"/>
      <c r="AG371" s="272"/>
      <c r="AH371" s="272"/>
      <c r="AI371" s="272"/>
      <c r="AJ371" s="272"/>
      <c r="AK371" s="272"/>
      <c r="AL371" s="274"/>
      <c r="AM371" s="274"/>
      <c r="AN371" s="274"/>
      <c r="AO371" s="274"/>
      <c r="AP371" s="274"/>
      <c r="AQ371" s="274"/>
      <c r="AR371" s="274"/>
      <c r="AS371" s="274"/>
      <c r="AT371" s="274"/>
      <c r="AU371" s="274"/>
      <c r="AV371" s="274"/>
      <c r="AW371" s="274"/>
      <c r="AX371" s="274"/>
      <c r="AY371" s="274"/>
      <c r="AZ371" s="274"/>
      <c r="BA371" s="274"/>
      <c r="BB371" s="274"/>
      <c r="BC371" s="274"/>
      <c r="BD371" s="274"/>
      <c r="BE371" s="274"/>
      <c r="BF371" s="274"/>
      <c r="BG371" s="274"/>
      <c r="BH371" s="274"/>
      <c r="BI371" s="274"/>
      <c r="BJ371" s="274"/>
      <c r="BK371" s="274"/>
      <c r="BL371" s="274"/>
      <c r="BM371" s="65"/>
      <c r="BN371" s="65"/>
      <c r="BO371" s="274"/>
      <c r="BP371" s="65"/>
      <c r="BQ371" s="65"/>
      <c r="BR371" s="65"/>
      <c r="BS371" s="274"/>
      <c r="BT371" s="65"/>
      <c r="BU371" s="54"/>
    </row>
    <row r="372" ht="15.75" customHeight="1">
      <c r="B372" s="272"/>
      <c r="C372" s="272"/>
      <c r="D372" s="272"/>
      <c r="E372" s="272"/>
      <c r="F372" s="272"/>
      <c r="G372" s="272"/>
      <c r="H372" s="272"/>
      <c r="I372" s="272"/>
      <c r="J372" s="272"/>
      <c r="K372" s="272"/>
      <c r="L372" s="272"/>
      <c r="M372" s="272"/>
      <c r="N372" s="272"/>
      <c r="O372" s="273"/>
      <c r="P372" s="272"/>
      <c r="Q372" s="272"/>
      <c r="R372" s="272"/>
      <c r="S372" s="272"/>
      <c r="T372" s="272"/>
      <c r="U372" s="272"/>
      <c r="V372" s="272"/>
      <c r="W372" s="272"/>
      <c r="X372" s="272"/>
      <c r="Y372" s="272"/>
      <c r="Z372" s="272"/>
      <c r="AA372" s="272"/>
      <c r="AB372" s="272"/>
      <c r="AC372" s="272"/>
      <c r="AD372" s="272"/>
      <c r="AE372" s="272"/>
      <c r="AF372" s="272"/>
      <c r="AG372" s="272"/>
      <c r="AH372" s="272"/>
      <c r="AI372" s="272"/>
      <c r="AJ372" s="272"/>
      <c r="AK372" s="272"/>
      <c r="AL372" s="274"/>
      <c r="AM372" s="274"/>
      <c r="AN372" s="274"/>
      <c r="AO372" s="274"/>
      <c r="AP372" s="274"/>
      <c r="AQ372" s="274"/>
      <c r="AR372" s="274"/>
      <c r="AS372" s="274"/>
      <c r="AT372" s="274"/>
      <c r="AU372" s="274"/>
      <c r="AV372" s="274"/>
      <c r="AW372" s="274"/>
      <c r="AX372" s="274"/>
      <c r="AY372" s="274"/>
      <c r="AZ372" s="274"/>
      <c r="BA372" s="274"/>
      <c r="BB372" s="274"/>
      <c r="BC372" s="274"/>
      <c r="BD372" s="274"/>
      <c r="BE372" s="274"/>
      <c r="BF372" s="274"/>
      <c r="BG372" s="274"/>
      <c r="BH372" s="274"/>
      <c r="BI372" s="274"/>
      <c r="BJ372" s="274"/>
      <c r="BK372" s="274"/>
      <c r="BL372" s="274"/>
      <c r="BM372" s="65"/>
      <c r="BN372" s="65"/>
      <c r="BO372" s="274"/>
      <c r="BP372" s="65"/>
      <c r="BQ372" s="65"/>
      <c r="BR372" s="65"/>
      <c r="BS372" s="274"/>
      <c r="BT372" s="65"/>
      <c r="BU372" s="54"/>
    </row>
    <row r="373" ht="15.75" customHeight="1">
      <c r="B373" s="272"/>
      <c r="C373" s="272"/>
      <c r="D373" s="272"/>
      <c r="E373" s="272"/>
      <c r="F373" s="272"/>
      <c r="G373" s="272"/>
      <c r="H373" s="272"/>
      <c r="I373" s="272"/>
      <c r="J373" s="272"/>
      <c r="K373" s="272"/>
      <c r="L373" s="272"/>
      <c r="M373" s="272"/>
      <c r="N373" s="272"/>
      <c r="O373" s="273"/>
      <c r="P373" s="272"/>
      <c r="Q373" s="272"/>
      <c r="R373" s="272"/>
      <c r="S373" s="272"/>
      <c r="T373" s="272"/>
      <c r="U373" s="272"/>
      <c r="V373" s="272"/>
      <c r="W373" s="272"/>
      <c r="X373" s="272"/>
      <c r="Y373" s="272"/>
      <c r="Z373" s="272"/>
      <c r="AA373" s="272"/>
      <c r="AB373" s="272"/>
      <c r="AC373" s="272"/>
      <c r="AD373" s="272"/>
      <c r="AE373" s="272"/>
      <c r="AF373" s="272"/>
      <c r="AG373" s="272"/>
      <c r="AH373" s="272"/>
      <c r="AI373" s="272"/>
      <c r="AJ373" s="272"/>
      <c r="AK373" s="272"/>
      <c r="AL373" s="274"/>
      <c r="AM373" s="274"/>
      <c r="AN373" s="274"/>
      <c r="AO373" s="274"/>
      <c r="AP373" s="274"/>
      <c r="AQ373" s="274"/>
      <c r="AR373" s="274"/>
      <c r="AS373" s="274"/>
      <c r="AT373" s="274"/>
      <c r="AU373" s="274"/>
      <c r="AV373" s="274"/>
      <c r="AW373" s="274"/>
      <c r="AX373" s="274"/>
      <c r="AY373" s="274"/>
      <c r="AZ373" s="274"/>
      <c r="BA373" s="274"/>
      <c r="BB373" s="274"/>
      <c r="BC373" s="274"/>
      <c r="BD373" s="274"/>
      <c r="BE373" s="274"/>
      <c r="BF373" s="274"/>
      <c r="BG373" s="274"/>
      <c r="BH373" s="274"/>
      <c r="BI373" s="274"/>
      <c r="BJ373" s="274"/>
      <c r="BK373" s="274"/>
      <c r="BL373" s="274"/>
      <c r="BM373" s="65"/>
      <c r="BN373" s="65"/>
      <c r="BO373" s="274"/>
      <c r="BP373" s="65"/>
      <c r="BQ373" s="65"/>
      <c r="BR373" s="65"/>
      <c r="BS373" s="274"/>
      <c r="BT373" s="65"/>
      <c r="BU373" s="54"/>
    </row>
    <row r="374" ht="15.75" customHeight="1">
      <c r="B374" s="272"/>
      <c r="C374" s="272"/>
      <c r="D374" s="272"/>
      <c r="E374" s="272"/>
      <c r="F374" s="272"/>
      <c r="G374" s="272"/>
      <c r="H374" s="272"/>
      <c r="I374" s="272"/>
      <c r="J374" s="272"/>
      <c r="K374" s="272"/>
      <c r="L374" s="272"/>
      <c r="M374" s="272"/>
      <c r="N374" s="272"/>
      <c r="O374" s="273"/>
      <c r="P374" s="272"/>
      <c r="Q374" s="272"/>
      <c r="R374" s="272"/>
      <c r="S374" s="272"/>
      <c r="T374" s="272"/>
      <c r="U374" s="272"/>
      <c r="V374" s="272"/>
      <c r="W374" s="272"/>
      <c r="X374" s="272"/>
      <c r="Y374" s="272"/>
      <c r="Z374" s="272"/>
      <c r="AA374" s="272"/>
      <c r="AB374" s="272"/>
      <c r="AC374" s="272"/>
      <c r="AD374" s="272"/>
      <c r="AE374" s="272"/>
      <c r="AF374" s="272"/>
      <c r="AG374" s="272"/>
      <c r="AH374" s="272"/>
      <c r="AI374" s="272"/>
      <c r="AJ374" s="272"/>
      <c r="AK374" s="272"/>
      <c r="AL374" s="274"/>
      <c r="AM374" s="274"/>
      <c r="AN374" s="274"/>
      <c r="AO374" s="274"/>
      <c r="AP374" s="274"/>
      <c r="AQ374" s="274"/>
      <c r="AR374" s="274"/>
      <c r="AS374" s="274"/>
      <c r="AT374" s="274"/>
      <c r="AU374" s="274"/>
      <c r="AV374" s="274"/>
      <c r="AW374" s="274"/>
      <c r="AX374" s="274"/>
      <c r="AY374" s="274"/>
      <c r="AZ374" s="274"/>
      <c r="BA374" s="274"/>
      <c r="BB374" s="274"/>
      <c r="BC374" s="274"/>
      <c r="BD374" s="274"/>
      <c r="BE374" s="274"/>
      <c r="BF374" s="274"/>
      <c r="BG374" s="274"/>
      <c r="BH374" s="274"/>
      <c r="BI374" s="274"/>
      <c r="BJ374" s="274"/>
      <c r="BK374" s="274"/>
      <c r="BL374" s="274"/>
      <c r="BM374" s="65"/>
      <c r="BN374" s="65"/>
      <c r="BO374" s="274"/>
      <c r="BP374" s="65"/>
      <c r="BQ374" s="65"/>
      <c r="BR374" s="65"/>
      <c r="BS374" s="274"/>
      <c r="BT374" s="65"/>
      <c r="BU374" s="54"/>
    </row>
    <row r="375" ht="15.75" customHeight="1">
      <c r="B375" s="272"/>
      <c r="C375" s="272"/>
      <c r="D375" s="272"/>
      <c r="E375" s="272"/>
      <c r="F375" s="272"/>
      <c r="G375" s="272"/>
      <c r="H375" s="272"/>
      <c r="I375" s="272"/>
      <c r="J375" s="272"/>
      <c r="K375" s="272"/>
      <c r="L375" s="272"/>
      <c r="M375" s="272"/>
      <c r="N375" s="272"/>
      <c r="O375" s="273"/>
      <c r="P375" s="272"/>
      <c r="Q375" s="272"/>
      <c r="R375" s="272"/>
      <c r="S375" s="272"/>
      <c r="T375" s="272"/>
      <c r="U375" s="272"/>
      <c r="V375" s="272"/>
      <c r="W375" s="272"/>
      <c r="X375" s="272"/>
      <c r="Y375" s="272"/>
      <c r="Z375" s="272"/>
      <c r="AA375" s="272"/>
      <c r="AB375" s="272"/>
      <c r="AC375" s="272"/>
      <c r="AD375" s="272"/>
      <c r="AE375" s="272"/>
      <c r="AF375" s="272"/>
      <c r="AG375" s="272"/>
      <c r="AH375" s="272"/>
      <c r="AI375" s="272"/>
      <c r="AJ375" s="272"/>
      <c r="AK375" s="272"/>
      <c r="AL375" s="274"/>
      <c r="AM375" s="274"/>
      <c r="AN375" s="274"/>
      <c r="AO375" s="274"/>
      <c r="AP375" s="274"/>
      <c r="AQ375" s="274"/>
      <c r="AR375" s="274"/>
      <c r="AS375" s="274"/>
      <c r="AT375" s="274"/>
      <c r="AU375" s="274"/>
      <c r="AV375" s="274"/>
      <c r="AW375" s="274"/>
      <c r="AX375" s="274"/>
      <c r="AY375" s="274"/>
      <c r="AZ375" s="274"/>
      <c r="BA375" s="274"/>
      <c r="BB375" s="274"/>
      <c r="BC375" s="274"/>
      <c r="BD375" s="274"/>
      <c r="BE375" s="274"/>
      <c r="BF375" s="274"/>
      <c r="BG375" s="274"/>
      <c r="BH375" s="274"/>
      <c r="BI375" s="274"/>
      <c r="BJ375" s="274"/>
      <c r="BK375" s="274"/>
      <c r="BL375" s="274"/>
      <c r="BM375" s="65"/>
      <c r="BN375" s="65"/>
      <c r="BO375" s="274"/>
      <c r="BP375" s="65"/>
      <c r="BQ375" s="65"/>
      <c r="BR375" s="65"/>
      <c r="BS375" s="274"/>
      <c r="BT375" s="65"/>
      <c r="BU375" s="54"/>
    </row>
    <row r="376" ht="15.75" customHeight="1">
      <c r="B376" s="272"/>
      <c r="C376" s="272"/>
      <c r="D376" s="272"/>
      <c r="E376" s="272"/>
      <c r="F376" s="272"/>
      <c r="G376" s="272"/>
      <c r="H376" s="272"/>
      <c r="I376" s="272"/>
      <c r="J376" s="272"/>
      <c r="K376" s="272"/>
      <c r="L376" s="272"/>
      <c r="M376" s="272"/>
      <c r="N376" s="272"/>
      <c r="O376" s="273"/>
      <c r="P376" s="272"/>
      <c r="Q376" s="272"/>
      <c r="R376" s="272"/>
      <c r="S376" s="272"/>
      <c r="T376" s="272"/>
      <c r="U376" s="272"/>
      <c r="V376" s="272"/>
      <c r="W376" s="272"/>
      <c r="X376" s="272"/>
      <c r="Y376" s="272"/>
      <c r="Z376" s="272"/>
      <c r="AA376" s="272"/>
      <c r="AB376" s="272"/>
      <c r="AC376" s="272"/>
      <c r="AD376" s="272"/>
      <c r="AE376" s="272"/>
      <c r="AF376" s="272"/>
      <c r="AG376" s="272"/>
      <c r="AH376" s="272"/>
      <c r="AI376" s="272"/>
      <c r="AJ376" s="272"/>
      <c r="AK376" s="272"/>
      <c r="AL376" s="274"/>
      <c r="AM376" s="274"/>
      <c r="AN376" s="274"/>
      <c r="AO376" s="274"/>
      <c r="AP376" s="274"/>
      <c r="AQ376" s="274"/>
      <c r="AR376" s="274"/>
      <c r="AS376" s="274"/>
      <c r="AT376" s="274"/>
      <c r="AU376" s="274"/>
      <c r="AV376" s="274"/>
      <c r="AW376" s="274"/>
      <c r="AX376" s="274"/>
      <c r="AY376" s="274"/>
      <c r="AZ376" s="274"/>
      <c r="BA376" s="274"/>
      <c r="BB376" s="274"/>
      <c r="BC376" s="274"/>
      <c r="BD376" s="274"/>
      <c r="BE376" s="274"/>
      <c r="BF376" s="274"/>
      <c r="BG376" s="274"/>
      <c r="BH376" s="274"/>
      <c r="BI376" s="274"/>
      <c r="BJ376" s="274"/>
      <c r="BK376" s="274"/>
      <c r="BL376" s="274"/>
      <c r="BM376" s="65"/>
      <c r="BN376" s="65"/>
      <c r="BO376" s="274"/>
      <c r="BP376" s="65"/>
      <c r="BQ376" s="65"/>
      <c r="BR376" s="65"/>
      <c r="BS376" s="274"/>
      <c r="BT376" s="65"/>
      <c r="BU376" s="54"/>
    </row>
    <row r="377" ht="15.75" customHeight="1">
      <c r="B377" s="272"/>
      <c r="C377" s="272"/>
      <c r="D377" s="272"/>
      <c r="E377" s="272"/>
      <c r="F377" s="272"/>
      <c r="G377" s="272"/>
      <c r="H377" s="272"/>
      <c r="I377" s="272"/>
      <c r="J377" s="272"/>
      <c r="K377" s="272"/>
      <c r="L377" s="272"/>
      <c r="M377" s="272"/>
      <c r="N377" s="272"/>
      <c r="O377" s="273"/>
      <c r="P377" s="272"/>
      <c r="Q377" s="272"/>
      <c r="R377" s="272"/>
      <c r="S377" s="272"/>
      <c r="T377" s="272"/>
      <c r="U377" s="272"/>
      <c r="V377" s="272"/>
      <c r="W377" s="272"/>
      <c r="X377" s="272"/>
      <c r="Y377" s="272"/>
      <c r="Z377" s="272"/>
      <c r="AA377" s="272"/>
      <c r="AB377" s="272"/>
      <c r="AC377" s="272"/>
      <c r="AD377" s="272"/>
      <c r="AE377" s="272"/>
      <c r="AF377" s="272"/>
      <c r="AG377" s="272"/>
      <c r="AH377" s="272"/>
      <c r="AI377" s="272"/>
      <c r="AJ377" s="272"/>
      <c r="AK377" s="272"/>
      <c r="AL377" s="274"/>
      <c r="AM377" s="274"/>
      <c r="AN377" s="274"/>
      <c r="AO377" s="274"/>
      <c r="AP377" s="274"/>
      <c r="AQ377" s="274"/>
      <c r="AR377" s="274"/>
      <c r="AS377" s="274"/>
      <c r="AT377" s="274"/>
      <c r="AU377" s="274"/>
      <c r="AV377" s="274"/>
      <c r="AW377" s="274"/>
      <c r="AX377" s="274"/>
      <c r="AY377" s="274"/>
      <c r="AZ377" s="274"/>
      <c r="BA377" s="274"/>
      <c r="BB377" s="274"/>
      <c r="BC377" s="274"/>
      <c r="BD377" s="274"/>
      <c r="BE377" s="274"/>
      <c r="BF377" s="274"/>
      <c r="BG377" s="274"/>
      <c r="BH377" s="274"/>
      <c r="BI377" s="274"/>
      <c r="BJ377" s="274"/>
      <c r="BK377" s="274"/>
      <c r="BL377" s="274"/>
      <c r="BM377" s="65"/>
      <c r="BN377" s="65"/>
      <c r="BO377" s="274"/>
      <c r="BP377" s="65"/>
      <c r="BQ377" s="65"/>
      <c r="BR377" s="65"/>
      <c r="BS377" s="274"/>
      <c r="BT377" s="65"/>
      <c r="BU377" s="54"/>
    </row>
    <row r="378" ht="15.75" customHeight="1">
      <c r="B378" s="272"/>
      <c r="C378" s="272"/>
      <c r="D378" s="272"/>
      <c r="E378" s="272"/>
      <c r="F378" s="272"/>
      <c r="G378" s="272"/>
      <c r="H378" s="272"/>
      <c r="I378" s="272"/>
      <c r="J378" s="272"/>
      <c r="K378" s="272"/>
      <c r="L378" s="272"/>
      <c r="M378" s="272"/>
      <c r="N378" s="272"/>
      <c r="O378" s="273"/>
      <c r="P378" s="272"/>
      <c r="Q378" s="272"/>
      <c r="R378" s="272"/>
      <c r="S378" s="272"/>
      <c r="T378" s="272"/>
      <c r="U378" s="272"/>
      <c r="V378" s="272"/>
      <c r="W378" s="272"/>
      <c r="X378" s="272"/>
      <c r="Y378" s="272"/>
      <c r="Z378" s="272"/>
      <c r="AA378" s="272"/>
      <c r="AB378" s="272"/>
      <c r="AC378" s="272"/>
      <c r="AD378" s="272"/>
      <c r="AE378" s="272"/>
      <c r="AF378" s="272"/>
      <c r="AG378" s="272"/>
      <c r="AH378" s="272"/>
      <c r="AI378" s="272"/>
      <c r="AJ378" s="272"/>
      <c r="AK378" s="272"/>
      <c r="AL378" s="274"/>
      <c r="AM378" s="274"/>
      <c r="AN378" s="274"/>
      <c r="AO378" s="274"/>
      <c r="AP378" s="274"/>
      <c r="AQ378" s="274"/>
      <c r="AR378" s="274"/>
      <c r="AS378" s="274"/>
      <c r="AT378" s="274"/>
      <c r="AU378" s="274"/>
      <c r="AV378" s="274"/>
      <c r="AW378" s="274"/>
      <c r="AX378" s="274"/>
      <c r="AY378" s="274"/>
      <c r="AZ378" s="274"/>
      <c r="BA378" s="274"/>
      <c r="BB378" s="274"/>
      <c r="BC378" s="274"/>
      <c r="BD378" s="274"/>
      <c r="BE378" s="274"/>
      <c r="BF378" s="274"/>
      <c r="BG378" s="274"/>
      <c r="BH378" s="274"/>
      <c r="BI378" s="274"/>
      <c r="BJ378" s="274"/>
      <c r="BK378" s="274"/>
      <c r="BL378" s="274"/>
      <c r="BM378" s="65"/>
      <c r="BN378" s="65"/>
      <c r="BO378" s="274"/>
      <c r="BP378" s="65"/>
      <c r="BQ378" s="65"/>
      <c r="BR378" s="65"/>
      <c r="BS378" s="274"/>
      <c r="BT378" s="65"/>
      <c r="BU378" s="54"/>
    </row>
    <row r="379" ht="15.75" customHeight="1">
      <c r="B379" s="272"/>
      <c r="C379" s="272"/>
      <c r="D379" s="272"/>
      <c r="E379" s="272"/>
      <c r="F379" s="272"/>
      <c r="G379" s="272"/>
      <c r="H379" s="272"/>
      <c r="I379" s="272"/>
      <c r="J379" s="272"/>
      <c r="K379" s="272"/>
      <c r="L379" s="272"/>
      <c r="M379" s="272"/>
      <c r="N379" s="272"/>
      <c r="O379" s="273"/>
      <c r="P379" s="272"/>
      <c r="Q379" s="272"/>
      <c r="R379" s="272"/>
      <c r="S379" s="272"/>
      <c r="T379" s="272"/>
      <c r="U379" s="272"/>
      <c r="V379" s="272"/>
      <c r="W379" s="272"/>
      <c r="X379" s="272"/>
      <c r="Y379" s="272"/>
      <c r="Z379" s="272"/>
      <c r="AA379" s="272"/>
      <c r="AB379" s="272"/>
      <c r="AC379" s="272"/>
      <c r="AD379" s="272"/>
      <c r="AE379" s="272"/>
      <c r="AF379" s="272"/>
      <c r="AG379" s="272"/>
      <c r="AH379" s="272"/>
      <c r="AI379" s="272"/>
      <c r="AJ379" s="272"/>
      <c r="AK379" s="272"/>
      <c r="AL379" s="274"/>
      <c r="AM379" s="274"/>
      <c r="AN379" s="274"/>
      <c r="AO379" s="274"/>
      <c r="AP379" s="274"/>
      <c r="AQ379" s="274"/>
      <c r="AR379" s="274"/>
      <c r="AS379" s="274"/>
      <c r="AT379" s="274"/>
      <c r="AU379" s="274"/>
      <c r="AV379" s="274"/>
      <c r="AW379" s="274"/>
      <c r="AX379" s="274"/>
      <c r="AY379" s="274"/>
      <c r="AZ379" s="274"/>
      <c r="BA379" s="274"/>
      <c r="BB379" s="274"/>
      <c r="BC379" s="274"/>
      <c r="BD379" s="274"/>
      <c r="BE379" s="274"/>
      <c r="BF379" s="274"/>
      <c r="BG379" s="274"/>
      <c r="BH379" s="274"/>
      <c r="BI379" s="274"/>
      <c r="BJ379" s="274"/>
      <c r="BK379" s="274"/>
      <c r="BL379" s="274"/>
      <c r="BM379" s="65"/>
      <c r="BN379" s="65"/>
      <c r="BO379" s="274"/>
      <c r="BP379" s="65"/>
      <c r="BQ379" s="65"/>
      <c r="BR379" s="65"/>
      <c r="BS379" s="274"/>
      <c r="BT379" s="65"/>
      <c r="BU379" s="54"/>
    </row>
    <row r="380" ht="15.75" customHeight="1">
      <c r="B380" s="272"/>
      <c r="C380" s="272"/>
      <c r="D380" s="272"/>
      <c r="E380" s="272"/>
      <c r="F380" s="272"/>
      <c r="G380" s="272"/>
      <c r="H380" s="272"/>
      <c r="I380" s="272"/>
      <c r="J380" s="272"/>
      <c r="K380" s="272"/>
      <c r="L380" s="272"/>
      <c r="M380" s="272"/>
      <c r="N380" s="272"/>
      <c r="O380" s="273"/>
      <c r="P380" s="272"/>
      <c r="Q380" s="272"/>
      <c r="R380" s="272"/>
      <c r="S380" s="272"/>
      <c r="T380" s="272"/>
      <c r="U380" s="272"/>
      <c r="V380" s="272"/>
      <c r="W380" s="272"/>
      <c r="X380" s="272"/>
      <c r="Y380" s="272"/>
      <c r="Z380" s="272"/>
      <c r="AA380" s="272"/>
      <c r="AB380" s="272"/>
      <c r="AC380" s="272"/>
      <c r="AD380" s="272"/>
      <c r="AE380" s="272"/>
      <c r="AF380" s="272"/>
      <c r="AG380" s="272"/>
      <c r="AH380" s="272"/>
      <c r="AI380" s="272"/>
      <c r="AJ380" s="272"/>
      <c r="AK380" s="272"/>
      <c r="AL380" s="274"/>
      <c r="AM380" s="274"/>
      <c r="AN380" s="274"/>
      <c r="AO380" s="274"/>
      <c r="AP380" s="274"/>
      <c r="AQ380" s="274"/>
      <c r="AR380" s="274"/>
      <c r="AS380" s="274"/>
      <c r="AT380" s="274"/>
      <c r="AU380" s="274"/>
      <c r="AV380" s="274"/>
      <c r="AW380" s="274"/>
      <c r="AX380" s="274"/>
      <c r="AY380" s="274"/>
      <c r="AZ380" s="274"/>
      <c r="BA380" s="274"/>
      <c r="BB380" s="274"/>
      <c r="BC380" s="274"/>
      <c r="BD380" s="274"/>
      <c r="BE380" s="274"/>
      <c r="BF380" s="274"/>
      <c r="BG380" s="274"/>
      <c r="BH380" s="274"/>
      <c r="BI380" s="274"/>
      <c r="BJ380" s="274"/>
      <c r="BK380" s="274"/>
      <c r="BL380" s="274"/>
      <c r="BM380" s="65"/>
      <c r="BN380" s="65"/>
      <c r="BO380" s="274"/>
      <c r="BP380" s="65"/>
      <c r="BQ380" s="65"/>
      <c r="BR380" s="65"/>
      <c r="BS380" s="274"/>
      <c r="BT380" s="65"/>
      <c r="BU380" s="54"/>
    </row>
    <row r="381" ht="15.75" customHeight="1">
      <c r="B381" s="272"/>
      <c r="C381" s="272"/>
      <c r="D381" s="272"/>
      <c r="E381" s="272"/>
      <c r="F381" s="272"/>
      <c r="G381" s="272"/>
      <c r="H381" s="272"/>
      <c r="I381" s="272"/>
      <c r="J381" s="272"/>
      <c r="K381" s="272"/>
      <c r="L381" s="272"/>
      <c r="M381" s="272"/>
      <c r="N381" s="272"/>
      <c r="O381" s="273"/>
      <c r="P381" s="272"/>
      <c r="Q381" s="272"/>
      <c r="R381" s="272"/>
      <c r="S381" s="272"/>
      <c r="T381" s="272"/>
      <c r="U381" s="272"/>
      <c r="V381" s="272"/>
      <c r="W381" s="272"/>
      <c r="X381" s="272"/>
      <c r="Y381" s="272"/>
      <c r="Z381" s="272"/>
      <c r="AA381" s="272"/>
      <c r="AB381" s="272"/>
      <c r="AC381" s="272"/>
      <c r="AD381" s="272"/>
      <c r="AE381" s="272"/>
      <c r="AF381" s="272"/>
      <c r="AG381" s="272"/>
      <c r="AH381" s="272"/>
      <c r="AI381" s="272"/>
      <c r="AJ381" s="272"/>
      <c r="AK381" s="272"/>
      <c r="AL381" s="274"/>
      <c r="AM381" s="274"/>
      <c r="AN381" s="274"/>
      <c r="AO381" s="274"/>
      <c r="AP381" s="274"/>
      <c r="AQ381" s="274"/>
      <c r="AR381" s="274"/>
      <c r="AS381" s="274"/>
      <c r="AT381" s="274"/>
      <c r="AU381" s="274"/>
      <c r="AV381" s="274"/>
      <c r="AW381" s="274"/>
      <c r="AX381" s="274"/>
      <c r="AY381" s="274"/>
      <c r="AZ381" s="274"/>
      <c r="BA381" s="274"/>
      <c r="BB381" s="274"/>
      <c r="BC381" s="274"/>
      <c r="BD381" s="274"/>
      <c r="BE381" s="274"/>
      <c r="BF381" s="274"/>
      <c r="BG381" s="274"/>
      <c r="BH381" s="274"/>
      <c r="BI381" s="274"/>
      <c r="BJ381" s="274"/>
      <c r="BK381" s="274"/>
      <c r="BL381" s="274"/>
      <c r="BM381" s="65"/>
      <c r="BN381" s="65"/>
      <c r="BO381" s="274"/>
      <c r="BP381" s="65"/>
      <c r="BQ381" s="65"/>
      <c r="BR381" s="65"/>
      <c r="BS381" s="274"/>
      <c r="BT381" s="65"/>
      <c r="BU381" s="54"/>
    </row>
    <row r="382" ht="15.75" customHeight="1">
      <c r="B382" s="272"/>
      <c r="C382" s="272"/>
      <c r="D382" s="272"/>
      <c r="E382" s="272"/>
      <c r="F382" s="272"/>
      <c r="G382" s="272"/>
      <c r="H382" s="272"/>
      <c r="I382" s="272"/>
      <c r="J382" s="272"/>
      <c r="K382" s="272"/>
      <c r="L382" s="272"/>
      <c r="M382" s="272"/>
      <c r="N382" s="272"/>
      <c r="O382" s="273"/>
      <c r="P382" s="272"/>
      <c r="Q382" s="272"/>
      <c r="R382" s="272"/>
      <c r="S382" s="272"/>
      <c r="T382" s="272"/>
      <c r="U382" s="272"/>
      <c r="V382" s="272"/>
      <c r="W382" s="272"/>
      <c r="X382" s="272"/>
      <c r="Y382" s="272"/>
      <c r="Z382" s="272"/>
      <c r="AA382" s="272"/>
      <c r="AB382" s="272"/>
      <c r="AC382" s="272"/>
      <c r="AD382" s="272"/>
      <c r="AE382" s="272"/>
      <c r="AF382" s="272"/>
      <c r="AG382" s="272"/>
      <c r="AH382" s="272"/>
      <c r="AI382" s="272"/>
      <c r="AJ382" s="272"/>
      <c r="AK382" s="272"/>
      <c r="AL382" s="274"/>
      <c r="AM382" s="274"/>
      <c r="AN382" s="274"/>
      <c r="AO382" s="274"/>
      <c r="AP382" s="274"/>
      <c r="AQ382" s="274"/>
      <c r="AR382" s="274"/>
      <c r="AS382" s="274"/>
      <c r="AT382" s="274"/>
      <c r="AU382" s="274"/>
      <c r="AV382" s="274"/>
      <c r="AW382" s="274"/>
      <c r="AX382" s="274"/>
      <c r="AY382" s="274"/>
      <c r="AZ382" s="274"/>
      <c r="BA382" s="274"/>
      <c r="BB382" s="274"/>
      <c r="BC382" s="274"/>
      <c r="BD382" s="274"/>
      <c r="BE382" s="274"/>
      <c r="BF382" s="274"/>
      <c r="BG382" s="274"/>
      <c r="BH382" s="274"/>
      <c r="BI382" s="274"/>
      <c r="BJ382" s="274"/>
      <c r="BK382" s="274"/>
      <c r="BL382" s="274"/>
      <c r="BM382" s="65"/>
      <c r="BN382" s="65"/>
      <c r="BO382" s="274"/>
      <c r="BP382" s="65"/>
      <c r="BQ382" s="65"/>
      <c r="BR382" s="65"/>
      <c r="BS382" s="274"/>
      <c r="BT382" s="65"/>
      <c r="BU382" s="54"/>
    </row>
    <row r="383" ht="15.75" customHeight="1">
      <c r="B383" s="272"/>
      <c r="C383" s="272"/>
      <c r="D383" s="272"/>
      <c r="E383" s="272"/>
      <c r="F383" s="272"/>
      <c r="G383" s="272"/>
      <c r="H383" s="272"/>
      <c r="I383" s="272"/>
      <c r="J383" s="272"/>
      <c r="K383" s="272"/>
      <c r="L383" s="272"/>
      <c r="M383" s="272"/>
      <c r="N383" s="272"/>
      <c r="O383" s="273"/>
      <c r="P383" s="272"/>
      <c r="Q383" s="272"/>
      <c r="R383" s="272"/>
      <c r="S383" s="272"/>
      <c r="T383" s="272"/>
      <c r="U383" s="272"/>
      <c r="V383" s="272"/>
      <c r="W383" s="272"/>
      <c r="X383" s="272"/>
      <c r="Y383" s="272"/>
      <c r="Z383" s="272"/>
      <c r="AA383" s="272"/>
      <c r="AB383" s="272"/>
      <c r="AC383" s="272"/>
      <c r="AD383" s="272"/>
      <c r="AE383" s="272"/>
      <c r="AF383" s="272"/>
      <c r="AG383" s="272"/>
      <c r="AH383" s="272"/>
      <c r="AI383" s="272"/>
      <c r="AJ383" s="272"/>
      <c r="AK383" s="272"/>
      <c r="AL383" s="274"/>
      <c r="AM383" s="274"/>
      <c r="AN383" s="274"/>
      <c r="AO383" s="274"/>
      <c r="AP383" s="274"/>
      <c r="AQ383" s="274"/>
      <c r="AR383" s="274"/>
      <c r="AS383" s="274"/>
      <c r="AT383" s="274"/>
      <c r="AU383" s="274"/>
      <c r="AV383" s="274"/>
      <c r="AW383" s="274"/>
      <c r="AX383" s="274"/>
      <c r="AY383" s="274"/>
      <c r="AZ383" s="274"/>
      <c r="BA383" s="274"/>
      <c r="BB383" s="274"/>
      <c r="BC383" s="274"/>
      <c r="BD383" s="274"/>
      <c r="BE383" s="274"/>
      <c r="BF383" s="274"/>
      <c r="BG383" s="274"/>
      <c r="BH383" s="274"/>
      <c r="BI383" s="274"/>
      <c r="BJ383" s="274"/>
      <c r="BK383" s="274"/>
      <c r="BL383" s="274"/>
      <c r="BM383" s="65"/>
      <c r="BN383" s="65"/>
      <c r="BO383" s="274"/>
      <c r="BP383" s="65"/>
      <c r="BQ383" s="65"/>
      <c r="BR383" s="65"/>
      <c r="BS383" s="274"/>
      <c r="BT383" s="65"/>
      <c r="BU383" s="54"/>
    </row>
    <row r="384" ht="15.75" customHeight="1">
      <c r="B384" s="272"/>
      <c r="C384" s="272"/>
      <c r="D384" s="272"/>
      <c r="E384" s="272"/>
      <c r="F384" s="272"/>
      <c r="G384" s="272"/>
      <c r="H384" s="272"/>
      <c r="I384" s="272"/>
      <c r="J384" s="272"/>
      <c r="K384" s="272"/>
      <c r="L384" s="272"/>
      <c r="M384" s="272"/>
      <c r="N384" s="272"/>
      <c r="O384" s="273"/>
      <c r="P384" s="272"/>
      <c r="Q384" s="272"/>
      <c r="R384" s="272"/>
      <c r="S384" s="272"/>
      <c r="T384" s="272"/>
      <c r="U384" s="272"/>
      <c r="V384" s="272"/>
      <c r="W384" s="272"/>
      <c r="X384" s="272"/>
      <c r="Y384" s="272"/>
      <c r="Z384" s="272"/>
      <c r="AA384" s="272"/>
      <c r="AB384" s="272"/>
      <c r="AC384" s="272"/>
      <c r="AD384" s="272"/>
      <c r="AE384" s="272"/>
      <c r="AF384" s="272"/>
      <c r="AG384" s="272"/>
      <c r="AH384" s="272"/>
      <c r="AI384" s="272"/>
      <c r="AJ384" s="272"/>
      <c r="AK384" s="272"/>
      <c r="AL384" s="274"/>
      <c r="AM384" s="274"/>
      <c r="AN384" s="274"/>
      <c r="AO384" s="274"/>
      <c r="AP384" s="274"/>
      <c r="AQ384" s="274"/>
      <c r="AR384" s="274"/>
      <c r="AS384" s="274"/>
      <c r="AT384" s="274"/>
      <c r="AU384" s="274"/>
      <c r="AV384" s="274"/>
      <c r="AW384" s="274"/>
      <c r="AX384" s="274"/>
      <c r="AY384" s="274"/>
      <c r="AZ384" s="274"/>
      <c r="BA384" s="274"/>
      <c r="BB384" s="274"/>
      <c r="BC384" s="274"/>
      <c r="BD384" s="274"/>
      <c r="BE384" s="274"/>
      <c r="BF384" s="274"/>
      <c r="BG384" s="274"/>
      <c r="BH384" s="274"/>
      <c r="BI384" s="274"/>
      <c r="BJ384" s="274"/>
      <c r="BK384" s="274"/>
      <c r="BL384" s="274"/>
      <c r="BM384" s="65"/>
      <c r="BN384" s="65"/>
      <c r="BO384" s="274"/>
      <c r="BP384" s="65"/>
      <c r="BQ384" s="65"/>
      <c r="BR384" s="65"/>
      <c r="BS384" s="274"/>
      <c r="BT384" s="65"/>
      <c r="BU384" s="54"/>
    </row>
    <row r="385" ht="15.75" customHeight="1">
      <c r="B385" s="272"/>
      <c r="C385" s="272"/>
      <c r="D385" s="272"/>
      <c r="E385" s="272"/>
      <c r="F385" s="272"/>
      <c r="G385" s="272"/>
      <c r="H385" s="272"/>
      <c r="I385" s="272"/>
      <c r="J385" s="272"/>
      <c r="K385" s="272"/>
      <c r="L385" s="272"/>
      <c r="M385" s="272"/>
      <c r="N385" s="272"/>
      <c r="O385" s="273"/>
      <c r="P385" s="272"/>
      <c r="Q385" s="272"/>
      <c r="R385" s="272"/>
      <c r="S385" s="272"/>
      <c r="T385" s="272"/>
      <c r="U385" s="272"/>
      <c r="V385" s="272"/>
      <c r="W385" s="272"/>
      <c r="X385" s="272"/>
      <c r="Y385" s="272"/>
      <c r="Z385" s="272"/>
      <c r="AA385" s="272"/>
      <c r="AB385" s="272"/>
      <c r="AC385" s="272"/>
      <c r="AD385" s="272"/>
      <c r="AE385" s="272"/>
      <c r="AF385" s="272"/>
      <c r="AG385" s="272"/>
      <c r="AH385" s="272"/>
      <c r="AI385" s="272"/>
      <c r="AJ385" s="272"/>
      <c r="AK385" s="272"/>
      <c r="AL385" s="274"/>
      <c r="AM385" s="274"/>
      <c r="AN385" s="274"/>
      <c r="AO385" s="274"/>
      <c r="AP385" s="274"/>
      <c r="AQ385" s="274"/>
      <c r="AR385" s="274"/>
      <c r="AS385" s="274"/>
      <c r="AT385" s="274"/>
      <c r="AU385" s="274"/>
      <c r="AV385" s="274"/>
      <c r="AW385" s="274"/>
      <c r="AX385" s="274"/>
      <c r="AY385" s="274"/>
      <c r="AZ385" s="274"/>
      <c r="BA385" s="274"/>
      <c r="BB385" s="274"/>
      <c r="BC385" s="274"/>
      <c r="BD385" s="274"/>
      <c r="BE385" s="274"/>
      <c r="BF385" s="274"/>
      <c r="BG385" s="274"/>
      <c r="BH385" s="274"/>
      <c r="BI385" s="274"/>
      <c r="BJ385" s="274"/>
      <c r="BK385" s="274"/>
      <c r="BL385" s="274"/>
      <c r="BM385" s="65"/>
      <c r="BN385" s="65"/>
      <c r="BO385" s="274"/>
      <c r="BP385" s="65"/>
      <c r="BQ385" s="65"/>
      <c r="BR385" s="65"/>
      <c r="BS385" s="274"/>
      <c r="BT385" s="65"/>
      <c r="BU385" s="54"/>
    </row>
    <row r="386" ht="15.75" customHeight="1">
      <c r="B386" s="272"/>
      <c r="C386" s="272"/>
      <c r="D386" s="272"/>
      <c r="E386" s="272"/>
      <c r="F386" s="272"/>
      <c r="G386" s="272"/>
      <c r="H386" s="272"/>
      <c r="I386" s="272"/>
      <c r="J386" s="272"/>
      <c r="K386" s="272"/>
      <c r="L386" s="272"/>
      <c r="M386" s="272"/>
      <c r="N386" s="272"/>
      <c r="O386" s="273"/>
      <c r="P386" s="272"/>
      <c r="Q386" s="272"/>
      <c r="R386" s="272"/>
      <c r="S386" s="272"/>
      <c r="T386" s="272"/>
      <c r="U386" s="272"/>
      <c r="V386" s="272"/>
      <c r="W386" s="272"/>
      <c r="X386" s="272"/>
      <c r="Y386" s="272"/>
      <c r="Z386" s="272"/>
      <c r="AA386" s="272"/>
      <c r="AB386" s="272"/>
      <c r="AC386" s="272"/>
      <c r="AD386" s="272"/>
      <c r="AE386" s="272"/>
      <c r="AF386" s="272"/>
      <c r="AG386" s="272"/>
      <c r="AH386" s="272"/>
      <c r="AI386" s="272"/>
      <c r="AJ386" s="272"/>
      <c r="AK386" s="272"/>
      <c r="AL386" s="274"/>
      <c r="AM386" s="274"/>
      <c r="AN386" s="274"/>
      <c r="AO386" s="274"/>
      <c r="AP386" s="274"/>
      <c r="AQ386" s="274"/>
      <c r="AR386" s="274"/>
      <c r="AS386" s="274"/>
      <c r="AT386" s="274"/>
      <c r="AU386" s="274"/>
      <c r="AV386" s="274"/>
      <c r="AW386" s="274"/>
      <c r="AX386" s="274"/>
      <c r="AY386" s="274"/>
      <c r="AZ386" s="274"/>
      <c r="BA386" s="274"/>
      <c r="BB386" s="274"/>
      <c r="BC386" s="274"/>
      <c r="BD386" s="274"/>
      <c r="BE386" s="274"/>
      <c r="BF386" s="274"/>
      <c r="BG386" s="274"/>
      <c r="BH386" s="274"/>
      <c r="BI386" s="274"/>
      <c r="BJ386" s="274"/>
      <c r="BK386" s="274"/>
      <c r="BL386" s="274"/>
      <c r="BM386" s="65"/>
      <c r="BN386" s="65"/>
      <c r="BO386" s="274"/>
      <c r="BP386" s="65"/>
      <c r="BQ386" s="65"/>
      <c r="BR386" s="65"/>
      <c r="BS386" s="274"/>
      <c r="BT386" s="65"/>
      <c r="BU386" s="54"/>
    </row>
    <row r="387" ht="15.75" customHeight="1">
      <c r="B387" s="272"/>
      <c r="C387" s="272"/>
      <c r="D387" s="272"/>
      <c r="E387" s="272"/>
      <c r="F387" s="272"/>
      <c r="G387" s="272"/>
      <c r="H387" s="272"/>
      <c r="I387" s="272"/>
      <c r="J387" s="272"/>
      <c r="K387" s="272"/>
      <c r="L387" s="272"/>
      <c r="M387" s="272"/>
      <c r="N387" s="272"/>
      <c r="O387" s="273"/>
      <c r="P387" s="272"/>
      <c r="Q387" s="272"/>
      <c r="R387" s="272"/>
      <c r="S387" s="272"/>
      <c r="T387" s="272"/>
      <c r="U387" s="272"/>
      <c r="V387" s="272"/>
      <c r="W387" s="272"/>
      <c r="X387" s="272"/>
      <c r="Y387" s="272"/>
      <c r="Z387" s="272"/>
      <c r="AA387" s="272"/>
      <c r="AB387" s="272"/>
      <c r="AC387" s="272"/>
      <c r="AD387" s="272"/>
      <c r="AE387" s="272"/>
      <c r="AF387" s="272"/>
      <c r="AG387" s="272"/>
      <c r="AH387" s="272"/>
      <c r="AI387" s="272"/>
      <c r="AJ387" s="272"/>
      <c r="AK387" s="272"/>
      <c r="AL387" s="274"/>
      <c r="AM387" s="274"/>
      <c r="AN387" s="274"/>
      <c r="AO387" s="274"/>
      <c r="AP387" s="274"/>
      <c r="AQ387" s="274"/>
      <c r="AR387" s="274"/>
      <c r="AS387" s="274"/>
      <c r="AT387" s="274"/>
      <c r="AU387" s="274"/>
      <c r="AV387" s="274"/>
      <c r="AW387" s="274"/>
      <c r="AX387" s="274"/>
      <c r="AY387" s="274"/>
      <c r="AZ387" s="274"/>
      <c r="BA387" s="274"/>
      <c r="BB387" s="274"/>
      <c r="BC387" s="274"/>
      <c r="BD387" s="274"/>
      <c r="BE387" s="274"/>
      <c r="BF387" s="274"/>
      <c r="BG387" s="274"/>
      <c r="BH387" s="274"/>
      <c r="BI387" s="274"/>
      <c r="BJ387" s="274"/>
      <c r="BK387" s="274"/>
      <c r="BL387" s="274"/>
      <c r="BM387" s="65"/>
      <c r="BN387" s="65"/>
      <c r="BO387" s="274"/>
      <c r="BP387" s="65"/>
      <c r="BQ387" s="65"/>
      <c r="BR387" s="65"/>
      <c r="BS387" s="274"/>
      <c r="BT387" s="65"/>
      <c r="BU387" s="54"/>
    </row>
    <row r="388" ht="15.75" customHeight="1">
      <c r="B388" s="272"/>
      <c r="C388" s="272"/>
      <c r="D388" s="272"/>
      <c r="E388" s="272"/>
      <c r="F388" s="272"/>
      <c r="G388" s="272"/>
      <c r="H388" s="272"/>
      <c r="I388" s="272"/>
      <c r="J388" s="272"/>
      <c r="K388" s="272"/>
      <c r="L388" s="272"/>
      <c r="M388" s="272"/>
      <c r="N388" s="272"/>
      <c r="O388" s="273"/>
      <c r="P388" s="272"/>
      <c r="Q388" s="272"/>
      <c r="R388" s="272"/>
      <c r="S388" s="272"/>
      <c r="T388" s="272"/>
      <c r="U388" s="272"/>
      <c r="V388" s="272"/>
      <c r="W388" s="272"/>
      <c r="X388" s="272"/>
      <c r="Y388" s="272"/>
      <c r="Z388" s="272"/>
      <c r="AA388" s="272"/>
      <c r="AB388" s="272"/>
      <c r="AC388" s="272"/>
      <c r="AD388" s="272"/>
      <c r="AE388" s="272"/>
      <c r="AF388" s="272"/>
      <c r="AG388" s="272"/>
      <c r="AH388" s="272"/>
      <c r="AI388" s="272"/>
      <c r="AJ388" s="272"/>
      <c r="AK388" s="272"/>
      <c r="AL388" s="274"/>
      <c r="AM388" s="274"/>
      <c r="AN388" s="274"/>
      <c r="AO388" s="274"/>
      <c r="AP388" s="274"/>
      <c r="AQ388" s="274"/>
      <c r="AR388" s="274"/>
      <c r="AS388" s="274"/>
      <c r="AT388" s="274"/>
      <c r="AU388" s="274"/>
      <c r="AV388" s="274"/>
      <c r="AW388" s="274"/>
      <c r="AX388" s="274"/>
      <c r="AY388" s="274"/>
      <c r="AZ388" s="274"/>
      <c r="BA388" s="274"/>
      <c r="BB388" s="274"/>
      <c r="BC388" s="274"/>
      <c r="BD388" s="274"/>
      <c r="BE388" s="274"/>
      <c r="BF388" s="274"/>
      <c r="BG388" s="274"/>
      <c r="BH388" s="274"/>
      <c r="BI388" s="274"/>
      <c r="BJ388" s="274"/>
      <c r="BK388" s="274"/>
      <c r="BL388" s="274"/>
      <c r="BM388" s="65"/>
      <c r="BN388" s="65"/>
      <c r="BO388" s="274"/>
      <c r="BP388" s="65"/>
      <c r="BQ388" s="65"/>
      <c r="BR388" s="65"/>
      <c r="BS388" s="274"/>
      <c r="BT388" s="65"/>
      <c r="BU388" s="54"/>
    </row>
    <row r="389" ht="15.75" customHeight="1">
      <c r="B389" s="272"/>
      <c r="C389" s="272"/>
      <c r="D389" s="272"/>
      <c r="E389" s="272"/>
      <c r="F389" s="272"/>
      <c r="G389" s="272"/>
      <c r="H389" s="272"/>
      <c r="I389" s="272"/>
      <c r="J389" s="272"/>
      <c r="K389" s="272"/>
      <c r="L389" s="272"/>
      <c r="M389" s="272"/>
      <c r="N389" s="272"/>
      <c r="O389" s="273"/>
      <c r="P389" s="272"/>
      <c r="Q389" s="272"/>
      <c r="R389" s="272"/>
      <c r="S389" s="272"/>
      <c r="T389" s="272"/>
      <c r="U389" s="272"/>
      <c r="V389" s="272"/>
      <c r="W389" s="272"/>
      <c r="X389" s="272"/>
      <c r="Y389" s="272"/>
      <c r="Z389" s="272"/>
      <c r="AA389" s="272"/>
      <c r="AB389" s="272"/>
      <c r="AC389" s="272"/>
      <c r="AD389" s="272"/>
      <c r="AE389" s="272"/>
      <c r="AF389" s="272"/>
      <c r="AG389" s="272"/>
      <c r="AH389" s="272"/>
      <c r="AI389" s="272"/>
      <c r="AJ389" s="272"/>
      <c r="AK389" s="272"/>
      <c r="AL389" s="274"/>
      <c r="AM389" s="274"/>
      <c r="AN389" s="274"/>
      <c r="AO389" s="274"/>
      <c r="AP389" s="274"/>
      <c r="AQ389" s="274"/>
      <c r="AR389" s="274"/>
      <c r="AS389" s="274"/>
      <c r="AT389" s="274"/>
      <c r="AU389" s="274"/>
      <c r="AV389" s="274"/>
      <c r="AW389" s="274"/>
      <c r="AX389" s="274"/>
      <c r="AY389" s="274"/>
      <c r="AZ389" s="274"/>
      <c r="BA389" s="274"/>
      <c r="BB389" s="274"/>
      <c r="BC389" s="274"/>
      <c r="BD389" s="274"/>
      <c r="BE389" s="274"/>
      <c r="BF389" s="274"/>
      <c r="BG389" s="274"/>
      <c r="BH389" s="274"/>
      <c r="BI389" s="274"/>
      <c r="BJ389" s="274"/>
      <c r="BK389" s="274"/>
      <c r="BL389" s="274"/>
      <c r="BM389" s="65"/>
      <c r="BN389" s="65"/>
      <c r="BO389" s="274"/>
      <c r="BP389" s="65"/>
      <c r="BQ389" s="65"/>
      <c r="BR389" s="65"/>
      <c r="BS389" s="274"/>
      <c r="BT389" s="65"/>
      <c r="BU389" s="54"/>
    </row>
    <row r="390" ht="15.75" customHeight="1">
      <c r="B390" s="272"/>
      <c r="C390" s="272"/>
      <c r="D390" s="272"/>
      <c r="E390" s="272"/>
      <c r="F390" s="272"/>
      <c r="G390" s="272"/>
      <c r="H390" s="272"/>
      <c r="I390" s="272"/>
      <c r="J390" s="272"/>
      <c r="K390" s="272"/>
      <c r="L390" s="272"/>
      <c r="M390" s="272"/>
      <c r="N390" s="272"/>
      <c r="O390" s="273"/>
      <c r="P390" s="272"/>
      <c r="Q390" s="272"/>
      <c r="R390" s="272"/>
      <c r="S390" s="272"/>
      <c r="T390" s="272"/>
      <c r="U390" s="272"/>
      <c r="V390" s="272"/>
      <c r="W390" s="272"/>
      <c r="X390" s="272"/>
      <c r="Y390" s="272"/>
      <c r="Z390" s="272"/>
      <c r="AA390" s="272"/>
      <c r="AB390" s="272"/>
      <c r="AC390" s="272"/>
      <c r="AD390" s="272"/>
      <c r="AE390" s="272"/>
      <c r="AF390" s="272"/>
      <c r="AG390" s="272"/>
      <c r="AH390" s="272"/>
      <c r="AI390" s="272"/>
      <c r="AJ390" s="272"/>
      <c r="AK390" s="272"/>
      <c r="AL390" s="274"/>
      <c r="AM390" s="274"/>
      <c r="AN390" s="274"/>
      <c r="AO390" s="274"/>
      <c r="AP390" s="274"/>
      <c r="AQ390" s="274"/>
      <c r="AR390" s="274"/>
      <c r="AS390" s="274"/>
      <c r="AT390" s="274"/>
      <c r="AU390" s="274"/>
      <c r="AV390" s="274"/>
      <c r="AW390" s="274"/>
      <c r="AX390" s="274"/>
      <c r="AY390" s="274"/>
      <c r="AZ390" s="274"/>
      <c r="BA390" s="274"/>
      <c r="BB390" s="274"/>
      <c r="BC390" s="274"/>
      <c r="BD390" s="274"/>
      <c r="BE390" s="274"/>
      <c r="BF390" s="274"/>
      <c r="BG390" s="274"/>
      <c r="BH390" s="274"/>
      <c r="BI390" s="274"/>
      <c r="BJ390" s="274"/>
      <c r="BK390" s="274"/>
      <c r="BL390" s="274"/>
      <c r="BM390" s="65"/>
      <c r="BN390" s="65"/>
      <c r="BO390" s="274"/>
      <c r="BP390" s="65"/>
      <c r="BQ390" s="65"/>
      <c r="BR390" s="65"/>
      <c r="BS390" s="274"/>
      <c r="BT390" s="65"/>
      <c r="BU390" s="54"/>
    </row>
    <row r="391" ht="15.75" customHeight="1">
      <c r="B391" s="272"/>
      <c r="C391" s="272"/>
      <c r="D391" s="272"/>
      <c r="E391" s="272"/>
      <c r="F391" s="272"/>
      <c r="G391" s="272"/>
      <c r="H391" s="272"/>
      <c r="I391" s="272"/>
      <c r="J391" s="272"/>
      <c r="K391" s="272"/>
      <c r="L391" s="272"/>
      <c r="M391" s="272"/>
      <c r="N391" s="272"/>
      <c r="O391" s="273"/>
      <c r="P391" s="272"/>
      <c r="Q391" s="272"/>
      <c r="R391" s="272"/>
      <c r="S391" s="272"/>
      <c r="T391" s="272"/>
      <c r="U391" s="272"/>
      <c r="V391" s="272"/>
      <c r="W391" s="272"/>
      <c r="X391" s="272"/>
      <c r="Y391" s="272"/>
      <c r="Z391" s="272"/>
      <c r="AA391" s="272"/>
      <c r="AB391" s="272"/>
      <c r="AC391" s="272"/>
      <c r="AD391" s="272"/>
      <c r="AE391" s="272"/>
      <c r="AF391" s="272"/>
      <c r="AG391" s="272"/>
      <c r="AH391" s="272"/>
      <c r="AI391" s="272"/>
      <c r="AJ391" s="272"/>
      <c r="AK391" s="272"/>
      <c r="AL391" s="274"/>
      <c r="AM391" s="274"/>
      <c r="AN391" s="274"/>
      <c r="AO391" s="274"/>
      <c r="AP391" s="274"/>
      <c r="AQ391" s="274"/>
      <c r="AR391" s="274"/>
      <c r="AS391" s="274"/>
      <c r="AT391" s="274"/>
      <c r="AU391" s="274"/>
      <c r="AV391" s="274"/>
      <c r="AW391" s="274"/>
      <c r="AX391" s="274"/>
      <c r="AY391" s="274"/>
      <c r="AZ391" s="274"/>
      <c r="BA391" s="274"/>
      <c r="BB391" s="274"/>
      <c r="BC391" s="274"/>
      <c r="BD391" s="274"/>
      <c r="BE391" s="274"/>
      <c r="BF391" s="274"/>
      <c r="BG391" s="274"/>
      <c r="BH391" s="274"/>
      <c r="BI391" s="274"/>
      <c r="BJ391" s="274"/>
      <c r="BK391" s="274"/>
      <c r="BL391" s="274"/>
      <c r="BM391" s="65"/>
      <c r="BN391" s="65"/>
      <c r="BO391" s="274"/>
      <c r="BP391" s="65"/>
      <c r="BQ391" s="65"/>
      <c r="BR391" s="65"/>
      <c r="BS391" s="274"/>
      <c r="BT391" s="65"/>
      <c r="BU391" s="54"/>
    </row>
    <row r="392" ht="15.75" customHeight="1">
      <c r="B392" s="272"/>
      <c r="C392" s="272"/>
      <c r="D392" s="272"/>
      <c r="E392" s="272"/>
      <c r="F392" s="272"/>
      <c r="G392" s="272"/>
      <c r="H392" s="272"/>
      <c r="I392" s="272"/>
      <c r="J392" s="272"/>
      <c r="K392" s="272"/>
      <c r="L392" s="272"/>
      <c r="M392" s="272"/>
      <c r="N392" s="272"/>
      <c r="O392" s="273"/>
      <c r="P392" s="272"/>
      <c r="Q392" s="272"/>
      <c r="R392" s="272"/>
      <c r="S392" s="272"/>
      <c r="T392" s="272"/>
      <c r="U392" s="272"/>
      <c r="V392" s="272"/>
      <c r="W392" s="272"/>
      <c r="X392" s="272"/>
      <c r="Y392" s="272"/>
      <c r="Z392" s="272"/>
      <c r="AA392" s="272"/>
      <c r="AB392" s="272"/>
      <c r="AC392" s="272"/>
      <c r="AD392" s="272"/>
      <c r="AE392" s="272"/>
      <c r="AF392" s="272"/>
      <c r="AG392" s="272"/>
      <c r="AH392" s="272"/>
      <c r="AI392" s="272"/>
      <c r="AJ392" s="272"/>
      <c r="AK392" s="272"/>
      <c r="AL392" s="274"/>
      <c r="AM392" s="274"/>
      <c r="AN392" s="274"/>
      <c r="AO392" s="274"/>
      <c r="AP392" s="274"/>
      <c r="AQ392" s="274"/>
      <c r="AR392" s="274"/>
      <c r="AS392" s="274"/>
      <c r="AT392" s="274"/>
      <c r="AU392" s="274"/>
      <c r="AV392" s="274"/>
      <c r="AW392" s="274"/>
      <c r="AX392" s="274"/>
      <c r="AY392" s="274"/>
      <c r="AZ392" s="274"/>
      <c r="BA392" s="274"/>
      <c r="BB392" s="274"/>
      <c r="BC392" s="274"/>
      <c r="BD392" s="274"/>
      <c r="BE392" s="274"/>
      <c r="BF392" s="274"/>
      <c r="BG392" s="274"/>
      <c r="BH392" s="274"/>
      <c r="BI392" s="274"/>
      <c r="BJ392" s="274"/>
      <c r="BK392" s="274"/>
      <c r="BL392" s="274"/>
      <c r="BM392" s="65"/>
      <c r="BN392" s="65"/>
      <c r="BO392" s="274"/>
      <c r="BP392" s="65"/>
      <c r="BQ392" s="65"/>
      <c r="BR392" s="65"/>
      <c r="BS392" s="274"/>
      <c r="BT392" s="65"/>
      <c r="BU392" s="54"/>
    </row>
    <row r="393" ht="15.75" customHeight="1">
      <c r="B393" s="272"/>
      <c r="C393" s="272"/>
      <c r="D393" s="272"/>
      <c r="E393" s="272"/>
      <c r="F393" s="272"/>
      <c r="G393" s="272"/>
      <c r="H393" s="272"/>
      <c r="I393" s="272"/>
      <c r="J393" s="272"/>
      <c r="K393" s="272"/>
      <c r="L393" s="272"/>
      <c r="M393" s="272"/>
      <c r="N393" s="272"/>
      <c r="O393" s="273"/>
      <c r="P393" s="272"/>
      <c r="Q393" s="272"/>
      <c r="R393" s="272"/>
      <c r="S393" s="272"/>
      <c r="T393" s="272"/>
      <c r="U393" s="272"/>
      <c r="V393" s="272"/>
      <c r="W393" s="272"/>
      <c r="X393" s="272"/>
      <c r="Y393" s="272"/>
      <c r="Z393" s="272"/>
      <c r="AA393" s="272"/>
      <c r="AB393" s="272"/>
      <c r="AC393" s="272"/>
      <c r="AD393" s="272"/>
      <c r="AE393" s="272"/>
      <c r="AF393" s="272"/>
      <c r="AG393" s="272"/>
      <c r="AH393" s="272"/>
      <c r="AI393" s="272"/>
      <c r="AJ393" s="272"/>
      <c r="AK393" s="272"/>
      <c r="AL393" s="274"/>
      <c r="AM393" s="274"/>
      <c r="AN393" s="274"/>
      <c r="AO393" s="274"/>
      <c r="AP393" s="274"/>
      <c r="AQ393" s="274"/>
      <c r="AR393" s="274"/>
      <c r="AS393" s="274"/>
      <c r="AT393" s="274"/>
      <c r="AU393" s="274"/>
      <c r="AV393" s="274"/>
      <c r="AW393" s="274"/>
      <c r="AX393" s="274"/>
      <c r="AY393" s="274"/>
      <c r="AZ393" s="274"/>
      <c r="BA393" s="274"/>
      <c r="BB393" s="274"/>
      <c r="BC393" s="274"/>
      <c r="BD393" s="274"/>
      <c r="BE393" s="274"/>
      <c r="BF393" s="274"/>
      <c r="BG393" s="274"/>
      <c r="BH393" s="274"/>
      <c r="BI393" s="274"/>
      <c r="BJ393" s="274"/>
      <c r="BK393" s="274"/>
      <c r="BL393" s="274"/>
      <c r="BM393" s="65"/>
      <c r="BN393" s="65"/>
      <c r="BO393" s="274"/>
      <c r="BP393" s="65"/>
      <c r="BQ393" s="65"/>
      <c r="BR393" s="65"/>
      <c r="BS393" s="274"/>
      <c r="BT393" s="65"/>
      <c r="BU393" s="54"/>
    </row>
    <row r="394" ht="15.75" customHeight="1">
      <c r="B394" s="272"/>
      <c r="C394" s="272"/>
      <c r="D394" s="272"/>
      <c r="E394" s="272"/>
      <c r="F394" s="272"/>
      <c r="G394" s="272"/>
      <c r="H394" s="272"/>
      <c r="I394" s="272"/>
      <c r="J394" s="272"/>
      <c r="K394" s="272"/>
      <c r="L394" s="272"/>
      <c r="M394" s="272"/>
      <c r="N394" s="272"/>
      <c r="O394" s="273"/>
      <c r="P394" s="272"/>
      <c r="Q394" s="272"/>
      <c r="R394" s="272"/>
      <c r="S394" s="272"/>
      <c r="T394" s="272"/>
      <c r="U394" s="272"/>
      <c r="V394" s="272"/>
      <c r="W394" s="272"/>
      <c r="X394" s="272"/>
      <c r="Y394" s="272"/>
      <c r="Z394" s="272"/>
      <c r="AA394" s="272"/>
      <c r="AB394" s="272"/>
      <c r="AC394" s="272"/>
      <c r="AD394" s="272"/>
      <c r="AE394" s="272"/>
      <c r="AF394" s="272"/>
      <c r="AG394" s="272"/>
      <c r="AH394" s="272"/>
      <c r="AI394" s="272"/>
      <c r="AJ394" s="272"/>
      <c r="AK394" s="272"/>
      <c r="AL394" s="274"/>
      <c r="AM394" s="274"/>
      <c r="AN394" s="274"/>
      <c r="AO394" s="274"/>
      <c r="AP394" s="274"/>
      <c r="AQ394" s="274"/>
      <c r="AR394" s="274"/>
      <c r="AS394" s="274"/>
      <c r="AT394" s="274"/>
      <c r="AU394" s="274"/>
      <c r="AV394" s="274"/>
      <c r="AW394" s="274"/>
      <c r="AX394" s="274"/>
      <c r="AY394" s="274"/>
      <c r="AZ394" s="274"/>
      <c r="BA394" s="274"/>
      <c r="BB394" s="274"/>
      <c r="BC394" s="274"/>
      <c r="BD394" s="274"/>
      <c r="BE394" s="274"/>
      <c r="BF394" s="274"/>
      <c r="BG394" s="274"/>
      <c r="BH394" s="274"/>
      <c r="BI394" s="274"/>
      <c r="BJ394" s="274"/>
      <c r="BK394" s="274"/>
      <c r="BL394" s="274"/>
      <c r="BM394" s="65"/>
      <c r="BN394" s="65"/>
      <c r="BO394" s="274"/>
      <c r="BP394" s="65"/>
      <c r="BQ394" s="65"/>
      <c r="BR394" s="65"/>
      <c r="BS394" s="274"/>
      <c r="BT394" s="65"/>
      <c r="BU394" s="54"/>
    </row>
    <row r="395" ht="15.75" customHeight="1">
      <c r="B395" s="272"/>
      <c r="C395" s="272"/>
      <c r="D395" s="272"/>
      <c r="E395" s="272"/>
      <c r="F395" s="272"/>
      <c r="G395" s="272"/>
      <c r="H395" s="272"/>
      <c r="I395" s="272"/>
      <c r="J395" s="272"/>
      <c r="K395" s="272"/>
      <c r="L395" s="272"/>
      <c r="M395" s="272"/>
      <c r="N395" s="272"/>
      <c r="O395" s="273"/>
      <c r="P395" s="272"/>
      <c r="Q395" s="272"/>
      <c r="R395" s="272"/>
      <c r="S395" s="272"/>
      <c r="T395" s="272"/>
      <c r="U395" s="272"/>
      <c r="V395" s="272"/>
      <c r="W395" s="272"/>
      <c r="X395" s="272"/>
      <c r="Y395" s="272"/>
      <c r="Z395" s="272"/>
      <c r="AA395" s="272"/>
      <c r="AB395" s="272"/>
      <c r="AC395" s="272"/>
      <c r="AD395" s="272"/>
      <c r="AE395" s="272"/>
      <c r="AF395" s="272"/>
      <c r="AG395" s="272"/>
      <c r="AH395" s="272"/>
      <c r="AI395" s="272"/>
      <c r="AJ395" s="272"/>
      <c r="AK395" s="272"/>
      <c r="AL395" s="274"/>
      <c r="AM395" s="274"/>
      <c r="AN395" s="274"/>
      <c r="AO395" s="274"/>
      <c r="AP395" s="274"/>
      <c r="AQ395" s="274"/>
      <c r="AR395" s="274"/>
      <c r="AS395" s="274"/>
      <c r="AT395" s="274"/>
      <c r="AU395" s="274"/>
      <c r="AV395" s="274"/>
      <c r="AW395" s="274"/>
      <c r="AX395" s="274"/>
      <c r="AY395" s="274"/>
      <c r="AZ395" s="274"/>
      <c r="BA395" s="274"/>
      <c r="BB395" s="274"/>
      <c r="BC395" s="274"/>
      <c r="BD395" s="274"/>
      <c r="BE395" s="274"/>
      <c r="BF395" s="274"/>
      <c r="BG395" s="274"/>
      <c r="BH395" s="274"/>
      <c r="BI395" s="274"/>
      <c r="BJ395" s="274"/>
      <c r="BK395" s="274"/>
      <c r="BL395" s="274"/>
      <c r="BM395" s="65"/>
      <c r="BN395" s="65"/>
      <c r="BO395" s="274"/>
      <c r="BP395" s="65"/>
      <c r="BQ395" s="65"/>
      <c r="BR395" s="65"/>
      <c r="BS395" s="274"/>
      <c r="BT395" s="65"/>
      <c r="BU395" s="54"/>
    </row>
    <row r="396" ht="15.75" customHeight="1">
      <c r="B396" s="272"/>
      <c r="C396" s="272"/>
      <c r="D396" s="272"/>
      <c r="E396" s="272"/>
      <c r="F396" s="272"/>
      <c r="G396" s="272"/>
      <c r="H396" s="272"/>
      <c r="I396" s="272"/>
      <c r="J396" s="272"/>
      <c r="K396" s="272"/>
      <c r="L396" s="272"/>
      <c r="M396" s="272"/>
      <c r="N396" s="272"/>
      <c r="O396" s="273"/>
      <c r="P396" s="272"/>
      <c r="Q396" s="272"/>
      <c r="R396" s="272"/>
      <c r="S396" s="272"/>
      <c r="T396" s="272"/>
      <c r="U396" s="272"/>
      <c r="V396" s="272"/>
      <c r="W396" s="272"/>
      <c r="X396" s="272"/>
      <c r="Y396" s="272"/>
      <c r="Z396" s="272"/>
      <c r="AA396" s="272"/>
      <c r="AB396" s="272"/>
      <c r="AC396" s="272"/>
      <c r="AD396" s="272"/>
      <c r="AE396" s="272"/>
      <c r="AF396" s="272"/>
      <c r="AG396" s="272"/>
      <c r="AH396" s="272"/>
      <c r="AI396" s="272"/>
      <c r="AJ396" s="272"/>
      <c r="AK396" s="272"/>
      <c r="AL396" s="274"/>
      <c r="AM396" s="274"/>
      <c r="AN396" s="274"/>
      <c r="AO396" s="274"/>
      <c r="AP396" s="274"/>
      <c r="AQ396" s="274"/>
      <c r="AR396" s="274"/>
      <c r="AS396" s="274"/>
      <c r="AT396" s="274"/>
      <c r="AU396" s="274"/>
      <c r="AV396" s="274"/>
      <c r="AW396" s="274"/>
      <c r="AX396" s="274"/>
      <c r="AY396" s="274"/>
      <c r="AZ396" s="274"/>
      <c r="BA396" s="274"/>
      <c r="BB396" s="274"/>
      <c r="BC396" s="274"/>
      <c r="BD396" s="274"/>
      <c r="BE396" s="274"/>
      <c r="BF396" s="274"/>
      <c r="BG396" s="274"/>
      <c r="BH396" s="274"/>
      <c r="BI396" s="274"/>
      <c r="BJ396" s="274"/>
      <c r="BK396" s="274"/>
      <c r="BL396" s="274"/>
      <c r="BM396" s="65"/>
      <c r="BN396" s="65"/>
      <c r="BO396" s="274"/>
      <c r="BP396" s="65"/>
      <c r="BQ396" s="65"/>
      <c r="BR396" s="65"/>
      <c r="BS396" s="274"/>
      <c r="BT396" s="65"/>
      <c r="BU396" s="54"/>
    </row>
    <row r="397" ht="15.75" customHeight="1">
      <c r="B397" s="272"/>
      <c r="C397" s="272"/>
      <c r="D397" s="272"/>
      <c r="E397" s="272"/>
      <c r="F397" s="272"/>
      <c r="G397" s="272"/>
      <c r="H397" s="272"/>
      <c r="I397" s="272"/>
      <c r="J397" s="272"/>
      <c r="K397" s="272"/>
      <c r="L397" s="272"/>
      <c r="M397" s="272"/>
      <c r="N397" s="272"/>
      <c r="O397" s="273"/>
      <c r="P397" s="272"/>
      <c r="Q397" s="272"/>
      <c r="R397" s="272"/>
      <c r="S397" s="272"/>
      <c r="T397" s="272"/>
      <c r="U397" s="272"/>
      <c r="V397" s="272"/>
      <c r="W397" s="272"/>
      <c r="X397" s="272"/>
      <c r="Y397" s="272"/>
      <c r="Z397" s="272"/>
      <c r="AA397" s="272"/>
      <c r="AB397" s="272"/>
      <c r="AC397" s="272"/>
      <c r="AD397" s="272"/>
      <c r="AE397" s="272"/>
      <c r="AF397" s="272"/>
      <c r="AG397" s="272"/>
      <c r="AH397" s="272"/>
      <c r="AI397" s="272"/>
      <c r="AJ397" s="272"/>
      <c r="AK397" s="272"/>
      <c r="AL397" s="274"/>
      <c r="AM397" s="274"/>
      <c r="AN397" s="274"/>
      <c r="AO397" s="274"/>
      <c r="AP397" s="274"/>
      <c r="AQ397" s="274"/>
      <c r="AR397" s="274"/>
      <c r="AS397" s="274"/>
      <c r="AT397" s="274"/>
      <c r="AU397" s="274"/>
      <c r="AV397" s="274"/>
      <c r="AW397" s="274"/>
      <c r="AX397" s="274"/>
      <c r="AY397" s="274"/>
      <c r="AZ397" s="274"/>
      <c r="BA397" s="274"/>
      <c r="BB397" s="274"/>
      <c r="BC397" s="274"/>
      <c r="BD397" s="274"/>
      <c r="BE397" s="274"/>
      <c r="BF397" s="274"/>
      <c r="BG397" s="274"/>
      <c r="BH397" s="274"/>
      <c r="BI397" s="274"/>
      <c r="BJ397" s="274"/>
      <c r="BK397" s="274"/>
      <c r="BL397" s="274"/>
      <c r="BM397" s="65"/>
      <c r="BN397" s="65"/>
      <c r="BO397" s="274"/>
      <c r="BP397" s="65"/>
      <c r="BQ397" s="65"/>
      <c r="BR397" s="65"/>
      <c r="BS397" s="274"/>
      <c r="BT397" s="65"/>
      <c r="BU397" s="54"/>
    </row>
    <row r="398" ht="15.75" customHeight="1">
      <c r="B398" s="272"/>
      <c r="C398" s="272"/>
      <c r="D398" s="272"/>
      <c r="E398" s="272"/>
      <c r="F398" s="272"/>
      <c r="G398" s="272"/>
      <c r="H398" s="272"/>
      <c r="I398" s="272"/>
      <c r="J398" s="272"/>
      <c r="K398" s="272"/>
      <c r="L398" s="272"/>
      <c r="M398" s="272"/>
      <c r="N398" s="272"/>
      <c r="O398" s="273"/>
      <c r="P398" s="272"/>
      <c r="Q398" s="272"/>
      <c r="R398" s="272"/>
      <c r="S398" s="272"/>
      <c r="T398" s="272"/>
      <c r="U398" s="272"/>
      <c r="V398" s="272"/>
      <c r="W398" s="272"/>
      <c r="X398" s="272"/>
      <c r="Y398" s="272"/>
      <c r="Z398" s="272"/>
      <c r="AA398" s="272"/>
      <c r="AB398" s="272"/>
      <c r="AC398" s="272"/>
      <c r="AD398" s="272"/>
      <c r="AE398" s="272"/>
      <c r="AF398" s="272"/>
      <c r="AG398" s="272"/>
      <c r="AH398" s="272"/>
      <c r="AI398" s="272"/>
      <c r="AJ398" s="272"/>
      <c r="AK398" s="272"/>
      <c r="AL398" s="274"/>
      <c r="AM398" s="274"/>
      <c r="AN398" s="274"/>
      <c r="AO398" s="274"/>
      <c r="AP398" s="274"/>
      <c r="AQ398" s="274"/>
      <c r="AR398" s="274"/>
      <c r="AS398" s="274"/>
      <c r="AT398" s="274"/>
      <c r="AU398" s="274"/>
      <c r="AV398" s="274"/>
      <c r="AW398" s="274"/>
      <c r="AX398" s="274"/>
      <c r="AY398" s="274"/>
      <c r="AZ398" s="274"/>
      <c r="BA398" s="274"/>
      <c r="BB398" s="274"/>
      <c r="BC398" s="274"/>
      <c r="BD398" s="274"/>
      <c r="BE398" s="274"/>
      <c r="BF398" s="274"/>
      <c r="BG398" s="274"/>
      <c r="BH398" s="274"/>
      <c r="BI398" s="274"/>
      <c r="BJ398" s="274"/>
      <c r="BK398" s="274"/>
      <c r="BL398" s="274"/>
      <c r="BM398" s="65"/>
      <c r="BN398" s="65"/>
      <c r="BO398" s="274"/>
      <c r="BP398" s="65"/>
      <c r="BQ398" s="65"/>
      <c r="BR398" s="65"/>
      <c r="BS398" s="274"/>
      <c r="BT398" s="65"/>
      <c r="BU398" s="54"/>
    </row>
    <row r="399" ht="15.75" customHeight="1">
      <c r="B399" s="272"/>
      <c r="C399" s="272"/>
      <c r="D399" s="272"/>
      <c r="E399" s="272"/>
      <c r="F399" s="272"/>
      <c r="G399" s="272"/>
      <c r="H399" s="272"/>
      <c r="I399" s="272"/>
      <c r="J399" s="272"/>
      <c r="K399" s="272"/>
      <c r="L399" s="272"/>
      <c r="M399" s="272"/>
      <c r="N399" s="272"/>
      <c r="O399" s="273"/>
      <c r="P399" s="272"/>
      <c r="Q399" s="272"/>
      <c r="R399" s="272"/>
      <c r="S399" s="272"/>
      <c r="T399" s="272"/>
      <c r="U399" s="272"/>
      <c r="V399" s="272"/>
      <c r="W399" s="272"/>
      <c r="X399" s="272"/>
      <c r="Y399" s="272"/>
      <c r="Z399" s="272"/>
      <c r="AA399" s="272"/>
      <c r="AB399" s="272"/>
      <c r="AC399" s="272"/>
      <c r="AD399" s="272"/>
      <c r="AE399" s="272"/>
      <c r="AF399" s="272"/>
      <c r="AG399" s="272"/>
      <c r="AH399" s="272"/>
      <c r="AI399" s="272"/>
      <c r="AJ399" s="272"/>
      <c r="AK399" s="272"/>
      <c r="AL399" s="274"/>
      <c r="AM399" s="274"/>
      <c r="AN399" s="274"/>
      <c r="AO399" s="274"/>
      <c r="AP399" s="274"/>
      <c r="AQ399" s="274"/>
      <c r="AR399" s="274"/>
      <c r="AS399" s="274"/>
      <c r="AT399" s="274"/>
      <c r="AU399" s="274"/>
      <c r="AV399" s="274"/>
      <c r="AW399" s="274"/>
      <c r="AX399" s="274"/>
      <c r="AY399" s="274"/>
      <c r="AZ399" s="274"/>
      <c r="BA399" s="274"/>
      <c r="BB399" s="274"/>
      <c r="BC399" s="274"/>
      <c r="BD399" s="274"/>
      <c r="BE399" s="274"/>
      <c r="BF399" s="274"/>
      <c r="BG399" s="274"/>
      <c r="BH399" s="274"/>
      <c r="BI399" s="274"/>
      <c r="BJ399" s="274"/>
      <c r="BK399" s="274"/>
      <c r="BL399" s="274"/>
      <c r="BM399" s="65"/>
      <c r="BN399" s="65"/>
      <c r="BO399" s="274"/>
      <c r="BP399" s="65"/>
      <c r="BQ399" s="65"/>
      <c r="BR399" s="65"/>
      <c r="BS399" s="274"/>
      <c r="BT399" s="65"/>
      <c r="BU399" s="54"/>
    </row>
    <row r="400" ht="15.75" customHeight="1">
      <c r="B400" s="272"/>
      <c r="C400" s="272"/>
      <c r="D400" s="272"/>
      <c r="E400" s="272"/>
      <c r="F400" s="272"/>
      <c r="G400" s="272"/>
      <c r="H400" s="272"/>
      <c r="I400" s="272"/>
      <c r="J400" s="272"/>
      <c r="K400" s="272"/>
      <c r="L400" s="272"/>
      <c r="M400" s="272"/>
      <c r="N400" s="272"/>
      <c r="O400" s="273"/>
      <c r="P400" s="272"/>
      <c r="Q400" s="272"/>
      <c r="R400" s="272"/>
      <c r="S400" s="272"/>
      <c r="T400" s="272"/>
      <c r="U400" s="272"/>
      <c r="V400" s="272"/>
      <c r="W400" s="272"/>
      <c r="X400" s="272"/>
      <c r="Y400" s="272"/>
      <c r="Z400" s="272"/>
      <c r="AA400" s="272"/>
      <c r="AB400" s="272"/>
      <c r="AC400" s="272"/>
      <c r="AD400" s="272"/>
      <c r="AE400" s="272"/>
      <c r="AF400" s="272"/>
      <c r="AG400" s="272"/>
      <c r="AH400" s="272"/>
      <c r="AI400" s="272"/>
      <c r="AJ400" s="272"/>
      <c r="AK400" s="272"/>
      <c r="AL400" s="274"/>
      <c r="AM400" s="274"/>
      <c r="AN400" s="274"/>
      <c r="AO400" s="274"/>
      <c r="AP400" s="274"/>
      <c r="AQ400" s="274"/>
      <c r="AR400" s="274"/>
      <c r="AS400" s="274"/>
      <c r="AT400" s="274"/>
      <c r="AU400" s="274"/>
      <c r="AV400" s="274"/>
      <c r="AW400" s="274"/>
      <c r="AX400" s="274"/>
      <c r="AY400" s="274"/>
      <c r="AZ400" s="274"/>
      <c r="BA400" s="274"/>
      <c r="BB400" s="274"/>
      <c r="BC400" s="274"/>
      <c r="BD400" s="274"/>
      <c r="BE400" s="274"/>
      <c r="BF400" s="274"/>
      <c r="BG400" s="274"/>
      <c r="BH400" s="274"/>
      <c r="BI400" s="274"/>
      <c r="BJ400" s="274"/>
      <c r="BK400" s="274"/>
      <c r="BL400" s="274"/>
      <c r="BM400" s="65"/>
      <c r="BN400" s="65"/>
      <c r="BO400" s="274"/>
      <c r="BP400" s="65"/>
      <c r="BQ400" s="65"/>
      <c r="BR400" s="65"/>
      <c r="BS400" s="274"/>
      <c r="BT400" s="65"/>
      <c r="BU400" s="54"/>
    </row>
    <row r="401" ht="15.75" customHeight="1">
      <c r="B401" s="272"/>
      <c r="C401" s="272"/>
      <c r="D401" s="272"/>
      <c r="E401" s="272"/>
      <c r="F401" s="272"/>
      <c r="G401" s="272"/>
      <c r="H401" s="272"/>
      <c r="I401" s="272"/>
      <c r="J401" s="272"/>
      <c r="K401" s="272"/>
      <c r="L401" s="272"/>
      <c r="M401" s="272"/>
      <c r="N401" s="272"/>
      <c r="O401" s="273"/>
      <c r="P401" s="272"/>
      <c r="Q401" s="272"/>
      <c r="R401" s="272"/>
      <c r="S401" s="272"/>
      <c r="T401" s="272"/>
      <c r="U401" s="272"/>
      <c r="V401" s="272"/>
      <c r="W401" s="272"/>
      <c r="X401" s="272"/>
      <c r="Y401" s="272"/>
      <c r="Z401" s="272"/>
      <c r="AA401" s="272"/>
      <c r="AB401" s="272"/>
      <c r="AC401" s="272"/>
      <c r="AD401" s="272"/>
      <c r="AE401" s="272"/>
      <c r="AF401" s="272"/>
      <c r="AG401" s="272"/>
      <c r="AH401" s="272"/>
      <c r="AI401" s="272"/>
      <c r="AJ401" s="272"/>
      <c r="AK401" s="272"/>
      <c r="AL401" s="274"/>
      <c r="AM401" s="274"/>
      <c r="AN401" s="274"/>
      <c r="AO401" s="274"/>
      <c r="AP401" s="274"/>
      <c r="AQ401" s="274"/>
      <c r="AR401" s="274"/>
      <c r="AS401" s="274"/>
      <c r="AT401" s="274"/>
      <c r="AU401" s="274"/>
      <c r="AV401" s="274"/>
      <c r="AW401" s="274"/>
      <c r="AX401" s="274"/>
      <c r="AY401" s="274"/>
      <c r="AZ401" s="274"/>
      <c r="BA401" s="274"/>
      <c r="BB401" s="274"/>
      <c r="BC401" s="274"/>
      <c r="BD401" s="274"/>
      <c r="BE401" s="274"/>
      <c r="BF401" s="274"/>
      <c r="BG401" s="274"/>
      <c r="BH401" s="274"/>
      <c r="BI401" s="274"/>
      <c r="BJ401" s="274"/>
      <c r="BK401" s="274"/>
      <c r="BL401" s="274"/>
      <c r="BM401" s="65"/>
      <c r="BN401" s="65"/>
      <c r="BO401" s="274"/>
      <c r="BP401" s="65"/>
      <c r="BQ401" s="65"/>
      <c r="BR401" s="65"/>
      <c r="BS401" s="274"/>
      <c r="BT401" s="65"/>
      <c r="BU401" s="54"/>
    </row>
    <row r="402" ht="15.75" customHeight="1">
      <c r="B402" s="272"/>
      <c r="C402" s="272"/>
      <c r="D402" s="272"/>
      <c r="E402" s="272"/>
      <c r="F402" s="272"/>
      <c r="G402" s="272"/>
      <c r="H402" s="272"/>
      <c r="I402" s="272"/>
      <c r="J402" s="272"/>
      <c r="K402" s="272"/>
      <c r="L402" s="272"/>
      <c r="M402" s="272"/>
      <c r="N402" s="272"/>
      <c r="O402" s="273"/>
      <c r="P402" s="272"/>
      <c r="Q402" s="272"/>
      <c r="R402" s="272"/>
      <c r="S402" s="272"/>
      <c r="T402" s="272"/>
      <c r="U402" s="272"/>
      <c r="V402" s="272"/>
      <c r="W402" s="272"/>
      <c r="X402" s="272"/>
      <c r="Y402" s="272"/>
      <c r="Z402" s="272"/>
      <c r="AA402" s="272"/>
      <c r="AB402" s="272"/>
      <c r="AC402" s="272"/>
      <c r="AD402" s="272"/>
      <c r="AE402" s="272"/>
      <c r="AF402" s="272"/>
      <c r="AG402" s="272"/>
      <c r="AH402" s="272"/>
      <c r="AI402" s="272"/>
      <c r="AJ402" s="272"/>
      <c r="AK402" s="272"/>
      <c r="AL402" s="274"/>
      <c r="AM402" s="274"/>
      <c r="AN402" s="274"/>
      <c r="AO402" s="274"/>
      <c r="AP402" s="274"/>
      <c r="AQ402" s="274"/>
      <c r="AR402" s="274"/>
      <c r="AS402" s="274"/>
      <c r="AT402" s="274"/>
      <c r="AU402" s="274"/>
      <c r="AV402" s="274"/>
      <c r="AW402" s="274"/>
      <c r="AX402" s="274"/>
      <c r="AY402" s="274"/>
      <c r="AZ402" s="274"/>
      <c r="BA402" s="274"/>
      <c r="BB402" s="274"/>
      <c r="BC402" s="274"/>
      <c r="BD402" s="274"/>
      <c r="BE402" s="274"/>
      <c r="BF402" s="274"/>
      <c r="BG402" s="274"/>
      <c r="BH402" s="274"/>
      <c r="BI402" s="274"/>
      <c r="BJ402" s="274"/>
      <c r="BK402" s="274"/>
      <c r="BL402" s="274"/>
      <c r="BM402" s="65"/>
      <c r="BN402" s="65"/>
      <c r="BO402" s="274"/>
      <c r="BP402" s="65"/>
      <c r="BQ402" s="65"/>
      <c r="BR402" s="65"/>
      <c r="BS402" s="274"/>
      <c r="BT402" s="65"/>
      <c r="BU402" s="54"/>
    </row>
    <row r="403" ht="15.75" customHeight="1">
      <c r="B403" s="272"/>
      <c r="C403" s="272"/>
      <c r="D403" s="272"/>
      <c r="E403" s="272"/>
      <c r="F403" s="272"/>
      <c r="G403" s="272"/>
      <c r="H403" s="272"/>
      <c r="I403" s="272"/>
      <c r="J403" s="272"/>
      <c r="K403" s="272"/>
      <c r="L403" s="272"/>
      <c r="M403" s="272"/>
      <c r="N403" s="272"/>
      <c r="O403" s="273"/>
      <c r="P403" s="272"/>
      <c r="Q403" s="272"/>
      <c r="R403" s="272"/>
      <c r="S403" s="272"/>
      <c r="T403" s="272"/>
      <c r="U403" s="272"/>
      <c r="V403" s="272"/>
      <c r="W403" s="272"/>
      <c r="X403" s="272"/>
      <c r="Y403" s="272"/>
      <c r="Z403" s="272"/>
      <c r="AA403" s="272"/>
      <c r="AB403" s="272"/>
      <c r="AC403" s="272"/>
      <c r="AD403" s="272"/>
      <c r="AE403" s="272"/>
      <c r="AF403" s="272"/>
      <c r="AG403" s="272"/>
      <c r="AH403" s="272"/>
      <c r="AI403" s="272"/>
      <c r="AJ403" s="272"/>
      <c r="AK403" s="272"/>
      <c r="AL403" s="274"/>
      <c r="AM403" s="274"/>
      <c r="AN403" s="274"/>
      <c r="AO403" s="274"/>
      <c r="AP403" s="274"/>
      <c r="AQ403" s="274"/>
      <c r="AR403" s="274"/>
      <c r="AS403" s="274"/>
      <c r="AT403" s="274"/>
      <c r="AU403" s="274"/>
      <c r="AV403" s="274"/>
      <c r="AW403" s="274"/>
      <c r="AX403" s="274"/>
      <c r="AY403" s="274"/>
      <c r="AZ403" s="274"/>
      <c r="BA403" s="274"/>
      <c r="BB403" s="274"/>
      <c r="BC403" s="274"/>
      <c r="BD403" s="274"/>
      <c r="BE403" s="274"/>
      <c r="BF403" s="274"/>
      <c r="BG403" s="274"/>
      <c r="BH403" s="274"/>
      <c r="BI403" s="274"/>
      <c r="BJ403" s="274"/>
      <c r="BK403" s="274"/>
      <c r="BL403" s="274"/>
      <c r="BM403" s="65"/>
      <c r="BN403" s="65"/>
      <c r="BO403" s="274"/>
      <c r="BP403" s="65"/>
      <c r="BQ403" s="65"/>
      <c r="BR403" s="65"/>
      <c r="BS403" s="274"/>
      <c r="BT403" s="65"/>
      <c r="BU403" s="54"/>
    </row>
    <row r="404" ht="15.75" customHeight="1">
      <c r="B404" s="272"/>
      <c r="C404" s="272"/>
      <c r="D404" s="272"/>
      <c r="E404" s="272"/>
      <c r="F404" s="272"/>
      <c r="G404" s="272"/>
      <c r="H404" s="272"/>
      <c r="I404" s="272"/>
      <c r="J404" s="272"/>
      <c r="K404" s="272"/>
      <c r="L404" s="272"/>
      <c r="M404" s="272"/>
      <c r="N404" s="272"/>
      <c r="O404" s="273"/>
      <c r="P404" s="272"/>
      <c r="Q404" s="272"/>
      <c r="R404" s="272"/>
      <c r="S404" s="272"/>
      <c r="T404" s="272"/>
      <c r="U404" s="272"/>
      <c r="V404" s="272"/>
      <c r="W404" s="272"/>
      <c r="X404" s="272"/>
      <c r="Y404" s="272"/>
      <c r="Z404" s="272"/>
      <c r="AA404" s="272"/>
      <c r="AB404" s="272"/>
      <c r="AC404" s="272"/>
      <c r="AD404" s="272"/>
      <c r="AE404" s="272"/>
      <c r="AF404" s="272"/>
      <c r="AG404" s="272"/>
      <c r="AH404" s="272"/>
      <c r="AI404" s="272"/>
      <c r="AJ404" s="272"/>
      <c r="AK404" s="272"/>
      <c r="AL404" s="274"/>
      <c r="AM404" s="274"/>
      <c r="AN404" s="274"/>
      <c r="AO404" s="274"/>
      <c r="AP404" s="274"/>
      <c r="AQ404" s="274"/>
      <c r="AR404" s="274"/>
      <c r="AS404" s="274"/>
      <c r="AT404" s="274"/>
      <c r="AU404" s="274"/>
      <c r="AV404" s="274"/>
      <c r="AW404" s="274"/>
      <c r="AX404" s="274"/>
      <c r="AY404" s="274"/>
      <c r="AZ404" s="274"/>
      <c r="BA404" s="274"/>
      <c r="BB404" s="274"/>
      <c r="BC404" s="274"/>
      <c r="BD404" s="274"/>
      <c r="BE404" s="274"/>
      <c r="BF404" s="274"/>
      <c r="BG404" s="274"/>
      <c r="BH404" s="274"/>
      <c r="BI404" s="274"/>
      <c r="BJ404" s="274"/>
      <c r="BK404" s="274"/>
      <c r="BL404" s="274"/>
      <c r="BM404" s="65"/>
      <c r="BN404" s="65"/>
      <c r="BO404" s="274"/>
      <c r="BP404" s="65"/>
      <c r="BQ404" s="65"/>
      <c r="BR404" s="65"/>
      <c r="BS404" s="274"/>
      <c r="BT404" s="65"/>
      <c r="BU404" s="54"/>
    </row>
    <row r="405" ht="15.75" customHeight="1">
      <c r="B405" s="272"/>
      <c r="C405" s="272"/>
      <c r="D405" s="272"/>
      <c r="E405" s="272"/>
      <c r="F405" s="272"/>
      <c r="G405" s="272"/>
      <c r="H405" s="272"/>
      <c r="I405" s="272"/>
      <c r="J405" s="272"/>
      <c r="K405" s="272"/>
      <c r="L405" s="272"/>
      <c r="M405" s="272"/>
      <c r="N405" s="272"/>
      <c r="O405" s="273"/>
      <c r="P405" s="272"/>
      <c r="Q405" s="272"/>
      <c r="R405" s="272"/>
      <c r="S405" s="272"/>
      <c r="T405" s="272"/>
      <c r="U405" s="272"/>
      <c r="V405" s="272"/>
      <c r="W405" s="272"/>
      <c r="X405" s="272"/>
      <c r="Y405" s="272"/>
      <c r="Z405" s="272"/>
      <c r="AA405" s="272"/>
      <c r="AB405" s="272"/>
      <c r="AC405" s="272"/>
      <c r="AD405" s="272"/>
      <c r="AE405" s="272"/>
      <c r="AF405" s="272"/>
      <c r="AG405" s="272"/>
      <c r="AH405" s="272"/>
      <c r="AI405" s="272"/>
      <c r="AJ405" s="272"/>
      <c r="AK405" s="272"/>
      <c r="AL405" s="274"/>
      <c r="AM405" s="274"/>
      <c r="AN405" s="274"/>
      <c r="AO405" s="274"/>
      <c r="AP405" s="274"/>
      <c r="AQ405" s="274"/>
      <c r="AR405" s="274"/>
      <c r="AS405" s="274"/>
      <c r="AT405" s="274"/>
      <c r="AU405" s="274"/>
      <c r="AV405" s="274"/>
      <c r="AW405" s="274"/>
      <c r="AX405" s="274"/>
      <c r="AY405" s="274"/>
      <c r="AZ405" s="274"/>
      <c r="BA405" s="274"/>
      <c r="BB405" s="274"/>
      <c r="BC405" s="274"/>
      <c r="BD405" s="274"/>
      <c r="BE405" s="274"/>
      <c r="BF405" s="274"/>
      <c r="BG405" s="274"/>
      <c r="BH405" s="274"/>
      <c r="BI405" s="274"/>
      <c r="BJ405" s="274"/>
      <c r="BK405" s="274"/>
      <c r="BL405" s="274"/>
      <c r="BM405" s="65"/>
      <c r="BN405" s="65"/>
      <c r="BO405" s="274"/>
      <c r="BP405" s="65"/>
      <c r="BQ405" s="65"/>
      <c r="BR405" s="65"/>
      <c r="BS405" s="274"/>
      <c r="BT405" s="65"/>
      <c r="BU405" s="54"/>
    </row>
    <row r="406" ht="15.75" customHeight="1">
      <c r="B406" s="272"/>
      <c r="C406" s="272"/>
      <c r="D406" s="272"/>
      <c r="E406" s="272"/>
      <c r="F406" s="272"/>
      <c r="G406" s="272"/>
      <c r="H406" s="272"/>
      <c r="I406" s="272"/>
      <c r="J406" s="272"/>
      <c r="K406" s="272"/>
      <c r="L406" s="272"/>
      <c r="M406" s="272"/>
      <c r="N406" s="272"/>
      <c r="O406" s="273"/>
      <c r="P406" s="272"/>
      <c r="Q406" s="272"/>
      <c r="R406" s="272"/>
      <c r="S406" s="272"/>
      <c r="T406" s="272"/>
      <c r="U406" s="272"/>
      <c r="V406" s="272"/>
      <c r="W406" s="272"/>
      <c r="X406" s="272"/>
      <c r="Y406" s="272"/>
      <c r="Z406" s="272"/>
      <c r="AA406" s="272"/>
      <c r="AB406" s="272"/>
      <c r="AC406" s="272"/>
      <c r="AD406" s="272"/>
      <c r="AE406" s="272"/>
      <c r="AF406" s="272"/>
      <c r="AG406" s="272"/>
      <c r="AH406" s="272"/>
      <c r="AI406" s="272"/>
      <c r="AJ406" s="272"/>
      <c r="AK406" s="272"/>
      <c r="AL406" s="274"/>
      <c r="AM406" s="274"/>
      <c r="AN406" s="274"/>
      <c r="AO406" s="274"/>
      <c r="AP406" s="274"/>
      <c r="AQ406" s="274"/>
      <c r="AR406" s="274"/>
      <c r="AS406" s="274"/>
      <c r="AT406" s="274"/>
      <c r="AU406" s="274"/>
      <c r="AV406" s="274"/>
      <c r="AW406" s="274"/>
      <c r="AX406" s="274"/>
      <c r="AY406" s="274"/>
      <c r="AZ406" s="274"/>
      <c r="BA406" s="274"/>
      <c r="BB406" s="274"/>
      <c r="BC406" s="274"/>
      <c r="BD406" s="274"/>
      <c r="BE406" s="274"/>
      <c r="BF406" s="274"/>
      <c r="BG406" s="274"/>
      <c r="BH406" s="274"/>
      <c r="BI406" s="274"/>
      <c r="BJ406" s="274"/>
      <c r="BK406" s="274"/>
      <c r="BL406" s="274"/>
      <c r="BM406" s="65"/>
      <c r="BN406" s="65"/>
      <c r="BO406" s="274"/>
      <c r="BP406" s="65"/>
      <c r="BQ406" s="65"/>
      <c r="BR406" s="65"/>
      <c r="BS406" s="274"/>
      <c r="BT406" s="65"/>
      <c r="BU406" s="54"/>
    </row>
    <row r="407" ht="15.75" customHeight="1">
      <c r="B407" s="272"/>
      <c r="C407" s="272"/>
      <c r="D407" s="272"/>
      <c r="E407" s="272"/>
      <c r="F407" s="272"/>
      <c r="G407" s="272"/>
      <c r="H407" s="272"/>
      <c r="I407" s="272"/>
      <c r="J407" s="272"/>
      <c r="K407" s="272"/>
      <c r="L407" s="272"/>
      <c r="M407" s="272"/>
      <c r="N407" s="272"/>
      <c r="O407" s="273"/>
      <c r="P407" s="272"/>
      <c r="Q407" s="272"/>
      <c r="R407" s="272"/>
      <c r="S407" s="272"/>
      <c r="T407" s="272"/>
      <c r="U407" s="272"/>
      <c r="V407" s="272"/>
      <c r="W407" s="272"/>
      <c r="X407" s="272"/>
      <c r="Y407" s="272"/>
      <c r="Z407" s="272"/>
      <c r="AA407" s="272"/>
      <c r="AB407" s="272"/>
      <c r="AC407" s="272"/>
      <c r="AD407" s="272"/>
      <c r="AE407" s="272"/>
      <c r="AF407" s="272"/>
      <c r="AG407" s="272"/>
      <c r="AH407" s="272"/>
      <c r="AI407" s="272"/>
      <c r="AJ407" s="272"/>
      <c r="AK407" s="272"/>
      <c r="AL407" s="274"/>
      <c r="AM407" s="274"/>
      <c r="AN407" s="274"/>
      <c r="AO407" s="274"/>
      <c r="AP407" s="274"/>
      <c r="AQ407" s="274"/>
      <c r="AR407" s="274"/>
      <c r="AS407" s="274"/>
      <c r="AT407" s="274"/>
      <c r="AU407" s="274"/>
      <c r="AV407" s="274"/>
      <c r="AW407" s="274"/>
      <c r="AX407" s="274"/>
      <c r="AY407" s="274"/>
      <c r="AZ407" s="274"/>
      <c r="BA407" s="274"/>
      <c r="BB407" s="274"/>
      <c r="BC407" s="274"/>
      <c r="BD407" s="274"/>
      <c r="BE407" s="274"/>
      <c r="BF407" s="274"/>
      <c r="BG407" s="274"/>
      <c r="BH407" s="274"/>
      <c r="BI407" s="274"/>
      <c r="BJ407" s="274"/>
      <c r="BK407" s="274"/>
      <c r="BL407" s="274"/>
      <c r="BM407" s="65"/>
      <c r="BN407" s="65"/>
      <c r="BO407" s="274"/>
      <c r="BP407" s="65"/>
      <c r="BQ407" s="65"/>
      <c r="BR407" s="65"/>
      <c r="BS407" s="274"/>
      <c r="BT407" s="65"/>
      <c r="BU407" s="54"/>
    </row>
    <row r="408" ht="15.75" customHeight="1">
      <c r="B408" s="272"/>
      <c r="C408" s="272"/>
      <c r="D408" s="272"/>
      <c r="E408" s="272"/>
      <c r="F408" s="272"/>
      <c r="G408" s="272"/>
      <c r="H408" s="272"/>
      <c r="I408" s="272"/>
      <c r="J408" s="272"/>
      <c r="K408" s="272"/>
      <c r="L408" s="272"/>
      <c r="M408" s="272"/>
      <c r="N408" s="272"/>
      <c r="O408" s="273"/>
      <c r="P408" s="272"/>
      <c r="Q408" s="272"/>
      <c r="R408" s="272"/>
      <c r="S408" s="272"/>
      <c r="T408" s="272"/>
      <c r="U408" s="272"/>
      <c r="V408" s="272"/>
      <c r="W408" s="272"/>
      <c r="X408" s="272"/>
      <c r="Y408" s="272"/>
      <c r="Z408" s="272"/>
      <c r="AA408" s="272"/>
      <c r="AB408" s="272"/>
      <c r="AC408" s="272"/>
      <c r="AD408" s="272"/>
      <c r="AE408" s="272"/>
      <c r="AF408" s="272"/>
      <c r="AG408" s="272"/>
      <c r="AH408" s="272"/>
      <c r="AI408" s="272"/>
      <c r="AJ408" s="272"/>
      <c r="AK408" s="272"/>
      <c r="AL408" s="274"/>
      <c r="AM408" s="274"/>
      <c r="AN408" s="274"/>
      <c r="AO408" s="274"/>
      <c r="AP408" s="274"/>
      <c r="AQ408" s="274"/>
      <c r="AR408" s="274"/>
      <c r="AS408" s="274"/>
      <c r="AT408" s="274"/>
      <c r="AU408" s="274"/>
      <c r="AV408" s="274"/>
      <c r="AW408" s="274"/>
      <c r="AX408" s="274"/>
      <c r="AY408" s="274"/>
      <c r="AZ408" s="274"/>
      <c r="BA408" s="274"/>
      <c r="BB408" s="274"/>
      <c r="BC408" s="274"/>
      <c r="BD408" s="274"/>
      <c r="BE408" s="274"/>
      <c r="BF408" s="274"/>
      <c r="BG408" s="274"/>
      <c r="BH408" s="274"/>
      <c r="BI408" s="274"/>
      <c r="BJ408" s="274"/>
      <c r="BK408" s="274"/>
      <c r="BL408" s="274"/>
      <c r="BM408" s="65"/>
      <c r="BN408" s="65"/>
      <c r="BO408" s="274"/>
      <c r="BP408" s="65"/>
      <c r="BQ408" s="65"/>
      <c r="BR408" s="65"/>
      <c r="BS408" s="274"/>
      <c r="BT408" s="65"/>
      <c r="BU408" s="54"/>
    </row>
    <row r="409" ht="15.75" customHeight="1">
      <c r="B409" s="272"/>
      <c r="C409" s="272"/>
      <c r="D409" s="272"/>
      <c r="E409" s="272"/>
      <c r="F409" s="272"/>
      <c r="G409" s="272"/>
      <c r="H409" s="272"/>
      <c r="I409" s="272"/>
      <c r="J409" s="272"/>
      <c r="K409" s="272"/>
      <c r="L409" s="272"/>
      <c r="M409" s="272"/>
      <c r="N409" s="272"/>
      <c r="O409" s="273"/>
      <c r="P409" s="272"/>
      <c r="Q409" s="272"/>
      <c r="R409" s="272"/>
      <c r="S409" s="272"/>
      <c r="T409" s="272"/>
      <c r="U409" s="272"/>
      <c r="V409" s="272"/>
      <c r="W409" s="272"/>
      <c r="X409" s="272"/>
      <c r="Y409" s="272"/>
      <c r="Z409" s="272"/>
      <c r="AA409" s="272"/>
      <c r="AB409" s="272"/>
      <c r="AC409" s="272"/>
      <c r="AD409" s="272"/>
      <c r="AE409" s="272"/>
      <c r="AF409" s="272"/>
      <c r="AG409" s="272"/>
      <c r="AH409" s="272"/>
      <c r="AI409" s="272"/>
      <c r="AJ409" s="272"/>
      <c r="AK409" s="272"/>
      <c r="AL409" s="274"/>
      <c r="AM409" s="274"/>
      <c r="AN409" s="274"/>
      <c r="AO409" s="274"/>
      <c r="AP409" s="274"/>
      <c r="AQ409" s="274"/>
      <c r="AR409" s="274"/>
      <c r="AS409" s="274"/>
      <c r="AT409" s="274"/>
      <c r="AU409" s="274"/>
      <c r="AV409" s="274"/>
      <c r="AW409" s="274"/>
      <c r="AX409" s="274"/>
      <c r="AY409" s="274"/>
      <c r="AZ409" s="274"/>
      <c r="BA409" s="274"/>
      <c r="BB409" s="274"/>
      <c r="BC409" s="274"/>
      <c r="BD409" s="274"/>
      <c r="BE409" s="274"/>
      <c r="BF409" s="274"/>
      <c r="BG409" s="274"/>
      <c r="BH409" s="274"/>
      <c r="BI409" s="274"/>
      <c r="BJ409" s="274"/>
      <c r="BK409" s="274"/>
      <c r="BL409" s="274"/>
      <c r="BM409" s="65"/>
      <c r="BN409" s="65"/>
      <c r="BO409" s="274"/>
      <c r="BP409" s="65"/>
      <c r="BQ409" s="65"/>
      <c r="BR409" s="65"/>
      <c r="BS409" s="274"/>
      <c r="BT409" s="65"/>
      <c r="BU409" s="54"/>
    </row>
    <row r="410" ht="15.75" customHeight="1">
      <c r="B410" s="272"/>
      <c r="C410" s="272"/>
      <c r="D410" s="272"/>
      <c r="E410" s="272"/>
      <c r="F410" s="272"/>
      <c r="G410" s="272"/>
      <c r="H410" s="272"/>
      <c r="I410" s="272"/>
      <c r="J410" s="272"/>
      <c r="K410" s="272"/>
      <c r="L410" s="272"/>
      <c r="M410" s="272"/>
      <c r="N410" s="272"/>
      <c r="O410" s="273"/>
      <c r="P410" s="272"/>
      <c r="Q410" s="272"/>
      <c r="R410" s="272"/>
      <c r="S410" s="272"/>
      <c r="T410" s="272"/>
      <c r="U410" s="272"/>
      <c r="V410" s="272"/>
      <c r="W410" s="272"/>
      <c r="X410" s="272"/>
      <c r="Y410" s="272"/>
      <c r="Z410" s="272"/>
      <c r="AA410" s="272"/>
      <c r="AB410" s="272"/>
      <c r="AC410" s="272"/>
      <c r="AD410" s="272"/>
      <c r="AE410" s="272"/>
      <c r="AF410" s="272"/>
      <c r="AG410" s="272"/>
      <c r="AH410" s="272"/>
      <c r="AI410" s="272"/>
      <c r="AJ410" s="272"/>
      <c r="AK410" s="272"/>
      <c r="AL410" s="274"/>
      <c r="AM410" s="274"/>
      <c r="AN410" s="274"/>
      <c r="AO410" s="274"/>
      <c r="AP410" s="274"/>
      <c r="AQ410" s="274"/>
      <c r="AR410" s="274"/>
      <c r="AS410" s="274"/>
      <c r="AT410" s="274"/>
      <c r="AU410" s="274"/>
      <c r="AV410" s="274"/>
      <c r="AW410" s="274"/>
      <c r="AX410" s="274"/>
      <c r="AY410" s="274"/>
      <c r="AZ410" s="274"/>
      <c r="BA410" s="274"/>
      <c r="BB410" s="274"/>
      <c r="BC410" s="274"/>
      <c r="BD410" s="274"/>
      <c r="BE410" s="274"/>
      <c r="BF410" s="274"/>
      <c r="BG410" s="274"/>
      <c r="BH410" s="274"/>
      <c r="BI410" s="274"/>
      <c r="BJ410" s="274"/>
      <c r="BK410" s="274"/>
      <c r="BL410" s="274"/>
      <c r="BM410" s="65"/>
      <c r="BN410" s="65"/>
      <c r="BO410" s="274"/>
      <c r="BP410" s="65"/>
      <c r="BQ410" s="65"/>
      <c r="BR410" s="65"/>
      <c r="BS410" s="274"/>
      <c r="BT410" s="65"/>
      <c r="BU410" s="54"/>
    </row>
    <row r="411" ht="15.75" customHeight="1">
      <c r="B411" s="272"/>
      <c r="C411" s="272"/>
      <c r="D411" s="272"/>
      <c r="E411" s="272"/>
      <c r="F411" s="272"/>
      <c r="G411" s="272"/>
      <c r="H411" s="272"/>
      <c r="I411" s="272"/>
      <c r="J411" s="272"/>
      <c r="K411" s="272"/>
      <c r="L411" s="272"/>
      <c r="M411" s="272"/>
      <c r="N411" s="272"/>
      <c r="O411" s="273"/>
      <c r="P411" s="272"/>
      <c r="Q411" s="272"/>
      <c r="R411" s="272"/>
      <c r="S411" s="272"/>
      <c r="T411" s="272"/>
      <c r="U411" s="272"/>
      <c r="V411" s="272"/>
      <c r="W411" s="272"/>
      <c r="X411" s="272"/>
      <c r="Y411" s="272"/>
      <c r="Z411" s="272"/>
      <c r="AA411" s="272"/>
      <c r="AB411" s="272"/>
      <c r="AC411" s="272"/>
      <c r="AD411" s="272"/>
      <c r="AE411" s="272"/>
      <c r="AF411" s="272"/>
      <c r="AG411" s="272"/>
      <c r="AH411" s="272"/>
      <c r="AI411" s="272"/>
      <c r="AJ411" s="272"/>
      <c r="AK411" s="272"/>
      <c r="AL411" s="274"/>
      <c r="AM411" s="274"/>
      <c r="AN411" s="274"/>
      <c r="AO411" s="274"/>
      <c r="AP411" s="274"/>
      <c r="AQ411" s="274"/>
      <c r="AR411" s="274"/>
      <c r="AS411" s="274"/>
      <c r="AT411" s="274"/>
      <c r="AU411" s="274"/>
      <c r="AV411" s="274"/>
      <c r="AW411" s="274"/>
      <c r="AX411" s="274"/>
      <c r="AY411" s="274"/>
      <c r="AZ411" s="274"/>
      <c r="BA411" s="274"/>
      <c r="BB411" s="274"/>
      <c r="BC411" s="274"/>
      <c r="BD411" s="274"/>
      <c r="BE411" s="274"/>
      <c r="BF411" s="274"/>
      <c r="BG411" s="274"/>
      <c r="BH411" s="274"/>
      <c r="BI411" s="274"/>
      <c r="BJ411" s="274"/>
      <c r="BK411" s="274"/>
      <c r="BL411" s="274"/>
      <c r="BM411" s="65"/>
      <c r="BN411" s="65"/>
      <c r="BO411" s="274"/>
      <c r="BP411" s="65"/>
      <c r="BQ411" s="65"/>
      <c r="BR411" s="65"/>
      <c r="BS411" s="274"/>
      <c r="BT411" s="65"/>
      <c r="BU411" s="54"/>
    </row>
    <row r="412" ht="15.75" customHeight="1">
      <c r="B412" s="272"/>
      <c r="C412" s="272"/>
      <c r="D412" s="272"/>
      <c r="E412" s="272"/>
      <c r="F412" s="272"/>
      <c r="G412" s="272"/>
      <c r="H412" s="272"/>
      <c r="I412" s="272"/>
      <c r="J412" s="272"/>
      <c r="K412" s="272"/>
      <c r="L412" s="272"/>
      <c r="M412" s="272"/>
      <c r="N412" s="272"/>
      <c r="O412" s="273"/>
      <c r="P412" s="272"/>
      <c r="Q412" s="272"/>
      <c r="R412" s="272"/>
      <c r="S412" s="272"/>
      <c r="T412" s="272"/>
      <c r="U412" s="272"/>
      <c r="V412" s="272"/>
      <c r="W412" s="272"/>
      <c r="X412" s="272"/>
      <c r="Y412" s="272"/>
      <c r="Z412" s="272"/>
      <c r="AA412" s="272"/>
      <c r="AB412" s="272"/>
      <c r="AC412" s="272"/>
      <c r="AD412" s="272"/>
      <c r="AE412" s="272"/>
      <c r="AF412" s="272"/>
      <c r="AG412" s="272"/>
      <c r="AH412" s="272"/>
      <c r="AI412" s="272"/>
      <c r="AJ412" s="272"/>
      <c r="AK412" s="272"/>
      <c r="AL412" s="274"/>
      <c r="AM412" s="274"/>
      <c r="AN412" s="274"/>
      <c r="AO412" s="274"/>
      <c r="AP412" s="274"/>
      <c r="AQ412" s="274"/>
      <c r="AR412" s="274"/>
      <c r="AS412" s="274"/>
      <c r="AT412" s="274"/>
      <c r="AU412" s="274"/>
      <c r="AV412" s="274"/>
      <c r="AW412" s="274"/>
      <c r="AX412" s="274"/>
      <c r="AY412" s="274"/>
      <c r="AZ412" s="274"/>
      <c r="BA412" s="274"/>
      <c r="BB412" s="274"/>
      <c r="BC412" s="274"/>
      <c r="BD412" s="274"/>
      <c r="BE412" s="274"/>
      <c r="BF412" s="274"/>
      <c r="BG412" s="274"/>
      <c r="BH412" s="274"/>
      <c r="BI412" s="274"/>
      <c r="BJ412" s="274"/>
      <c r="BK412" s="274"/>
      <c r="BL412" s="274"/>
      <c r="BM412" s="65"/>
      <c r="BN412" s="65"/>
      <c r="BO412" s="274"/>
      <c r="BP412" s="65"/>
      <c r="BQ412" s="65"/>
      <c r="BR412" s="65"/>
      <c r="BS412" s="274"/>
      <c r="BT412" s="65"/>
      <c r="BU412" s="54"/>
    </row>
    <row r="413" ht="15.75" customHeight="1">
      <c r="B413" s="272"/>
      <c r="C413" s="272"/>
      <c r="D413" s="272"/>
      <c r="E413" s="272"/>
      <c r="F413" s="272"/>
      <c r="G413" s="272"/>
      <c r="H413" s="272"/>
      <c r="I413" s="272"/>
      <c r="J413" s="272"/>
      <c r="K413" s="272"/>
      <c r="L413" s="272"/>
      <c r="M413" s="272"/>
      <c r="N413" s="272"/>
      <c r="O413" s="273"/>
      <c r="P413" s="272"/>
      <c r="Q413" s="272"/>
      <c r="R413" s="272"/>
      <c r="S413" s="272"/>
      <c r="T413" s="272"/>
      <c r="U413" s="272"/>
      <c r="V413" s="272"/>
      <c r="W413" s="272"/>
      <c r="X413" s="272"/>
      <c r="Y413" s="272"/>
      <c r="Z413" s="272"/>
      <c r="AA413" s="272"/>
      <c r="AB413" s="272"/>
      <c r="AC413" s="272"/>
      <c r="AD413" s="272"/>
      <c r="AE413" s="272"/>
      <c r="AF413" s="272"/>
      <c r="AG413" s="272"/>
      <c r="AH413" s="272"/>
      <c r="AI413" s="272"/>
      <c r="AJ413" s="272"/>
      <c r="AK413" s="272"/>
      <c r="AL413" s="274"/>
      <c r="AM413" s="274"/>
      <c r="AN413" s="274"/>
      <c r="AO413" s="274"/>
      <c r="AP413" s="274"/>
      <c r="AQ413" s="274"/>
      <c r="AR413" s="274"/>
      <c r="AS413" s="274"/>
      <c r="AT413" s="274"/>
      <c r="AU413" s="274"/>
      <c r="AV413" s="274"/>
      <c r="AW413" s="274"/>
      <c r="AX413" s="274"/>
      <c r="AY413" s="274"/>
      <c r="AZ413" s="274"/>
      <c r="BA413" s="274"/>
      <c r="BB413" s="274"/>
      <c r="BC413" s="274"/>
      <c r="BD413" s="274"/>
      <c r="BE413" s="274"/>
      <c r="BF413" s="274"/>
      <c r="BG413" s="274"/>
      <c r="BH413" s="274"/>
      <c r="BI413" s="274"/>
      <c r="BJ413" s="274"/>
      <c r="BK413" s="274"/>
      <c r="BL413" s="274"/>
      <c r="BM413" s="65"/>
      <c r="BN413" s="65"/>
      <c r="BO413" s="274"/>
      <c r="BP413" s="65"/>
      <c r="BQ413" s="65"/>
      <c r="BR413" s="65"/>
      <c r="BS413" s="274"/>
      <c r="BT413" s="65"/>
      <c r="BU413" s="54"/>
    </row>
    <row r="414" ht="15.75" customHeight="1">
      <c r="B414" s="272"/>
      <c r="C414" s="272"/>
      <c r="D414" s="272"/>
      <c r="E414" s="272"/>
      <c r="F414" s="272"/>
      <c r="G414" s="272"/>
      <c r="H414" s="272"/>
      <c r="I414" s="272"/>
      <c r="J414" s="272"/>
      <c r="K414" s="272"/>
      <c r="L414" s="272"/>
      <c r="M414" s="272"/>
      <c r="N414" s="272"/>
      <c r="O414" s="273"/>
      <c r="P414" s="272"/>
      <c r="Q414" s="272"/>
      <c r="R414" s="272"/>
      <c r="S414" s="272"/>
      <c r="T414" s="272"/>
      <c r="U414" s="272"/>
      <c r="V414" s="272"/>
      <c r="W414" s="272"/>
      <c r="X414" s="272"/>
      <c r="Y414" s="272"/>
      <c r="Z414" s="272"/>
      <c r="AA414" s="272"/>
      <c r="AB414" s="272"/>
      <c r="AC414" s="272"/>
      <c r="AD414" s="272"/>
      <c r="AE414" s="272"/>
      <c r="AF414" s="272"/>
      <c r="AG414" s="272"/>
      <c r="AH414" s="272"/>
      <c r="AI414" s="272"/>
      <c r="AJ414" s="272"/>
      <c r="AK414" s="272"/>
      <c r="AL414" s="274"/>
      <c r="AM414" s="274"/>
      <c r="AN414" s="274"/>
      <c r="AO414" s="274"/>
      <c r="AP414" s="274"/>
      <c r="AQ414" s="274"/>
      <c r="AR414" s="274"/>
      <c r="AS414" s="274"/>
      <c r="AT414" s="274"/>
      <c r="AU414" s="274"/>
      <c r="AV414" s="274"/>
      <c r="AW414" s="274"/>
      <c r="AX414" s="274"/>
      <c r="AY414" s="274"/>
      <c r="AZ414" s="274"/>
      <c r="BA414" s="274"/>
      <c r="BB414" s="274"/>
      <c r="BC414" s="274"/>
      <c r="BD414" s="274"/>
      <c r="BE414" s="274"/>
      <c r="BF414" s="274"/>
      <c r="BG414" s="274"/>
      <c r="BH414" s="274"/>
      <c r="BI414" s="274"/>
      <c r="BJ414" s="274"/>
      <c r="BK414" s="274"/>
      <c r="BL414" s="274"/>
      <c r="BM414" s="65"/>
      <c r="BN414" s="65"/>
      <c r="BO414" s="274"/>
      <c r="BP414" s="65"/>
      <c r="BQ414" s="65"/>
      <c r="BR414" s="65"/>
      <c r="BS414" s="274"/>
      <c r="BT414" s="65"/>
      <c r="BU414" s="54"/>
    </row>
    <row r="415" ht="15.75" customHeight="1">
      <c r="B415" s="272"/>
      <c r="C415" s="272"/>
      <c r="D415" s="272"/>
      <c r="E415" s="272"/>
      <c r="F415" s="272"/>
      <c r="G415" s="272"/>
      <c r="H415" s="272"/>
      <c r="I415" s="272"/>
      <c r="J415" s="272"/>
      <c r="K415" s="272"/>
      <c r="L415" s="272"/>
      <c r="M415" s="272"/>
      <c r="N415" s="272"/>
      <c r="O415" s="273"/>
      <c r="P415" s="272"/>
      <c r="Q415" s="272"/>
      <c r="R415" s="272"/>
      <c r="S415" s="272"/>
      <c r="T415" s="272"/>
      <c r="U415" s="272"/>
      <c r="V415" s="272"/>
      <c r="W415" s="272"/>
      <c r="X415" s="272"/>
      <c r="Y415" s="272"/>
      <c r="Z415" s="272"/>
      <c r="AA415" s="272"/>
      <c r="AB415" s="272"/>
      <c r="AC415" s="272"/>
      <c r="AD415" s="272"/>
      <c r="AE415" s="272"/>
      <c r="AF415" s="272"/>
      <c r="AG415" s="272"/>
      <c r="AH415" s="272"/>
      <c r="AI415" s="272"/>
      <c r="AJ415" s="272"/>
      <c r="AK415" s="272"/>
      <c r="AL415" s="274"/>
      <c r="AM415" s="274"/>
      <c r="AN415" s="274"/>
      <c r="AO415" s="274"/>
      <c r="AP415" s="274"/>
      <c r="AQ415" s="274"/>
      <c r="AR415" s="274"/>
      <c r="AS415" s="274"/>
      <c r="AT415" s="274"/>
      <c r="AU415" s="274"/>
      <c r="AV415" s="274"/>
      <c r="AW415" s="274"/>
      <c r="AX415" s="274"/>
      <c r="AY415" s="274"/>
      <c r="AZ415" s="274"/>
      <c r="BA415" s="274"/>
      <c r="BB415" s="274"/>
      <c r="BC415" s="274"/>
      <c r="BD415" s="274"/>
      <c r="BE415" s="274"/>
      <c r="BF415" s="274"/>
      <c r="BG415" s="274"/>
      <c r="BH415" s="274"/>
      <c r="BI415" s="274"/>
      <c r="BJ415" s="274"/>
      <c r="BK415" s="274"/>
      <c r="BL415" s="274"/>
      <c r="BM415" s="65"/>
      <c r="BN415" s="65"/>
      <c r="BO415" s="274"/>
      <c r="BP415" s="65"/>
      <c r="BQ415" s="65"/>
      <c r="BR415" s="65"/>
      <c r="BS415" s="274"/>
      <c r="BT415" s="65"/>
      <c r="BU415" s="54"/>
    </row>
    <row r="416" ht="15.75" customHeight="1">
      <c r="B416" s="272"/>
      <c r="C416" s="272"/>
      <c r="D416" s="272"/>
      <c r="E416" s="272"/>
      <c r="F416" s="272"/>
      <c r="G416" s="272"/>
      <c r="H416" s="272"/>
      <c r="I416" s="272"/>
      <c r="J416" s="272"/>
      <c r="K416" s="272"/>
      <c r="L416" s="272"/>
      <c r="M416" s="272"/>
      <c r="N416" s="272"/>
      <c r="O416" s="273"/>
      <c r="P416" s="272"/>
      <c r="Q416" s="272"/>
      <c r="R416" s="272"/>
      <c r="S416" s="272"/>
      <c r="T416" s="272"/>
      <c r="U416" s="272"/>
      <c r="V416" s="272"/>
      <c r="W416" s="272"/>
      <c r="X416" s="272"/>
      <c r="Y416" s="272"/>
      <c r="Z416" s="272"/>
      <c r="AA416" s="272"/>
      <c r="AB416" s="272"/>
      <c r="AC416" s="272"/>
      <c r="AD416" s="272"/>
      <c r="AE416" s="272"/>
      <c r="AF416" s="272"/>
      <c r="AG416" s="272"/>
      <c r="AH416" s="272"/>
      <c r="AI416" s="272"/>
      <c r="AJ416" s="272"/>
      <c r="AK416" s="272"/>
      <c r="AL416" s="274"/>
      <c r="AM416" s="274"/>
      <c r="AN416" s="274"/>
      <c r="AO416" s="274"/>
      <c r="AP416" s="274"/>
      <c r="AQ416" s="274"/>
      <c r="AR416" s="274"/>
      <c r="AS416" s="274"/>
      <c r="AT416" s="274"/>
      <c r="AU416" s="274"/>
      <c r="AV416" s="274"/>
      <c r="AW416" s="274"/>
      <c r="AX416" s="274"/>
      <c r="AY416" s="274"/>
      <c r="AZ416" s="274"/>
      <c r="BA416" s="274"/>
      <c r="BB416" s="274"/>
      <c r="BC416" s="274"/>
      <c r="BD416" s="274"/>
      <c r="BE416" s="274"/>
      <c r="BF416" s="274"/>
      <c r="BG416" s="274"/>
      <c r="BH416" s="274"/>
      <c r="BI416" s="274"/>
      <c r="BJ416" s="274"/>
      <c r="BK416" s="274"/>
      <c r="BL416" s="274"/>
      <c r="BM416" s="65"/>
      <c r="BN416" s="65"/>
      <c r="BO416" s="274"/>
      <c r="BP416" s="65"/>
      <c r="BQ416" s="65"/>
      <c r="BR416" s="65"/>
      <c r="BS416" s="274"/>
      <c r="BT416" s="65"/>
      <c r="BU416" s="54"/>
    </row>
    <row r="417" ht="15.75" customHeight="1">
      <c r="B417" s="272"/>
      <c r="C417" s="272"/>
      <c r="D417" s="272"/>
      <c r="E417" s="272"/>
      <c r="F417" s="272"/>
      <c r="G417" s="272"/>
      <c r="H417" s="272"/>
      <c r="I417" s="272"/>
      <c r="J417" s="272"/>
      <c r="K417" s="272"/>
      <c r="L417" s="272"/>
      <c r="M417" s="272"/>
      <c r="N417" s="272"/>
      <c r="O417" s="273"/>
      <c r="P417" s="272"/>
      <c r="Q417" s="272"/>
      <c r="R417" s="272"/>
      <c r="S417" s="272"/>
      <c r="T417" s="272"/>
      <c r="U417" s="272"/>
      <c r="V417" s="272"/>
      <c r="W417" s="272"/>
      <c r="X417" s="272"/>
      <c r="Y417" s="272"/>
      <c r="Z417" s="272"/>
      <c r="AA417" s="272"/>
      <c r="AB417" s="272"/>
      <c r="AC417" s="272"/>
      <c r="AD417" s="272"/>
      <c r="AE417" s="272"/>
      <c r="AF417" s="272"/>
      <c r="AG417" s="272"/>
      <c r="AH417" s="272"/>
      <c r="AI417" s="272"/>
      <c r="AJ417" s="272"/>
      <c r="AK417" s="272"/>
      <c r="AL417" s="274"/>
      <c r="AM417" s="274"/>
      <c r="AN417" s="274"/>
      <c r="AO417" s="274"/>
      <c r="AP417" s="274"/>
      <c r="AQ417" s="274"/>
      <c r="AR417" s="274"/>
      <c r="AS417" s="274"/>
      <c r="AT417" s="274"/>
      <c r="AU417" s="274"/>
      <c r="AV417" s="274"/>
      <c r="AW417" s="274"/>
      <c r="AX417" s="274"/>
      <c r="AY417" s="274"/>
      <c r="AZ417" s="274"/>
      <c r="BA417" s="274"/>
      <c r="BB417" s="274"/>
      <c r="BC417" s="274"/>
      <c r="BD417" s="274"/>
      <c r="BE417" s="274"/>
      <c r="BF417" s="274"/>
      <c r="BG417" s="274"/>
      <c r="BH417" s="274"/>
      <c r="BI417" s="274"/>
      <c r="BJ417" s="274"/>
      <c r="BK417" s="274"/>
      <c r="BL417" s="274"/>
      <c r="BM417" s="65"/>
      <c r="BN417" s="65"/>
      <c r="BO417" s="274"/>
      <c r="BP417" s="65"/>
      <c r="BQ417" s="65"/>
      <c r="BR417" s="65"/>
      <c r="BS417" s="274"/>
      <c r="BT417" s="65"/>
      <c r="BU417" s="54"/>
    </row>
    <row r="418" ht="15.75" customHeight="1">
      <c r="B418" s="272"/>
      <c r="C418" s="272"/>
      <c r="D418" s="272"/>
      <c r="E418" s="272"/>
      <c r="F418" s="272"/>
      <c r="G418" s="272"/>
      <c r="H418" s="272"/>
      <c r="I418" s="272"/>
      <c r="J418" s="272"/>
      <c r="K418" s="272"/>
      <c r="L418" s="272"/>
      <c r="M418" s="272"/>
      <c r="N418" s="272"/>
      <c r="O418" s="273"/>
      <c r="P418" s="272"/>
      <c r="Q418" s="272"/>
      <c r="R418" s="272"/>
      <c r="S418" s="272"/>
      <c r="T418" s="272"/>
      <c r="U418" s="272"/>
      <c r="V418" s="272"/>
      <c r="W418" s="272"/>
      <c r="X418" s="272"/>
      <c r="Y418" s="272"/>
      <c r="Z418" s="272"/>
      <c r="AA418" s="272"/>
      <c r="AB418" s="272"/>
      <c r="AC418" s="272"/>
      <c r="AD418" s="272"/>
      <c r="AE418" s="272"/>
      <c r="AF418" s="272"/>
      <c r="AG418" s="272"/>
      <c r="AH418" s="272"/>
      <c r="AI418" s="272"/>
      <c r="AJ418" s="272"/>
      <c r="AK418" s="272"/>
      <c r="AL418" s="274"/>
      <c r="AM418" s="274"/>
      <c r="AN418" s="274"/>
      <c r="AO418" s="274"/>
      <c r="AP418" s="274"/>
      <c r="AQ418" s="274"/>
      <c r="AR418" s="274"/>
      <c r="AS418" s="274"/>
      <c r="AT418" s="274"/>
      <c r="AU418" s="274"/>
      <c r="AV418" s="274"/>
      <c r="AW418" s="274"/>
      <c r="AX418" s="274"/>
      <c r="AY418" s="274"/>
      <c r="AZ418" s="274"/>
      <c r="BA418" s="274"/>
      <c r="BB418" s="274"/>
      <c r="BC418" s="274"/>
      <c r="BD418" s="274"/>
      <c r="BE418" s="274"/>
      <c r="BF418" s="274"/>
      <c r="BG418" s="274"/>
      <c r="BH418" s="274"/>
      <c r="BI418" s="274"/>
      <c r="BJ418" s="274"/>
      <c r="BK418" s="274"/>
      <c r="BL418" s="274"/>
      <c r="BM418" s="65"/>
      <c r="BN418" s="65"/>
      <c r="BO418" s="274"/>
      <c r="BP418" s="65"/>
      <c r="BQ418" s="65"/>
      <c r="BR418" s="65"/>
      <c r="BS418" s="274"/>
      <c r="BT418" s="65"/>
      <c r="BU418" s="54"/>
    </row>
    <row r="419" ht="15.75" customHeight="1">
      <c r="B419" s="272"/>
      <c r="C419" s="272"/>
      <c r="D419" s="272"/>
      <c r="E419" s="272"/>
      <c r="F419" s="272"/>
      <c r="G419" s="272"/>
      <c r="H419" s="272"/>
      <c r="I419" s="272"/>
      <c r="J419" s="272"/>
      <c r="K419" s="272"/>
      <c r="L419" s="272"/>
      <c r="M419" s="272"/>
      <c r="N419" s="272"/>
      <c r="O419" s="273"/>
      <c r="P419" s="272"/>
      <c r="Q419" s="272"/>
      <c r="R419" s="272"/>
      <c r="S419" s="272"/>
      <c r="T419" s="272"/>
      <c r="U419" s="272"/>
      <c r="V419" s="272"/>
      <c r="W419" s="272"/>
      <c r="X419" s="272"/>
      <c r="Y419" s="272"/>
      <c r="Z419" s="272"/>
      <c r="AA419" s="272"/>
      <c r="AB419" s="272"/>
      <c r="AC419" s="272"/>
      <c r="AD419" s="272"/>
      <c r="AE419" s="272"/>
      <c r="AF419" s="272"/>
      <c r="AG419" s="272"/>
      <c r="AH419" s="272"/>
      <c r="AI419" s="272"/>
      <c r="AJ419" s="272"/>
      <c r="AK419" s="272"/>
      <c r="AL419" s="274"/>
      <c r="AM419" s="274"/>
      <c r="AN419" s="274"/>
      <c r="AO419" s="274"/>
      <c r="AP419" s="274"/>
      <c r="AQ419" s="274"/>
      <c r="AR419" s="274"/>
      <c r="AS419" s="274"/>
      <c r="AT419" s="274"/>
      <c r="AU419" s="274"/>
      <c r="AV419" s="274"/>
      <c r="AW419" s="274"/>
      <c r="AX419" s="274"/>
      <c r="AY419" s="274"/>
      <c r="AZ419" s="274"/>
      <c r="BA419" s="274"/>
      <c r="BB419" s="274"/>
      <c r="BC419" s="274"/>
      <c r="BD419" s="274"/>
      <c r="BE419" s="274"/>
      <c r="BF419" s="274"/>
      <c r="BG419" s="274"/>
      <c r="BH419" s="274"/>
      <c r="BI419" s="274"/>
      <c r="BJ419" s="274"/>
      <c r="BK419" s="274"/>
      <c r="BL419" s="274"/>
      <c r="BM419" s="65"/>
      <c r="BN419" s="65"/>
      <c r="BO419" s="274"/>
      <c r="BP419" s="65"/>
      <c r="BQ419" s="65"/>
      <c r="BR419" s="65"/>
      <c r="BS419" s="274"/>
      <c r="BT419" s="65"/>
      <c r="BU419" s="54"/>
    </row>
    <row r="420" ht="15.75" customHeight="1">
      <c r="B420" s="272"/>
      <c r="C420" s="272"/>
      <c r="D420" s="272"/>
      <c r="E420" s="272"/>
      <c r="F420" s="272"/>
      <c r="G420" s="272"/>
      <c r="H420" s="272"/>
      <c r="I420" s="272"/>
      <c r="J420" s="272"/>
      <c r="K420" s="272"/>
      <c r="L420" s="272"/>
      <c r="M420" s="272"/>
      <c r="N420" s="272"/>
      <c r="O420" s="273"/>
      <c r="P420" s="272"/>
      <c r="Q420" s="272"/>
      <c r="R420" s="272"/>
      <c r="S420" s="272"/>
      <c r="T420" s="272"/>
      <c r="U420" s="272"/>
      <c r="V420" s="272"/>
      <c r="W420" s="272"/>
      <c r="X420" s="272"/>
      <c r="Y420" s="272"/>
      <c r="Z420" s="272"/>
      <c r="AA420" s="272"/>
      <c r="AB420" s="272"/>
      <c r="AC420" s="272"/>
      <c r="AD420" s="272"/>
      <c r="AE420" s="272"/>
      <c r="AF420" s="272"/>
      <c r="AG420" s="272"/>
      <c r="AH420" s="272"/>
      <c r="AI420" s="272"/>
      <c r="AJ420" s="272"/>
      <c r="AK420" s="272"/>
      <c r="AL420" s="274"/>
      <c r="AM420" s="274"/>
      <c r="AN420" s="274"/>
      <c r="AO420" s="274"/>
      <c r="AP420" s="274"/>
      <c r="AQ420" s="274"/>
      <c r="AR420" s="274"/>
      <c r="AS420" s="274"/>
      <c r="AT420" s="274"/>
      <c r="AU420" s="274"/>
      <c r="AV420" s="274"/>
      <c r="AW420" s="274"/>
      <c r="AX420" s="274"/>
      <c r="AY420" s="274"/>
      <c r="AZ420" s="274"/>
      <c r="BA420" s="274"/>
      <c r="BB420" s="274"/>
      <c r="BC420" s="274"/>
      <c r="BD420" s="274"/>
      <c r="BE420" s="274"/>
      <c r="BF420" s="274"/>
      <c r="BG420" s="274"/>
      <c r="BH420" s="274"/>
      <c r="BI420" s="274"/>
      <c r="BJ420" s="274"/>
      <c r="BK420" s="274"/>
      <c r="BL420" s="274"/>
      <c r="BM420" s="65"/>
      <c r="BN420" s="65"/>
      <c r="BO420" s="274"/>
      <c r="BP420" s="65"/>
      <c r="BQ420" s="65"/>
      <c r="BR420" s="65"/>
      <c r="BS420" s="274"/>
      <c r="BT420" s="65"/>
      <c r="BU420" s="54"/>
    </row>
    <row r="421" ht="15.75" customHeight="1">
      <c r="B421" s="272"/>
      <c r="C421" s="272"/>
      <c r="D421" s="272"/>
      <c r="E421" s="272"/>
      <c r="F421" s="272"/>
      <c r="G421" s="272"/>
      <c r="H421" s="272"/>
      <c r="I421" s="272"/>
      <c r="J421" s="272"/>
      <c r="K421" s="272"/>
      <c r="L421" s="272"/>
      <c r="M421" s="272"/>
      <c r="N421" s="272"/>
      <c r="O421" s="273"/>
      <c r="P421" s="272"/>
      <c r="Q421" s="272"/>
      <c r="R421" s="272"/>
      <c r="S421" s="272"/>
      <c r="T421" s="272"/>
      <c r="U421" s="272"/>
      <c r="V421" s="272"/>
      <c r="W421" s="272"/>
      <c r="X421" s="272"/>
      <c r="Y421" s="272"/>
      <c r="Z421" s="272"/>
      <c r="AA421" s="272"/>
      <c r="AB421" s="272"/>
      <c r="AC421" s="272"/>
      <c r="AD421" s="272"/>
      <c r="AE421" s="272"/>
      <c r="AF421" s="272"/>
      <c r="AG421" s="272"/>
      <c r="AH421" s="272"/>
      <c r="AI421" s="272"/>
      <c r="AJ421" s="272"/>
      <c r="AK421" s="272"/>
      <c r="AL421" s="274"/>
      <c r="AM421" s="274"/>
      <c r="AN421" s="274"/>
      <c r="AO421" s="274"/>
      <c r="AP421" s="274"/>
      <c r="AQ421" s="274"/>
      <c r="AR421" s="274"/>
      <c r="AS421" s="274"/>
      <c r="AT421" s="274"/>
      <c r="AU421" s="274"/>
      <c r="AV421" s="274"/>
      <c r="AW421" s="274"/>
      <c r="AX421" s="274"/>
      <c r="AY421" s="274"/>
      <c r="AZ421" s="274"/>
      <c r="BA421" s="274"/>
      <c r="BB421" s="274"/>
      <c r="BC421" s="274"/>
      <c r="BD421" s="274"/>
      <c r="BE421" s="274"/>
      <c r="BF421" s="274"/>
      <c r="BG421" s="274"/>
      <c r="BH421" s="274"/>
      <c r="BI421" s="274"/>
      <c r="BJ421" s="274"/>
      <c r="BK421" s="274"/>
      <c r="BL421" s="274"/>
      <c r="BM421" s="65"/>
      <c r="BN421" s="65"/>
      <c r="BO421" s="274"/>
      <c r="BP421" s="65"/>
      <c r="BQ421" s="65"/>
      <c r="BR421" s="65"/>
      <c r="BS421" s="274"/>
      <c r="BT421" s="65"/>
      <c r="BU421" s="54"/>
    </row>
    <row r="422" ht="15.75" customHeight="1">
      <c r="B422" s="272"/>
      <c r="C422" s="272"/>
      <c r="D422" s="272"/>
      <c r="E422" s="272"/>
      <c r="F422" s="272"/>
      <c r="G422" s="272"/>
      <c r="H422" s="272"/>
      <c r="I422" s="272"/>
      <c r="J422" s="272"/>
      <c r="K422" s="272"/>
      <c r="L422" s="272"/>
      <c r="M422" s="272"/>
      <c r="N422" s="272"/>
      <c r="O422" s="273"/>
      <c r="P422" s="272"/>
      <c r="Q422" s="272"/>
      <c r="R422" s="272"/>
      <c r="S422" s="272"/>
      <c r="T422" s="272"/>
      <c r="U422" s="272"/>
      <c r="V422" s="272"/>
      <c r="W422" s="272"/>
      <c r="X422" s="272"/>
      <c r="Y422" s="272"/>
      <c r="Z422" s="272"/>
      <c r="AA422" s="272"/>
      <c r="AB422" s="272"/>
      <c r="AC422" s="272"/>
      <c r="AD422" s="272"/>
      <c r="AE422" s="272"/>
      <c r="AF422" s="272"/>
      <c r="AG422" s="272"/>
      <c r="AH422" s="272"/>
      <c r="AI422" s="272"/>
      <c r="AJ422" s="272"/>
      <c r="AK422" s="272"/>
      <c r="AL422" s="274"/>
      <c r="AM422" s="274"/>
      <c r="AN422" s="274"/>
      <c r="AO422" s="274"/>
      <c r="AP422" s="274"/>
      <c r="AQ422" s="274"/>
      <c r="AR422" s="274"/>
      <c r="AS422" s="274"/>
      <c r="AT422" s="274"/>
      <c r="AU422" s="274"/>
      <c r="AV422" s="274"/>
      <c r="AW422" s="274"/>
      <c r="AX422" s="274"/>
      <c r="AY422" s="274"/>
      <c r="AZ422" s="274"/>
      <c r="BA422" s="274"/>
      <c r="BB422" s="274"/>
      <c r="BC422" s="274"/>
      <c r="BD422" s="274"/>
      <c r="BE422" s="274"/>
      <c r="BF422" s="274"/>
      <c r="BG422" s="274"/>
      <c r="BH422" s="274"/>
      <c r="BI422" s="274"/>
      <c r="BJ422" s="274"/>
      <c r="BK422" s="274"/>
      <c r="BL422" s="274"/>
      <c r="BM422" s="65"/>
      <c r="BN422" s="65"/>
      <c r="BO422" s="274"/>
      <c r="BP422" s="65"/>
      <c r="BQ422" s="65"/>
      <c r="BR422" s="65"/>
      <c r="BS422" s="274"/>
      <c r="BT422" s="65"/>
      <c r="BU422" s="54"/>
    </row>
    <row r="423" ht="15.75" customHeight="1">
      <c r="B423" s="272"/>
      <c r="C423" s="272"/>
      <c r="D423" s="272"/>
      <c r="E423" s="272"/>
      <c r="F423" s="272"/>
      <c r="G423" s="272"/>
      <c r="H423" s="272"/>
      <c r="I423" s="272"/>
      <c r="J423" s="272"/>
      <c r="K423" s="272"/>
      <c r="L423" s="272"/>
      <c r="M423" s="272"/>
      <c r="N423" s="272"/>
      <c r="O423" s="273"/>
      <c r="P423" s="272"/>
      <c r="Q423" s="272"/>
      <c r="R423" s="272"/>
      <c r="S423" s="272"/>
      <c r="T423" s="272"/>
      <c r="U423" s="272"/>
      <c r="V423" s="272"/>
      <c r="W423" s="272"/>
      <c r="X423" s="272"/>
      <c r="Y423" s="272"/>
      <c r="Z423" s="272"/>
      <c r="AA423" s="272"/>
      <c r="AB423" s="272"/>
      <c r="AC423" s="272"/>
      <c r="AD423" s="272"/>
      <c r="AE423" s="272"/>
      <c r="AF423" s="272"/>
      <c r="AG423" s="272"/>
      <c r="AH423" s="272"/>
      <c r="AI423" s="272"/>
      <c r="AJ423" s="272"/>
      <c r="AK423" s="272"/>
      <c r="AL423" s="274"/>
      <c r="AM423" s="274"/>
      <c r="AN423" s="274"/>
      <c r="AO423" s="274"/>
      <c r="AP423" s="274"/>
      <c r="AQ423" s="274"/>
      <c r="AR423" s="274"/>
      <c r="AS423" s="274"/>
      <c r="AT423" s="274"/>
      <c r="AU423" s="274"/>
      <c r="AV423" s="274"/>
      <c r="AW423" s="274"/>
      <c r="AX423" s="274"/>
      <c r="AY423" s="274"/>
      <c r="AZ423" s="274"/>
      <c r="BA423" s="274"/>
      <c r="BB423" s="274"/>
      <c r="BC423" s="274"/>
      <c r="BD423" s="274"/>
      <c r="BE423" s="274"/>
      <c r="BF423" s="274"/>
      <c r="BG423" s="274"/>
      <c r="BH423" s="274"/>
      <c r="BI423" s="274"/>
      <c r="BJ423" s="274"/>
      <c r="BK423" s="274"/>
      <c r="BL423" s="274"/>
      <c r="BM423" s="65"/>
      <c r="BN423" s="65"/>
      <c r="BO423" s="274"/>
      <c r="BP423" s="65"/>
      <c r="BQ423" s="65"/>
      <c r="BR423" s="65"/>
      <c r="BS423" s="274"/>
      <c r="BT423" s="65"/>
      <c r="BU423" s="54"/>
    </row>
    <row r="424" ht="15.75" customHeight="1">
      <c r="B424" s="272"/>
      <c r="C424" s="272"/>
      <c r="D424" s="272"/>
      <c r="E424" s="272"/>
      <c r="F424" s="272"/>
      <c r="G424" s="272"/>
      <c r="H424" s="272"/>
      <c r="I424" s="272"/>
      <c r="J424" s="272"/>
      <c r="K424" s="272"/>
      <c r="L424" s="272"/>
      <c r="M424" s="272"/>
      <c r="N424" s="272"/>
      <c r="O424" s="273"/>
      <c r="P424" s="272"/>
      <c r="Q424" s="272"/>
      <c r="R424" s="272"/>
      <c r="S424" s="272"/>
      <c r="T424" s="272"/>
      <c r="U424" s="272"/>
      <c r="V424" s="272"/>
      <c r="W424" s="272"/>
      <c r="X424" s="272"/>
      <c r="Y424" s="272"/>
      <c r="Z424" s="272"/>
      <c r="AA424" s="272"/>
      <c r="AB424" s="272"/>
      <c r="AC424" s="272"/>
      <c r="AD424" s="272"/>
      <c r="AE424" s="272"/>
      <c r="AF424" s="272"/>
      <c r="AG424" s="272"/>
      <c r="AH424" s="272"/>
      <c r="AI424" s="272"/>
      <c r="AJ424" s="272"/>
      <c r="AK424" s="272"/>
      <c r="AL424" s="274"/>
      <c r="AM424" s="274"/>
      <c r="AN424" s="274"/>
      <c r="AO424" s="274"/>
      <c r="AP424" s="274"/>
      <c r="AQ424" s="274"/>
      <c r="AR424" s="274"/>
      <c r="AS424" s="274"/>
      <c r="AT424" s="274"/>
      <c r="AU424" s="274"/>
      <c r="AV424" s="274"/>
      <c r="AW424" s="274"/>
      <c r="AX424" s="274"/>
      <c r="AY424" s="274"/>
      <c r="AZ424" s="274"/>
      <c r="BA424" s="274"/>
      <c r="BB424" s="274"/>
      <c r="BC424" s="274"/>
      <c r="BD424" s="274"/>
      <c r="BE424" s="274"/>
      <c r="BF424" s="274"/>
      <c r="BG424" s="274"/>
      <c r="BH424" s="274"/>
      <c r="BI424" s="274"/>
      <c r="BJ424" s="274"/>
      <c r="BK424" s="274"/>
      <c r="BL424" s="274"/>
      <c r="BM424" s="65"/>
      <c r="BN424" s="65"/>
      <c r="BO424" s="274"/>
      <c r="BP424" s="65"/>
      <c r="BQ424" s="65"/>
      <c r="BR424" s="65"/>
      <c r="BS424" s="274"/>
      <c r="BT424" s="65"/>
      <c r="BU424" s="54"/>
    </row>
    <row r="425" ht="15.75" customHeight="1">
      <c r="B425" s="272"/>
      <c r="C425" s="272"/>
      <c r="D425" s="272"/>
      <c r="E425" s="272"/>
      <c r="F425" s="272"/>
      <c r="G425" s="272"/>
      <c r="H425" s="272"/>
      <c r="I425" s="272"/>
      <c r="J425" s="272"/>
      <c r="K425" s="272"/>
      <c r="L425" s="272"/>
      <c r="M425" s="272"/>
      <c r="N425" s="272"/>
      <c r="O425" s="273"/>
      <c r="P425" s="272"/>
      <c r="Q425" s="272"/>
      <c r="R425" s="272"/>
      <c r="S425" s="272"/>
      <c r="T425" s="272"/>
      <c r="U425" s="272"/>
      <c r="V425" s="272"/>
      <c r="W425" s="272"/>
      <c r="X425" s="272"/>
      <c r="Y425" s="272"/>
      <c r="Z425" s="272"/>
      <c r="AA425" s="272"/>
      <c r="AB425" s="272"/>
      <c r="AC425" s="272"/>
      <c r="AD425" s="272"/>
      <c r="AE425" s="272"/>
      <c r="AF425" s="272"/>
      <c r="AG425" s="272"/>
      <c r="AH425" s="272"/>
      <c r="AI425" s="272"/>
      <c r="AJ425" s="272"/>
      <c r="AK425" s="272"/>
      <c r="AL425" s="274"/>
      <c r="AM425" s="274"/>
      <c r="AN425" s="274"/>
      <c r="AO425" s="274"/>
      <c r="AP425" s="274"/>
      <c r="AQ425" s="274"/>
      <c r="AR425" s="274"/>
      <c r="AS425" s="274"/>
      <c r="AT425" s="274"/>
      <c r="AU425" s="274"/>
      <c r="AV425" s="274"/>
      <c r="AW425" s="274"/>
      <c r="AX425" s="274"/>
      <c r="AY425" s="274"/>
      <c r="AZ425" s="274"/>
      <c r="BA425" s="274"/>
      <c r="BB425" s="274"/>
      <c r="BC425" s="274"/>
      <c r="BD425" s="274"/>
      <c r="BE425" s="274"/>
      <c r="BF425" s="274"/>
      <c r="BG425" s="274"/>
      <c r="BH425" s="274"/>
      <c r="BI425" s="274"/>
      <c r="BJ425" s="274"/>
      <c r="BK425" s="274"/>
      <c r="BL425" s="274"/>
      <c r="BM425" s="65"/>
      <c r="BN425" s="65"/>
      <c r="BO425" s="274"/>
      <c r="BP425" s="65"/>
      <c r="BQ425" s="65"/>
      <c r="BR425" s="65"/>
      <c r="BS425" s="274"/>
      <c r="BT425" s="65"/>
      <c r="BU425" s="54"/>
    </row>
    <row r="426" ht="15.75" customHeight="1">
      <c r="B426" s="272"/>
      <c r="C426" s="272"/>
      <c r="D426" s="272"/>
      <c r="E426" s="272"/>
      <c r="F426" s="272"/>
      <c r="G426" s="272"/>
      <c r="H426" s="272"/>
      <c r="I426" s="272"/>
      <c r="J426" s="272"/>
      <c r="K426" s="272"/>
      <c r="L426" s="272"/>
      <c r="M426" s="272"/>
      <c r="N426" s="272"/>
      <c r="O426" s="273"/>
      <c r="P426" s="272"/>
      <c r="Q426" s="272"/>
      <c r="R426" s="272"/>
      <c r="S426" s="272"/>
      <c r="T426" s="272"/>
      <c r="U426" s="272"/>
      <c r="V426" s="272"/>
      <c r="W426" s="272"/>
      <c r="X426" s="272"/>
      <c r="Y426" s="272"/>
      <c r="Z426" s="272"/>
      <c r="AA426" s="272"/>
      <c r="AB426" s="272"/>
      <c r="AC426" s="272"/>
      <c r="AD426" s="272"/>
      <c r="AE426" s="272"/>
      <c r="AF426" s="272"/>
      <c r="AG426" s="272"/>
      <c r="AH426" s="272"/>
      <c r="AI426" s="272"/>
      <c r="AJ426" s="272"/>
      <c r="AK426" s="272"/>
      <c r="AL426" s="274"/>
      <c r="AM426" s="274"/>
      <c r="AN426" s="274"/>
      <c r="AO426" s="274"/>
      <c r="AP426" s="274"/>
      <c r="AQ426" s="274"/>
      <c r="AR426" s="274"/>
      <c r="AS426" s="274"/>
      <c r="AT426" s="274"/>
      <c r="AU426" s="274"/>
      <c r="AV426" s="274"/>
      <c r="AW426" s="274"/>
      <c r="AX426" s="274"/>
      <c r="AY426" s="274"/>
      <c r="AZ426" s="274"/>
      <c r="BA426" s="274"/>
      <c r="BB426" s="274"/>
      <c r="BC426" s="274"/>
      <c r="BD426" s="274"/>
      <c r="BE426" s="274"/>
      <c r="BF426" s="274"/>
      <c r="BG426" s="274"/>
      <c r="BH426" s="274"/>
      <c r="BI426" s="274"/>
      <c r="BJ426" s="274"/>
      <c r="BK426" s="274"/>
      <c r="BL426" s="274"/>
      <c r="BM426" s="65"/>
      <c r="BN426" s="65"/>
      <c r="BO426" s="274"/>
      <c r="BP426" s="65"/>
      <c r="BQ426" s="65"/>
      <c r="BR426" s="65"/>
      <c r="BS426" s="274"/>
      <c r="BT426" s="65"/>
      <c r="BU426" s="54"/>
    </row>
    <row r="427" ht="15.75" customHeight="1">
      <c r="B427" s="272"/>
      <c r="C427" s="272"/>
      <c r="D427" s="272"/>
      <c r="E427" s="272"/>
      <c r="F427" s="272"/>
      <c r="G427" s="272"/>
      <c r="H427" s="272"/>
      <c r="I427" s="272"/>
      <c r="J427" s="272"/>
      <c r="K427" s="272"/>
      <c r="L427" s="272"/>
      <c r="M427" s="272"/>
      <c r="N427" s="272"/>
      <c r="O427" s="273"/>
      <c r="P427" s="272"/>
      <c r="Q427" s="272"/>
      <c r="R427" s="272"/>
      <c r="S427" s="272"/>
      <c r="T427" s="272"/>
      <c r="U427" s="272"/>
      <c r="V427" s="272"/>
      <c r="W427" s="272"/>
      <c r="X427" s="272"/>
      <c r="Y427" s="272"/>
      <c r="Z427" s="272"/>
      <c r="AA427" s="272"/>
      <c r="AB427" s="272"/>
      <c r="AC427" s="272"/>
      <c r="AD427" s="272"/>
      <c r="AE427" s="272"/>
      <c r="AF427" s="272"/>
      <c r="AG427" s="272"/>
      <c r="AH427" s="272"/>
      <c r="AI427" s="272"/>
      <c r="AJ427" s="272"/>
      <c r="AK427" s="272"/>
      <c r="AL427" s="274"/>
      <c r="AM427" s="274"/>
      <c r="AN427" s="274"/>
      <c r="AO427" s="274"/>
      <c r="AP427" s="274"/>
      <c r="AQ427" s="274"/>
      <c r="AR427" s="274"/>
      <c r="AS427" s="274"/>
      <c r="AT427" s="274"/>
      <c r="AU427" s="274"/>
      <c r="AV427" s="274"/>
      <c r="AW427" s="274"/>
      <c r="AX427" s="274"/>
      <c r="AY427" s="274"/>
      <c r="AZ427" s="274"/>
      <c r="BA427" s="274"/>
      <c r="BB427" s="274"/>
      <c r="BC427" s="274"/>
      <c r="BD427" s="274"/>
      <c r="BE427" s="274"/>
      <c r="BF427" s="274"/>
      <c r="BG427" s="274"/>
      <c r="BH427" s="274"/>
      <c r="BI427" s="274"/>
      <c r="BJ427" s="274"/>
      <c r="BK427" s="274"/>
      <c r="BL427" s="274"/>
      <c r="BM427" s="65"/>
      <c r="BN427" s="65"/>
      <c r="BO427" s="274"/>
      <c r="BP427" s="65"/>
      <c r="BQ427" s="65"/>
      <c r="BR427" s="65"/>
      <c r="BS427" s="274"/>
      <c r="BT427" s="65"/>
      <c r="BU427" s="54"/>
    </row>
    <row r="428" ht="15.75" customHeight="1">
      <c r="B428" s="272"/>
      <c r="C428" s="272"/>
      <c r="D428" s="272"/>
      <c r="E428" s="272"/>
      <c r="F428" s="272"/>
      <c r="G428" s="272"/>
      <c r="H428" s="272"/>
      <c r="I428" s="272"/>
      <c r="J428" s="272"/>
      <c r="K428" s="272"/>
      <c r="L428" s="272"/>
      <c r="M428" s="272"/>
      <c r="N428" s="272"/>
      <c r="O428" s="273"/>
      <c r="P428" s="272"/>
      <c r="Q428" s="272"/>
      <c r="R428" s="272"/>
      <c r="S428" s="272"/>
      <c r="T428" s="272"/>
      <c r="U428" s="272"/>
      <c r="V428" s="272"/>
      <c r="W428" s="272"/>
      <c r="X428" s="272"/>
      <c r="Y428" s="272"/>
      <c r="Z428" s="272"/>
      <c r="AA428" s="272"/>
      <c r="AB428" s="272"/>
      <c r="AC428" s="272"/>
      <c r="AD428" s="272"/>
      <c r="AE428" s="272"/>
      <c r="AF428" s="272"/>
      <c r="AG428" s="272"/>
      <c r="AH428" s="272"/>
      <c r="AI428" s="272"/>
      <c r="AJ428" s="272"/>
      <c r="AK428" s="272"/>
      <c r="AL428" s="274"/>
      <c r="AM428" s="274"/>
      <c r="AN428" s="274"/>
      <c r="AO428" s="274"/>
      <c r="AP428" s="274"/>
      <c r="AQ428" s="274"/>
      <c r="AR428" s="274"/>
      <c r="AS428" s="274"/>
      <c r="AT428" s="274"/>
      <c r="AU428" s="274"/>
      <c r="AV428" s="274"/>
      <c r="AW428" s="274"/>
      <c r="AX428" s="274"/>
      <c r="AY428" s="274"/>
      <c r="AZ428" s="274"/>
      <c r="BA428" s="274"/>
      <c r="BB428" s="274"/>
      <c r="BC428" s="274"/>
      <c r="BD428" s="274"/>
      <c r="BE428" s="274"/>
      <c r="BF428" s="274"/>
      <c r="BG428" s="274"/>
      <c r="BH428" s="274"/>
      <c r="BI428" s="274"/>
      <c r="BJ428" s="274"/>
      <c r="BK428" s="274"/>
      <c r="BL428" s="274"/>
      <c r="BM428" s="65"/>
      <c r="BN428" s="65"/>
      <c r="BO428" s="274"/>
      <c r="BP428" s="65"/>
      <c r="BQ428" s="65"/>
      <c r="BR428" s="65"/>
      <c r="BS428" s="274"/>
      <c r="BT428" s="65"/>
      <c r="BU428" s="54"/>
    </row>
    <row r="429" ht="15.75" customHeight="1">
      <c r="B429" s="272"/>
      <c r="C429" s="272"/>
      <c r="D429" s="272"/>
      <c r="E429" s="272"/>
      <c r="F429" s="272"/>
      <c r="G429" s="272"/>
      <c r="H429" s="272"/>
      <c r="I429" s="272"/>
      <c r="J429" s="272"/>
      <c r="K429" s="272"/>
      <c r="L429" s="272"/>
      <c r="M429" s="272"/>
      <c r="N429" s="272"/>
      <c r="O429" s="273"/>
      <c r="P429" s="272"/>
      <c r="Q429" s="272"/>
      <c r="R429" s="272"/>
      <c r="S429" s="272"/>
      <c r="T429" s="272"/>
      <c r="U429" s="272"/>
      <c r="V429" s="272"/>
      <c r="W429" s="272"/>
      <c r="X429" s="272"/>
      <c r="Y429" s="272"/>
      <c r="Z429" s="272"/>
      <c r="AA429" s="272"/>
      <c r="AB429" s="272"/>
      <c r="AC429" s="272"/>
      <c r="AD429" s="272"/>
      <c r="AE429" s="272"/>
      <c r="AF429" s="272"/>
      <c r="AG429" s="272"/>
      <c r="AH429" s="272"/>
      <c r="AI429" s="272"/>
      <c r="AJ429" s="272"/>
      <c r="AK429" s="272"/>
      <c r="AL429" s="274"/>
      <c r="AM429" s="274"/>
      <c r="AN429" s="274"/>
      <c r="AO429" s="274"/>
      <c r="AP429" s="274"/>
      <c r="AQ429" s="274"/>
      <c r="AR429" s="274"/>
      <c r="AS429" s="274"/>
      <c r="AT429" s="274"/>
      <c r="AU429" s="274"/>
      <c r="AV429" s="274"/>
      <c r="AW429" s="274"/>
      <c r="AX429" s="274"/>
      <c r="AY429" s="274"/>
      <c r="AZ429" s="274"/>
      <c r="BA429" s="274"/>
      <c r="BB429" s="274"/>
      <c r="BC429" s="274"/>
      <c r="BD429" s="274"/>
      <c r="BE429" s="274"/>
      <c r="BF429" s="274"/>
      <c r="BG429" s="274"/>
      <c r="BH429" s="274"/>
      <c r="BI429" s="274"/>
      <c r="BJ429" s="274"/>
      <c r="BK429" s="274"/>
      <c r="BL429" s="274"/>
      <c r="BM429" s="65"/>
      <c r="BN429" s="65"/>
      <c r="BO429" s="274"/>
      <c r="BP429" s="65"/>
      <c r="BQ429" s="65"/>
      <c r="BR429" s="65"/>
      <c r="BS429" s="274"/>
      <c r="BT429" s="65"/>
      <c r="BU429" s="54"/>
    </row>
    <row r="430" ht="15.75" customHeight="1">
      <c r="B430" s="272"/>
      <c r="C430" s="272"/>
      <c r="D430" s="272"/>
      <c r="E430" s="272"/>
      <c r="F430" s="272"/>
      <c r="G430" s="272"/>
      <c r="H430" s="272"/>
      <c r="I430" s="272"/>
      <c r="J430" s="272"/>
      <c r="K430" s="272"/>
      <c r="L430" s="272"/>
      <c r="M430" s="272"/>
      <c r="N430" s="272"/>
      <c r="O430" s="273"/>
      <c r="P430" s="272"/>
      <c r="Q430" s="272"/>
      <c r="R430" s="272"/>
      <c r="S430" s="272"/>
      <c r="T430" s="272"/>
      <c r="U430" s="272"/>
      <c r="V430" s="272"/>
      <c r="W430" s="272"/>
      <c r="X430" s="272"/>
      <c r="Y430" s="272"/>
      <c r="Z430" s="272"/>
      <c r="AA430" s="272"/>
      <c r="AB430" s="272"/>
      <c r="AC430" s="272"/>
      <c r="AD430" s="272"/>
      <c r="AE430" s="272"/>
      <c r="AF430" s="272"/>
      <c r="AG430" s="272"/>
      <c r="AH430" s="272"/>
      <c r="AI430" s="272"/>
      <c r="AJ430" s="272"/>
      <c r="AK430" s="272"/>
      <c r="AL430" s="274"/>
      <c r="AM430" s="274"/>
      <c r="AN430" s="274"/>
      <c r="AO430" s="274"/>
      <c r="AP430" s="274"/>
      <c r="AQ430" s="274"/>
      <c r="AR430" s="274"/>
      <c r="AS430" s="274"/>
      <c r="AT430" s="274"/>
      <c r="AU430" s="274"/>
      <c r="AV430" s="274"/>
      <c r="AW430" s="274"/>
      <c r="AX430" s="274"/>
      <c r="AY430" s="274"/>
      <c r="AZ430" s="274"/>
      <c r="BA430" s="274"/>
      <c r="BB430" s="274"/>
      <c r="BC430" s="274"/>
      <c r="BD430" s="274"/>
      <c r="BE430" s="274"/>
      <c r="BF430" s="274"/>
      <c r="BG430" s="274"/>
      <c r="BH430" s="274"/>
      <c r="BI430" s="274"/>
      <c r="BJ430" s="274"/>
      <c r="BK430" s="274"/>
      <c r="BL430" s="274"/>
      <c r="BM430" s="65"/>
      <c r="BN430" s="65"/>
      <c r="BO430" s="274"/>
      <c r="BP430" s="65"/>
      <c r="BQ430" s="65"/>
      <c r="BR430" s="65"/>
      <c r="BS430" s="274"/>
      <c r="BT430" s="65"/>
      <c r="BU430" s="54"/>
    </row>
    <row r="431" ht="15.75" customHeight="1">
      <c r="B431" s="272"/>
      <c r="C431" s="272"/>
      <c r="D431" s="272"/>
      <c r="E431" s="272"/>
      <c r="F431" s="272"/>
      <c r="G431" s="272"/>
      <c r="H431" s="272"/>
      <c r="I431" s="272"/>
      <c r="J431" s="272"/>
      <c r="K431" s="272"/>
      <c r="L431" s="272"/>
      <c r="M431" s="272"/>
      <c r="N431" s="272"/>
      <c r="O431" s="273"/>
      <c r="P431" s="272"/>
      <c r="Q431" s="272"/>
      <c r="R431" s="272"/>
      <c r="S431" s="272"/>
      <c r="T431" s="272"/>
      <c r="U431" s="272"/>
      <c r="V431" s="272"/>
      <c r="W431" s="272"/>
      <c r="X431" s="272"/>
      <c r="Y431" s="272"/>
      <c r="Z431" s="272"/>
      <c r="AA431" s="272"/>
      <c r="AB431" s="272"/>
      <c r="AC431" s="272"/>
      <c r="AD431" s="272"/>
      <c r="AE431" s="272"/>
      <c r="AF431" s="272"/>
      <c r="AG431" s="272"/>
      <c r="AH431" s="272"/>
      <c r="AI431" s="272"/>
      <c r="AJ431" s="272"/>
      <c r="AK431" s="272"/>
      <c r="AL431" s="274"/>
      <c r="AM431" s="274"/>
      <c r="AN431" s="274"/>
      <c r="AO431" s="274"/>
      <c r="AP431" s="274"/>
      <c r="AQ431" s="274"/>
      <c r="AR431" s="274"/>
      <c r="AS431" s="274"/>
      <c r="AT431" s="274"/>
      <c r="AU431" s="274"/>
      <c r="AV431" s="274"/>
      <c r="AW431" s="274"/>
      <c r="AX431" s="274"/>
      <c r="AY431" s="274"/>
      <c r="AZ431" s="274"/>
      <c r="BA431" s="274"/>
      <c r="BB431" s="274"/>
      <c r="BC431" s="274"/>
      <c r="BD431" s="274"/>
      <c r="BE431" s="274"/>
      <c r="BF431" s="274"/>
      <c r="BG431" s="274"/>
      <c r="BH431" s="274"/>
      <c r="BI431" s="274"/>
      <c r="BJ431" s="274"/>
      <c r="BK431" s="274"/>
      <c r="BL431" s="274"/>
      <c r="BM431" s="65"/>
      <c r="BN431" s="65"/>
      <c r="BO431" s="274"/>
      <c r="BP431" s="65"/>
      <c r="BQ431" s="65"/>
      <c r="BR431" s="65"/>
      <c r="BS431" s="274"/>
      <c r="BT431" s="65"/>
      <c r="BU431" s="54"/>
    </row>
    <row r="432" ht="15.75" customHeight="1">
      <c r="B432" s="272"/>
      <c r="C432" s="272"/>
      <c r="D432" s="272"/>
      <c r="E432" s="272"/>
      <c r="F432" s="272"/>
      <c r="G432" s="272"/>
      <c r="H432" s="272"/>
      <c r="I432" s="272"/>
      <c r="J432" s="272"/>
      <c r="K432" s="272"/>
      <c r="L432" s="272"/>
      <c r="M432" s="272"/>
      <c r="N432" s="272"/>
      <c r="O432" s="273"/>
      <c r="P432" s="272"/>
      <c r="Q432" s="272"/>
      <c r="R432" s="272"/>
      <c r="S432" s="272"/>
      <c r="T432" s="272"/>
      <c r="U432" s="272"/>
      <c r="V432" s="272"/>
      <c r="W432" s="272"/>
      <c r="X432" s="272"/>
      <c r="Y432" s="272"/>
      <c r="Z432" s="272"/>
      <c r="AA432" s="272"/>
      <c r="AB432" s="272"/>
      <c r="AC432" s="272"/>
      <c r="AD432" s="272"/>
      <c r="AE432" s="272"/>
      <c r="AF432" s="272"/>
      <c r="AG432" s="272"/>
      <c r="AH432" s="272"/>
      <c r="AI432" s="272"/>
      <c r="AJ432" s="272"/>
      <c r="AK432" s="272"/>
      <c r="AL432" s="274"/>
      <c r="AM432" s="274"/>
      <c r="AN432" s="274"/>
      <c r="AO432" s="274"/>
      <c r="AP432" s="274"/>
      <c r="AQ432" s="274"/>
      <c r="AR432" s="274"/>
      <c r="AS432" s="274"/>
      <c r="AT432" s="274"/>
      <c r="AU432" s="274"/>
      <c r="AV432" s="274"/>
      <c r="AW432" s="274"/>
      <c r="AX432" s="274"/>
      <c r="AY432" s="274"/>
      <c r="AZ432" s="274"/>
      <c r="BA432" s="274"/>
      <c r="BB432" s="274"/>
      <c r="BC432" s="274"/>
      <c r="BD432" s="274"/>
      <c r="BE432" s="274"/>
      <c r="BF432" s="274"/>
      <c r="BG432" s="274"/>
      <c r="BH432" s="274"/>
      <c r="BI432" s="274"/>
      <c r="BJ432" s="274"/>
      <c r="BK432" s="274"/>
      <c r="BL432" s="274"/>
      <c r="BM432" s="65"/>
      <c r="BN432" s="65"/>
      <c r="BO432" s="274"/>
      <c r="BP432" s="65"/>
      <c r="BQ432" s="65"/>
      <c r="BR432" s="65"/>
      <c r="BS432" s="274"/>
      <c r="BT432" s="65"/>
      <c r="BU432" s="54"/>
    </row>
    <row r="433" ht="15.75" customHeight="1">
      <c r="B433" s="272"/>
      <c r="C433" s="272"/>
      <c r="D433" s="272"/>
      <c r="E433" s="272"/>
      <c r="F433" s="272"/>
      <c r="G433" s="272"/>
      <c r="H433" s="272"/>
      <c r="I433" s="272"/>
      <c r="J433" s="272"/>
      <c r="K433" s="272"/>
      <c r="L433" s="272"/>
      <c r="M433" s="272"/>
      <c r="N433" s="272"/>
      <c r="O433" s="273"/>
      <c r="P433" s="272"/>
      <c r="Q433" s="272"/>
      <c r="R433" s="272"/>
      <c r="S433" s="272"/>
      <c r="T433" s="272"/>
      <c r="U433" s="272"/>
      <c r="V433" s="272"/>
      <c r="W433" s="272"/>
      <c r="X433" s="272"/>
      <c r="Y433" s="272"/>
      <c r="Z433" s="272"/>
      <c r="AA433" s="272"/>
      <c r="AB433" s="272"/>
      <c r="AC433" s="272"/>
      <c r="AD433" s="272"/>
      <c r="AE433" s="272"/>
      <c r="AF433" s="272"/>
      <c r="AG433" s="272"/>
      <c r="AH433" s="272"/>
      <c r="AI433" s="272"/>
      <c r="AJ433" s="272"/>
      <c r="AK433" s="272"/>
      <c r="AL433" s="274"/>
      <c r="AM433" s="274"/>
      <c r="AN433" s="274"/>
      <c r="AO433" s="274"/>
      <c r="AP433" s="274"/>
      <c r="AQ433" s="274"/>
      <c r="AR433" s="274"/>
      <c r="AS433" s="274"/>
      <c r="AT433" s="274"/>
      <c r="AU433" s="274"/>
      <c r="AV433" s="274"/>
      <c r="AW433" s="274"/>
      <c r="AX433" s="274"/>
      <c r="AY433" s="274"/>
      <c r="AZ433" s="274"/>
      <c r="BA433" s="274"/>
      <c r="BB433" s="274"/>
      <c r="BC433" s="274"/>
      <c r="BD433" s="274"/>
      <c r="BE433" s="274"/>
      <c r="BF433" s="274"/>
      <c r="BG433" s="274"/>
      <c r="BH433" s="274"/>
      <c r="BI433" s="274"/>
      <c r="BJ433" s="274"/>
      <c r="BK433" s="274"/>
      <c r="BL433" s="274"/>
      <c r="BM433" s="65"/>
      <c r="BN433" s="65"/>
      <c r="BO433" s="274"/>
      <c r="BP433" s="65"/>
      <c r="BQ433" s="65"/>
      <c r="BR433" s="65"/>
      <c r="BS433" s="274"/>
      <c r="BT433" s="65"/>
      <c r="BU433" s="54"/>
    </row>
    <row r="434" ht="15.75" customHeight="1">
      <c r="B434" s="272"/>
      <c r="C434" s="272"/>
      <c r="D434" s="272"/>
      <c r="E434" s="272"/>
      <c r="F434" s="272"/>
      <c r="G434" s="272"/>
      <c r="H434" s="272"/>
      <c r="I434" s="272"/>
      <c r="J434" s="272"/>
      <c r="K434" s="272"/>
      <c r="L434" s="272"/>
      <c r="M434" s="272"/>
      <c r="N434" s="272"/>
      <c r="O434" s="273"/>
      <c r="P434" s="272"/>
      <c r="Q434" s="272"/>
      <c r="R434" s="272"/>
      <c r="S434" s="272"/>
      <c r="T434" s="272"/>
      <c r="U434" s="272"/>
      <c r="V434" s="272"/>
      <c r="W434" s="272"/>
      <c r="X434" s="272"/>
      <c r="Y434" s="272"/>
      <c r="Z434" s="272"/>
      <c r="AA434" s="272"/>
      <c r="AB434" s="272"/>
      <c r="AC434" s="272"/>
      <c r="AD434" s="272"/>
      <c r="AE434" s="272"/>
      <c r="AF434" s="272"/>
      <c r="AG434" s="272"/>
      <c r="AH434" s="272"/>
      <c r="AI434" s="272"/>
      <c r="AJ434" s="272"/>
      <c r="AK434" s="272"/>
      <c r="AL434" s="274"/>
      <c r="AM434" s="274"/>
      <c r="AN434" s="274"/>
      <c r="AO434" s="274"/>
      <c r="AP434" s="274"/>
      <c r="AQ434" s="274"/>
      <c r="AR434" s="274"/>
      <c r="AS434" s="274"/>
      <c r="AT434" s="274"/>
      <c r="AU434" s="274"/>
      <c r="AV434" s="274"/>
      <c r="AW434" s="274"/>
      <c r="AX434" s="274"/>
      <c r="AY434" s="274"/>
      <c r="AZ434" s="274"/>
      <c r="BA434" s="274"/>
      <c r="BB434" s="274"/>
      <c r="BC434" s="274"/>
      <c r="BD434" s="274"/>
      <c r="BE434" s="274"/>
      <c r="BF434" s="274"/>
      <c r="BG434" s="274"/>
      <c r="BH434" s="274"/>
      <c r="BI434" s="274"/>
      <c r="BJ434" s="274"/>
      <c r="BK434" s="274"/>
      <c r="BL434" s="274"/>
      <c r="BM434" s="65"/>
      <c r="BN434" s="65"/>
      <c r="BO434" s="274"/>
      <c r="BP434" s="65"/>
      <c r="BQ434" s="65"/>
      <c r="BR434" s="65"/>
      <c r="BS434" s="274"/>
      <c r="BT434" s="65"/>
      <c r="BU434" s="54"/>
    </row>
    <row r="435" ht="15.75" customHeight="1">
      <c r="B435" s="272"/>
      <c r="C435" s="272"/>
      <c r="D435" s="272"/>
      <c r="E435" s="272"/>
      <c r="F435" s="272"/>
      <c r="G435" s="272"/>
      <c r="H435" s="272"/>
      <c r="I435" s="272"/>
      <c r="J435" s="272"/>
      <c r="K435" s="272"/>
      <c r="L435" s="272"/>
      <c r="M435" s="272"/>
      <c r="N435" s="272"/>
      <c r="O435" s="273"/>
      <c r="P435" s="272"/>
      <c r="Q435" s="272"/>
      <c r="R435" s="272"/>
      <c r="S435" s="272"/>
      <c r="T435" s="272"/>
      <c r="U435" s="272"/>
      <c r="V435" s="272"/>
      <c r="W435" s="272"/>
      <c r="X435" s="272"/>
      <c r="Y435" s="272"/>
      <c r="Z435" s="272"/>
      <c r="AA435" s="272"/>
      <c r="AB435" s="272"/>
      <c r="AC435" s="272"/>
      <c r="AD435" s="272"/>
      <c r="AE435" s="272"/>
      <c r="AF435" s="272"/>
      <c r="AG435" s="272"/>
      <c r="AH435" s="272"/>
      <c r="AI435" s="272"/>
      <c r="AJ435" s="272"/>
      <c r="AK435" s="272"/>
      <c r="AL435" s="274"/>
      <c r="AM435" s="274"/>
      <c r="AN435" s="274"/>
      <c r="AO435" s="274"/>
      <c r="AP435" s="274"/>
      <c r="AQ435" s="274"/>
      <c r="AR435" s="274"/>
      <c r="AS435" s="274"/>
      <c r="AT435" s="274"/>
      <c r="AU435" s="274"/>
      <c r="AV435" s="274"/>
      <c r="AW435" s="274"/>
      <c r="AX435" s="274"/>
      <c r="AY435" s="274"/>
      <c r="AZ435" s="274"/>
      <c r="BA435" s="274"/>
      <c r="BB435" s="274"/>
      <c r="BC435" s="274"/>
      <c r="BD435" s="274"/>
      <c r="BE435" s="274"/>
      <c r="BF435" s="274"/>
      <c r="BG435" s="274"/>
      <c r="BH435" s="274"/>
      <c r="BI435" s="274"/>
      <c r="BJ435" s="274"/>
      <c r="BK435" s="274"/>
      <c r="BL435" s="274"/>
      <c r="BM435" s="65"/>
      <c r="BN435" s="65"/>
      <c r="BO435" s="274"/>
      <c r="BP435" s="65"/>
      <c r="BQ435" s="65"/>
      <c r="BR435" s="65"/>
      <c r="BS435" s="274"/>
      <c r="BT435" s="65"/>
      <c r="BU435" s="54"/>
    </row>
    <row r="436" ht="15.75" customHeight="1">
      <c r="B436" s="272"/>
      <c r="C436" s="272"/>
      <c r="D436" s="272"/>
      <c r="E436" s="272"/>
      <c r="F436" s="272"/>
      <c r="G436" s="272"/>
      <c r="H436" s="272"/>
      <c r="I436" s="272"/>
      <c r="J436" s="272"/>
      <c r="K436" s="272"/>
      <c r="L436" s="272"/>
      <c r="M436" s="272"/>
      <c r="N436" s="272"/>
      <c r="O436" s="273"/>
      <c r="P436" s="272"/>
      <c r="Q436" s="272"/>
      <c r="R436" s="272"/>
      <c r="S436" s="272"/>
      <c r="T436" s="272"/>
      <c r="U436" s="272"/>
      <c r="V436" s="272"/>
      <c r="W436" s="272"/>
      <c r="X436" s="272"/>
      <c r="Y436" s="272"/>
      <c r="Z436" s="272"/>
      <c r="AA436" s="272"/>
      <c r="AB436" s="272"/>
      <c r="AC436" s="272"/>
      <c r="AD436" s="272"/>
      <c r="AE436" s="272"/>
      <c r="AF436" s="272"/>
      <c r="AG436" s="272"/>
      <c r="AH436" s="272"/>
      <c r="AI436" s="272"/>
      <c r="AJ436" s="272"/>
      <c r="AK436" s="272"/>
      <c r="AL436" s="274"/>
      <c r="AM436" s="274"/>
      <c r="AN436" s="274"/>
      <c r="AO436" s="274"/>
      <c r="AP436" s="274"/>
      <c r="AQ436" s="274"/>
      <c r="AR436" s="274"/>
      <c r="AS436" s="274"/>
      <c r="AT436" s="274"/>
      <c r="AU436" s="274"/>
      <c r="AV436" s="274"/>
      <c r="AW436" s="274"/>
      <c r="AX436" s="274"/>
      <c r="AY436" s="274"/>
      <c r="AZ436" s="274"/>
      <c r="BA436" s="274"/>
      <c r="BB436" s="274"/>
      <c r="BC436" s="274"/>
      <c r="BD436" s="274"/>
      <c r="BE436" s="274"/>
      <c r="BF436" s="274"/>
      <c r="BG436" s="274"/>
      <c r="BH436" s="274"/>
      <c r="BI436" s="274"/>
      <c r="BJ436" s="274"/>
      <c r="BK436" s="274"/>
      <c r="BL436" s="274"/>
      <c r="BM436" s="65"/>
      <c r="BN436" s="65"/>
      <c r="BO436" s="274"/>
      <c r="BP436" s="65"/>
      <c r="BQ436" s="65"/>
      <c r="BR436" s="65"/>
      <c r="BS436" s="274"/>
      <c r="BT436" s="65"/>
      <c r="BU436" s="54"/>
    </row>
    <row r="437" ht="15.75" customHeight="1">
      <c r="B437" s="272"/>
      <c r="C437" s="272"/>
      <c r="D437" s="272"/>
      <c r="E437" s="272"/>
      <c r="F437" s="272"/>
      <c r="G437" s="272"/>
      <c r="H437" s="272"/>
      <c r="I437" s="272"/>
      <c r="J437" s="272"/>
      <c r="K437" s="272"/>
      <c r="L437" s="272"/>
      <c r="M437" s="272"/>
      <c r="N437" s="272"/>
      <c r="O437" s="273"/>
      <c r="P437" s="272"/>
      <c r="Q437" s="272"/>
      <c r="R437" s="272"/>
      <c r="S437" s="272"/>
      <c r="T437" s="272"/>
      <c r="U437" s="272"/>
      <c r="V437" s="272"/>
      <c r="W437" s="272"/>
      <c r="X437" s="272"/>
      <c r="Y437" s="272"/>
      <c r="Z437" s="272"/>
      <c r="AA437" s="272"/>
      <c r="AB437" s="272"/>
      <c r="AC437" s="272"/>
      <c r="AD437" s="272"/>
      <c r="AE437" s="272"/>
      <c r="AF437" s="272"/>
      <c r="AG437" s="272"/>
      <c r="AH437" s="272"/>
      <c r="AI437" s="272"/>
      <c r="AJ437" s="272"/>
      <c r="AK437" s="272"/>
      <c r="AL437" s="274"/>
      <c r="AM437" s="274"/>
      <c r="AN437" s="274"/>
      <c r="AO437" s="274"/>
      <c r="AP437" s="274"/>
      <c r="AQ437" s="274"/>
      <c r="AR437" s="274"/>
      <c r="AS437" s="274"/>
      <c r="AT437" s="274"/>
      <c r="AU437" s="274"/>
      <c r="AV437" s="274"/>
      <c r="AW437" s="274"/>
      <c r="AX437" s="274"/>
      <c r="AY437" s="274"/>
      <c r="AZ437" s="274"/>
      <c r="BA437" s="274"/>
      <c r="BB437" s="274"/>
      <c r="BC437" s="274"/>
      <c r="BD437" s="274"/>
      <c r="BE437" s="274"/>
      <c r="BF437" s="274"/>
      <c r="BG437" s="274"/>
      <c r="BH437" s="274"/>
      <c r="BI437" s="274"/>
      <c r="BJ437" s="274"/>
      <c r="BK437" s="274"/>
      <c r="BL437" s="274"/>
      <c r="BM437" s="65"/>
      <c r="BN437" s="65"/>
      <c r="BO437" s="274"/>
      <c r="BP437" s="65"/>
      <c r="BQ437" s="65"/>
      <c r="BR437" s="65"/>
      <c r="BS437" s="274"/>
      <c r="BT437" s="65"/>
      <c r="BU437" s="54"/>
    </row>
    <row r="438" ht="15.75" customHeight="1">
      <c r="B438" s="272"/>
      <c r="C438" s="272"/>
      <c r="D438" s="272"/>
      <c r="E438" s="272"/>
      <c r="F438" s="272"/>
      <c r="G438" s="272"/>
      <c r="H438" s="272"/>
      <c r="I438" s="272"/>
      <c r="J438" s="272"/>
      <c r="K438" s="272"/>
      <c r="L438" s="272"/>
      <c r="M438" s="272"/>
      <c r="N438" s="272"/>
      <c r="O438" s="273"/>
      <c r="P438" s="272"/>
      <c r="Q438" s="272"/>
      <c r="R438" s="272"/>
      <c r="S438" s="272"/>
      <c r="T438" s="272"/>
      <c r="U438" s="272"/>
      <c r="V438" s="272"/>
      <c r="W438" s="272"/>
      <c r="X438" s="272"/>
      <c r="Y438" s="272"/>
      <c r="Z438" s="272"/>
      <c r="AA438" s="272"/>
      <c r="AB438" s="272"/>
      <c r="AC438" s="272"/>
      <c r="AD438" s="272"/>
      <c r="AE438" s="272"/>
      <c r="AF438" s="272"/>
      <c r="AG438" s="272"/>
      <c r="AH438" s="272"/>
      <c r="AI438" s="272"/>
      <c r="AJ438" s="272"/>
      <c r="AK438" s="272"/>
      <c r="AL438" s="274"/>
      <c r="AM438" s="274"/>
      <c r="AN438" s="274"/>
      <c r="AO438" s="274"/>
      <c r="AP438" s="274"/>
      <c r="AQ438" s="274"/>
      <c r="AR438" s="274"/>
      <c r="AS438" s="274"/>
      <c r="AT438" s="274"/>
      <c r="AU438" s="274"/>
      <c r="AV438" s="274"/>
      <c r="AW438" s="274"/>
      <c r="AX438" s="274"/>
      <c r="AY438" s="274"/>
      <c r="AZ438" s="274"/>
      <c r="BA438" s="274"/>
      <c r="BB438" s="274"/>
      <c r="BC438" s="274"/>
      <c r="BD438" s="274"/>
      <c r="BE438" s="274"/>
      <c r="BF438" s="274"/>
      <c r="BG438" s="274"/>
      <c r="BH438" s="274"/>
      <c r="BI438" s="274"/>
      <c r="BJ438" s="274"/>
      <c r="BK438" s="274"/>
      <c r="BL438" s="274"/>
      <c r="BM438" s="65"/>
      <c r="BN438" s="65"/>
      <c r="BO438" s="274"/>
      <c r="BP438" s="65"/>
      <c r="BQ438" s="65"/>
      <c r="BR438" s="65"/>
      <c r="BS438" s="274"/>
      <c r="BT438" s="65"/>
      <c r="BU438" s="54"/>
    </row>
    <row r="439" ht="15.75" customHeight="1">
      <c r="B439" s="272"/>
      <c r="C439" s="272"/>
      <c r="D439" s="272"/>
      <c r="E439" s="272"/>
      <c r="F439" s="272"/>
      <c r="G439" s="272"/>
      <c r="H439" s="272"/>
      <c r="I439" s="272"/>
      <c r="J439" s="272"/>
      <c r="K439" s="272"/>
      <c r="L439" s="272"/>
      <c r="M439" s="272"/>
      <c r="N439" s="272"/>
      <c r="O439" s="273"/>
      <c r="P439" s="272"/>
      <c r="Q439" s="272"/>
      <c r="R439" s="272"/>
      <c r="S439" s="272"/>
      <c r="T439" s="272"/>
      <c r="U439" s="272"/>
      <c r="V439" s="272"/>
      <c r="W439" s="272"/>
      <c r="X439" s="272"/>
      <c r="Y439" s="272"/>
      <c r="Z439" s="272"/>
      <c r="AA439" s="272"/>
      <c r="AB439" s="272"/>
      <c r="AC439" s="272"/>
      <c r="AD439" s="272"/>
      <c r="AE439" s="272"/>
      <c r="AF439" s="272"/>
      <c r="AG439" s="272"/>
      <c r="AH439" s="272"/>
      <c r="AI439" s="272"/>
      <c r="AJ439" s="272"/>
      <c r="AK439" s="272"/>
      <c r="AL439" s="274"/>
      <c r="AM439" s="274"/>
      <c r="AN439" s="274"/>
      <c r="AO439" s="274"/>
      <c r="AP439" s="274"/>
      <c r="AQ439" s="274"/>
      <c r="AR439" s="274"/>
      <c r="AS439" s="274"/>
      <c r="AT439" s="274"/>
      <c r="AU439" s="274"/>
      <c r="AV439" s="274"/>
      <c r="AW439" s="274"/>
      <c r="AX439" s="274"/>
      <c r="AY439" s="274"/>
      <c r="AZ439" s="274"/>
      <c r="BA439" s="274"/>
      <c r="BB439" s="274"/>
      <c r="BC439" s="274"/>
      <c r="BD439" s="274"/>
      <c r="BE439" s="274"/>
      <c r="BF439" s="274"/>
      <c r="BG439" s="274"/>
      <c r="BH439" s="274"/>
      <c r="BI439" s="274"/>
      <c r="BJ439" s="274"/>
      <c r="BK439" s="274"/>
      <c r="BL439" s="274"/>
      <c r="BM439" s="65"/>
      <c r="BN439" s="65"/>
      <c r="BO439" s="274"/>
      <c r="BP439" s="65"/>
      <c r="BQ439" s="65"/>
      <c r="BR439" s="65"/>
      <c r="BS439" s="274"/>
      <c r="BT439" s="65"/>
      <c r="BU439" s="54"/>
    </row>
    <row r="440" ht="15.75" customHeight="1">
      <c r="B440" s="272"/>
      <c r="C440" s="272"/>
      <c r="D440" s="272"/>
      <c r="E440" s="272"/>
      <c r="F440" s="272"/>
      <c r="G440" s="272"/>
      <c r="H440" s="272"/>
      <c r="I440" s="272"/>
      <c r="J440" s="272"/>
      <c r="K440" s="272"/>
      <c r="L440" s="272"/>
      <c r="M440" s="272"/>
      <c r="N440" s="272"/>
      <c r="O440" s="273"/>
      <c r="P440" s="272"/>
      <c r="Q440" s="272"/>
      <c r="R440" s="272"/>
      <c r="S440" s="272"/>
      <c r="T440" s="272"/>
      <c r="U440" s="272"/>
      <c r="V440" s="272"/>
      <c r="W440" s="272"/>
      <c r="X440" s="272"/>
      <c r="Y440" s="272"/>
      <c r="Z440" s="272"/>
      <c r="AA440" s="272"/>
      <c r="AB440" s="272"/>
      <c r="AC440" s="272"/>
      <c r="AD440" s="272"/>
      <c r="AE440" s="272"/>
      <c r="AF440" s="272"/>
      <c r="AG440" s="272"/>
      <c r="AH440" s="272"/>
      <c r="AI440" s="272"/>
      <c r="AJ440" s="272"/>
      <c r="AK440" s="272"/>
      <c r="AL440" s="274"/>
      <c r="AM440" s="274"/>
      <c r="AN440" s="274"/>
      <c r="AO440" s="274"/>
      <c r="AP440" s="274"/>
      <c r="AQ440" s="274"/>
      <c r="AR440" s="274"/>
      <c r="AS440" s="274"/>
      <c r="AT440" s="274"/>
      <c r="AU440" s="274"/>
      <c r="AV440" s="274"/>
      <c r="AW440" s="274"/>
      <c r="AX440" s="274"/>
      <c r="AY440" s="274"/>
      <c r="AZ440" s="274"/>
      <c r="BA440" s="274"/>
      <c r="BB440" s="274"/>
      <c r="BC440" s="274"/>
      <c r="BD440" s="274"/>
      <c r="BE440" s="274"/>
      <c r="BF440" s="274"/>
      <c r="BG440" s="274"/>
      <c r="BH440" s="274"/>
      <c r="BI440" s="274"/>
      <c r="BJ440" s="274"/>
      <c r="BK440" s="274"/>
      <c r="BL440" s="274"/>
      <c r="BM440" s="65"/>
      <c r="BN440" s="65"/>
      <c r="BO440" s="274"/>
      <c r="BP440" s="65"/>
      <c r="BQ440" s="65"/>
      <c r="BR440" s="65"/>
      <c r="BS440" s="274"/>
      <c r="BT440" s="65"/>
      <c r="BU440" s="54"/>
    </row>
    <row r="441" ht="15.75" customHeight="1">
      <c r="B441" s="272"/>
      <c r="C441" s="272"/>
      <c r="D441" s="272"/>
      <c r="E441" s="272"/>
      <c r="F441" s="272"/>
      <c r="G441" s="272"/>
      <c r="H441" s="272"/>
      <c r="I441" s="272"/>
      <c r="J441" s="272"/>
      <c r="K441" s="272"/>
      <c r="L441" s="272"/>
      <c r="M441" s="272"/>
      <c r="N441" s="272"/>
      <c r="O441" s="273"/>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4"/>
      <c r="AM441" s="274"/>
      <c r="AN441" s="274"/>
      <c r="AO441" s="274"/>
      <c r="AP441" s="274"/>
      <c r="AQ441" s="274"/>
      <c r="AR441" s="274"/>
      <c r="AS441" s="274"/>
      <c r="AT441" s="274"/>
      <c r="AU441" s="274"/>
      <c r="AV441" s="274"/>
      <c r="AW441" s="274"/>
      <c r="AX441" s="274"/>
      <c r="AY441" s="274"/>
      <c r="AZ441" s="274"/>
      <c r="BA441" s="274"/>
      <c r="BB441" s="274"/>
      <c r="BC441" s="274"/>
      <c r="BD441" s="274"/>
      <c r="BE441" s="274"/>
      <c r="BF441" s="274"/>
      <c r="BG441" s="274"/>
      <c r="BH441" s="274"/>
      <c r="BI441" s="274"/>
      <c r="BJ441" s="274"/>
      <c r="BK441" s="274"/>
      <c r="BL441" s="274"/>
      <c r="BM441" s="65"/>
      <c r="BN441" s="65"/>
      <c r="BO441" s="274"/>
      <c r="BP441" s="65"/>
      <c r="BQ441" s="65"/>
      <c r="BR441" s="65"/>
      <c r="BS441" s="274"/>
      <c r="BT441" s="65"/>
      <c r="BU441" s="54"/>
    </row>
    <row r="442" ht="15.75" customHeight="1">
      <c r="B442" s="272"/>
      <c r="C442" s="272"/>
      <c r="D442" s="272"/>
      <c r="E442" s="272"/>
      <c r="F442" s="272"/>
      <c r="G442" s="272"/>
      <c r="H442" s="272"/>
      <c r="I442" s="272"/>
      <c r="J442" s="272"/>
      <c r="K442" s="272"/>
      <c r="L442" s="272"/>
      <c r="M442" s="272"/>
      <c r="N442" s="272"/>
      <c r="O442" s="273"/>
      <c r="P442" s="272"/>
      <c r="Q442" s="272"/>
      <c r="R442" s="272"/>
      <c r="S442" s="272"/>
      <c r="T442" s="272"/>
      <c r="U442" s="272"/>
      <c r="V442" s="272"/>
      <c r="W442" s="272"/>
      <c r="X442" s="272"/>
      <c r="Y442" s="272"/>
      <c r="Z442" s="272"/>
      <c r="AA442" s="272"/>
      <c r="AB442" s="272"/>
      <c r="AC442" s="272"/>
      <c r="AD442" s="272"/>
      <c r="AE442" s="272"/>
      <c r="AF442" s="272"/>
      <c r="AG442" s="272"/>
      <c r="AH442" s="272"/>
      <c r="AI442" s="272"/>
      <c r="AJ442" s="272"/>
      <c r="AK442" s="272"/>
      <c r="AL442" s="274"/>
      <c r="AM442" s="274"/>
      <c r="AN442" s="274"/>
      <c r="AO442" s="274"/>
      <c r="AP442" s="274"/>
      <c r="AQ442" s="274"/>
      <c r="AR442" s="274"/>
      <c r="AS442" s="274"/>
      <c r="AT442" s="274"/>
      <c r="AU442" s="274"/>
      <c r="AV442" s="274"/>
      <c r="AW442" s="274"/>
      <c r="AX442" s="274"/>
      <c r="AY442" s="274"/>
      <c r="AZ442" s="274"/>
      <c r="BA442" s="274"/>
      <c r="BB442" s="274"/>
      <c r="BC442" s="274"/>
      <c r="BD442" s="274"/>
      <c r="BE442" s="274"/>
      <c r="BF442" s="274"/>
      <c r="BG442" s="274"/>
      <c r="BH442" s="274"/>
      <c r="BI442" s="274"/>
      <c r="BJ442" s="274"/>
      <c r="BK442" s="274"/>
      <c r="BL442" s="274"/>
      <c r="BM442" s="65"/>
      <c r="BN442" s="65"/>
      <c r="BO442" s="274"/>
      <c r="BP442" s="65"/>
      <c r="BQ442" s="65"/>
      <c r="BR442" s="65"/>
      <c r="BS442" s="274"/>
      <c r="BT442" s="65"/>
      <c r="BU442" s="54"/>
    </row>
    <row r="443" ht="15.75" customHeight="1">
      <c r="B443" s="272"/>
      <c r="C443" s="272"/>
      <c r="D443" s="272"/>
      <c r="E443" s="272"/>
      <c r="F443" s="272"/>
      <c r="G443" s="272"/>
      <c r="H443" s="272"/>
      <c r="I443" s="272"/>
      <c r="J443" s="272"/>
      <c r="K443" s="272"/>
      <c r="L443" s="272"/>
      <c r="M443" s="272"/>
      <c r="N443" s="272"/>
      <c r="O443" s="273"/>
      <c r="P443" s="272"/>
      <c r="Q443" s="272"/>
      <c r="R443" s="272"/>
      <c r="S443" s="272"/>
      <c r="T443" s="272"/>
      <c r="U443" s="272"/>
      <c r="V443" s="272"/>
      <c r="W443" s="272"/>
      <c r="X443" s="272"/>
      <c r="Y443" s="272"/>
      <c r="Z443" s="272"/>
      <c r="AA443" s="272"/>
      <c r="AB443" s="272"/>
      <c r="AC443" s="272"/>
      <c r="AD443" s="272"/>
      <c r="AE443" s="272"/>
      <c r="AF443" s="272"/>
      <c r="AG443" s="272"/>
      <c r="AH443" s="272"/>
      <c r="AI443" s="272"/>
      <c r="AJ443" s="272"/>
      <c r="AK443" s="272"/>
      <c r="AL443" s="274"/>
      <c r="AM443" s="274"/>
      <c r="AN443" s="274"/>
      <c r="AO443" s="274"/>
      <c r="AP443" s="274"/>
      <c r="AQ443" s="274"/>
      <c r="AR443" s="274"/>
      <c r="AS443" s="274"/>
      <c r="AT443" s="274"/>
      <c r="AU443" s="274"/>
      <c r="AV443" s="274"/>
      <c r="AW443" s="274"/>
      <c r="AX443" s="274"/>
      <c r="AY443" s="274"/>
      <c r="AZ443" s="274"/>
      <c r="BA443" s="274"/>
      <c r="BB443" s="274"/>
      <c r="BC443" s="274"/>
      <c r="BD443" s="274"/>
      <c r="BE443" s="274"/>
      <c r="BF443" s="274"/>
      <c r="BG443" s="274"/>
      <c r="BH443" s="274"/>
      <c r="BI443" s="274"/>
      <c r="BJ443" s="274"/>
      <c r="BK443" s="274"/>
      <c r="BL443" s="274"/>
      <c r="BM443" s="65"/>
      <c r="BN443" s="65"/>
      <c r="BO443" s="274"/>
      <c r="BP443" s="65"/>
      <c r="BQ443" s="65"/>
      <c r="BR443" s="65"/>
      <c r="BS443" s="274"/>
      <c r="BT443" s="65"/>
      <c r="BU443" s="54"/>
    </row>
    <row r="444" ht="15.75" customHeight="1">
      <c r="B444" s="272"/>
      <c r="C444" s="272"/>
      <c r="D444" s="272"/>
      <c r="E444" s="272"/>
      <c r="F444" s="272"/>
      <c r="G444" s="272"/>
      <c r="H444" s="272"/>
      <c r="I444" s="272"/>
      <c r="J444" s="272"/>
      <c r="K444" s="272"/>
      <c r="L444" s="272"/>
      <c r="M444" s="272"/>
      <c r="N444" s="272"/>
      <c r="O444" s="273"/>
      <c r="P444" s="272"/>
      <c r="Q444" s="272"/>
      <c r="R444" s="272"/>
      <c r="S444" s="272"/>
      <c r="T444" s="272"/>
      <c r="U444" s="272"/>
      <c r="V444" s="272"/>
      <c r="W444" s="272"/>
      <c r="X444" s="272"/>
      <c r="Y444" s="272"/>
      <c r="Z444" s="272"/>
      <c r="AA444" s="272"/>
      <c r="AB444" s="272"/>
      <c r="AC444" s="272"/>
      <c r="AD444" s="272"/>
      <c r="AE444" s="272"/>
      <c r="AF444" s="272"/>
      <c r="AG444" s="272"/>
      <c r="AH444" s="272"/>
      <c r="AI444" s="272"/>
      <c r="AJ444" s="272"/>
      <c r="AK444" s="272"/>
      <c r="AL444" s="274"/>
      <c r="AM444" s="274"/>
      <c r="AN444" s="274"/>
      <c r="AO444" s="274"/>
      <c r="AP444" s="274"/>
      <c r="AQ444" s="274"/>
      <c r="AR444" s="274"/>
      <c r="AS444" s="274"/>
      <c r="AT444" s="274"/>
      <c r="AU444" s="274"/>
      <c r="AV444" s="274"/>
      <c r="AW444" s="274"/>
      <c r="AX444" s="274"/>
      <c r="AY444" s="274"/>
      <c r="AZ444" s="274"/>
      <c r="BA444" s="274"/>
      <c r="BB444" s="274"/>
      <c r="BC444" s="274"/>
      <c r="BD444" s="274"/>
      <c r="BE444" s="274"/>
      <c r="BF444" s="274"/>
      <c r="BG444" s="274"/>
      <c r="BH444" s="274"/>
      <c r="BI444" s="274"/>
      <c r="BJ444" s="274"/>
      <c r="BK444" s="274"/>
      <c r="BL444" s="274"/>
      <c r="BM444" s="65"/>
      <c r="BN444" s="65"/>
      <c r="BO444" s="274"/>
      <c r="BP444" s="65"/>
      <c r="BQ444" s="65"/>
      <c r="BR444" s="65"/>
      <c r="BS444" s="274"/>
      <c r="BT444" s="65"/>
      <c r="BU444" s="54"/>
    </row>
    <row r="445" ht="15.75" customHeight="1">
      <c r="B445" s="272"/>
      <c r="C445" s="272"/>
      <c r="D445" s="272"/>
      <c r="E445" s="272"/>
      <c r="F445" s="272"/>
      <c r="G445" s="272"/>
      <c r="H445" s="272"/>
      <c r="I445" s="272"/>
      <c r="J445" s="272"/>
      <c r="K445" s="272"/>
      <c r="L445" s="272"/>
      <c r="M445" s="272"/>
      <c r="N445" s="272"/>
      <c r="O445" s="273"/>
      <c r="P445" s="272"/>
      <c r="Q445" s="272"/>
      <c r="R445" s="272"/>
      <c r="S445" s="272"/>
      <c r="T445" s="272"/>
      <c r="U445" s="272"/>
      <c r="V445" s="272"/>
      <c r="W445" s="272"/>
      <c r="X445" s="272"/>
      <c r="Y445" s="272"/>
      <c r="Z445" s="272"/>
      <c r="AA445" s="272"/>
      <c r="AB445" s="272"/>
      <c r="AC445" s="272"/>
      <c r="AD445" s="272"/>
      <c r="AE445" s="272"/>
      <c r="AF445" s="272"/>
      <c r="AG445" s="272"/>
      <c r="AH445" s="272"/>
      <c r="AI445" s="272"/>
      <c r="AJ445" s="272"/>
      <c r="AK445" s="272"/>
      <c r="AL445" s="274"/>
      <c r="AM445" s="274"/>
      <c r="AN445" s="274"/>
      <c r="AO445" s="274"/>
      <c r="AP445" s="274"/>
      <c r="AQ445" s="274"/>
      <c r="AR445" s="274"/>
      <c r="AS445" s="274"/>
      <c r="AT445" s="274"/>
      <c r="AU445" s="274"/>
      <c r="AV445" s="274"/>
      <c r="AW445" s="274"/>
      <c r="AX445" s="274"/>
      <c r="AY445" s="274"/>
      <c r="AZ445" s="274"/>
      <c r="BA445" s="274"/>
      <c r="BB445" s="274"/>
      <c r="BC445" s="274"/>
      <c r="BD445" s="274"/>
      <c r="BE445" s="274"/>
      <c r="BF445" s="274"/>
      <c r="BG445" s="274"/>
      <c r="BH445" s="274"/>
      <c r="BI445" s="274"/>
      <c r="BJ445" s="274"/>
      <c r="BK445" s="274"/>
      <c r="BL445" s="274"/>
      <c r="BM445" s="65"/>
      <c r="BN445" s="65"/>
      <c r="BO445" s="274"/>
      <c r="BP445" s="65"/>
      <c r="BQ445" s="65"/>
      <c r="BR445" s="65"/>
      <c r="BS445" s="274"/>
      <c r="BT445" s="65"/>
      <c r="BU445" s="54"/>
    </row>
    <row r="446" ht="15.75" customHeight="1">
      <c r="B446" s="272"/>
      <c r="C446" s="272"/>
      <c r="D446" s="272"/>
      <c r="E446" s="272"/>
      <c r="F446" s="272"/>
      <c r="G446" s="272"/>
      <c r="H446" s="272"/>
      <c r="I446" s="272"/>
      <c r="J446" s="272"/>
      <c r="K446" s="272"/>
      <c r="L446" s="272"/>
      <c r="M446" s="272"/>
      <c r="N446" s="272"/>
      <c r="O446" s="273"/>
      <c r="P446" s="272"/>
      <c r="Q446" s="272"/>
      <c r="R446" s="272"/>
      <c r="S446" s="272"/>
      <c r="T446" s="272"/>
      <c r="U446" s="272"/>
      <c r="V446" s="272"/>
      <c r="W446" s="272"/>
      <c r="X446" s="272"/>
      <c r="Y446" s="272"/>
      <c r="Z446" s="272"/>
      <c r="AA446" s="272"/>
      <c r="AB446" s="272"/>
      <c r="AC446" s="272"/>
      <c r="AD446" s="272"/>
      <c r="AE446" s="272"/>
      <c r="AF446" s="272"/>
      <c r="AG446" s="272"/>
      <c r="AH446" s="272"/>
      <c r="AI446" s="272"/>
      <c r="AJ446" s="272"/>
      <c r="AK446" s="272"/>
      <c r="AL446" s="274"/>
      <c r="AM446" s="274"/>
      <c r="AN446" s="274"/>
      <c r="AO446" s="274"/>
      <c r="AP446" s="274"/>
      <c r="AQ446" s="274"/>
      <c r="AR446" s="274"/>
      <c r="AS446" s="274"/>
      <c r="AT446" s="274"/>
      <c r="AU446" s="274"/>
      <c r="AV446" s="274"/>
      <c r="AW446" s="274"/>
      <c r="AX446" s="274"/>
      <c r="AY446" s="274"/>
      <c r="AZ446" s="274"/>
      <c r="BA446" s="274"/>
      <c r="BB446" s="274"/>
      <c r="BC446" s="274"/>
      <c r="BD446" s="274"/>
      <c r="BE446" s="274"/>
      <c r="BF446" s="274"/>
      <c r="BG446" s="274"/>
      <c r="BH446" s="274"/>
      <c r="BI446" s="274"/>
      <c r="BJ446" s="274"/>
      <c r="BK446" s="274"/>
      <c r="BL446" s="274"/>
      <c r="BM446" s="65"/>
      <c r="BN446" s="65"/>
      <c r="BO446" s="274"/>
      <c r="BP446" s="65"/>
      <c r="BQ446" s="65"/>
      <c r="BR446" s="65"/>
      <c r="BS446" s="274"/>
      <c r="BT446" s="65"/>
      <c r="BU446" s="54"/>
    </row>
    <row r="447" ht="15.75" customHeight="1">
      <c r="B447" s="272"/>
      <c r="C447" s="272"/>
      <c r="D447" s="272"/>
      <c r="E447" s="272"/>
      <c r="F447" s="272"/>
      <c r="G447" s="272"/>
      <c r="H447" s="272"/>
      <c r="I447" s="272"/>
      <c r="J447" s="272"/>
      <c r="K447" s="272"/>
      <c r="L447" s="272"/>
      <c r="M447" s="272"/>
      <c r="N447" s="272"/>
      <c r="O447" s="273"/>
      <c r="P447" s="272"/>
      <c r="Q447" s="272"/>
      <c r="R447" s="272"/>
      <c r="S447" s="272"/>
      <c r="T447" s="272"/>
      <c r="U447" s="272"/>
      <c r="V447" s="272"/>
      <c r="W447" s="272"/>
      <c r="X447" s="272"/>
      <c r="Y447" s="272"/>
      <c r="Z447" s="272"/>
      <c r="AA447" s="272"/>
      <c r="AB447" s="272"/>
      <c r="AC447" s="272"/>
      <c r="AD447" s="272"/>
      <c r="AE447" s="272"/>
      <c r="AF447" s="272"/>
      <c r="AG447" s="272"/>
      <c r="AH447" s="272"/>
      <c r="AI447" s="272"/>
      <c r="AJ447" s="272"/>
      <c r="AK447" s="272"/>
      <c r="AL447" s="274"/>
      <c r="AM447" s="274"/>
      <c r="AN447" s="274"/>
      <c r="AO447" s="274"/>
      <c r="AP447" s="274"/>
      <c r="AQ447" s="274"/>
      <c r="AR447" s="274"/>
      <c r="AS447" s="274"/>
      <c r="AT447" s="274"/>
      <c r="AU447" s="274"/>
      <c r="AV447" s="274"/>
      <c r="AW447" s="274"/>
      <c r="AX447" s="274"/>
      <c r="AY447" s="274"/>
      <c r="AZ447" s="274"/>
      <c r="BA447" s="274"/>
      <c r="BB447" s="274"/>
      <c r="BC447" s="274"/>
      <c r="BD447" s="274"/>
      <c r="BE447" s="274"/>
      <c r="BF447" s="274"/>
      <c r="BG447" s="274"/>
      <c r="BH447" s="274"/>
      <c r="BI447" s="274"/>
      <c r="BJ447" s="274"/>
      <c r="BK447" s="274"/>
      <c r="BL447" s="274"/>
      <c r="BM447" s="65"/>
      <c r="BN447" s="65"/>
      <c r="BO447" s="274"/>
      <c r="BP447" s="65"/>
      <c r="BQ447" s="65"/>
      <c r="BR447" s="65"/>
      <c r="BS447" s="274"/>
      <c r="BT447" s="65"/>
      <c r="BU447" s="54"/>
    </row>
    <row r="448" ht="15.75" customHeight="1">
      <c r="B448" s="272"/>
      <c r="C448" s="272"/>
      <c r="D448" s="272"/>
      <c r="E448" s="272"/>
      <c r="F448" s="272"/>
      <c r="G448" s="272"/>
      <c r="H448" s="272"/>
      <c r="I448" s="272"/>
      <c r="J448" s="272"/>
      <c r="K448" s="272"/>
      <c r="L448" s="272"/>
      <c r="M448" s="272"/>
      <c r="N448" s="272"/>
      <c r="O448" s="273"/>
      <c r="P448" s="272"/>
      <c r="Q448" s="272"/>
      <c r="R448" s="272"/>
      <c r="S448" s="272"/>
      <c r="T448" s="272"/>
      <c r="U448" s="272"/>
      <c r="V448" s="272"/>
      <c r="W448" s="272"/>
      <c r="X448" s="272"/>
      <c r="Y448" s="272"/>
      <c r="Z448" s="272"/>
      <c r="AA448" s="272"/>
      <c r="AB448" s="272"/>
      <c r="AC448" s="272"/>
      <c r="AD448" s="272"/>
      <c r="AE448" s="272"/>
      <c r="AF448" s="272"/>
      <c r="AG448" s="272"/>
      <c r="AH448" s="272"/>
      <c r="AI448" s="272"/>
      <c r="AJ448" s="272"/>
      <c r="AK448" s="272"/>
      <c r="AL448" s="274"/>
      <c r="AM448" s="274"/>
      <c r="AN448" s="274"/>
      <c r="AO448" s="274"/>
      <c r="AP448" s="274"/>
      <c r="AQ448" s="274"/>
      <c r="AR448" s="274"/>
      <c r="AS448" s="274"/>
      <c r="AT448" s="274"/>
      <c r="AU448" s="274"/>
      <c r="AV448" s="274"/>
      <c r="AW448" s="274"/>
      <c r="AX448" s="274"/>
      <c r="AY448" s="274"/>
      <c r="AZ448" s="274"/>
      <c r="BA448" s="274"/>
      <c r="BB448" s="274"/>
      <c r="BC448" s="274"/>
      <c r="BD448" s="274"/>
      <c r="BE448" s="274"/>
      <c r="BF448" s="274"/>
      <c r="BG448" s="274"/>
      <c r="BH448" s="274"/>
      <c r="BI448" s="274"/>
      <c r="BJ448" s="274"/>
      <c r="BK448" s="274"/>
      <c r="BL448" s="274"/>
      <c r="BM448" s="65"/>
      <c r="BN448" s="65"/>
      <c r="BO448" s="274"/>
      <c r="BP448" s="65"/>
      <c r="BQ448" s="65"/>
      <c r="BR448" s="65"/>
      <c r="BS448" s="274"/>
      <c r="BT448" s="65"/>
      <c r="BU448" s="54"/>
    </row>
    <row r="449" ht="15.75" customHeight="1">
      <c r="B449" s="272"/>
      <c r="C449" s="272"/>
      <c r="D449" s="272"/>
      <c r="E449" s="272"/>
      <c r="F449" s="272"/>
      <c r="G449" s="272"/>
      <c r="H449" s="272"/>
      <c r="I449" s="272"/>
      <c r="J449" s="272"/>
      <c r="K449" s="272"/>
      <c r="L449" s="272"/>
      <c r="M449" s="272"/>
      <c r="N449" s="272"/>
      <c r="O449" s="273"/>
      <c r="P449" s="272"/>
      <c r="Q449" s="272"/>
      <c r="R449" s="272"/>
      <c r="S449" s="272"/>
      <c r="T449" s="272"/>
      <c r="U449" s="272"/>
      <c r="V449" s="272"/>
      <c r="W449" s="272"/>
      <c r="X449" s="272"/>
      <c r="Y449" s="272"/>
      <c r="Z449" s="272"/>
      <c r="AA449" s="272"/>
      <c r="AB449" s="272"/>
      <c r="AC449" s="272"/>
      <c r="AD449" s="272"/>
      <c r="AE449" s="272"/>
      <c r="AF449" s="272"/>
      <c r="AG449" s="272"/>
      <c r="AH449" s="272"/>
      <c r="AI449" s="272"/>
      <c r="AJ449" s="272"/>
      <c r="AK449" s="272"/>
      <c r="AL449" s="274"/>
      <c r="AM449" s="274"/>
      <c r="AN449" s="274"/>
      <c r="AO449" s="274"/>
      <c r="AP449" s="274"/>
      <c r="AQ449" s="274"/>
      <c r="AR449" s="274"/>
      <c r="AS449" s="274"/>
      <c r="AT449" s="274"/>
      <c r="AU449" s="274"/>
      <c r="AV449" s="274"/>
      <c r="AW449" s="274"/>
      <c r="AX449" s="274"/>
      <c r="AY449" s="274"/>
      <c r="AZ449" s="274"/>
      <c r="BA449" s="274"/>
      <c r="BB449" s="274"/>
      <c r="BC449" s="274"/>
      <c r="BD449" s="274"/>
      <c r="BE449" s="274"/>
      <c r="BF449" s="274"/>
      <c r="BG449" s="274"/>
      <c r="BH449" s="274"/>
      <c r="BI449" s="274"/>
      <c r="BJ449" s="274"/>
      <c r="BK449" s="274"/>
      <c r="BL449" s="274"/>
      <c r="BM449" s="65"/>
      <c r="BN449" s="65"/>
      <c r="BO449" s="274"/>
      <c r="BP449" s="65"/>
      <c r="BQ449" s="65"/>
      <c r="BR449" s="65"/>
      <c r="BS449" s="274"/>
      <c r="BT449" s="65"/>
      <c r="BU449" s="54"/>
    </row>
    <row r="450" ht="15.75" customHeight="1">
      <c r="B450" s="272"/>
      <c r="C450" s="272"/>
      <c r="D450" s="272"/>
      <c r="E450" s="272"/>
      <c r="F450" s="272"/>
      <c r="G450" s="272"/>
      <c r="H450" s="272"/>
      <c r="I450" s="272"/>
      <c r="J450" s="272"/>
      <c r="K450" s="272"/>
      <c r="L450" s="272"/>
      <c r="M450" s="272"/>
      <c r="N450" s="272"/>
      <c r="O450" s="273"/>
      <c r="P450" s="272"/>
      <c r="Q450" s="272"/>
      <c r="R450" s="272"/>
      <c r="S450" s="272"/>
      <c r="T450" s="272"/>
      <c r="U450" s="272"/>
      <c r="V450" s="272"/>
      <c r="W450" s="272"/>
      <c r="X450" s="272"/>
      <c r="Y450" s="272"/>
      <c r="Z450" s="272"/>
      <c r="AA450" s="272"/>
      <c r="AB450" s="272"/>
      <c r="AC450" s="272"/>
      <c r="AD450" s="272"/>
      <c r="AE450" s="272"/>
      <c r="AF450" s="272"/>
      <c r="AG450" s="272"/>
      <c r="AH450" s="272"/>
      <c r="AI450" s="272"/>
      <c r="AJ450" s="272"/>
      <c r="AK450" s="272"/>
      <c r="AL450" s="274"/>
      <c r="AM450" s="274"/>
      <c r="AN450" s="274"/>
      <c r="AO450" s="274"/>
      <c r="AP450" s="274"/>
      <c r="AQ450" s="274"/>
      <c r="AR450" s="274"/>
      <c r="AS450" s="274"/>
      <c r="AT450" s="274"/>
      <c r="AU450" s="274"/>
      <c r="AV450" s="274"/>
      <c r="AW450" s="274"/>
      <c r="AX450" s="274"/>
      <c r="AY450" s="274"/>
      <c r="AZ450" s="274"/>
      <c r="BA450" s="274"/>
      <c r="BB450" s="274"/>
      <c r="BC450" s="274"/>
      <c r="BD450" s="274"/>
      <c r="BE450" s="274"/>
      <c r="BF450" s="274"/>
      <c r="BG450" s="274"/>
      <c r="BH450" s="274"/>
      <c r="BI450" s="274"/>
      <c r="BJ450" s="274"/>
      <c r="BK450" s="274"/>
      <c r="BL450" s="274"/>
      <c r="BM450" s="65"/>
      <c r="BN450" s="65"/>
      <c r="BO450" s="274"/>
      <c r="BP450" s="65"/>
      <c r="BQ450" s="65"/>
      <c r="BR450" s="65"/>
      <c r="BS450" s="274"/>
      <c r="BT450" s="65"/>
      <c r="BU450" s="54"/>
    </row>
    <row r="451" ht="15.75" customHeight="1">
      <c r="B451" s="272"/>
      <c r="C451" s="272"/>
      <c r="D451" s="272"/>
      <c r="E451" s="272"/>
      <c r="F451" s="272"/>
      <c r="G451" s="272"/>
      <c r="H451" s="272"/>
      <c r="I451" s="272"/>
      <c r="J451" s="272"/>
      <c r="K451" s="272"/>
      <c r="L451" s="272"/>
      <c r="M451" s="272"/>
      <c r="N451" s="272"/>
      <c r="O451" s="273"/>
      <c r="P451" s="272"/>
      <c r="Q451" s="272"/>
      <c r="R451" s="272"/>
      <c r="S451" s="272"/>
      <c r="T451" s="272"/>
      <c r="U451" s="272"/>
      <c r="V451" s="272"/>
      <c r="W451" s="272"/>
      <c r="X451" s="272"/>
      <c r="Y451" s="272"/>
      <c r="Z451" s="272"/>
      <c r="AA451" s="272"/>
      <c r="AB451" s="272"/>
      <c r="AC451" s="272"/>
      <c r="AD451" s="272"/>
      <c r="AE451" s="272"/>
      <c r="AF451" s="272"/>
      <c r="AG451" s="272"/>
      <c r="AH451" s="272"/>
      <c r="AI451" s="272"/>
      <c r="AJ451" s="272"/>
      <c r="AK451" s="272"/>
      <c r="AL451" s="274"/>
      <c r="AM451" s="274"/>
      <c r="AN451" s="274"/>
      <c r="AO451" s="274"/>
      <c r="AP451" s="274"/>
      <c r="AQ451" s="274"/>
      <c r="AR451" s="274"/>
      <c r="AS451" s="274"/>
      <c r="AT451" s="274"/>
      <c r="AU451" s="274"/>
      <c r="AV451" s="274"/>
      <c r="AW451" s="274"/>
      <c r="AX451" s="274"/>
      <c r="AY451" s="274"/>
      <c r="AZ451" s="274"/>
      <c r="BA451" s="274"/>
      <c r="BB451" s="274"/>
      <c r="BC451" s="274"/>
      <c r="BD451" s="274"/>
      <c r="BE451" s="274"/>
      <c r="BF451" s="274"/>
      <c r="BG451" s="274"/>
      <c r="BH451" s="274"/>
      <c r="BI451" s="274"/>
      <c r="BJ451" s="274"/>
      <c r="BK451" s="274"/>
      <c r="BL451" s="274"/>
      <c r="BM451" s="65"/>
      <c r="BN451" s="65"/>
      <c r="BO451" s="274"/>
      <c r="BP451" s="65"/>
      <c r="BQ451" s="65"/>
      <c r="BR451" s="65"/>
      <c r="BS451" s="274"/>
      <c r="BT451" s="65"/>
      <c r="BU451" s="54"/>
    </row>
    <row r="452" ht="15.75" customHeight="1">
      <c r="B452" s="272"/>
      <c r="C452" s="272"/>
      <c r="D452" s="272"/>
      <c r="E452" s="272"/>
      <c r="F452" s="272"/>
      <c r="G452" s="272"/>
      <c r="H452" s="272"/>
      <c r="I452" s="272"/>
      <c r="J452" s="272"/>
      <c r="K452" s="272"/>
      <c r="L452" s="272"/>
      <c r="M452" s="272"/>
      <c r="N452" s="272"/>
      <c r="O452" s="273"/>
      <c r="P452" s="272"/>
      <c r="Q452" s="272"/>
      <c r="R452" s="272"/>
      <c r="S452" s="272"/>
      <c r="T452" s="272"/>
      <c r="U452" s="272"/>
      <c r="V452" s="272"/>
      <c r="W452" s="272"/>
      <c r="X452" s="272"/>
      <c r="Y452" s="272"/>
      <c r="Z452" s="272"/>
      <c r="AA452" s="272"/>
      <c r="AB452" s="272"/>
      <c r="AC452" s="272"/>
      <c r="AD452" s="272"/>
      <c r="AE452" s="272"/>
      <c r="AF452" s="272"/>
      <c r="AG452" s="272"/>
      <c r="AH452" s="272"/>
      <c r="AI452" s="272"/>
      <c r="AJ452" s="272"/>
      <c r="AK452" s="272"/>
      <c r="AL452" s="274"/>
      <c r="AM452" s="274"/>
      <c r="AN452" s="274"/>
      <c r="AO452" s="274"/>
      <c r="AP452" s="274"/>
      <c r="AQ452" s="274"/>
      <c r="AR452" s="274"/>
      <c r="AS452" s="274"/>
      <c r="AT452" s="274"/>
      <c r="AU452" s="274"/>
      <c r="AV452" s="274"/>
      <c r="AW452" s="274"/>
      <c r="AX452" s="274"/>
      <c r="AY452" s="274"/>
      <c r="AZ452" s="274"/>
      <c r="BA452" s="274"/>
      <c r="BB452" s="274"/>
      <c r="BC452" s="274"/>
      <c r="BD452" s="274"/>
      <c r="BE452" s="274"/>
      <c r="BF452" s="274"/>
      <c r="BG452" s="274"/>
      <c r="BH452" s="274"/>
      <c r="BI452" s="274"/>
      <c r="BJ452" s="274"/>
      <c r="BK452" s="274"/>
      <c r="BL452" s="274"/>
      <c r="BM452" s="65"/>
      <c r="BN452" s="65"/>
      <c r="BO452" s="274"/>
      <c r="BP452" s="65"/>
      <c r="BQ452" s="65"/>
      <c r="BR452" s="65"/>
      <c r="BS452" s="274"/>
      <c r="BT452" s="65"/>
      <c r="BU452" s="54"/>
    </row>
    <row r="453" ht="15.75" customHeight="1">
      <c r="B453" s="272"/>
      <c r="C453" s="272"/>
      <c r="D453" s="272"/>
      <c r="E453" s="272"/>
      <c r="F453" s="272"/>
      <c r="G453" s="272"/>
      <c r="H453" s="272"/>
      <c r="I453" s="272"/>
      <c r="J453" s="272"/>
      <c r="K453" s="272"/>
      <c r="L453" s="272"/>
      <c r="M453" s="272"/>
      <c r="N453" s="272"/>
      <c r="O453" s="273"/>
      <c r="P453" s="272"/>
      <c r="Q453" s="272"/>
      <c r="R453" s="272"/>
      <c r="S453" s="272"/>
      <c r="T453" s="272"/>
      <c r="U453" s="272"/>
      <c r="V453" s="272"/>
      <c r="W453" s="272"/>
      <c r="X453" s="272"/>
      <c r="Y453" s="272"/>
      <c r="Z453" s="272"/>
      <c r="AA453" s="272"/>
      <c r="AB453" s="272"/>
      <c r="AC453" s="272"/>
      <c r="AD453" s="272"/>
      <c r="AE453" s="272"/>
      <c r="AF453" s="272"/>
      <c r="AG453" s="272"/>
      <c r="AH453" s="272"/>
      <c r="AI453" s="272"/>
      <c r="AJ453" s="272"/>
      <c r="AK453" s="272"/>
      <c r="AL453" s="274"/>
      <c r="AM453" s="274"/>
      <c r="AN453" s="274"/>
      <c r="AO453" s="274"/>
      <c r="AP453" s="274"/>
      <c r="AQ453" s="274"/>
      <c r="AR453" s="274"/>
      <c r="AS453" s="274"/>
      <c r="AT453" s="274"/>
      <c r="AU453" s="274"/>
      <c r="AV453" s="274"/>
      <c r="AW453" s="274"/>
      <c r="AX453" s="274"/>
      <c r="AY453" s="274"/>
      <c r="AZ453" s="274"/>
      <c r="BA453" s="274"/>
      <c r="BB453" s="274"/>
      <c r="BC453" s="274"/>
      <c r="BD453" s="274"/>
      <c r="BE453" s="274"/>
      <c r="BF453" s="274"/>
      <c r="BG453" s="274"/>
      <c r="BH453" s="274"/>
      <c r="BI453" s="274"/>
      <c r="BJ453" s="274"/>
      <c r="BK453" s="274"/>
      <c r="BL453" s="274"/>
      <c r="BM453" s="65"/>
      <c r="BN453" s="65"/>
      <c r="BO453" s="274"/>
      <c r="BP453" s="65"/>
      <c r="BQ453" s="65"/>
      <c r="BR453" s="65"/>
      <c r="BS453" s="274"/>
      <c r="BT453" s="65"/>
      <c r="BU453" s="54"/>
    </row>
    <row r="454" ht="15.75" customHeight="1">
      <c r="B454" s="272"/>
      <c r="C454" s="272"/>
      <c r="D454" s="272"/>
      <c r="E454" s="272"/>
      <c r="F454" s="272"/>
      <c r="G454" s="272"/>
      <c r="H454" s="272"/>
      <c r="I454" s="272"/>
      <c r="J454" s="272"/>
      <c r="K454" s="272"/>
      <c r="L454" s="272"/>
      <c r="M454" s="272"/>
      <c r="N454" s="272"/>
      <c r="O454" s="273"/>
      <c r="P454" s="272"/>
      <c r="Q454" s="272"/>
      <c r="R454" s="272"/>
      <c r="S454" s="272"/>
      <c r="T454" s="272"/>
      <c r="U454" s="272"/>
      <c r="V454" s="272"/>
      <c r="W454" s="272"/>
      <c r="X454" s="272"/>
      <c r="Y454" s="272"/>
      <c r="Z454" s="272"/>
      <c r="AA454" s="272"/>
      <c r="AB454" s="272"/>
      <c r="AC454" s="272"/>
      <c r="AD454" s="272"/>
      <c r="AE454" s="272"/>
      <c r="AF454" s="272"/>
      <c r="AG454" s="272"/>
      <c r="AH454" s="272"/>
      <c r="AI454" s="272"/>
      <c r="AJ454" s="272"/>
      <c r="AK454" s="272"/>
      <c r="AL454" s="274"/>
      <c r="AM454" s="274"/>
      <c r="AN454" s="274"/>
      <c r="AO454" s="274"/>
      <c r="AP454" s="274"/>
      <c r="AQ454" s="274"/>
      <c r="AR454" s="274"/>
      <c r="AS454" s="274"/>
      <c r="AT454" s="274"/>
      <c r="AU454" s="274"/>
      <c r="AV454" s="274"/>
      <c r="AW454" s="274"/>
      <c r="AX454" s="274"/>
      <c r="AY454" s="274"/>
      <c r="AZ454" s="274"/>
      <c r="BA454" s="274"/>
      <c r="BB454" s="274"/>
      <c r="BC454" s="274"/>
      <c r="BD454" s="274"/>
      <c r="BE454" s="274"/>
      <c r="BF454" s="274"/>
      <c r="BG454" s="274"/>
      <c r="BH454" s="274"/>
      <c r="BI454" s="274"/>
      <c r="BJ454" s="274"/>
      <c r="BK454" s="274"/>
      <c r="BL454" s="274"/>
      <c r="BM454" s="65"/>
      <c r="BN454" s="65"/>
      <c r="BO454" s="274"/>
      <c r="BP454" s="65"/>
      <c r="BQ454" s="65"/>
      <c r="BR454" s="65"/>
      <c r="BS454" s="274"/>
      <c r="BT454" s="65"/>
      <c r="BU454" s="54"/>
    </row>
    <row r="455" ht="15.75" customHeight="1">
      <c r="B455" s="272"/>
      <c r="C455" s="272"/>
      <c r="D455" s="272"/>
      <c r="E455" s="272"/>
      <c r="F455" s="272"/>
      <c r="G455" s="272"/>
      <c r="H455" s="272"/>
      <c r="I455" s="272"/>
      <c r="J455" s="272"/>
      <c r="K455" s="272"/>
      <c r="L455" s="272"/>
      <c r="M455" s="272"/>
      <c r="N455" s="272"/>
      <c r="O455" s="273"/>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4"/>
      <c r="AM455" s="274"/>
      <c r="AN455" s="274"/>
      <c r="AO455" s="274"/>
      <c r="AP455" s="274"/>
      <c r="AQ455" s="274"/>
      <c r="AR455" s="274"/>
      <c r="AS455" s="274"/>
      <c r="AT455" s="274"/>
      <c r="AU455" s="274"/>
      <c r="AV455" s="274"/>
      <c r="AW455" s="274"/>
      <c r="AX455" s="274"/>
      <c r="AY455" s="274"/>
      <c r="AZ455" s="274"/>
      <c r="BA455" s="274"/>
      <c r="BB455" s="274"/>
      <c r="BC455" s="274"/>
      <c r="BD455" s="274"/>
      <c r="BE455" s="274"/>
      <c r="BF455" s="274"/>
      <c r="BG455" s="274"/>
      <c r="BH455" s="274"/>
      <c r="BI455" s="274"/>
      <c r="BJ455" s="274"/>
      <c r="BK455" s="274"/>
      <c r="BL455" s="274"/>
      <c r="BM455" s="65"/>
      <c r="BN455" s="65"/>
      <c r="BO455" s="274"/>
      <c r="BP455" s="65"/>
      <c r="BQ455" s="65"/>
      <c r="BR455" s="65"/>
      <c r="BS455" s="274"/>
      <c r="BT455" s="65"/>
      <c r="BU455" s="54"/>
    </row>
    <row r="456" ht="15.75" customHeight="1">
      <c r="B456" s="272"/>
      <c r="C456" s="272"/>
      <c r="D456" s="272"/>
      <c r="E456" s="272"/>
      <c r="F456" s="272"/>
      <c r="G456" s="272"/>
      <c r="H456" s="272"/>
      <c r="I456" s="272"/>
      <c r="J456" s="272"/>
      <c r="K456" s="272"/>
      <c r="L456" s="272"/>
      <c r="M456" s="272"/>
      <c r="N456" s="272"/>
      <c r="O456" s="273"/>
      <c r="P456" s="272"/>
      <c r="Q456" s="272"/>
      <c r="R456" s="272"/>
      <c r="S456" s="272"/>
      <c r="T456" s="272"/>
      <c r="U456" s="272"/>
      <c r="V456" s="272"/>
      <c r="W456" s="272"/>
      <c r="X456" s="272"/>
      <c r="Y456" s="272"/>
      <c r="Z456" s="272"/>
      <c r="AA456" s="272"/>
      <c r="AB456" s="272"/>
      <c r="AC456" s="272"/>
      <c r="AD456" s="272"/>
      <c r="AE456" s="272"/>
      <c r="AF456" s="272"/>
      <c r="AG456" s="272"/>
      <c r="AH456" s="272"/>
      <c r="AI456" s="272"/>
      <c r="AJ456" s="272"/>
      <c r="AK456" s="272"/>
      <c r="AL456" s="274"/>
      <c r="AM456" s="274"/>
      <c r="AN456" s="274"/>
      <c r="AO456" s="274"/>
      <c r="AP456" s="274"/>
      <c r="AQ456" s="274"/>
      <c r="AR456" s="274"/>
      <c r="AS456" s="274"/>
      <c r="AT456" s="274"/>
      <c r="AU456" s="274"/>
      <c r="AV456" s="274"/>
      <c r="AW456" s="274"/>
      <c r="AX456" s="274"/>
      <c r="AY456" s="274"/>
      <c r="AZ456" s="274"/>
      <c r="BA456" s="274"/>
      <c r="BB456" s="274"/>
      <c r="BC456" s="274"/>
      <c r="BD456" s="274"/>
      <c r="BE456" s="274"/>
      <c r="BF456" s="274"/>
      <c r="BG456" s="274"/>
      <c r="BH456" s="274"/>
      <c r="BI456" s="274"/>
      <c r="BJ456" s="274"/>
      <c r="BK456" s="274"/>
      <c r="BL456" s="274"/>
      <c r="BM456" s="65"/>
      <c r="BN456" s="65"/>
      <c r="BO456" s="274"/>
      <c r="BP456" s="65"/>
      <c r="BQ456" s="65"/>
      <c r="BR456" s="65"/>
      <c r="BS456" s="274"/>
      <c r="BT456" s="65"/>
      <c r="BU456" s="54"/>
    </row>
    <row r="457" ht="15.75" customHeight="1">
      <c r="B457" s="272"/>
      <c r="C457" s="272"/>
      <c r="D457" s="272"/>
      <c r="E457" s="272"/>
      <c r="F457" s="272"/>
      <c r="G457" s="272"/>
      <c r="H457" s="272"/>
      <c r="I457" s="272"/>
      <c r="J457" s="272"/>
      <c r="K457" s="272"/>
      <c r="L457" s="272"/>
      <c r="M457" s="272"/>
      <c r="N457" s="272"/>
      <c r="O457" s="273"/>
      <c r="P457" s="272"/>
      <c r="Q457" s="272"/>
      <c r="R457" s="272"/>
      <c r="S457" s="272"/>
      <c r="T457" s="272"/>
      <c r="U457" s="272"/>
      <c r="V457" s="272"/>
      <c r="W457" s="272"/>
      <c r="X457" s="272"/>
      <c r="Y457" s="272"/>
      <c r="Z457" s="272"/>
      <c r="AA457" s="272"/>
      <c r="AB457" s="272"/>
      <c r="AC457" s="272"/>
      <c r="AD457" s="272"/>
      <c r="AE457" s="272"/>
      <c r="AF457" s="272"/>
      <c r="AG457" s="272"/>
      <c r="AH457" s="272"/>
      <c r="AI457" s="272"/>
      <c r="AJ457" s="272"/>
      <c r="AK457" s="272"/>
      <c r="AL457" s="274"/>
      <c r="AM457" s="274"/>
      <c r="AN457" s="274"/>
      <c r="AO457" s="274"/>
      <c r="AP457" s="274"/>
      <c r="AQ457" s="274"/>
      <c r="AR457" s="274"/>
      <c r="AS457" s="274"/>
      <c r="AT457" s="274"/>
      <c r="AU457" s="274"/>
      <c r="AV457" s="274"/>
      <c r="AW457" s="274"/>
      <c r="AX457" s="274"/>
      <c r="AY457" s="274"/>
      <c r="AZ457" s="274"/>
      <c r="BA457" s="274"/>
      <c r="BB457" s="274"/>
      <c r="BC457" s="274"/>
      <c r="BD457" s="274"/>
      <c r="BE457" s="274"/>
      <c r="BF457" s="274"/>
      <c r="BG457" s="274"/>
      <c r="BH457" s="274"/>
      <c r="BI457" s="274"/>
      <c r="BJ457" s="274"/>
      <c r="BK457" s="274"/>
      <c r="BL457" s="274"/>
      <c r="BM457" s="65"/>
      <c r="BN457" s="65"/>
      <c r="BO457" s="274"/>
      <c r="BP457" s="65"/>
      <c r="BQ457" s="65"/>
      <c r="BR457" s="65"/>
      <c r="BS457" s="274"/>
      <c r="BT457" s="65"/>
      <c r="BU457" s="54"/>
    </row>
    <row r="458" ht="15.75" customHeight="1">
      <c r="B458" s="272"/>
      <c r="C458" s="272"/>
      <c r="D458" s="272"/>
      <c r="E458" s="272"/>
      <c r="F458" s="272"/>
      <c r="G458" s="272"/>
      <c r="H458" s="272"/>
      <c r="I458" s="272"/>
      <c r="J458" s="272"/>
      <c r="K458" s="272"/>
      <c r="L458" s="272"/>
      <c r="M458" s="272"/>
      <c r="N458" s="272"/>
      <c r="O458" s="273"/>
      <c r="P458" s="272"/>
      <c r="Q458" s="272"/>
      <c r="R458" s="272"/>
      <c r="S458" s="272"/>
      <c r="T458" s="272"/>
      <c r="U458" s="272"/>
      <c r="V458" s="272"/>
      <c r="W458" s="272"/>
      <c r="X458" s="272"/>
      <c r="Y458" s="272"/>
      <c r="Z458" s="272"/>
      <c r="AA458" s="272"/>
      <c r="AB458" s="272"/>
      <c r="AC458" s="272"/>
      <c r="AD458" s="272"/>
      <c r="AE458" s="272"/>
      <c r="AF458" s="272"/>
      <c r="AG458" s="272"/>
      <c r="AH458" s="272"/>
      <c r="AI458" s="272"/>
      <c r="AJ458" s="272"/>
      <c r="AK458" s="272"/>
      <c r="AL458" s="274"/>
      <c r="AM458" s="274"/>
      <c r="AN458" s="274"/>
      <c r="AO458" s="274"/>
      <c r="AP458" s="274"/>
      <c r="AQ458" s="274"/>
      <c r="AR458" s="274"/>
      <c r="AS458" s="274"/>
      <c r="AT458" s="274"/>
      <c r="AU458" s="274"/>
      <c r="AV458" s="274"/>
      <c r="AW458" s="274"/>
      <c r="AX458" s="274"/>
      <c r="AY458" s="274"/>
      <c r="AZ458" s="274"/>
      <c r="BA458" s="274"/>
      <c r="BB458" s="274"/>
      <c r="BC458" s="274"/>
      <c r="BD458" s="274"/>
      <c r="BE458" s="274"/>
      <c r="BF458" s="274"/>
      <c r="BG458" s="274"/>
      <c r="BH458" s="274"/>
      <c r="BI458" s="274"/>
      <c r="BJ458" s="274"/>
      <c r="BK458" s="274"/>
      <c r="BL458" s="274"/>
      <c r="BM458" s="65"/>
      <c r="BN458" s="65"/>
      <c r="BO458" s="274"/>
      <c r="BP458" s="65"/>
      <c r="BQ458" s="65"/>
      <c r="BR458" s="65"/>
      <c r="BS458" s="274"/>
      <c r="BT458" s="65"/>
      <c r="BU458" s="54"/>
    </row>
    <row r="459" ht="15.75" customHeight="1">
      <c r="B459" s="272"/>
      <c r="C459" s="272"/>
      <c r="D459" s="272"/>
      <c r="E459" s="272"/>
      <c r="F459" s="272"/>
      <c r="G459" s="272"/>
      <c r="H459" s="272"/>
      <c r="I459" s="272"/>
      <c r="J459" s="272"/>
      <c r="K459" s="272"/>
      <c r="L459" s="272"/>
      <c r="M459" s="272"/>
      <c r="N459" s="272"/>
      <c r="O459" s="273"/>
      <c r="P459" s="272"/>
      <c r="Q459" s="272"/>
      <c r="R459" s="272"/>
      <c r="S459" s="272"/>
      <c r="T459" s="272"/>
      <c r="U459" s="272"/>
      <c r="V459" s="272"/>
      <c r="W459" s="272"/>
      <c r="X459" s="272"/>
      <c r="Y459" s="272"/>
      <c r="Z459" s="272"/>
      <c r="AA459" s="272"/>
      <c r="AB459" s="272"/>
      <c r="AC459" s="272"/>
      <c r="AD459" s="272"/>
      <c r="AE459" s="272"/>
      <c r="AF459" s="272"/>
      <c r="AG459" s="272"/>
      <c r="AH459" s="272"/>
      <c r="AI459" s="272"/>
      <c r="AJ459" s="272"/>
      <c r="AK459" s="272"/>
      <c r="AL459" s="274"/>
      <c r="AM459" s="274"/>
      <c r="AN459" s="274"/>
      <c r="AO459" s="274"/>
      <c r="AP459" s="274"/>
      <c r="AQ459" s="274"/>
      <c r="AR459" s="274"/>
      <c r="AS459" s="274"/>
      <c r="AT459" s="274"/>
      <c r="AU459" s="274"/>
      <c r="AV459" s="274"/>
      <c r="AW459" s="274"/>
      <c r="AX459" s="274"/>
      <c r="AY459" s="274"/>
      <c r="AZ459" s="274"/>
      <c r="BA459" s="274"/>
      <c r="BB459" s="274"/>
      <c r="BC459" s="274"/>
      <c r="BD459" s="274"/>
      <c r="BE459" s="274"/>
      <c r="BF459" s="274"/>
      <c r="BG459" s="274"/>
      <c r="BH459" s="274"/>
      <c r="BI459" s="274"/>
      <c r="BJ459" s="274"/>
      <c r="BK459" s="274"/>
      <c r="BL459" s="274"/>
      <c r="BM459" s="65"/>
      <c r="BN459" s="65"/>
      <c r="BO459" s="274"/>
      <c r="BP459" s="65"/>
      <c r="BQ459" s="65"/>
      <c r="BR459" s="65"/>
      <c r="BS459" s="274"/>
      <c r="BT459" s="65"/>
      <c r="BU459" s="54"/>
    </row>
    <row r="460" ht="15.75" customHeight="1">
      <c r="B460" s="272"/>
      <c r="C460" s="272"/>
      <c r="D460" s="272"/>
      <c r="E460" s="272"/>
      <c r="F460" s="272"/>
      <c r="G460" s="272"/>
      <c r="H460" s="272"/>
      <c r="I460" s="272"/>
      <c r="J460" s="272"/>
      <c r="K460" s="272"/>
      <c r="L460" s="272"/>
      <c r="M460" s="272"/>
      <c r="N460" s="272"/>
      <c r="O460" s="273"/>
      <c r="P460" s="272"/>
      <c r="Q460" s="272"/>
      <c r="R460" s="272"/>
      <c r="S460" s="272"/>
      <c r="T460" s="272"/>
      <c r="U460" s="272"/>
      <c r="V460" s="272"/>
      <c r="W460" s="272"/>
      <c r="X460" s="272"/>
      <c r="Y460" s="272"/>
      <c r="Z460" s="272"/>
      <c r="AA460" s="272"/>
      <c r="AB460" s="272"/>
      <c r="AC460" s="272"/>
      <c r="AD460" s="272"/>
      <c r="AE460" s="272"/>
      <c r="AF460" s="272"/>
      <c r="AG460" s="272"/>
      <c r="AH460" s="272"/>
      <c r="AI460" s="272"/>
      <c r="AJ460" s="272"/>
      <c r="AK460" s="272"/>
      <c r="AL460" s="274"/>
      <c r="AM460" s="274"/>
      <c r="AN460" s="274"/>
      <c r="AO460" s="274"/>
      <c r="AP460" s="274"/>
      <c r="AQ460" s="274"/>
      <c r="AR460" s="274"/>
      <c r="AS460" s="274"/>
      <c r="AT460" s="274"/>
      <c r="AU460" s="274"/>
      <c r="AV460" s="274"/>
      <c r="AW460" s="274"/>
      <c r="AX460" s="274"/>
      <c r="AY460" s="274"/>
      <c r="AZ460" s="274"/>
      <c r="BA460" s="274"/>
      <c r="BB460" s="274"/>
      <c r="BC460" s="274"/>
      <c r="BD460" s="274"/>
      <c r="BE460" s="274"/>
      <c r="BF460" s="274"/>
      <c r="BG460" s="274"/>
      <c r="BH460" s="274"/>
      <c r="BI460" s="274"/>
      <c r="BJ460" s="274"/>
      <c r="BK460" s="274"/>
      <c r="BL460" s="274"/>
      <c r="BM460" s="65"/>
      <c r="BN460" s="65"/>
      <c r="BO460" s="274"/>
      <c r="BP460" s="65"/>
      <c r="BQ460" s="65"/>
      <c r="BR460" s="65"/>
      <c r="BS460" s="274"/>
      <c r="BT460" s="65"/>
      <c r="BU460" s="54"/>
    </row>
    <row r="461" ht="15.75" customHeight="1">
      <c r="B461" s="272"/>
      <c r="C461" s="272"/>
      <c r="D461" s="272"/>
      <c r="E461" s="272"/>
      <c r="F461" s="272"/>
      <c r="G461" s="272"/>
      <c r="H461" s="272"/>
      <c r="I461" s="272"/>
      <c r="J461" s="272"/>
      <c r="K461" s="272"/>
      <c r="L461" s="272"/>
      <c r="M461" s="272"/>
      <c r="N461" s="272"/>
      <c r="O461" s="273"/>
      <c r="P461" s="272"/>
      <c r="Q461" s="272"/>
      <c r="R461" s="272"/>
      <c r="S461" s="272"/>
      <c r="T461" s="272"/>
      <c r="U461" s="272"/>
      <c r="V461" s="272"/>
      <c r="W461" s="272"/>
      <c r="X461" s="272"/>
      <c r="Y461" s="272"/>
      <c r="Z461" s="272"/>
      <c r="AA461" s="272"/>
      <c r="AB461" s="272"/>
      <c r="AC461" s="272"/>
      <c r="AD461" s="272"/>
      <c r="AE461" s="272"/>
      <c r="AF461" s="272"/>
      <c r="AG461" s="272"/>
      <c r="AH461" s="272"/>
      <c r="AI461" s="272"/>
      <c r="AJ461" s="272"/>
      <c r="AK461" s="272"/>
      <c r="AL461" s="274"/>
      <c r="AM461" s="274"/>
      <c r="AN461" s="274"/>
      <c r="AO461" s="274"/>
      <c r="AP461" s="274"/>
      <c r="AQ461" s="274"/>
      <c r="AR461" s="274"/>
      <c r="AS461" s="274"/>
      <c r="AT461" s="274"/>
      <c r="AU461" s="274"/>
      <c r="AV461" s="274"/>
      <c r="AW461" s="274"/>
      <c r="AX461" s="274"/>
      <c r="AY461" s="274"/>
      <c r="AZ461" s="274"/>
      <c r="BA461" s="274"/>
      <c r="BB461" s="274"/>
      <c r="BC461" s="274"/>
      <c r="BD461" s="274"/>
      <c r="BE461" s="274"/>
      <c r="BF461" s="274"/>
      <c r="BG461" s="274"/>
      <c r="BH461" s="274"/>
      <c r="BI461" s="274"/>
      <c r="BJ461" s="274"/>
      <c r="BK461" s="274"/>
      <c r="BL461" s="274"/>
      <c r="BM461" s="65"/>
      <c r="BN461" s="65"/>
      <c r="BO461" s="274"/>
      <c r="BP461" s="65"/>
      <c r="BQ461" s="65"/>
      <c r="BR461" s="65"/>
      <c r="BS461" s="274"/>
      <c r="BT461" s="65"/>
      <c r="BU461" s="54"/>
    </row>
    <row r="462" ht="15.75" customHeight="1">
      <c r="B462" s="272"/>
      <c r="C462" s="272"/>
      <c r="D462" s="272"/>
      <c r="E462" s="272"/>
      <c r="F462" s="272"/>
      <c r="G462" s="272"/>
      <c r="H462" s="272"/>
      <c r="I462" s="272"/>
      <c r="J462" s="272"/>
      <c r="K462" s="272"/>
      <c r="L462" s="272"/>
      <c r="M462" s="272"/>
      <c r="N462" s="272"/>
      <c r="O462" s="273"/>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4"/>
      <c r="AM462" s="274"/>
      <c r="AN462" s="274"/>
      <c r="AO462" s="274"/>
      <c r="AP462" s="274"/>
      <c r="AQ462" s="274"/>
      <c r="AR462" s="274"/>
      <c r="AS462" s="274"/>
      <c r="AT462" s="274"/>
      <c r="AU462" s="274"/>
      <c r="AV462" s="274"/>
      <c r="AW462" s="274"/>
      <c r="AX462" s="274"/>
      <c r="AY462" s="274"/>
      <c r="AZ462" s="274"/>
      <c r="BA462" s="274"/>
      <c r="BB462" s="274"/>
      <c r="BC462" s="274"/>
      <c r="BD462" s="274"/>
      <c r="BE462" s="274"/>
      <c r="BF462" s="274"/>
      <c r="BG462" s="274"/>
      <c r="BH462" s="274"/>
      <c r="BI462" s="274"/>
      <c r="BJ462" s="274"/>
      <c r="BK462" s="274"/>
      <c r="BL462" s="274"/>
      <c r="BM462" s="65"/>
      <c r="BN462" s="65"/>
      <c r="BO462" s="274"/>
      <c r="BP462" s="65"/>
      <c r="BQ462" s="65"/>
      <c r="BR462" s="65"/>
      <c r="BS462" s="274"/>
      <c r="BT462" s="65"/>
      <c r="BU462" s="54"/>
    </row>
    <row r="463" ht="15.75" customHeight="1">
      <c r="B463" s="272"/>
      <c r="C463" s="272"/>
      <c r="D463" s="272"/>
      <c r="E463" s="272"/>
      <c r="F463" s="272"/>
      <c r="G463" s="272"/>
      <c r="H463" s="272"/>
      <c r="I463" s="272"/>
      <c r="J463" s="272"/>
      <c r="K463" s="272"/>
      <c r="L463" s="272"/>
      <c r="M463" s="272"/>
      <c r="N463" s="272"/>
      <c r="O463" s="273"/>
      <c r="P463" s="272"/>
      <c r="Q463" s="272"/>
      <c r="R463" s="272"/>
      <c r="S463" s="272"/>
      <c r="T463" s="272"/>
      <c r="U463" s="272"/>
      <c r="V463" s="272"/>
      <c r="W463" s="272"/>
      <c r="X463" s="272"/>
      <c r="Y463" s="272"/>
      <c r="Z463" s="272"/>
      <c r="AA463" s="272"/>
      <c r="AB463" s="272"/>
      <c r="AC463" s="272"/>
      <c r="AD463" s="272"/>
      <c r="AE463" s="272"/>
      <c r="AF463" s="272"/>
      <c r="AG463" s="272"/>
      <c r="AH463" s="272"/>
      <c r="AI463" s="272"/>
      <c r="AJ463" s="272"/>
      <c r="AK463" s="272"/>
      <c r="AL463" s="274"/>
      <c r="AM463" s="274"/>
      <c r="AN463" s="274"/>
      <c r="AO463" s="274"/>
      <c r="AP463" s="274"/>
      <c r="AQ463" s="274"/>
      <c r="AR463" s="274"/>
      <c r="AS463" s="274"/>
      <c r="AT463" s="274"/>
      <c r="AU463" s="274"/>
      <c r="AV463" s="274"/>
      <c r="AW463" s="274"/>
      <c r="AX463" s="274"/>
      <c r="AY463" s="274"/>
      <c r="AZ463" s="274"/>
      <c r="BA463" s="274"/>
      <c r="BB463" s="274"/>
      <c r="BC463" s="274"/>
      <c r="BD463" s="274"/>
      <c r="BE463" s="274"/>
      <c r="BF463" s="274"/>
      <c r="BG463" s="274"/>
      <c r="BH463" s="274"/>
      <c r="BI463" s="274"/>
      <c r="BJ463" s="274"/>
      <c r="BK463" s="274"/>
      <c r="BL463" s="274"/>
      <c r="BM463" s="65"/>
      <c r="BN463" s="65"/>
      <c r="BO463" s="274"/>
      <c r="BP463" s="65"/>
      <c r="BQ463" s="65"/>
      <c r="BR463" s="65"/>
      <c r="BS463" s="274"/>
      <c r="BT463" s="65"/>
      <c r="BU463" s="54"/>
    </row>
    <row r="464" ht="15.75" customHeight="1">
      <c r="B464" s="272"/>
      <c r="C464" s="272"/>
      <c r="D464" s="272"/>
      <c r="E464" s="272"/>
      <c r="F464" s="272"/>
      <c r="G464" s="272"/>
      <c r="H464" s="272"/>
      <c r="I464" s="272"/>
      <c r="J464" s="272"/>
      <c r="K464" s="272"/>
      <c r="L464" s="272"/>
      <c r="M464" s="272"/>
      <c r="N464" s="272"/>
      <c r="O464" s="273"/>
      <c r="P464" s="272"/>
      <c r="Q464" s="272"/>
      <c r="R464" s="272"/>
      <c r="S464" s="272"/>
      <c r="T464" s="272"/>
      <c r="U464" s="272"/>
      <c r="V464" s="272"/>
      <c r="W464" s="272"/>
      <c r="X464" s="272"/>
      <c r="Y464" s="272"/>
      <c r="Z464" s="272"/>
      <c r="AA464" s="272"/>
      <c r="AB464" s="272"/>
      <c r="AC464" s="272"/>
      <c r="AD464" s="272"/>
      <c r="AE464" s="272"/>
      <c r="AF464" s="272"/>
      <c r="AG464" s="272"/>
      <c r="AH464" s="272"/>
      <c r="AI464" s="272"/>
      <c r="AJ464" s="272"/>
      <c r="AK464" s="272"/>
      <c r="AL464" s="274"/>
      <c r="AM464" s="274"/>
      <c r="AN464" s="274"/>
      <c r="AO464" s="274"/>
      <c r="AP464" s="274"/>
      <c r="AQ464" s="274"/>
      <c r="AR464" s="274"/>
      <c r="AS464" s="274"/>
      <c r="AT464" s="274"/>
      <c r="AU464" s="274"/>
      <c r="AV464" s="274"/>
      <c r="AW464" s="274"/>
      <c r="AX464" s="274"/>
      <c r="AY464" s="274"/>
      <c r="AZ464" s="274"/>
      <c r="BA464" s="274"/>
      <c r="BB464" s="274"/>
      <c r="BC464" s="274"/>
      <c r="BD464" s="274"/>
      <c r="BE464" s="274"/>
      <c r="BF464" s="274"/>
      <c r="BG464" s="274"/>
      <c r="BH464" s="274"/>
      <c r="BI464" s="274"/>
      <c r="BJ464" s="274"/>
      <c r="BK464" s="274"/>
      <c r="BL464" s="274"/>
      <c r="BM464" s="65"/>
      <c r="BN464" s="65"/>
      <c r="BO464" s="274"/>
      <c r="BP464" s="65"/>
      <c r="BQ464" s="65"/>
      <c r="BR464" s="65"/>
      <c r="BS464" s="274"/>
      <c r="BT464" s="65"/>
      <c r="BU464" s="54"/>
    </row>
    <row r="465" ht="15.75" customHeight="1">
      <c r="B465" s="274"/>
      <c r="C465" s="274"/>
      <c r="D465" s="274"/>
      <c r="E465" s="274"/>
      <c r="F465" s="274"/>
      <c r="G465" s="274"/>
      <c r="H465" s="274"/>
      <c r="I465" s="274"/>
      <c r="J465" s="274"/>
      <c r="K465" s="274"/>
      <c r="L465" s="274"/>
      <c r="M465" s="274"/>
      <c r="N465" s="274"/>
      <c r="O465" s="275"/>
      <c r="P465" s="274"/>
      <c r="Q465" s="274"/>
      <c r="R465" s="274"/>
      <c r="S465" s="274"/>
      <c r="T465" s="274"/>
      <c r="U465" s="274"/>
      <c r="V465" s="274"/>
      <c r="W465" s="274"/>
      <c r="X465" s="274"/>
      <c r="Y465" s="65"/>
      <c r="Z465" s="65"/>
      <c r="AA465" s="65"/>
      <c r="AB465" s="65"/>
      <c r="AC465" s="65"/>
      <c r="AD465" s="65"/>
      <c r="AE465" s="65"/>
      <c r="AF465" s="65"/>
      <c r="AG465" s="65"/>
      <c r="AH465" s="65"/>
      <c r="AI465" s="65"/>
      <c r="AJ465" s="65"/>
      <c r="AK465" s="65"/>
      <c r="AL465" s="274"/>
      <c r="AM465" s="274"/>
      <c r="AN465" s="274"/>
      <c r="AO465" s="274"/>
      <c r="AP465" s="274"/>
      <c r="AQ465" s="274"/>
      <c r="AR465" s="274"/>
      <c r="AS465" s="274"/>
      <c r="AT465" s="274"/>
      <c r="AU465" s="274"/>
      <c r="AV465" s="274"/>
      <c r="AW465" s="274"/>
      <c r="AX465" s="274"/>
      <c r="AY465" s="274"/>
      <c r="AZ465" s="274"/>
      <c r="BA465" s="274"/>
      <c r="BB465" s="274"/>
      <c r="BC465" s="274"/>
      <c r="BD465" s="274"/>
      <c r="BE465" s="274"/>
      <c r="BF465" s="274"/>
      <c r="BG465" s="274"/>
      <c r="BH465" s="274"/>
      <c r="BI465" s="274"/>
      <c r="BJ465" s="274"/>
      <c r="BK465" s="274"/>
      <c r="BL465" s="274"/>
      <c r="BM465" s="65"/>
      <c r="BN465" s="65"/>
      <c r="BO465" s="274"/>
      <c r="BP465" s="65"/>
      <c r="BQ465" s="65"/>
      <c r="BR465" s="65"/>
      <c r="BS465" s="274"/>
      <c r="BT465" s="65"/>
      <c r="BU465" s="54"/>
    </row>
    <row r="466" ht="15.75" customHeight="1">
      <c r="B466" s="274"/>
      <c r="C466" s="274"/>
      <c r="D466" s="274"/>
      <c r="E466" s="274"/>
      <c r="F466" s="274"/>
      <c r="G466" s="274"/>
      <c r="H466" s="274"/>
      <c r="I466" s="274"/>
      <c r="J466" s="274"/>
      <c r="K466" s="274"/>
      <c r="L466" s="274"/>
      <c r="M466" s="274"/>
      <c r="N466" s="274"/>
      <c r="O466" s="275"/>
      <c r="P466" s="274"/>
      <c r="Q466" s="274"/>
      <c r="R466" s="274"/>
      <c r="S466" s="274"/>
      <c r="T466" s="274"/>
      <c r="U466" s="274"/>
      <c r="V466" s="274"/>
      <c r="W466" s="274"/>
      <c r="X466" s="274"/>
      <c r="Y466" s="65"/>
      <c r="Z466" s="65"/>
      <c r="AA466" s="65"/>
      <c r="AB466" s="65"/>
      <c r="AC466" s="65"/>
      <c r="AD466" s="65"/>
      <c r="AE466" s="65"/>
      <c r="AF466" s="65"/>
      <c r="AG466" s="65"/>
      <c r="AH466" s="65"/>
      <c r="AI466" s="65"/>
      <c r="AJ466" s="65"/>
      <c r="AK466" s="65"/>
      <c r="AL466" s="274"/>
      <c r="AM466" s="274"/>
      <c r="AN466" s="274"/>
      <c r="AO466" s="274"/>
      <c r="AP466" s="274"/>
      <c r="AQ466" s="274"/>
      <c r="AR466" s="274"/>
      <c r="AS466" s="274"/>
      <c r="AT466" s="274"/>
      <c r="AU466" s="274"/>
      <c r="AV466" s="274"/>
      <c r="AW466" s="274"/>
      <c r="AX466" s="274"/>
      <c r="AY466" s="274"/>
      <c r="AZ466" s="274"/>
      <c r="BA466" s="274"/>
      <c r="BB466" s="274"/>
      <c r="BC466" s="274"/>
      <c r="BD466" s="274"/>
      <c r="BE466" s="274"/>
      <c r="BF466" s="274"/>
      <c r="BG466" s="274"/>
      <c r="BH466" s="274"/>
      <c r="BI466" s="274"/>
      <c r="BJ466" s="274"/>
      <c r="BK466" s="274"/>
      <c r="BL466" s="274"/>
      <c r="BM466" s="65"/>
      <c r="BN466" s="65"/>
      <c r="BO466" s="274"/>
      <c r="BP466" s="65"/>
      <c r="BQ466" s="65"/>
      <c r="BR466" s="65"/>
      <c r="BS466" s="274"/>
      <c r="BT466" s="65"/>
      <c r="BU466" s="54"/>
    </row>
    <row r="467" ht="15.75" customHeight="1">
      <c r="B467" s="274"/>
      <c r="C467" s="274"/>
      <c r="D467" s="274"/>
      <c r="E467" s="274"/>
      <c r="F467" s="274"/>
      <c r="G467" s="274"/>
      <c r="H467" s="274"/>
      <c r="I467" s="274"/>
      <c r="J467" s="274"/>
      <c r="K467" s="274"/>
      <c r="L467" s="274"/>
      <c r="M467" s="274"/>
      <c r="N467" s="274"/>
      <c r="O467" s="275"/>
      <c r="P467" s="274"/>
      <c r="Q467" s="274"/>
      <c r="R467" s="274"/>
      <c r="S467" s="274"/>
      <c r="T467" s="274"/>
      <c r="U467" s="274"/>
      <c r="V467" s="274"/>
      <c r="W467" s="274"/>
      <c r="X467" s="274"/>
      <c r="Y467" s="65"/>
      <c r="Z467" s="65"/>
      <c r="AA467" s="65"/>
      <c r="AB467" s="65"/>
      <c r="AC467" s="65"/>
      <c r="AD467" s="65"/>
      <c r="AE467" s="65"/>
      <c r="AF467" s="65"/>
      <c r="AG467" s="65"/>
      <c r="AH467" s="65"/>
      <c r="AI467" s="65"/>
      <c r="AJ467" s="65"/>
      <c r="AK467" s="65"/>
      <c r="AL467" s="274"/>
      <c r="AM467" s="274"/>
      <c r="AN467" s="274"/>
      <c r="AO467" s="274"/>
      <c r="AP467" s="274"/>
      <c r="AQ467" s="274"/>
      <c r="AR467" s="274"/>
      <c r="AS467" s="274"/>
      <c r="AT467" s="274"/>
      <c r="AU467" s="274"/>
      <c r="AV467" s="274"/>
      <c r="AW467" s="274"/>
      <c r="AX467" s="274"/>
      <c r="AY467" s="274"/>
      <c r="AZ467" s="274"/>
      <c r="BA467" s="274"/>
      <c r="BB467" s="274"/>
      <c r="BC467" s="274"/>
      <c r="BD467" s="274"/>
      <c r="BE467" s="274"/>
      <c r="BF467" s="274"/>
      <c r="BG467" s="274"/>
      <c r="BH467" s="274"/>
      <c r="BI467" s="274"/>
      <c r="BJ467" s="274"/>
      <c r="BK467" s="274"/>
      <c r="BL467" s="274"/>
      <c r="BM467" s="65"/>
      <c r="BN467" s="65"/>
      <c r="BO467" s="274"/>
      <c r="BP467" s="65"/>
      <c r="BQ467" s="65"/>
      <c r="BR467" s="65"/>
      <c r="BS467" s="274"/>
      <c r="BT467" s="65"/>
      <c r="BU467" s="54"/>
    </row>
    <row r="468" ht="15.75" customHeight="1">
      <c r="B468" s="274"/>
      <c r="C468" s="274"/>
      <c r="D468" s="274"/>
      <c r="E468" s="274"/>
      <c r="F468" s="274"/>
      <c r="G468" s="274"/>
      <c r="H468" s="274"/>
      <c r="I468" s="274"/>
      <c r="J468" s="274"/>
      <c r="K468" s="274"/>
      <c r="L468" s="274"/>
      <c r="M468" s="274"/>
      <c r="N468" s="274"/>
      <c r="O468" s="275"/>
      <c r="P468" s="274"/>
      <c r="Q468" s="274"/>
      <c r="R468" s="274"/>
      <c r="S468" s="274"/>
      <c r="T468" s="274"/>
      <c r="U468" s="274"/>
      <c r="V468" s="274"/>
      <c r="W468" s="274"/>
      <c r="X468" s="274"/>
      <c r="Y468" s="65"/>
      <c r="Z468" s="65"/>
      <c r="AA468" s="65"/>
      <c r="AB468" s="65"/>
      <c r="AC468" s="65"/>
      <c r="AD468" s="65"/>
      <c r="AE468" s="65"/>
      <c r="AF468" s="65"/>
      <c r="AG468" s="65"/>
      <c r="AH468" s="65"/>
      <c r="AI468" s="65"/>
      <c r="AJ468" s="65"/>
      <c r="AK468" s="65"/>
      <c r="AL468" s="274"/>
      <c r="AM468" s="274"/>
      <c r="AN468" s="274"/>
      <c r="AO468" s="274"/>
      <c r="AP468" s="274"/>
      <c r="AQ468" s="274"/>
      <c r="AR468" s="274"/>
      <c r="AS468" s="274"/>
      <c r="AT468" s="274"/>
      <c r="AU468" s="274"/>
      <c r="AV468" s="274"/>
      <c r="AW468" s="274"/>
      <c r="AX468" s="274"/>
      <c r="AY468" s="274"/>
      <c r="AZ468" s="274"/>
      <c r="BA468" s="274"/>
      <c r="BB468" s="274"/>
      <c r="BC468" s="274"/>
      <c r="BD468" s="274"/>
      <c r="BE468" s="274"/>
      <c r="BF468" s="274"/>
      <c r="BG468" s="274"/>
      <c r="BH468" s="274"/>
      <c r="BI468" s="274"/>
      <c r="BJ468" s="274"/>
      <c r="BK468" s="274"/>
      <c r="BL468" s="274"/>
      <c r="BM468" s="65"/>
      <c r="BN468" s="65"/>
      <c r="BO468" s="274"/>
      <c r="BP468" s="65"/>
      <c r="BQ468" s="65"/>
      <c r="BR468" s="65"/>
      <c r="BS468" s="274"/>
      <c r="BT468" s="65"/>
      <c r="BU468" s="54"/>
    </row>
    <row r="469" ht="15.75" customHeight="1">
      <c r="B469" s="274"/>
      <c r="C469" s="274"/>
      <c r="D469" s="274"/>
      <c r="E469" s="274"/>
      <c r="F469" s="274"/>
      <c r="G469" s="274"/>
      <c r="H469" s="274"/>
      <c r="I469" s="274"/>
      <c r="J469" s="274"/>
      <c r="K469" s="274"/>
      <c r="L469" s="274"/>
      <c r="M469" s="274"/>
      <c r="N469" s="274"/>
      <c r="O469" s="275"/>
      <c r="P469" s="274"/>
      <c r="Q469" s="274"/>
      <c r="R469" s="274"/>
      <c r="S469" s="274"/>
      <c r="T469" s="274"/>
      <c r="U469" s="274"/>
      <c r="V469" s="274"/>
      <c r="W469" s="274"/>
      <c r="X469" s="274"/>
      <c r="Y469" s="65"/>
      <c r="Z469" s="65"/>
      <c r="AA469" s="65"/>
      <c r="AB469" s="65"/>
      <c r="AC469" s="65"/>
      <c r="AD469" s="65"/>
      <c r="AE469" s="65"/>
      <c r="AF469" s="65"/>
      <c r="AG469" s="65"/>
      <c r="AH469" s="65"/>
      <c r="AI469" s="65"/>
      <c r="AJ469" s="65"/>
      <c r="AK469" s="65"/>
      <c r="AL469" s="274"/>
      <c r="AM469" s="274"/>
      <c r="AN469" s="274"/>
      <c r="AO469" s="274"/>
      <c r="AP469" s="274"/>
      <c r="AQ469" s="274"/>
      <c r="AR469" s="274"/>
      <c r="AS469" s="274"/>
      <c r="AT469" s="274"/>
      <c r="AU469" s="274"/>
      <c r="AV469" s="274"/>
      <c r="AW469" s="274"/>
      <c r="AX469" s="274"/>
      <c r="AY469" s="274"/>
      <c r="AZ469" s="274"/>
      <c r="BA469" s="274"/>
      <c r="BB469" s="274"/>
      <c r="BC469" s="274"/>
      <c r="BD469" s="274"/>
      <c r="BE469" s="274"/>
      <c r="BF469" s="274"/>
      <c r="BG469" s="274"/>
      <c r="BH469" s="274"/>
      <c r="BI469" s="274"/>
      <c r="BJ469" s="274"/>
      <c r="BK469" s="274"/>
      <c r="BL469" s="274"/>
      <c r="BM469" s="65"/>
      <c r="BN469" s="65"/>
      <c r="BO469" s="274"/>
      <c r="BP469" s="65"/>
      <c r="BQ469" s="65"/>
      <c r="BR469" s="65"/>
      <c r="BS469" s="274"/>
      <c r="BT469" s="65"/>
      <c r="BU469" s="54"/>
    </row>
    <row r="470" ht="15.75" customHeight="1">
      <c r="B470" s="274"/>
      <c r="C470" s="274"/>
      <c r="D470" s="274"/>
      <c r="E470" s="274"/>
      <c r="F470" s="274"/>
      <c r="G470" s="274"/>
      <c r="H470" s="274"/>
      <c r="I470" s="274"/>
      <c r="J470" s="274"/>
      <c r="K470" s="274"/>
      <c r="L470" s="274"/>
      <c r="M470" s="274"/>
      <c r="N470" s="274"/>
      <c r="O470" s="275"/>
      <c r="P470" s="274"/>
      <c r="Q470" s="274"/>
      <c r="R470" s="274"/>
      <c r="S470" s="274"/>
      <c r="T470" s="274"/>
      <c r="U470" s="274"/>
      <c r="V470" s="274"/>
      <c r="W470" s="274"/>
      <c r="X470" s="274"/>
      <c r="Y470" s="65"/>
      <c r="Z470" s="65"/>
      <c r="AA470" s="65"/>
      <c r="AB470" s="65"/>
      <c r="AC470" s="65"/>
      <c r="AD470" s="65"/>
      <c r="AE470" s="65"/>
      <c r="AF470" s="65"/>
      <c r="AG470" s="65"/>
      <c r="AH470" s="65"/>
      <c r="AI470" s="65"/>
      <c r="AJ470" s="65"/>
      <c r="AK470" s="65"/>
      <c r="AL470" s="274"/>
      <c r="AM470" s="274"/>
      <c r="AN470" s="274"/>
      <c r="AO470" s="274"/>
      <c r="AP470" s="274"/>
      <c r="AQ470" s="274"/>
      <c r="AR470" s="274"/>
      <c r="AS470" s="274"/>
      <c r="AT470" s="274"/>
      <c r="AU470" s="274"/>
      <c r="AV470" s="274"/>
      <c r="AW470" s="274"/>
      <c r="AX470" s="274"/>
      <c r="AY470" s="274"/>
      <c r="AZ470" s="274"/>
      <c r="BA470" s="274"/>
      <c r="BB470" s="274"/>
      <c r="BC470" s="274"/>
      <c r="BD470" s="274"/>
      <c r="BE470" s="274"/>
      <c r="BF470" s="274"/>
      <c r="BG470" s="274"/>
      <c r="BH470" s="274"/>
      <c r="BI470" s="274"/>
      <c r="BJ470" s="274"/>
      <c r="BK470" s="274"/>
      <c r="BL470" s="274"/>
      <c r="BM470" s="65"/>
      <c r="BN470" s="65"/>
      <c r="BO470" s="274"/>
      <c r="BP470" s="65"/>
      <c r="BQ470" s="65"/>
      <c r="BR470" s="65"/>
      <c r="BS470" s="274"/>
      <c r="BT470" s="65"/>
      <c r="BU470" s="54"/>
    </row>
    <row r="471" ht="15.75" customHeight="1">
      <c r="B471" s="274"/>
      <c r="C471" s="274"/>
      <c r="D471" s="274"/>
      <c r="E471" s="274"/>
      <c r="F471" s="274"/>
      <c r="G471" s="274"/>
      <c r="H471" s="274"/>
      <c r="I471" s="274"/>
      <c r="J471" s="274"/>
      <c r="K471" s="274"/>
      <c r="L471" s="274"/>
      <c r="M471" s="274"/>
      <c r="N471" s="274"/>
      <c r="O471" s="275"/>
      <c r="P471" s="274"/>
      <c r="Q471" s="274"/>
      <c r="R471" s="274"/>
      <c r="S471" s="274"/>
      <c r="T471" s="274"/>
      <c r="U471" s="274"/>
      <c r="V471" s="274"/>
      <c r="W471" s="274"/>
      <c r="X471" s="274"/>
      <c r="Y471" s="65"/>
      <c r="Z471" s="65"/>
      <c r="AA471" s="65"/>
      <c r="AB471" s="65"/>
      <c r="AC471" s="65"/>
      <c r="AD471" s="65"/>
      <c r="AE471" s="65"/>
      <c r="AF471" s="65"/>
      <c r="AG471" s="65"/>
      <c r="AH471" s="65"/>
      <c r="AI471" s="65"/>
      <c r="AJ471" s="65"/>
      <c r="AK471" s="65"/>
      <c r="AL471" s="274"/>
      <c r="AM471" s="274"/>
      <c r="AN471" s="274"/>
      <c r="AO471" s="274"/>
      <c r="AP471" s="274"/>
      <c r="AQ471" s="274"/>
      <c r="AR471" s="274"/>
      <c r="AS471" s="274"/>
      <c r="AT471" s="274"/>
      <c r="AU471" s="274"/>
      <c r="AV471" s="274"/>
      <c r="AW471" s="274"/>
      <c r="AX471" s="274"/>
      <c r="AY471" s="274"/>
      <c r="AZ471" s="274"/>
      <c r="BA471" s="274"/>
      <c r="BB471" s="274"/>
      <c r="BC471" s="274"/>
      <c r="BD471" s="274"/>
      <c r="BE471" s="274"/>
      <c r="BF471" s="274"/>
      <c r="BG471" s="274"/>
      <c r="BH471" s="274"/>
      <c r="BI471" s="274"/>
      <c r="BJ471" s="274"/>
      <c r="BK471" s="274"/>
      <c r="BL471" s="274"/>
      <c r="BM471" s="65"/>
      <c r="BN471" s="65"/>
      <c r="BO471" s="274"/>
      <c r="BP471" s="65"/>
      <c r="BQ471" s="65"/>
      <c r="BR471" s="65"/>
      <c r="BS471" s="274"/>
      <c r="BT471" s="65"/>
      <c r="BU471" s="54"/>
    </row>
    <row r="472" ht="15.75" customHeight="1">
      <c r="B472" s="274"/>
      <c r="C472" s="274"/>
      <c r="D472" s="274"/>
      <c r="E472" s="274"/>
      <c r="F472" s="274"/>
      <c r="G472" s="274"/>
      <c r="H472" s="274"/>
      <c r="I472" s="274"/>
      <c r="J472" s="274"/>
      <c r="K472" s="274"/>
      <c r="L472" s="274"/>
      <c r="M472" s="274"/>
      <c r="N472" s="274"/>
      <c r="O472" s="275"/>
      <c r="P472" s="274"/>
      <c r="Q472" s="274"/>
      <c r="R472" s="274"/>
      <c r="S472" s="274"/>
      <c r="T472" s="274"/>
      <c r="U472" s="274"/>
      <c r="V472" s="274"/>
      <c r="W472" s="274"/>
      <c r="X472" s="274"/>
      <c r="Y472" s="65"/>
      <c r="Z472" s="65"/>
      <c r="AA472" s="65"/>
      <c r="AB472" s="65"/>
      <c r="AC472" s="65"/>
      <c r="AD472" s="65"/>
      <c r="AE472" s="65"/>
      <c r="AF472" s="65"/>
      <c r="AG472" s="65"/>
      <c r="AH472" s="65"/>
      <c r="AI472" s="65"/>
      <c r="AJ472" s="65"/>
      <c r="AK472" s="65"/>
      <c r="AL472" s="274"/>
      <c r="AM472" s="274"/>
      <c r="AN472" s="274"/>
      <c r="AO472" s="274"/>
      <c r="AP472" s="274"/>
      <c r="AQ472" s="274"/>
      <c r="AR472" s="274"/>
      <c r="AS472" s="274"/>
      <c r="AT472" s="274"/>
      <c r="AU472" s="274"/>
      <c r="AV472" s="274"/>
      <c r="AW472" s="274"/>
      <c r="AX472" s="274"/>
      <c r="AY472" s="274"/>
      <c r="AZ472" s="274"/>
      <c r="BA472" s="274"/>
      <c r="BB472" s="274"/>
      <c r="BC472" s="274"/>
      <c r="BD472" s="274"/>
      <c r="BE472" s="274"/>
      <c r="BF472" s="274"/>
      <c r="BG472" s="274"/>
      <c r="BH472" s="274"/>
      <c r="BI472" s="274"/>
      <c r="BJ472" s="274"/>
      <c r="BK472" s="274"/>
      <c r="BL472" s="274"/>
      <c r="BM472" s="65"/>
      <c r="BN472" s="65"/>
      <c r="BO472" s="274"/>
      <c r="BP472" s="65"/>
      <c r="BQ472" s="65"/>
      <c r="BR472" s="65"/>
      <c r="BS472" s="274"/>
      <c r="BT472" s="65"/>
      <c r="BU472" s="54"/>
    </row>
    <row r="473" ht="15.75" customHeight="1">
      <c r="B473" s="274"/>
      <c r="C473" s="274"/>
      <c r="D473" s="274"/>
      <c r="E473" s="274"/>
      <c r="F473" s="274"/>
      <c r="G473" s="274"/>
      <c r="H473" s="274"/>
      <c r="I473" s="274"/>
      <c r="J473" s="274"/>
      <c r="K473" s="274"/>
      <c r="L473" s="274"/>
      <c r="M473" s="274"/>
      <c r="N473" s="274"/>
      <c r="O473" s="275"/>
      <c r="P473" s="274"/>
      <c r="Q473" s="274"/>
      <c r="R473" s="274"/>
      <c r="S473" s="274"/>
      <c r="T473" s="274"/>
      <c r="U473" s="274"/>
      <c r="V473" s="274"/>
      <c r="W473" s="274"/>
      <c r="X473" s="274"/>
      <c r="Y473" s="65"/>
      <c r="Z473" s="65"/>
      <c r="AA473" s="65"/>
      <c r="AB473" s="65"/>
      <c r="AC473" s="65"/>
      <c r="AD473" s="65"/>
      <c r="AE473" s="65"/>
      <c r="AF473" s="65"/>
      <c r="AG473" s="65"/>
      <c r="AH473" s="65"/>
      <c r="AI473" s="65"/>
      <c r="AJ473" s="65"/>
      <c r="AK473" s="65"/>
      <c r="AL473" s="274"/>
      <c r="AM473" s="274"/>
      <c r="AN473" s="274"/>
      <c r="AO473" s="274"/>
      <c r="AP473" s="274"/>
      <c r="AQ473" s="274"/>
      <c r="AR473" s="274"/>
      <c r="AS473" s="274"/>
      <c r="AT473" s="274"/>
      <c r="AU473" s="274"/>
      <c r="AV473" s="274"/>
      <c r="AW473" s="274"/>
      <c r="AX473" s="274"/>
      <c r="AY473" s="274"/>
      <c r="AZ473" s="274"/>
      <c r="BA473" s="274"/>
      <c r="BB473" s="274"/>
      <c r="BC473" s="274"/>
      <c r="BD473" s="274"/>
      <c r="BE473" s="274"/>
      <c r="BF473" s="274"/>
      <c r="BG473" s="274"/>
      <c r="BH473" s="274"/>
      <c r="BI473" s="274"/>
      <c r="BJ473" s="274"/>
      <c r="BK473" s="274"/>
      <c r="BL473" s="274"/>
      <c r="BM473" s="65"/>
      <c r="BN473" s="65"/>
      <c r="BO473" s="274"/>
      <c r="BP473" s="65"/>
      <c r="BQ473" s="65"/>
      <c r="BR473" s="65"/>
      <c r="BS473" s="274"/>
      <c r="BT473" s="65"/>
      <c r="BU473" s="54"/>
    </row>
    <row r="474" ht="15.75" customHeight="1">
      <c r="B474" s="274"/>
      <c r="C474" s="274"/>
      <c r="D474" s="274"/>
      <c r="E474" s="274"/>
      <c r="F474" s="274"/>
      <c r="G474" s="274"/>
      <c r="H474" s="274"/>
      <c r="I474" s="274"/>
      <c r="J474" s="274"/>
      <c r="K474" s="274"/>
      <c r="L474" s="274"/>
      <c r="M474" s="274"/>
      <c r="N474" s="274"/>
      <c r="O474" s="275"/>
      <c r="P474" s="274"/>
      <c r="Q474" s="274"/>
      <c r="R474" s="274"/>
      <c r="S474" s="274"/>
      <c r="T474" s="274"/>
      <c r="U474" s="274"/>
      <c r="V474" s="274"/>
      <c r="W474" s="274"/>
      <c r="X474" s="274"/>
      <c r="Y474" s="65"/>
      <c r="Z474" s="65"/>
      <c r="AA474" s="65"/>
      <c r="AB474" s="65"/>
      <c r="AC474" s="65"/>
      <c r="AD474" s="65"/>
      <c r="AE474" s="65"/>
      <c r="AF474" s="65"/>
      <c r="AG474" s="65"/>
      <c r="AH474" s="65"/>
      <c r="AI474" s="65"/>
      <c r="AJ474" s="65"/>
      <c r="AK474" s="65"/>
      <c r="AL474" s="274"/>
      <c r="AM474" s="274"/>
      <c r="AN474" s="274"/>
      <c r="AO474" s="274"/>
      <c r="AP474" s="274"/>
      <c r="AQ474" s="274"/>
      <c r="AR474" s="274"/>
      <c r="AS474" s="274"/>
      <c r="AT474" s="274"/>
      <c r="AU474" s="274"/>
      <c r="AV474" s="274"/>
      <c r="AW474" s="274"/>
      <c r="AX474" s="274"/>
      <c r="AY474" s="274"/>
      <c r="AZ474" s="274"/>
      <c r="BA474" s="274"/>
      <c r="BB474" s="274"/>
      <c r="BC474" s="274"/>
      <c r="BD474" s="274"/>
      <c r="BE474" s="274"/>
      <c r="BF474" s="274"/>
      <c r="BG474" s="274"/>
      <c r="BH474" s="274"/>
      <c r="BI474" s="274"/>
      <c r="BJ474" s="274"/>
      <c r="BK474" s="274"/>
      <c r="BL474" s="274"/>
      <c r="BM474" s="65"/>
      <c r="BN474" s="65"/>
      <c r="BO474" s="274"/>
      <c r="BP474" s="65"/>
      <c r="BQ474" s="65"/>
      <c r="BR474" s="65"/>
      <c r="BS474" s="274"/>
      <c r="BT474" s="65"/>
      <c r="BU474" s="54"/>
    </row>
    <row r="475" ht="15.75" customHeight="1">
      <c r="B475" s="274"/>
      <c r="C475" s="274"/>
      <c r="D475" s="274"/>
      <c r="E475" s="274"/>
      <c r="F475" s="274"/>
      <c r="G475" s="274"/>
      <c r="H475" s="274"/>
      <c r="I475" s="274"/>
      <c r="J475" s="274"/>
      <c r="K475" s="274"/>
      <c r="L475" s="274"/>
      <c r="M475" s="274"/>
      <c r="N475" s="274"/>
      <c r="O475" s="275"/>
      <c r="P475" s="274"/>
      <c r="Q475" s="274"/>
      <c r="R475" s="274"/>
      <c r="S475" s="274"/>
      <c r="T475" s="274"/>
      <c r="U475" s="274"/>
      <c r="V475" s="274"/>
      <c r="W475" s="274"/>
      <c r="X475" s="274"/>
      <c r="Y475" s="65"/>
      <c r="Z475" s="65"/>
      <c r="AA475" s="65"/>
      <c r="AB475" s="65"/>
      <c r="AC475" s="65"/>
      <c r="AD475" s="65"/>
      <c r="AE475" s="65"/>
      <c r="AF475" s="65"/>
      <c r="AG475" s="65"/>
      <c r="AH475" s="65"/>
      <c r="AI475" s="65"/>
      <c r="AJ475" s="65"/>
      <c r="AK475" s="65"/>
      <c r="AL475" s="274"/>
      <c r="AM475" s="274"/>
      <c r="AN475" s="274"/>
      <c r="AO475" s="274"/>
      <c r="AP475" s="274"/>
      <c r="AQ475" s="274"/>
      <c r="AR475" s="274"/>
      <c r="AS475" s="274"/>
      <c r="AT475" s="274"/>
      <c r="AU475" s="274"/>
      <c r="AV475" s="274"/>
      <c r="AW475" s="274"/>
      <c r="AX475" s="274"/>
      <c r="AY475" s="274"/>
      <c r="AZ475" s="274"/>
      <c r="BA475" s="274"/>
      <c r="BB475" s="274"/>
      <c r="BC475" s="274"/>
      <c r="BD475" s="274"/>
      <c r="BE475" s="274"/>
      <c r="BF475" s="274"/>
      <c r="BG475" s="274"/>
      <c r="BH475" s="274"/>
      <c r="BI475" s="274"/>
      <c r="BJ475" s="274"/>
      <c r="BK475" s="274"/>
      <c r="BL475" s="274"/>
      <c r="BM475" s="65"/>
      <c r="BN475" s="65"/>
      <c r="BO475" s="274"/>
      <c r="BP475" s="65"/>
      <c r="BQ475" s="65"/>
      <c r="BR475" s="65"/>
      <c r="BS475" s="274"/>
      <c r="BT475" s="65"/>
      <c r="BU475" s="54"/>
    </row>
  </sheetData>
  <mergeCells count="11">
    <mergeCell ref="C9:C10"/>
    <mergeCell ref="D9:D10"/>
    <mergeCell ref="AE13:AR13"/>
    <mergeCell ref="BT13:BW13"/>
    <mergeCell ref="B1:B2"/>
    <mergeCell ref="C1:E2"/>
    <mergeCell ref="B4:B6"/>
    <mergeCell ref="C5:C6"/>
    <mergeCell ref="D5:D6"/>
    <mergeCell ref="E5:E6"/>
    <mergeCell ref="B9:B10"/>
  </mergeCells>
  <dataValidations>
    <dataValidation type="list" allowBlank="1" showErrorMessage="1" sqref="D14">
      <formula1>"0,1,2,3,4,5,6,7,8,9,10,11,12,13,14,15,16,17,18,19,20,21,22,23,24,25,26,27,28,29,30"</formula1>
    </dataValidation>
  </dataValidations>
  <hyperlinks>
    <hyperlink r:id="rId2" ref="B78"/>
    <hyperlink r:id="rId3" location="/45-color-blue" ref="B79"/>
    <hyperlink r:id="rId4" location="/45-color-blue" ref="B80"/>
    <hyperlink r:id="rId5" location="/45-color-blue" ref="B81"/>
    <hyperlink r:id="rId6" location="/48-color-black" ref="B82"/>
    <hyperlink r:id="rId7" location="/48-color-black" ref="B83"/>
    <hyperlink r:id="rId8" location="/48-color-black" ref="B84"/>
    <hyperlink r:id="rId9" location="/48-color-black" ref="B85"/>
    <hyperlink r:id="rId10" location="/48-color-black" ref="B86"/>
    <hyperlink r:id="rId11" location="/48-color-black" ref="B87"/>
    <hyperlink r:id="rId12" location="/48-color-black" ref="B88"/>
    <hyperlink r:id="rId13" location="/48-color-black" ref="B89"/>
    <hyperlink r:id="rId14" location="/48-color-black" ref="B90"/>
    <hyperlink r:id="rId15" location="/48-color-black" ref="B91"/>
    <hyperlink r:id="rId16" location="/45-color-blue" ref="B92"/>
    <hyperlink r:id="rId17" location="/45-color-blue" ref="B93"/>
    <hyperlink r:id="rId18" location="/48-color-black" ref="B94"/>
    <hyperlink r:id="rId19" location="/48-color-black" ref="B95"/>
    <hyperlink r:id="rId20" location="/48-color-black" ref="B96"/>
    <hyperlink r:id="rId21" location="/48-color-black" ref="B97"/>
    <hyperlink r:id="rId22" location="/48-color-black" ref="B98"/>
    <hyperlink r:id="rId23" location="/48-color-black" ref="B99"/>
    <hyperlink r:id="rId24" location="/48-color-black" ref="B100"/>
    <hyperlink r:id="rId25" location="/48-color-black" ref="B101"/>
    <hyperlink r:id="rId26" location="/48-color-black" ref="B102"/>
    <hyperlink r:id="rId27" location="/48-color-black" ref="B103"/>
    <hyperlink r:id="rId28" location="/48-color-black" ref="B104"/>
    <hyperlink r:id="rId29" location="/45-color-blue" ref="B105"/>
    <hyperlink r:id="rId30" location="/48-color-black" ref="B107"/>
    <hyperlink r:id="rId31" location="/48-color-black" ref="B108"/>
    <hyperlink r:id="rId32" location="/48-color-black" ref="B109"/>
    <hyperlink r:id="rId33" location="/48-color-black" ref="B110"/>
    <hyperlink r:id="rId34" location="/48-color-black" ref="B111"/>
    <hyperlink r:id="rId35" location="/48-color-black" ref="B112"/>
    <hyperlink r:id="rId36" location="/48-color-black" ref="B113"/>
    <hyperlink r:id="rId37" location="/48-color-black" ref="B114"/>
    <hyperlink r:id="rId38" location="/48-color-black" ref="B115"/>
    <hyperlink r:id="rId39" location="/48-color-black" ref="B116"/>
    <hyperlink r:id="rId40" location="/45-color-blue" ref="B117"/>
    <hyperlink r:id="rId41" location="/48-color-black" ref="B118"/>
    <hyperlink r:id="rId42" location="/48-color-black" ref="B119"/>
    <hyperlink r:id="rId43" location="/48-color-black" ref="B120"/>
    <hyperlink r:id="rId44" location="/48-color-black" ref="B122"/>
    <hyperlink r:id="rId45" location="/48-color-black" ref="B126"/>
    <hyperlink r:id="rId46" location="/48-couleur-black" ref="B144"/>
    <hyperlink r:id="rId47" location="/48-couleur-black" ref="B145"/>
    <hyperlink r:id="rId48" location="/48-color-black" ref="B146"/>
    <hyperlink r:id="rId49" location="/48-couleur-black" ref="B147"/>
    <hyperlink r:id="rId50" location="/48-couleur-black" ref="B148"/>
    <hyperlink r:id="rId51" location="/48-color-black" ref="B149"/>
    <hyperlink r:id="rId52" location="/48-couleur-black" ref="B150"/>
    <hyperlink r:id="rId53" location="/48-couleur-black" ref="B151"/>
    <hyperlink r:id="rId54" location="/48-couleur-black" ref="B152"/>
    <hyperlink r:id="rId55" location="/48-couleur-black" ref="B153"/>
    <hyperlink r:id="rId56" location="/48-couleur-black" ref="B154"/>
    <hyperlink r:id="rId57" location="/48-couleur-black" ref="B155"/>
    <hyperlink r:id="rId58" location="/48-couleur-black" ref="B156"/>
    <hyperlink r:id="rId59" location="/48-couleur-black" ref="B157"/>
    <hyperlink r:id="rId60" location="/48-couleur-black" ref="B158"/>
    <hyperlink r:id="rId61" location="/48-color-black" ref="B159"/>
    <hyperlink r:id="rId62" location="/48-color-black" ref="B160"/>
    <hyperlink r:id="rId63" location="/48-color-black" ref="B161"/>
    <hyperlink r:id="rId64" location="/48-color-black" ref="B162"/>
    <hyperlink r:id="rId65" location="/48-color-black" ref="B163"/>
    <hyperlink r:id="rId66" location="/48-color-black" ref="B164"/>
    <hyperlink r:id="rId67" location="/48-color-black" ref="B165"/>
    <hyperlink r:id="rId68" location="/48-color-black" ref="B166"/>
    <hyperlink r:id="rId69" location="/48-color-black" ref="B167"/>
    <hyperlink r:id="rId70" location="/48-couleur-black" ref="B168"/>
    <hyperlink r:id="rId71" location="/48-couleur-black" ref="B169"/>
    <hyperlink r:id="rId72" location="/48-couleur-black" ref="B170"/>
    <hyperlink r:id="rId73" location="/48-color-black" ref="B172"/>
    <hyperlink r:id="rId74" location="/48-color-black" ref="B173"/>
    <hyperlink r:id="rId75" location="/48-color-black" ref="B174"/>
    <hyperlink r:id="rId76" location="/48-color-black" ref="B175"/>
    <hyperlink r:id="rId77" location="/48-color-black" ref="B176"/>
    <hyperlink r:id="rId78" location="/48-color-black" ref="B177"/>
    <hyperlink r:id="rId79" location="/48-color-black" ref="B178"/>
    <hyperlink r:id="rId80" location="/48-color-black" ref="B179"/>
    <hyperlink r:id="rId81" location="/48-color-black" ref="B180"/>
    <hyperlink r:id="rId82" location="/48-color-black" ref="B181"/>
    <hyperlink r:id="rId83" location="/48-color-black" ref="B182"/>
    <hyperlink r:id="rId84" location="/48-color-black" ref="B183"/>
    <hyperlink r:id="rId85" location="/48-color-black" ref="B184"/>
    <hyperlink r:id="rId86" location="/48-color-black" ref="B185"/>
    <hyperlink r:id="rId87" location="/48-color-black" ref="B186"/>
    <hyperlink r:id="rId88" location="/48-color-black" ref="B187"/>
    <hyperlink r:id="rId89" location="/48-color-black" ref="B188"/>
    <hyperlink r:id="rId90" location="/48-couleur-black" ref="B189"/>
    <hyperlink r:id="rId91" location="/48-couleur-black" ref="B190"/>
    <hyperlink r:id="rId92" location="/48-couleur-black" ref="B191"/>
    <hyperlink r:id="rId93" location="/48-couleur-black" ref="B192"/>
    <hyperlink r:id="rId94" location="/48-couleur-black" ref="B193"/>
    <hyperlink r:id="rId95" location="/48-couleur-black" ref="B194"/>
    <hyperlink r:id="rId96" location="/45-couleur-blue" ref="B195"/>
    <hyperlink r:id="rId97" location="/48-couleur-black" ref="B196"/>
    <hyperlink r:id="rId98" location="/48-couleur-black" ref="B197"/>
    <hyperlink r:id="rId99" location="/48-couleur-black" ref="B198"/>
    <hyperlink r:id="rId100" location="/48-couleur-black" ref="B199"/>
    <hyperlink r:id="rId101" location="/48-couleur-black" ref="B200"/>
    <hyperlink r:id="rId102" location="/48-couleur-black" ref="B201"/>
    <hyperlink r:id="rId103" location="/48-couleur-black" ref="B202"/>
    <hyperlink r:id="rId104" location="/48-couleur-black" ref="B203"/>
    <hyperlink r:id="rId105" location="/48-couleur-black" ref="B204"/>
    <hyperlink r:id="rId106" location="/48-couleur-black" ref="B205"/>
    <hyperlink r:id="rId107" location="/48-couleur-black" ref="B206"/>
    <hyperlink r:id="rId108" location="/48-couleur-black" ref="B207"/>
    <hyperlink r:id="rId109" location="/48-couleur-black" ref="B209"/>
    <hyperlink r:id="rId110" location="/48-couleur-black" ref="B210"/>
    <hyperlink r:id="rId111" location="/48-couleur-black" ref="B211"/>
    <hyperlink r:id="rId112" location="/48-couleur-black" ref="B212"/>
    <hyperlink r:id="rId113" location="/48-couleur-black" ref="B213"/>
    <hyperlink r:id="rId114" location="/48-couleur-black" ref="B214"/>
    <hyperlink r:id="rId115" location="/48-couleur-black" ref="B215"/>
    <hyperlink r:id="rId116" location="/48-couleur-black" ref="B216"/>
    <hyperlink r:id="rId117" location="/48-couleur-black" ref="B217"/>
    <hyperlink r:id="rId118" location="/48-couleur-black" ref="B218"/>
    <hyperlink r:id="rId119" location="/48-couleur-black" ref="B219"/>
    <hyperlink r:id="rId120" location="/48-couleur-black" ref="B220"/>
    <hyperlink r:id="rId121" location="/48-couleur-black" ref="B221"/>
    <hyperlink r:id="rId122" location="/45-couleur-blue" ref="B223"/>
    <hyperlink r:id="rId123" location="/48-couleur-black" ref="B224"/>
    <hyperlink r:id="rId124" location="/45-couleur-blue" ref="B225"/>
    <hyperlink r:id="rId125" location="/45-couleur-blue" ref="B226"/>
    <hyperlink r:id="rId126" location="/45-couleur-blue" ref="B227"/>
    <hyperlink r:id="rId127" location="/48-couleur-black" ref="B228"/>
    <hyperlink r:id="rId128" location="/45-couleur-blue" ref="B230"/>
    <hyperlink r:id="rId129" location="/45-couleur-blue" ref="B231"/>
    <hyperlink r:id="rId130" location="/45-couleur-blue" ref="B232"/>
    <hyperlink r:id="rId131" location="/45-couleur-blue" ref="B233"/>
    <hyperlink r:id="rId132" location="/48-couleur-black" ref="B235"/>
    <hyperlink r:id="rId133" location="/48-couleur-black" ref="B236"/>
    <hyperlink r:id="rId134" location="/48-couleur-black" ref="B237"/>
    <hyperlink r:id="rId135" location="/48-couleur-black" ref="B238"/>
    <hyperlink r:id="rId136" location="/48-couleur-black" ref="B239"/>
    <hyperlink r:id="rId137" location="/48-couleur-black" ref="B242"/>
    <hyperlink r:id="rId138" location="/48-couleur-black" ref="B243"/>
    <hyperlink r:id="rId139" location="/48-couleur-black" ref="B244"/>
    <hyperlink r:id="rId140" location="/48-couleur-black" ref="B245"/>
    <hyperlink r:id="rId141" location="/48-couleur-black" ref="B246"/>
    <hyperlink r:id="rId142" location="/48-couleur-black" ref="B247"/>
    <hyperlink r:id="rId143" location="/48-couleur-black" ref="B248"/>
    <hyperlink r:id="rId144" location="/48-couleur-black" ref="B249"/>
    <hyperlink r:id="rId145" location="/48-couleur-black" ref="B250"/>
    <hyperlink r:id="rId146" location="/48-couleur-black" ref="B251"/>
    <hyperlink r:id="rId147" location="/48-couleur-black" ref="B252"/>
    <hyperlink r:id="rId148" location="/48-couleur-black" ref="B253"/>
    <hyperlink r:id="rId149" location="/48-couleur-black" ref="B254"/>
    <hyperlink r:id="rId150" location="/48-couleur-black" ref="B280"/>
    <hyperlink r:id="rId151" location="/48-couleur-black" ref="B281"/>
    <hyperlink r:id="rId152" location="/48-couleur-black" ref="B282"/>
    <hyperlink r:id="rId153" location="/48-couleur-black" ref="B288"/>
    <hyperlink r:id="rId154" location="/48-couleur-black" ref="B291"/>
    <hyperlink r:id="rId155" location="/48-couleur-black" ref="B292"/>
    <hyperlink r:id="rId156" location="/48-couleur-black" ref="B293"/>
    <hyperlink r:id="rId157" location="/48-couleur-black" ref="B294"/>
    <hyperlink r:id="rId158" location="/48-couleur-black" ref="B295"/>
    <hyperlink r:id="rId159" location="/48-couleur-black" ref="B298"/>
    <hyperlink r:id="rId160" location="/48-couleur-black" ref="B299"/>
    <hyperlink r:id="rId161" location="/48-couleur-black" ref="B300"/>
    <hyperlink r:id="rId162" location="/48-couleur-black" ref="B301"/>
    <hyperlink r:id="rId163" location="/48-couleur-black" ref="B302"/>
    <hyperlink r:id="rId164" location="/48-couleur-black" ref="B303"/>
    <hyperlink r:id="rId165" location="/48-couleur-black" ref="B306"/>
    <hyperlink r:id="rId166" location="/48-couleur-black" ref="B307"/>
    <hyperlink r:id="rId167" location="/48-couleur-black" ref="B308"/>
    <hyperlink r:id="rId168" location="/48-couleur-black" ref="B311"/>
    <hyperlink r:id="rId169" location="/48-couleur-black" ref="B312"/>
    <hyperlink r:id="rId170" location="/48-couleur-black" ref="B313"/>
    <hyperlink r:id="rId171" location="/48-couleur-black" ref="B314"/>
    <hyperlink r:id="rId172" location="/48-couleur-black" ref="B316"/>
    <hyperlink r:id="rId173" location="/48-couleur-black" ref="B317"/>
    <hyperlink r:id="rId174" location="/48-couleur-black" ref="B318"/>
    <hyperlink r:id="rId175" location="/48-couleur-black" ref="B319"/>
    <hyperlink r:id="rId176" location="/48-couleur-black" ref="B320"/>
    <hyperlink r:id="rId177" location="/48-couleur-black" ref="B321"/>
    <hyperlink r:id="rId178" location="/43-couleur-yellow" ref="B322"/>
    <hyperlink r:id="rId179" location="/48-couleur-black" ref="B323"/>
    <hyperlink r:id="rId180" location="/48-couleur-black" ref="B326"/>
  </hyperlinks>
  <printOptions/>
  <pageMargins bottom="0.75" footer="0.0" header="0.0" left="0.7" right="0.7" top="0.75"/>
  <pageSetup paperSize="9" orientation="landscape"/>
  <drawing r:id="rId181"/>
  <legacyDrawing r:id="rId18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3.0" topLeftCell="A14" activePane="bottomLeft" state="frozen"/>
      <selection activeCell="B15" sqref="B15" pane="bottomLeft"/>
    </sheetView>
  </sheetViews>
  <sheetFormatPr customHeight="1" defaultColWidth="14.43" defaultRowHeight="15.0"/>
  <cols>
    <col customWidth="1" hidden="1" min="1" max="1" width="24.71"/>
    <col customWidth="1" min="2" max="2" width="51.14"/>
    <col customWidth="1" min="3" max="3" width="19.43"/>
    <col customWidth="1" min="4" max="4" width="13.14"/>
    <col customWidth="1" min="5" max="5" width="16.14"/>
    <col customWidth="1" min="6" max="6" width="16.43"/>
    <col customWidth="1" min="7" max="8" width="13.14"/>
    <col customWidth="1" min="9" max="9" width="12.43"/>
    <col customWidth="1" min="10" max="10" width="12.86"/>
    <col customWidth="1" min="11" max="11" width="12.43"/>
    <col customWidth="1" min="12" max="12" width="12.86"/>
    <col customWidth="1" min="13" max="13" width="13.43"/>
    <col customWidth="1" min="14" max="14" width="12.86"/>
    <col customWidth="1" min="15" max="15" width="13.43"/>
    <col customWidth="1" min="16" max="17" width="12.86"/>
    <col customWidth="1" min="18" max="18" width="10.43"/>
    <col customWidth="1" min="19" max="21" width="11.14"/>
    <col customWidth="1" hidden="1" min="22" max="24" width="11.14"/>
    <col customWidth="1" min="25" max="27" width="11.0"/>
    <col customWidth="1" min="28" max="28" width="76.0"/>
    <col customWidth="1" min="29" max="29" width="255.43"/>
    <col customWidth="1" min="30" max="31" width="11.0"/>
    <col customWidth="1" min="32" max="32" width="12.43"/>
    <col customWidth="1" min="33" max="65" width="11.0"/>
    <col customWidth="1" min="66" max="67" width="21.43"/>
    <col customWidth="1" min="68" max="69" width="11.0"/>
    <col customWidth="1" min="70" max="70" width="18.43"/>
    <col customWidth="1" min="71" max="72" width="24.0"/>
    <col customWidth="1" min="73" max="74" width="11.0"/>
    <col customWidth="1" min="75" max="75" width="20.43"/>
    <col customWidth="1" min="76" max="76" width="13.57"/>
    <col customWidth="1" min="77" max="77" width="22.57"/>
    <col customWidth="1" min="78" max="78" width="24.0"/>
    <col customWidth="1" min="79" max="81" width="10.71"/>
  </cols>
  <sheetData>
    <row r="1" ht="69.75" customHeight="1">
      <c r="C1" s="55" t="s">
        <v>653</v>
      </c>
      <c r="J1" s="20"/>
      <c r="T1" s="4"/>
      <c r="U1" s="4"/>
      <c r="Y1" s="4"/>
      <c r="Z1" s="4"/>
      <c r="AA1" s="4"/>
      <c r="BN1" s="54"/>
      <c r="BO1" s="54"/>
      <c r="BQ1" s="54"/>
      <c r="BR1" s="54"/>
      <c r="BS1" s="54"/>
      <c r="BW1" s="54"/>
      <c r="BX1" s="54"/>
    </row>
    <row r="2" ht="12.0" customHeight="1">
      <c r="T2" s="4"/>
      <c r="U2" s="4"/>
      <c r="W2" s="4"/>
      <c r="X2" s="4"/>
      <c r="Y2" s="4"/>
      <c r="Z2" s="4"/>
      <c r="AA2" s="4"/>
      <c r="BN2" s="54"/>
      <c r="BO2" s="54"/>
      <c r="BQ2" s="54"/>
      <c r="BR2" s="54"/>
      <c r="BS2" s="54"/>
      <c r="BW2" s="54"/>
      <c r="BX2" s="54"/>
    </row>
    <row r="3" ht="15.0" hidden="1" customHeight="1">
      <c r="T3" s="4"/>
      <c r="U3" s="4"/>
      <c r="W3" s="4"/>
      <c r="X3" s="4"/>
      <c r="Y3" s="4"/>
      <c r="Z3" s="4"/>
      <c r="AA3" s="4"/>
      <c r="BW3" s="54"/>
      <c r="BX3" s="54"/>
    </row>
    <row r="4" ht="21.75" customHeight="1">
      <c r="B4" s="276" t="s">
        <v>19</v>
      </c>
      <c r="C4" s="277" t="s">
        <v>20</v>
      </c>
      <c r="D4" s="278"/>
      <c r="E4" s="279" t="s">
        <v>21</v>
      </c>
      <c r="F4" s="280"/>
      <c r="G4" s="6"/>
      <c r="I4" s="60" t="s">
        <v>22</v>
      </c>
      <c r="J4" s="281"/>
      <c r="K4" s="281"/>
      <c r="L4" s="281"/>
      <c r="M4" s="282"/>
      <c r="N4" s="283"/>
      <c r="O4" s="283"/>
      <c r="P4" s="284"/>
      <c r="R4" s="51"/>
      <c r="S4" s="60" t="s">
        <v>654</v>
      </c>
      <c r="T4" s="60"/>
      <c r="U4" s="60"/>
      <c r="W4" s="4"/>
      <c r="X4" s="4"/>
      <c r="Y4" s="51"/>
      <c r="Z4" s="285"/>
      <c r="AA4" s="285"/>
      <c r="AB4" s="190"/>
      <c r="AC4" s="190"/>
      <c r="AD4" s="190"/>
      <c r="AE4" s="190"/>
      <c r="AF4" s="190"/>
      <c r="AG4" s="190"/>
      <c r="AH4" s="190"/>
      <c r="AI4" s="190"/>
      <c r="AJ4" s="190"/>
      <c r="AK4" s="190"/>
      <c r="AL4" s="190"/>
      <c r="AM4" s="6"/>
      <c r="AN4" s="6"/>
      <c r="AO4" s="6"/>
      <c r="AP4" s="6"/>
      <c r="AQ4" s="6"/>
      <c r="AR4" s="6"/>
      <c r="AS4" s="6"/>
      <c r="AT4" s="6"/>
      <c r="AU4" s="6"/>
      <c r="AV4" s="6"/>
      <c r="AW4" s="6"/>
      <c r="AX4" s="6"/>
      <c r="AY4" s="6"/>
      <c r="AZ4" s="6"/>
      <c r="BA4" s="6"/>
      <c r="BB4" s="6"/>
      <c r="BC4" s="6"/>
      <c r="BD4" s="6"/>
      <c r="BE4" s="6"/>
      <c r="BF4" s="6"/>
      <c r="BG4" s="6"/>
      <c r="BH4" s="6"/>
      <c r="BI4" s="6"/>
      <c r="BJ4" s="6"/>
      <c r="BK4" s="6"/>
      <c r="BL4" s="6"/>
      <c r="BM4" s="6"/>
      <c r="BN4" s="190"/>
      <c r="BO4" s="190"/>
      <c r="BP4" s="6"/>
      <c r="BQ4" s="190"/>
      <c r="BR4" s="190"/>
      <c r="BS4" s="190"/>
      <c r="BT4" s="6"/>
      <c r="BU4" s="6"/>
      <c r="BV4" s="6"/>
      <c r="BW4" s="190"/>
      <c r="BX4" s="190"/>
    </row>
    <row r="5" ht="21.75" customHeight="1">
      <c r="B5" s="286"/>
      <c r="C5" s="287">
        <f>SUM(H17,H65,H95,H103,H146,H155,H177,H195,H205,H238,H248,H252)</f>
        <v>0</v>
      </c>
      <c r="D5" s="68"/>
      <c r="E5" s="288"/>
      <c r="F5" s="289"/>
      <c r="G5" s="6"/>
      <c r="I5" s="290" t="s">
        <v>24</v>
      </c>
      <c r="J5" s="291" t="s">
        <v>25</v>
      </c>
      <c r="K5" s="291" t="s">
        <v>26</v>
      </c>
      <c r="L5" s="291" t="s">
        <v>27</v>
      </c>
      <c r="M5" s="291" t="s">
        <v>28</v>
      </c>
      <c r="N5" s="291" t="s">
        <v>29</v>
      </c>
      <c r="O5" s="291" t="s">
        <v>30</v>
      </c>
      <c r="P5" s="292" t="s">
        <v>31</v>
      </c>
      <c r="R5" s="51"/>
      <c r="S5" s="74" t="s">
        <v>32</v>
      </c>
      <c r="T5" s="75"/>
      <c r="U5" s="293">
        <f>BU254</f>
        <v>0</v>
      </c>
      <c r="W5" s="190"/>
      <c r="X5" s="190"/>
      <c r="Y5" s="51"/>
      <c r="Z5" s="285"/>
      <c r="AA5" s="285"/>
      <c r="AB5" s="190"/>
      <c r="AC5" s="190"/>
      <c r="AD5" s="190"/>
      <c r="AE5" s="190"/>
      <c r="AF5" s="190"/>
      <c r="AG5" s="190"/>
      <c r="AH5" s="190"/>
      <c r="AI5" s="190"/>
      <c r="AJ5" s="190"/>
      <c r="AK5" s="190"/>
      <c r="AL5" s="190"/>
      <c r="AM5" s="6"/>
      <c r="AN5" s="6"/>
      <c r="AO5" s="6"/>
      <c r="AP5" s="6"/>
      <c r="AQ5" s="6"/>
      <c r="AR5" s="6"/>
      <c r="AS5" s="6"/>
      <c r="AT5" s="6"/>
      <c r="AU5" s="6"/>
      <c r="AV5" s="6"/>
      <c r="AW5" s="6"/>
      <c r="AX5" s="6"/>
      <c r="AY5" s="6"/>
      <c r="AZ5" s="6"/>
      <c r="BA5" s="6"/>
      <c r="BB5" s="6"/>
      <c r="BC5" s="6"/>
      <c r="BD5" s="6"/>
      <c r="BE5" s="6"/>
      <c r="BF5" s="6"/>
      <c r="BG5" s="6"/>
      <c r="BH5" s="6"/>
      <c r="BI5" s="6"/>
      <c r="BJ5" s="6"/>
      <c r="BK5" s="6"/>
      <c r="BL5" s="6"/>
      <c r="BM5" s="6"/>
      <c r="BN5" s="190"/>
      <c r="BO5" s="190"/>
      <c r="BP5" s="6"/>
      <c r="BQ5" s="190"/>
      <c r="BR5" s="190"/>
      <c r="BS5" s="190"/>
      <c r="BT5" s="6"/>
      <c r="BU5" s="6"/>
      <c r="BV5" s="6"/>
      <c r="BW5" s="190"/>
      <c r="BX5" s="190"/>
    </row>
    <row r="6" ht="21.75" customHeight="1">
      <c r="B6" s="294"/>
      <c r="C6" s="295"/>
      <c r="D6" s="296"/>
      <c r="E6" s="297"/>
      <c r="F6" s="6"/>
      <c r="G6" s="6"/>
      <c r="I6" s="298">
        <f t="shared" ref="I6:O6" si="1">SUM(AD17,AD65,AD95,AD103,AD146,AD155,AD177,AD195,AD205,AD238,AD248,AD252)</f>
        <v>0</v>
      </c>
      <c r="J6" s="298">
        <f t="shared" si="1"/>
        <v>0</v>
      </c>
      <c r="K6" s="298">
        <f t="shared" si="1"/>
        <v>0</v>
      </c>
      <c r="L6" s="298">
        <f t="shared" si="1"/>
        <v>0</v>
      </c>
      <c r="M6" s="298">
        <f t="shared" si="1"/>
        <v>0</v>
      </c>
      <c r="N6" s="298">
        <f t="shared" si="1"/>
        <v>0</v>
      </c>
      <c r="O6" s="298">
        <f t="shared" si="1"/>
        <v>0</v>
      </c>
      <c r="P6" s="298">
        <f>SUM(I6:O6)</f>
        <v>0</v>
      </c>
      <c r="R6" s="299"/>
      <c r="S6" s="74" t="s">
        <v>33</v>
      </c>
      <c r="T6" s="75"/>
      <c r="U6" s="293">
        <f>BV254</f>
        <v>0</v>
      </c>
      <c r="W6" s="190"/>
      <c r="X6" s="190"/>
      <c r="Y6" s="51"/>
      <c r="Z6" s="285"/>
      <c r="AA6" s="285"/>
      <c r="AB6" s="190"/>
      <c r="AC6" s="190"/>
      <c r="AD6" s="190"/>
      <c r="AE6" s="190"/>
      <c r="AF6" s="190"/>
      <c r="AG6" s="190"/>
      <c r="AH6" s="190"/>
      <c r="AI6" s="190"/>
      <c r="AJ6" s="190"/>
      <c r="AK6" s="190"/>
      <c r="AL6" s="190"/>
      <c r="AM6" s="6"/>
      <c r="AN6" s="6"/>
      <c r="AO6" s="6"/>
      <c r="AP6" s="6"/>
      <c r="AQ6" s="6"/>
      <c r="AR6" s="6"/>
      <c r="AS6" s="6"/>
      <c r="AT6" s="6"/>
      <c r="AU6" s="6"/>
      <c r="AV6" s="6"/>
      <c r="AW6" s="6"/>
      <c r="AX6" s="6"/>
      <c r="AY6" s="6"/>
      <c r="AZ6" s="6"/>
      <c r="BA6" s="6"/>
      <c r="BB6" s="6"/>
      <c r="BC6" s="6"/>
      <c r="BD6" s="6"/>
      <c r="BE6" s="6"/>
      <c r="BF6" s="6"/>
      <c r="BG6" s="6"/>
      <c r="BH6" s="6"/>
      <c r="BI6" s="6"/>
      <c r="BJ6" s="6"/>
      <c r="BK6" s="6"/>
      <c r="BL6" s="6"/>
      <c r="BM6" s="6"/>
      <c r="BN6" s="190"/>
      <c r="BO6" s="190"/>
      <c r="BP6" s="6"/>
      <c r="BQ6" s="190"/>
      <c r="BR6" s="190"/>
      <c r="BS6" s="190"/>
      <c r="BT6" s="6"/>
      <c r="BU6" s="6"/>
      <c r="BV6" s="6"/>
      <c r="BW6" s="190"/>
      <c r="BX6" s="190"/>
    </row>
    <row r="7">
      <c r="E7" s="251"/>
      <c r="F7" s="251"/>
      <c r="G7" s="251"/>
      <c r="I7" s="251"/>
      <c r="J7" s="251"/>
      <c r="K7" s="251"/>
      <c r="L7" s="6"/>
      <c r="M7" s="6"/>
      <c r="N7" s="6"/>
      <c r="O7" s="6"/>
      <c r="P7" s="6"/>
      <c r="Q7" s="6"/>
      <c r="R7" s="6"/>
      <c r="S7" s="6"/>
      <c r="T7" s="6"/>
      <c r="U7" s="6"/>
      <c r="W7" s="6"/>
      <c r="X7" s="6"/>
      <c r="Y7" s="6"/>
      <c r="Z7" s="190"/>
      <c r="AA7" s="190"/>
      <c r="AB7" s="190"/>
      <c r="AC7" s="190"/>
      <c r="AD7" s="190"/>
      <c r="AE7" s="190"/>
      <c r="AF7" s="190"/>
      <c r="AG7" s="190"/>
      <c r="AH7" s="190"/>
      <c r="AI7" s="190"/>
      <c r="AJ7" s="190"/>
      <c r="AK7" s="190"/>
      <c r="AL7" s="190"/>
      <c r="AM7" s="6"/>
      <c r="AN7" s="6"/>
      <c r="AO7" s="6"/>
      <c r="AP7" s="6"/>
      <c r="AQ7" s="6"/>
      <c r="AR7" s="6"/>
      <c r="AS7" s="6"/>
      <c r="AT7" s="6"/>
      <c r="AU7" s="6"/>
      <c r="AV7" s="6"/>
      <c r="AW7" s="6"/>
      <c r="AX7" s="6"/>
      <c r="AY7" s="6"/>
      <c r="AZ7" s="6"/>
      <c r="BA7" s="6"/>
      <c r="BB7" s="6"/>
      <c r="BC7" s="6"/>
      <c r="BD7" s="6"/>
      <c r="BE7" s="6"/>
      <c r="BF7" s="6"/>
      <c r="BG7" s="6"/>
      <c r="BH7" s="6"/>
      <c r="BI7" s="6"/>
      <c r="BJ7" s="6"/>
      <c r="BK7" s="6"/>
      <c r="BL7" s="6"/>
      <c r="BM7" s="6"/>
      <c r="BN7" s="190"/>
      <c r="BO7" s="190"/>
      <c r="BP7" s="6"/>
      <c r="BQ7" s="190"/>
      <c r="BR7" s="190"/>
      <c r="BS7" s="190"/>
      <c r="BT7" s="6"/>
      <c r="BU7" s="6"/>
      <c r="BV7" s="6"/>
      <c r="BW7" s="190"/>
      <c r="BX7" s="190"/>
    </row>
    <row r="8">
      <c r="E8" s="251"/>
      <c r="F8" s="251"/>
      <c r="G8" s="251"/>
      <c r="I8" s="251"/>
      <c r="J8" s="251"/>
      <c r="K8" s="251"/>
      <c r="L8" s="6"/>
      <c r="M8" s="6"/>
      <c r="N8" s="6"/>
      <c r="O8" s="6"/>
      <c r="P8" s="6"/>
      <c r="Q8" s="6"/>
      <c r="R8" s="6"/>
      <c r="S8" s="6"/>
      <c r="T8" s="6"/>
      <c r="U8" s="6"/>
      <c r="W8" s="6"/>
      <c r="X8" s="6"/>
      <c r="Y8" s="6"/>
      <c r="Z8" s="190"/>
      <c r="AA8" s="190"/>
      <c r="AB8" s="190"/>
      <c r="AC8" s="190"/>
      <c r="AD8" s="190"/>
      <c r="AE8" s="190"/>
      <c r="AF8" s="190"/>
      <c r="AG8" s="190"/>
      <c r="AH8" s="190"/>
      <c r="AI8" s="190"/>
      <c r="AJ8" s="190"/>
      <c r="AK8" s="190"/>
      <c r="AL8" s="190"/>
      <c r="AM8" s="6"/>
      <c r="AN8" s="6"/>
      <c r="AO8" s="6"/>
      <c r="AP8" s="6"/>
      <c r="AQ8" s="6"/>
      <c r="AR8" s="6"/>
      <c r="AS8" s="6"/>
      <c r="AT8" s="6"/>
      <c r="AU8" s="6"/>
      <c r="AV8" s="6"/>
      <c r="AW8" s="6"/>
      <c r="AX8" s="6"/>
      <c r="AY8" s="6"/>
      <c r="AZ8" s="6"/>
      <c r="BA8" s="6"/>
      <c r="BB8" s="6"/>
      <c r="BC8" s="6"/>
      <c r="BD8" s="6"/>
      <c r="BE8" s="6"/>
      <c r="BF8" s="6"/>
      <c r="BG8" s="6"/>
      <c r="BH8" s="6"/>
      <c r="BI8" s="6"/>
      <c r="BJ8" s="6"/>
      <c r="BK8" s="6"/>
      <c r="BL8" s="6"/>
      <c r="BM8" s="6"/>
      <c r="BN8" s="190"/>
      <c r="BO8" s="190"/>
      <c r="BP8" s="6"/>
      <c r="BQ8" s="190"/>
      <c r="BR8" s="190"/>
      <c r="BS8" s="190"/>
      <c r="BT8" s="6"/>
      <c r="BU8" s="6"/>
      <c r="BV8" s="6"/>
      <c r="BW8" s="190"/>
      <c r="BX8" s="190"/>
    </row>
    <row r="9" ht="21.0" customHeight="1">
      <c r="B9" s="81" t="s">
        <v>34</v>
      </c>
      <c r="C9" s="300">
        <f>BZ254</f>
        <v>0</v>
      </c>
      <c r="D9" s="301" t="s">
        <v>35</v>
      </c>
      <c r="E9" s="251"/>
      <c r="F9" s="6"/>
      <c r="G9" s="6"/>
      <c r="I9" s="84" t="s">
        <v>36</v>
      </c>
      <c r="J9" s="302"/>
      <c r="K9" s="302"/>
      <c r="L9" s="302"/>
      <c r="M9" s="302"/>
      <c r="N9" s="283"/>
      <c r="O9" s="283"/>
      <c r="P9" s="283"/>
      <c r="Q9" s="283"/>
      <c r="R9" s="283"/>
      <c r="S9" s="283"/>
      <c r="T9" s="303"/>
      <c r="U9" s="303"/>
      <c r="W9" s="190"/>
      <c r="X9" s="190"/>
      <c r="AC9" s="190"/>
      <c r="AD9" s="190"/>
      <c r="AE9" s="190"/>
      <c r="AF9" s="190"/>
      <c r="AG9" s="190"/>
      <c r="AH9" s="190"/>
      <c r="AI9" s="190"/>
      <c r="AJ9" s="190"/>
      <c r="AK9" s="190"/>
      <c r="AL9" s="190"/>
      <c r="AM9" s="6"/>
      <c r="AN9" s="6"/>
      <c r="AO9" s="6"/>
      <c r="AP9" s="6"/>
      <c r="AQ9" s="6"/>
      <c r="AR9" s="6"/>
      <c r="AS9" s="6"/>
      <c r="AT9" s="6"/>
      <c r="AU9" s="6"/>
      <c r="AV9" s="6"/>
      <c r="AW9" s="6"/>
      <c r="AX9" s="6"/>
      <c r="AY9" s="6"/>
      <c r="AZ9" s="6"/>
      <c r="BA9" s="6"/>
      <c r="BB9" s="6"/>
      <c r="BC9" s="6"/>
      <c r="BD9" s="6"/>
      <c r="BE9" s="6"/>
      <c r="BF9" s="6"/>
      <c r="BG9" s="6"/>
      <c r="BH9" s="6"/>
      <c r="BI9" s="6"/>
      <c r="BJ9" s="6"/>
      <c r="BK9" s="6"/>
      <c r="BL9" s="6"/>
      <c r="BM9" s="6"/>
      <c r="BN9" s="190"/>
      <c r="BO9" s="190"/>
      <c r="BP9" s="6"/>
      <c r="BQ9" s="190"/>
      <c r="BR9" s="190"/>
      <c r="BS9" s="190"/>
      <c r="BT9" s="6"/>
      <c r="BU9" s="6"/>
      <c r="BV9" s="6"/>
      <c r="BW9" s="190"/>
      <c r="BX9" s="190"/>
    </row>
    <row r="10" ht="21.75" customHeight="1">
      <c r="B10" s="88" t="s">
        <v>37</v>
      </c>
      <c r="C10" s="89">
        <f>SUM(D16,D20:D64,D67:D94,D97:D102,D105:D145,D148:D154,D157:D176,D179:D194,D197:D204,D207:D237,D240:D247,D250:D251)</f>
        <v>0</v>
      </c>
      <c r="D10" s="90" t="s">
        <v>38</v>
      </c>
      <c r="E10" s="251"/>
      <c r="F10" s="6"/>
      <c r="G10" s="6"/>
      <c r="I10" s="304" t="s">
        <v>39</v>
      </c>
      <c r="J10" s="305" t="s">
        <v>40</v>
      </c>
      <c r="K10" s="305" t="s">
        <v>41</v>
      </c>
      <c r="L10" s="305" t="s">
        <v>42</v>
      </c>
      <c r="M10" s="305" t="s">
        <v>43</v>
      </c>
      <c r="N10" s="305" t="s">
        <v>44</v>
      </c>
      <c r="O10" s="305" t="s">
        <v>45</v>
      </c>
      <c r="P10" s="305" t="s">
        <v>46</v>
      </c>
      <c r="Q10" s="305" t="s">
        <v>47</v>
      </c>
      <c r="R10" s="305" t="s">
        <v>48</v>
      </c>
      <c r="S10" s="305" t="s">
        <v>49</v>
      </c>
      <c r="T10" s="305" t="s">
        <v>50</v>
      </c>
      <c r="U10" s="292" t="s">
        <v>51</v>
      </c>
      <c r="W10" s="190"/>
      <c r="X10" s="190"/>
      <c r="AC10" s="190"/>
      <c r="AD10" s="190"/>
      <c r="AE10" s="190"/>
      <c r="AF10" s="190"/>
      <c r="AG10" s="190"/>
      <c r="AH10" s="190"/>
      <c r="AI10" s="190"/>
      <c r="AJ10" s="190"/>
      <c r="AK10" s="190"/>
      <c r="AL10" s="190"/>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190"/>
      <c r="BO10" s="190"/>
      <c r="BP10" s="6"/>
      <c r="BQ10" s="190"/>
      <c r="BR10" s="190"/>
      <c r="BS10" s="190"/>
      <c r="BT10" s="6"/>
      <c r="BU10" s="6"/>
      <c r="BV10" s="6"/>
      <c r="BW10" s="190"/>
      <c r="BX10" s="190"/>
    </row>
    <row r="11" ht="21.75" customHeight="1">
      <c r="B11" s="93"/>
      <c r="C11" s="94"/>
      <c r="D11" s="95"/>
      <c r="E11" s="251"/>
      <c r="F11" s="251"/>
      <c r="G11" s="251"/>
      <c r="I11" s="141">
        <f t="shared" ref="I11:L11" si="2">SUM(AR65,AR95,AR103,AR146,AR155,AR177,AR195,AR205,AR238,AR248,AR252)</f>
        <v>0</v>
      </c>
      <c r="J11" s="141">
        <f t="shared" si="2"/>
        <v>0</v>
      </c>
      <c r="K11" s="141">
        <f t="shared" si="2"/>
        <v>0</v>
      </c>
      <c r="L11" s="141">
        <f t="shared" si="2"/>
        <v>0</v>
      </c>
      <c r="M11" s="141">
        <f>SUM(AV17,AV65,AV95,AV103,AV146,AV155,AV177,AV195,AV205,AV238,AV248,AV252)</f>
        <v>0</v>
      </c>
      <c r="N11" s="141">
        <f t="shared" ref="N11:U11" si="3">SUM(AW65,AW95,AW103,AW146,AW155,AW177,AW195,AW205,AW238,AW248,AW252)</f>
        <v>0</v>
      </c>
      <c r="O11" s="141">
        <f t="shared" si="3"/>
        <v>0</v>
      </c>
      <c r="P11" s="141">
        <f t="shared" si="3"/>
        <v>0</v>
      </c>
      <c r="Q11" s="141">
        <f t="shared" si="3"/>
        <v>0</v>
      </c>
      <c r="R11" s="141">
        <f t="shared" si="3"/>
        <v>0</v>
      </c>
      <c r="S11" s="141">
        <f t="shared" si="3"/>
        <v>0</v>
      </c>
      <c r="T11" s="141">
        <f t="shared" si="3"/>
        <v>0</v>
      </c>
      <c r="U11" s="141">
        <f t="shared" si="3"/>
        <v>0</v>
      </c>
      <c r="W11" s="222"/>
      <c r="X11" s="222"/>
      <c r="AC11" s="190"/>
      <c r="AD11" s="190"/>
      <c r="AE11" s="190"/>
      <c r="AF11" s="190"/>
      <c r="AG11" s="190"/>
      <c r="AH11" s="190"/>
      <c r="AI11" s="190"/>
      <c r="AJ11" s="190"/>
      <c r="AK11" s="190"/>
      <c r="AL11" s="190"/>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190"/>
      <c r="BO11" s="190"/>
      <c r="BP11" s="6"/>
      <c r="BQ11" s="190"/>
      <c r="BR11" s="190"/>
      <c r="BS11" s="190"/>
      <c r="BT11" s="6"/>
      <c r="BU11" s="6"/>
      <c r="BV11" s="6"/>
      <c r="BW11" s="190"/>
      <c r="BX11" s="190"/>
    </row>
    <row r="12">
      <c r="B12" s="6"/>
      <c r="C12" s="6"/>
      <c r="D12" s="6"/>
      <c r="E12" s="306"/>
      <c r="F12" s="306"/>
      <c r="G12" s="307"/>
      <c r="H12" s="308"/>
      <c r="I12" s="308"/>
      <c r="J12" s="308"/>
      <c r="K12" s="308"/>
      <c r="L12" s="308"/>
      <c r="M12" s="308"/>
      <c r="N12" s="308"/>
      <c r="O12" s="309"/>
      <c r="P12" s="308"/>
      <c r="Q12" s="308"/>
      <c r="R12" s="308"/>
      <c r="S12" s="308"/>
      <c r="T12" s="308"/>
      <c r="U12" s="308"/>
      <c r="V12" s="308"/>
      <c r="W12" s="308"/>
      <c r="X12" s="308"/>
      <c r="Y12" s="308"/>
      <c r="Z12" s="251"/>
      <c r="AA12" s="251"/>
      <c r="AB12" s="251"/>
      <c r="AC12" s="251"/>
      <c r="AD12" s="251"/>
      <c r="AE12" s="251"/>
      <c r="AF12" s="251"/>
      <c r="AG12" s="190"/>
      <c r="AH12" s="190"/>
      <c r="AI12" s="190"/>
      <c r="AJ12" s="190"/>
      <c r="AK12" s="190"/>
      <c r="AL12" s="190"/>
      <c r="AM12" s="6"/>
      <c r="AN12" s="6"/>
      <c r="AO12" s="6"/>
      <c r="AP12" s="6"/>
      <c r="AQ12" s="6"/>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204"/>
      <c r="BO12" s="204"/>
      <c r="BP12" s="144"/>
      <c r="BQ12" s="204"/>
      <c r="BR12" s="204"/>
      <c r="BS12" s="204"/>
      <c r="BT12" s="144"/>
      <c r="BU12" s="144"/>
      <c r="BV12" s="144"/>
      <c r="BW12" s="204"/>
      <c r="BX12" s="204"/>
      <c r="BY12" s="216"/>
      <c r="BZ12" s="216"/>
      <c r="CA12" s="216"/>
      <c r="CB12" s="216"/>
      <c r="CC12" s="216"/>
    </row>
    <row r="13" ht="45.75" customHeight="1">
      <c r="A13" s="310" t="s">
        <v>655</v>
      </c>
      <c r="B13" s="311" t="s">
        <v>53</v>
      </c>
      <c r="C13" s="103" t="s">
        <v>54</v>
      </c>
      <c r="D13" s="103" t="s">
        <v>55</v>
      </c>
      <c r="E13" s="103" t="s">
        <v>56</v>
      </c>
      <c r="F13" s="103" t="s">
        <v>21</v>
      </c>
      <c r="G13" s="103" t="s">
        <v>57</v>
      </c>
      <c r="H13" s="103" t="s">
        <v>58</v>
      </c>
      <c r="I13" s="103" t="s">
        <v>656</v>
      </c>
      <c r="J13" s="104" t="s">
        <v>60</v>
      </c>
      <c r="K13" s="105" t="s">
        <v>657</v>
      </c>
      <c r="L13" s="106" t="s">
        <v>61</v>
      </c>
      <c r="M13" s="107" t="s">
        <v>62</v>
      </c>
      <c r="N13" s="108" t="s">
        <v>658</v>
      </c>
      <c r="O13" s="109" t="s">
        <v>63</v>
      </c>
      <c r="P13" s="110" t="s">
        <v>64</v>
      </c>
      <c r="Q13" s="111" t="s">
        <v>65</v>
      </c>
      <c r="R13" s="112" t="s">
        <v>66</v>
      </c>
      <c r="S13" s="113" t="s">
        <v>659</v>
      </c>
      <c r="T13" s="114" t="s">
        <v>67</v>
      </c>
      <c r="U13" s="115" t="s">
        <v>68</v>
      </c>
      <c r="V13" s="116" t="s">
        <v>59</v>
      </c>
      <c r="W13" s="105" t="s">
        <v>59</v>
      </c>
      <c r="X13" s="103" t="s">
        <v>59</v>
      </c>
      <c r="Y13" s="216"/>
      <c r="Z13" s="216"/>
      <c r="AA13" s="216"/>
      <c r="AB13" s="216"/>
      <c r="AC13" s="216"/>
      <c r="AD13" s="312" t="s">
        <v>72</v>
      </c>
      <c r="AE13" s="125"/>
      <c r="AF13" s="125"/>
      <c r="AG13" s="125"/>
      <c r="AH13" s="125"/>
      <c r="AI13" s="125"/>
      <c r="AJ13" s="125"/>
      <c r="AK13" s="125"/>
      <c r="AL13" s="125"/>
      <c r="AM13" s="125"/>
      <c r="AN13" s="125"/>
      <c r="AO13" s="125"/>
      <c r="AP13" s="125"/>
      <c r="AQ13" s="126"/>
      <c r="AR13" s="124" t="s">
        <v>73</v>
      </c>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6"/>
      <c r="BR13" s="144"/>
      <c r="BS13" s="124" t="s">
        <v>74</v>
      </c>
      <c r="BT13" s="125"/>
      <c r="BU13" s="125"/>
      <c r="BV13" s="126"/>
      <c r="BW13" s="144"/>
      <c r="BX13" s="124" t="s">
        <v>75</v>
      </c>
      <c r="BY13" s="125"/>
      <c r="BZ13" s="126"/>
      <c r="CA13" s="144"/>
      <c r="CB13" s="204"/>
      <c r="CC13" s="204"/>
    </row>
    <row r="14" ht="25.5" customHeight="1">
      <c r="B14" s="313"/>
      <c r="C14" s="314"/>
      <c r="D14" s="314"/>
      <c r="E14" s="314"/>
      <c r="F14" s="314"/>
      <c r="G14" s="314"/>
      <c r="H14" s="314"/>
      <c r="I14" s="314"/>
      <c r="J14" s="204"/>
      <c r="K14" s="204"/>
      <c r="L14" s="204"/>
      <c r="M14" s="204"/>
      <c r="N14" s="204"/>
      <c r="O14" s="204"/>
      <c r="P14" s="204"/>
      <c r="Q14" s="204"/>
      <c r="R14" s="204"/>
      <c r="S14" s="204"/>
      <c r="T14" s="204"/>
      <c r="U14" s="204"/>
      <c r="V14" s="204"/>
      <c r="W14" s="204"/>
      <c r="X14" s="204"/>
      <c r="Y14" s="204"/>
      <c r="Z14" s="216"/>
      <c r="AA14" s="216"/>
      <c r="AB14" s="216"/>
      <c r="AC14" s="216"/>
      <c r="AD14" s="315"/>
      <c r="AE14" s="20"/>
      <c r="AF14" s="20"/>
      <c r="AG14" s="20"/>
      <c r="AH14" s="20"/>
      <c r="AI14" s="20"/>
      <c r="AJ14" s="20"/>
      <c r="AK14" s="20"/>
      <c r="AL14" s="20"/>
      <c r="AM14" s="20"/>
      <c r="AN14" s="20"/>
      <c r="AO14" s="20"/>
      <c r="AP14" s="20"/>
      <c r="AQ14" s="20"/>
      <c r="AR14" s="316"/>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144"/>
      <c r="BS14" s="316"/>
      <c r="BT14" s="316"/>
      <c r="BU14" s="316"/>
      <c r="BV14" s="316"/>
      <c r="BW14" s="144"/>
      <c r="BX14" s="316"/>
      <c r="BY14" s="20"/>
      <c r="BZ14" s="20"/>
      <c r="CA14" s="144"/>
      <c r="CB14" s="204"/>
      <c r="CC14" s="204"/>
    </row>
    <row r="15" ht="39.75" customHeight="1">
      <c r="A15" s="136" t="s">
        <v>52</v>
      </c>
      <c r="B15" s="136" t="s">
        <v>660</v>
      </c>
      <c r="C15" s="203"/>
      <c r="D15" s="204"/>
      <c r="E15" s="222"/>
      <c r="F15" s="204"/>
      <c r="G15" s="222"/>
      <c r="H15" s="204"/>
      <c r="I15" s="139"/>
      <c r="J15" s="204"/>
      <c r="K15" s="204"/>
      <c r="L15" s="204"/>
      <c r="M15" s="204"/>
      <c r="N15" s="204"/>
      <c r="O15" s="204"/>
      <c r="P15" s="204"/>
      <c r="Q15" s="204"/>
      <c r="R15" s="204"/>
      <c r="S15" s="204"/>
      <c r="T15" s="204"/>
      <c r="U15" s="204"/>
      <c r="V15" s="204"/>
      <c r="W15" s="204"/>
      <c r="X15" s="204"/>
      <c r="Y15" s="216"/>
      <c r="Z15" s="216"/>
      <c r="AA15" s="216"/>
      <c r="AB15" s="216"/>
      <c r="AC15" s="216"/>
      <c r="AD15" s="140" t="s">
        <v>24</v>
      </c>
      <c r="AE15" s="140" t="s">
        <v>25</v>
      </c>
      <c r="AF15" s="140" t="s">
        <v>26</v>
      </c>
      <c r="AG15" s="140" t="s">
        <v>27</v>
      </c>
      <c r="AH15" s="140" t="s">
        <v>28</v>
      </c>
      <c r="AI15" s="140" t="s">
        <v>29</v>
      </c>
      <c r="AJ15" s="140" t="s">
        <v>30</v>
      </c>
      <c r="AK15" s="141" t="s">
        <v>24</v>
      </c>
      <c r="AL15" s="141" t="s">
        <v>25</v>
      </c>
      <c r="AM15" s="141" t="s">
        <v>26</v>
      </c>
      <c r="AN15" s="141" t="s">
        <v>27</v>
      </c>
      <c r="AO15" s="141" t="s">
        <v>28</v>
      </c>
      <c r="AP15" s="141" t="s">
        <v>29</v>
      </c>
      <c r="AQ15" s="141" t="s">
        <v>30</v>
      </c>
      <c r="AR15" s="140" t="s">
        <v>39</v>
      </c>
      <c r="AS15" s="140" t="s">
        <v>40</v>
      </c>
      <c r="AT15" s="140" t="s">
        <v>41</v>
      </c>
      <c r="AU15" s="140" t="s">
        <v>42</v>
      </c>
      <c r="AV15" s="140" t="s">
        <v>43</v>
      </c>
      <c r="AW15" s="140" t="s">
        <v>44</v>
      </c>
      <c r="AX15" s="140" t="s">
        <v>45</v>
      </c>
      <c r="AY15" s="140" t="s">
        <v>46</v>
      </c>
      <c r="AZ15" s="140" t="s">
        <v>47</v>
      </c>
      <c r="BA15" s="140" t="s">
        <v>48</v>
      </c>
      <c r="BB15" s="140" t="s">
        <v>49</v>
      </c>
      <c r="BC15" s="140" t="s">
        <v>50</v>
      </c>
      <c r="BD15" s="140" t="s">
        <v>51</v>
      </c>
      <c r="BE15" s="141" t="s">
        <v>39</v>
      </c>
      <c r="BF15" s="141" t="s">
        <v>40</v>
      </c>
      <c r="BG15" s="141" t="s">
        <v>41</v>
      </c>
      <c r="BH15" s="141" t="s">
        <v>42</v>
      </c>
      <c r="BI15" s="141" t="s">
        <v>43</v>
      </c>
      <c r="BJ15" s="141" t="s">
        <v>44</v>
      </c>
      <c r="BK15" s="141" t="s">
        <v>45</v>
      </c>
      <c r="BL15" s="141" t="s">
        <v>46</v>
      </c>
      <c r="BM15" s="141" t="s">
        <v>47</v>
      </c>
      <c r="BN15" s="141" t="s">
        <v>48</v>
      </c>
      <c r="BO15" s="141" t="s">
        <v>49</v>
      </c>
      <c r="BP15" s="142" t="s">
        <v>50</v>
      </c>
      <c r="BQ15" s="141" t="s">
        <v>77</v>
      </c>
      <c r="BR15" s="144"/>
      <c r="BS15" s="143" t="s">
        <v>78</v>
      </c>
      <c r="BT15" s="143" t="s">
        <v>79</v>
      </c>
      <c r="BU15" s="143" t="s">
        <v>80</v>
      </c>
      <c r="BV15" s="143" t="s">
        <v>81</v>
      </c>
      <c r="BW15" s="144"/>
      <c r="BX15" s="317" t="s">
        <v>82</v>
      </c>
      <c r="BY15" s="318" t="s">
        <v>83</v>
      </c>
      <c r="BZ15" s="317" t="s">
        <v>84</v>
      </c>
      <c r="CA15" s="144"/>
      <c r="CB15" s="204"/>
      <c r="CC15" s="204"/>
    </row>
    <row r="16">
      <c r="A16" s="195"/>
      <c r="B16" s="319" t="s">
        <v>661</v>
      </c>
      <c r="C16" s="320">
        <v>10.0</v>
      </c>
      <c r="D16" s="321">
        <f>SUM(I16:X16)</f>
        <v>0</v>
      </c>
      <c r="E16" s="247">
        <v>145.0</v>
      </c>
      <c r="F16" s="321" t="str">
        <f>$E$5</f>
        <v/>
      </c>
      <c r="G16" s="247">
        <f>E16*((100-F16)/100)</f>
        <v>145</v>
      </c>
      <c r="H16" s="149">
        <f>D16*G16</f>
        <v>0</v>
      </c>
      <c r="I16" s="322"/>
      <c r="J16" s="151"/>
      <c r="K16" s="323"/>
      <c r="L16" s="324"/>
      <c r="M16" s="154"/>
      <c r="N16" s="155"/>
      <c r="O16" s="156"/>
      <c r="P16" s="157"/>
      <c r="Q16" s="158"/>
      <c r="R16" s="159"/>
      <c r="S16" s="160"/>
      <c r="T16" s="187"/>
      <c r="U16" s="162"/>
      <c r="V16" s="163"/>
      <c r="W16" s="152"/>
      <c r="X16" s="150"/>
      <c r="AD16" s="76">
        <f t="shared" ref="AD16:AJ16" si="4">AK16*$D16</f>
        <v>0</v>
      </c>
      <c r="AE16" s="76">
        <f t="shared" si="4"/>
        <v>0</v>
      </c>
      <c r="AF16" s="76">
        <f t="shared" si="4"/>
        <v>0</v>
      </c>
      <c r="AG16" s="76">
        <f t="shared" si="4"/>
        <v>0</v>
      </c>
      <c r="AH16" s="76">
        <f t="shared" si="4"/>
        <v>0</v>
      </c>
      <c r="AI16" s="76">
        <f t="shared" si="4"/>
        <v>0</v>
      </c>
      <c r="AJ16" s="76">
        <f t="shared" si="4"/>
        <v>0</v>
      </c>
      <c r="AK16" s="325"/>
      <c r="AL16" s="325"/>
      <c r="AM16" s="325"/>
      <c r="AN16" s="325">
        <v>10.0</v>
      </c>
      <c r="AO16" s="325"/>
      <c r="AP16" s="325"/>
      <c r="AQ16" s="325"/>
      <c r="AR16" s="76">
        <f t="shared" ref="AR16:BD16" si="5">BE16*$D16</f>
        <v>0</v>
      </c>
      <c r="AS16" s="76">
        <f t="shared" si="5"/>
        <v>0</v>
      </c>
      <c r="AT16" s="76">
        <f t="shared" si="5"/>
        <v>0</v>
      </c>
      <c r="AU16" s="76">
        <f t="shared" si="5"/>
        <v>0</v>
      </c>
      <c r="AV16" s="76">
        <f t="shared" si="5"/>
        <v>0</v>
      </c>
      <c r="AW16" s="76">
        <f t="shared" si="5"/>
        <v>0</v>
      </c>
      <c r="AX16" s="76">
        <f t="shared" si="5"/>
        <v>0</v>
      </c>
      <c r="AY16" s="76">
        <f t="shared" si="5"/>
        <v>0</v>
      </c>
      <c r="AZ16" s="76">
        <f t="shared" si="5"/>
        <v>0</v>
      </c>
      <c r="BA16" s="76">
        <f t="shared" si="5"/>
        <v>0</v>
      </c>
      <c r="BB16" s="76">
        <f t="shared" si="5"/>
        <v>0</v>
      </c>
      <c r="BC16" s="76">
        <f t="shared" si="5"/>
        <v>0</v>
      </c>
      <c r="BD16" s="76">
        <f t="shared" si="5"/>
        <v>0</v>
      </c>
      <c r="BE16" s="154"/>
      <c r="BF16" s="154"/>
      <c r="BG16" s="154"/>
      <c r="BH16" s="154"/>
      <c r="BI16" s="154">
        <v>10.0</v>
      </c>
      <c r="BJ16" s="154"/>
      <c r="BK16" s="154"/>
      <c r="BL16" s="154"/>
      <c r="BM16" s="154"/>
      <c r="BN16" s="154"/>
      <c r="BO16" s="154"/>
      <c r="BP16" s="326"/>
      <c r="BQ16" s="154"/>
      <c r="BR16" s="144"/>
      <c r="BS16" s="76"/>
      <c r="BT16" s="76"/>
      <c r="BU16" s="167">
        <f t="shared" ref="BU16:BV16" si="6">$D16*BS16</f>
        <v>0</v>
      </c>
      <c r="BV16" s="167">
        <f t="shared" si="6"/>
        <v>0</v>
      </c>
      <c r="BW16" s="144"/>
      <c r="BX16" s="76">
        <v>8.974</v>
      </c>
      <c r="BY16" s="76">
        <f>D16</f>
        <v>0</v>
      </c>
      <c r="BZ16" s="76">
        <f>BX16*BY16</f>
        <v>0</v>
      </c>
      <c r="CA16" s="144"/>
      <c r="CB16" s="204"/>
      <c r="CC16" s="204"/>
    </row>
    <row r="17">
      <c r="A17" s="225"/>
      <c r="B17" s="327"/>
      <c r="C17" s="206"/>
      <c r="D17" s="206"/>
      <c r="E17" s="328"/>
      <c r="F17" s="206"/>
      <c r="G17" s="329"/>
      <c r="H17" s="148">
        <f t="shared" ref="H17:Q17" si="7">SUM(H16)</f>
        <v>0</v>
      </c>
      <c r="I17" s="227">
        <f t="shared" si="7"/>
        <v>0</v>
      </c>
      <c r="J17" s="227">
        <f t="shared" si="7"/>
        <v>0</v>
      </c>
      <c r="K17" s="227">
        <f t="shared" si="7"/>
        <v>0</v>
      </c>
      <c r="L17" s="227">
        <f t="shared" si="7"/>
        <v>0</v>
      </c>
      <c r="M17" s="227">
        <f t="shared" si="7"/>
        <v>0</v>
      </c>
      <c r="N17" s="227">
        <f t="shared" si="7"/>
        <v>0</v>
      </c>
      <c r="O17" s="227">
        <f t="shared" si="7"/>
        <v>0</v>
      </c>
      <c r="P17" s="227">
        <f t="shared" si="7"/>
        <v>0</v>
      </c>
      <c r="Q17" s="227">
        <f t="shared" si="7"/>
        <v>0</v>
      </c>
      <c r="R17" s="227">
        <f>SUM(P20)</f>
        <v>0</v>
      </c>
      <c r="S17" s="227">
        <f t="shared" ref="S17:U17" si="8">SUM(S16)</f>
        <v>0</v>
      </c>
      <c r="T17" s="227">
        <f t="shared" si="8"/>
        <v>0</v>
      </c>
      <c r="U17" s="227">
        <f t="shared" si="8"/>
        <v>0</v>
      </c>
      <c r="V17" s="227"/>
      <c r="W17" s="227"/>
      <c r="X17" s="227"/>
      <c r="AD17" s="248">
        <f t="shared" ref="AD17:AJ17" si="9">SUM(AD15:AD16)</f>
        <v>0</v>
      </c>
      <c r="AE17" s="248">
        <f t="shared" si="9"/>
        <v>0</v>
      </c>
      <c r="AF17" s="248">
        <f t="shared" si="9"/>
        <v>0</v>
      </c>
      <c r="AG17" s="248">
        <f t="shared" si="9"/>
        <v>0</v>
      </c>
      <c r="AH17" s="248">
        <f t="shared" si="9"/>
        <v>0</v>
      </c>
      <c r="AI17" s="248">
        <f t="shared" si="9"/>
        <v>0</v>
      </c>
      <c r="AJ17" s="330">
        <f t="shared" si="9"/>
        <v>0</v>
      </c>
      <c r="AK17" s="233"/>
      <c r="AL17" s="234"/>
      <c r="AM17" s="234"/>
      <c r="AN17" s="234"/>
      <c r="AO17" s="234"/>
      <c r="AP17" s="234"/>
      <c r="AQ17" s="269"/>
      <c r="AR17" s="248">
        <f t="shared" ref="AR17:BD17" si="10">SUM(AR16)</f>
        <v>0</v>
      </c>
      <c r="AS17" s="248">
        <f t="shared" si="10"/>
        <v>0</v>
      </c>
      <c r="AT17" s="248">
        <f t="shared" si="10"/>
        <v>0</v>
      </c>
      <c r="AU17" s="248">
        <f t="shared" si="10"/>
        <v>0</v>
      </c>
      <c r="AV17" s="248">
        <f t="shared" si="10"/>
        <v>0</v>
      </c>
      <c r="AW17" s="248">
        <f t="shared" si="10"/>
        <v>0</v>
      </c>
      <c r="AX17" s="248">
        <f t="shared" si="10"/>
        <v>0</v>
      </c>
      <c r="AY17" s="248">
        <f t="shared" si="10"/>
        <v>0</v>
      </c>
      <c r="AZ17" s="248">
        <f t="shared" si="10"/>
        <v>0</v>
      </c>
      <c r="BA17" s="248">
        <f t="shared" si="10"/>
        <v>0</v>
      </c>
      <c r="BB17" s="248">
        <f t="shared" si="10"/>
        <v>0</v>
      </c>
      <c r="BC17" s="248">
        <f t="shared" si="10"/>
        <v>0</v>
      </c>
      <c r="BD17" s="248">
        <f t="shared" si="10"/>
        <v>0</v>
      </c>
      <c r="BE17" s="233"/>
      <c r="BF17" s="234"/>
      <c r="BG17" s="234"/>
      <c r="BH17" s="234"/>
      <c r="BI17" s="234"/>
      <c r="BJ17" s="234"/>
      <c r="BK17" s="234"/>
      <c r="BL17" s="234"/>
      <c r="BM17" s="234"/>
      <c r="BN17" s="234"/>
      <c r="BO17" s="234"/>
      <c r="BP17" s="234"/>
      <c r="BQ17" s="234"/>
      <c r="BR17" s="331"/>
      <c r="BS17" s="147"/>
      <c r="BT17" s="321"/>
      <c r="BU17" s="232">
        <f t="shared" ref="BU17:BV17" si="11">SUM(BU16)</f>
        <v>0</v>
      </c>
      <c r="BV17" s="232">
        <f t="shared" si="11"/>
        <v>0</v>
      </c>
      <c r="BW17" s="144"/>
      <c r="BX17" s="204"/>
      <c r="BY17" s="204"/>
      <c r="BZ17" s="204"/>
      <c r="CA17" s="144"/>
      <c r="CB17" s="204"/>
      <c r="CC17" s="204"/>
    </row>
    <row r="18">
      <c r="A18" s="225"/>
      <c r="B18" s="6"/>
      <c r="C18" s="204"/>
      <c r="D18" s="204"/>
      <c r="E18" s="299"/>
      <c r="F18" s="204"/>
      <c r="G18" s="213"/>
      <c r="H18" s="213"/>
      <c r="I18" s="222"/>
      <c r="J18" s="222"/>
      <c r="K18" s="222"/>
      <c r="L18" s="222"/>
      <c r="M18" s="222"/>
      <c r="N18" s="222"/>
      <c r="O18" s="222"/>
      <c r="P18" s="222"/>
      <c r="Q18" s="222"/>
      <c r="R18" s="222"/>
      <c r="S18" s="222"/>
      <c r="T18" s="222"/>
      <c r="U18" s="222"/>
      <c r="V18" s="222"/>
      <c r="W18" s="222"/>
      <c r="X18" s="222"/>
      <c r="AD18" s="332"/>
      <c r="AE18" s="332"/>
      <c r="AF18" s="332"/>
      <c r="AG18" s="332"/>
      <c r="AH18" s="332"/>
      <c r="AI18" s="332"/>
      <c r="AJ18" s="332"/>
      <c r="AK18" s="333"/>
      <c r="AL18" s="333"/>
      <c r="AM18" s="333"/>
      <c r="AN18" s="333"/>
      <c r="AO18" s="333"/>
      <c r="AP18" s="333"/>
      <c r="AQ18" s="333"/>
      <c r="AR18" s="332"/>
      <c r="AS18" s="332"/>
      <c r="AT18" s="332"/>
      <c r="AU18" s="332"/>
      <c r="AV18" s="332"/>
      <c r="AW18" s="332"/>
      <c r="AX18" s="332"/>
      <c r="AY18" s="332"/>
      <c r="AZ18" s="332"/>
      <c r="BA18" s="332"/>
      <c r="BB18" s="332"/>
      <c r="BC18" s="332"/>
      <c r="BD18" s="332"/>
      <c r="BE18" s="333"/>
      <c r="BF18" s="333"/>
      <c r="BG18" s="333"/>
      <c r="BH18" s="333"/>
      <c r="BI18" s="333"/>
      <c r="BJ18" s="333"/>
      <c r="BK18" s="333"/>
      <c r="BL18" s="333"/>
      <c r="BM18" s="333"/>
      <c r="BN18" s="333"/>
      <c r="BO18" s="333"/>
      <c r="BP18" s="333"/>
      <c r="BQ18" s="333"/>
      <c r="BR18" s="144"/>
      <c r="BS18" s="202"/>
      <c r="BT18" s="202"/>
      <c r="BU18" s="204"/>
      <c r="BV18" s="204"/>
      <c r="BW18" s="144"/>
      <c r="BX18" s="204"/>
      <c r="BY18" s="204"/>
      <c r="BZ18" s="204"/>
      <c r="CA18" s="144"/>
      <c r="CB18" s="204"/>
      <c r="CC18" s="204"/>
    </row>
    <row r="19" ht="39.75" customHeight="1">
      <c r="A19" s="235" t="s">
        <v>52</v>
      </c>
      <c r="B19" s="192" t="s">
        <v>662</v>
      </c>
      <c r="C19" s="203"/>
      <c r="D19" s="204"/>
      <c r="E19" s="299"/>
      <c r="F19" s="204"/>
      <c r="G19" s="213"/>
      <c r="H19" s="214"/>
      <c r="I19" s="139"/>
      <c r="J19" s="204"/>
      <c r="K19" s="204"/>
      <c r="L19" s="204"/>
      <c r="M19" s="204"/>
      <c r="N19" s="204"/>
      <c r="O19" s="204"/>
      <c r="P19" s="204"/>
      <c r="Q19" s="204"/>
      <c r="R19" s="204"/>
      <c r="S19" s="204"/>
      <c r="T19" s="204"/>
      <c r="U19" s="204"/>
      <c r="V19" s="204"/>
      <c r="W19" s="204"/>
      <c r="X19" s="204"/>
      <c r="Y19" s="216"/>
      <c r="Z19" s="216"/>
      <c r="AA19" s="216"/>
      <c r="AB19" s="216"/>
      <c r="AC19" s="216"/>
      <c r="AD19" s="140" t="s">
        <v>24</v>
      </c>
      <c r="AE19" s="140" t="s">
        <v>25</v>
      </c>
      <c r="AF19" s="140" t="s">
        <v>26</v>
      </c>
      <c r="AG19" s="140" t="s">
        <v>27</v>
      </c>
      <c r="AH19" s="140" t="s">
        <v>28</v>
      </c>
      <c r="AI19" s="140" t="s">
        <v>29</v>
      </c>
      <c r="AJ19" s="140" t="s">
        <v>30</v>
      </c>
      <c r="AK19" s="141" t="s">
        <v>24</v>
      </c>
      <c r="AL19" s="141" t="s">
        <v>25</v>
      </c>
      <c r="AM19" s="141" t="s">
        <v>26</v>
      </c>
      <c r="AN19" s="141" t="s">
        <v>27</v>
      </c>
      <c r="AO19" s="141" t="s">
        <v>28</v>
      </c>
      <c r="AP19" s="141" t="s">
        <v>29</v>
      </c>
      <c r="AQ19" s="141" t="s">
        <v>30</v>
      </c>
      <c r="AR19" s="140" t="s">
        <v>39</v>
      </c>
      <c r="AS19" s="140" t="s">
        <v>40</v>
      </c>
      <c r="AT19" s="140" t="s">
        <v>41</v>
      </c>
      <c r="AU19" s="140" t="s">
        <v>42</v>
      </c>
      <c r="AV19" s="140" t="s">
        <v>43</v>
      </c>
      <c r="AW19" s="140" t="s">
        <v>44</v>
      </c>
      <c r="AX19" s="140" t="s">
        <v>45</v>
      </c>
      <c r="AY19" s="140" t="s">
        <v>46</v>
      </c>
      <c r="AZ19" s="140" t="s">
        <v>47</v>
      </c>
      <c r="BA19" s="140" t="s">
        <v>48</v>
      </c>
      <c r="BB19" s="140" t="s">
        <v>49</v>
      </c>
      <c r="BC19" s="140" t="s">
        <v>50</v>
      </c>
      <c r="BD19" s="140" t="s">
        <v>51</v>
      </c>
      <c r="BE19" s="141" t="s">
        <v>39</v>
      </c>
      <c r="BF19" s="141" t="s">
        <v>40</v>
      </c>
      <c r="BG19" s="141" t="s">
        <v>41</v>
      </c>
      <c r="BH19" s="141" t="s">
        <v>42</v>
      </c>
      <c r="BI19" s="141" t="s">
        <v>43</v>
      </c>
      <c r="BJ19" s="141" t="s">
        <v>44</v>
      </c>
      <c r="BK19" s="141" t="s">
        <v>45</v>
      </c>
      <c r="BL19" s="141" t="s">
        <v>46</v>
      </c>
      <c r="BM19" s="141" t="s">
        <v>47</v>
      </c>
      <c r="BN19" s="141" t="s">
        <v>48</v>
      </c>
      <c r="BO19" s="141" t="s">
        <v>49</v>
      </c>
      <c r="BP19" s="142" t="s">
        <v>50</v>
      </c>
      <c r="BQ19" s="141" t="s">
        <v>77</v>
      </c>
      <c r="BR19" s="144"/>
      <c r="BS19" s="143" t="s">
        <v>78</v>
      </c>
      <c r="BT19" s="143" t="s">
        <v>79</v>
      </c>
      <c r="BU19" s="143" t="s">
        <v>80</v>
      </c>
      <c r="BV19" s="143" t="s">
        <v>81</v>
      </c>
      <c r="BW19" s="144"/>
      <c r="BX19" s="219" t="s">
        <v>82</v>
      </c>
      <c r="BY19" s="219" t="s">
        <v>83</v>
      </c>
      <c r="BZ19" s="219" t="s">
        <v>84</v>
      </c>
      <c r="CA19" s="144"/>
      <c r="CB19" s="204"/>
      <c r="CC19" s="204"/>
    </row>
    <row r="20" ht="18.0" customHeight="1">
      <c r="A20" s="334" t="s">
        <v>663</v>
      </c>
      <c r="B20" s="267" t="s">
        <v>664</v>
      </c>
      <c r="C20" s="147">
        <v>20.0</v>
      </c>
      <c r="D20" s="76">
        <f t="shared" ref="D20:D33" si="15">SUM(I20:X20)</f>
        <v>0</v>
      </c>
      <c r="E20" s="148">
        <v>95.0</v>
      </c>
      <c r="F20" s="76" t="str">
        <f t="shared" ref="F20:F33" si="16">$E$5</f>
        <v/>
      </c>
      <c r="G20" s="148">
        <f t="shared" ref="G20:G33" si="17">E20*((100-F20)/100)</f>
        <v>95</v>
      </c>
      <c r="H20" s="149">
        <f t="shared" ref="H20:H33" si="18">D20*G20</f>
        <v>0</v>
      </c>
      <c r="I20" s="322"/>
      <c r="J20" s="151"/>
      <c r="K20" s="323"/>
      <c r="L20" s="324"/>
      <c r="M20" s="154"/>
      <c r="N20" s="155"/>
      <c r="O20" s="156"/>
      <c r="P20" s="157"/>
      <c r="Q20" s="158"/>
      <c r="R20" s="159"/>
      <c r="S20" s="160"/>
      <c r="T20" s="187"/>
      <c r="U20" s="162"/>
      <c r="V20" s="163"/>
      <c r="W20" s="152"/>
      <c r="X20" s="150"/>
      <c r="AD20" s="76">
        <f t="shared" ref="AD20:AJ20" si="12">AK20*$D20</f>
        <v>0</v>
      </c>
      <c r="AE20" s="76">
        <f t="shared" si="12"/>
        <v>0</v>
      </c>
      <c r="AF20" s="76">
        <f t="shared" si="12"/>
        <v>0</v>
      </c>
      <c r="AG20" s="76">
        <f t="shared" si="12"/>
        <v>0</v>
      </c>
      <c r="AH20" s="76">
        <f t="shared" si="12"/>
        <v>0</v>
      </c>
      <c r="AI20" s="76">
        <f t="shared" si="12"/>
        <v>0</v>
      </c>
      <c r="AJ20" s="76">
        <f t="shared" si="12"/>
        <v>0</v>
      </c>
      <c r="AK20" s="154"/>
      <c r="AL20" s="154">
        <v>20.0</v>
      </c>
      <c r="AM20" s="154"/>
      <c r="AN20" s="154"/>
      <c r="AO20" s="154"/>
      <c r="AP20" s="154"/>
      <c r="AQ20" s="154"/>
      <c r="AR20" s="76">
        <f t="shared" ref="AR20:BD20" si="13">BE20*$D20</f>
        <v>0</v>
      </c>
      <c r="AS20" s="76">
        <f t="shared" si="13"/>
        <v>0</v>
      </c>
      <c r="AT20" s="76">
        <f t="shared" si="13"/>
        <v>0</v>
      </c>
      <c r="AU20" s="76">
        <f t="shared" si="13"/>
        <v>0</v>
      </c>
      <c r="AV20" s="76">
        <f t="shared" si="13"/>
        <v>0</v>
      </c>
      <c r="AW20" s="76">
        <f t="shared" si="13"/>
        <v>0</v>
      </c>
      <c r="AX20" s="76">
        <f t="shared" si="13"/>
        <v>0</v>
      </c>
      <c r="AY20" s="76">
        <f t="shared" si="13"/>
        <v>0</v>
      </c>
      <c r="AZ20" s="76">
        <f t="shared" si="13"/>
        <v>0</v>
      </c>
      <c r="BA20" s="76">
        <f t="shared" si="13"/>
        <v>0</v>
      </c>
      <c r="BB20" s="76">
        <f t="shared" si="13"/>
        <v>0</v>
      </c>
      <c r="BC20" s="76">
        <f t="shared" si="13"/>
        <v>0</v>
      </c>
      <c r="BD20" s="76">
        <f t="shared" si="13"/>
        <v>0</v>
      </c>
      <c r="BE20" s="154"/>
      <c r="BF20" s="154">
        <v>20.0</v>
      </c>
      <c r="BG20" s="154"/>
      <c r="BH20" s="154"/>
      <c r="BI20" s="154"/>
      <c r="BJ20" s="154"/>
      <c r="BK20" s="154"/>
      <c r="BL20" s="154"/>
      <c r="BM20" s="154"/>
      <c r="BN20" s="154"/>
      <c r="BO20" s="154"/>
      <c r="BP20" s="326"/>
      <c r="BQ20" s="154"/>
      <c r="BR20" s="144"/>
      <c r="BS20" s="76"/>
      <c r="BT20" s="335"/>
      <c r="BU20" s="167">
        <f t="shared" ref="BU20:BV20" si="14">$D20*BS20</f>
        <v>0</v>
      </c>
      <c r="BV20" s="167">
        <f t="shared" si="14"/>
        <v>0</v>
      </c>
      <c r="BW20" s="144"/>
      <c r="BX20" s="76">
        <v>2.11</v>
      </c>
      <c r="BY20" s="76">
        <f t="shared" ref="BY20:BY33" si="22">D20</f>
        <v>0</v>
      </c>
      <c r="BZ20" s="76">
        <f t="shared" ref="BZ20:BZ33" si="23">BX20*BY20</f>
        <v>0</v>
      </c>
      <c r="CA20" s="144"/>
      <c r="CB20" s="204"/>
      <c r="CC20" s="204"/>
    </row>
    <row r="21" ht="18.0" customHeight="1">
      <c r="A21" s="195" t="s">
        <v>665</v>
      </c>
      <c r="B21" s="267" t="s">
        <v>666</v>
      </c>
      <c r="C21" s="147">
        <v>5.0</v>
      </c>
      <c r="D21" s="76">
        <f t="shared" si="15"/>
        <v>0</v>
      </c>
      <c r="E21" s="148">
        <v>80.0</v>
      </c>
      <c r="F21" s="76" t="str">
        <f t="shared" si="16"/>
        <v/>
      </c>
      <c r="G21" s="148">
        <f t="shared" si="17"/>
        <v>80</v>
      </c>
      <c r="H21" s="149">
        <f t="shared" si="18"/>
        <v>0</v>
      </c>
      <c r="I21" s="322"/>
      <c r="J21" s="151"/>
      <c r="K21" s="323"/>
      <c r="L21" s="324"/>
      <c r="M21" s="154"/>
      <c r="N21" s="155"/>
      <c r="O21" s="156"/>
      <c r="P21" s="157"/>
      <c r="Q21" s="158"/>
      <c r="R21" s="159"/>
      <c r="S21" s="160"/>
      <c r="T21" s="187"/>
      <c r="U21" s="162"/>
      <c r="V21" s="163"/>
      <c r="W21" s="152"/>
      <c r="X21" s="150"/>
      <c r="AD21" s="76">
        <f t="shared" ref="AD21:AJ21" si="19">AK21*$D21</f>
        <v>0</v>
      </c>
      <c r="AE21" s="76">
        <f t="shared" si="19"/>
        <v>0</v>
      </c>
      <c r="AF21" s="76">
        <f t="shared" si="19"/>
        <v>0</v>
      </c>
      <c r="AG21" s="76">
        <f t="shared" si="19"/>
        <v>0</v>
      </c>
      <c r="AH21" s="76">
        <f t="shared" si="19"/>
        <v>0</v>
      </c>
      <c r="AI21" s="76">
        <f t="shared" si="19"/>
        <v>0</v>
      </c>
      <c r="AJ21" s="76">
        <f t="shared" si="19"/>
        <v>0</v>
      </c>
      <c r="AK21" s="154"/>
      <c r="AL21" s="154"/>
      <c r="AM21" s="154"/>
      <c r="AN21" s="154">
        <v>5.0</v>
      </c>
      <c r="AO21" s="154"/>
      <c r="AP21" s="154"/>
      <c r="AQ21" s="154"/>
      <c r="AR21" s="76">
        <f t="shared" ref="AR21:BD21" si="20">BE21*$D21</f>
        <v>0</v>
      </c>
      <c r="AS21" s="76">
        <f t="shared" si="20"/>
        <v>0</v>
      </c>
      <c r="AT21" s="76">
        <f t="shared" si="20"/>
        <v>0</v>
      </c>
      <c r="AU21" s="76">
        <f t="shared" si="20"/>
        <v>0</v>
      </c>
      <c r="AV21" s="76">
        <f t="shared" si="20"/>
        <v>0</v>
      </c>
      <c r="AW21" s="76">
        <f t="shared" si="20"/>
        <v>0</v>
      </c>
      <c r="AX21" s="76">
        <f t="shared" si="20"/>
        <v>0</v>
      </c>
      <c r="AY21" s="76">
        <f t="shared" si="20"/>
        <v>0</v>
      </c>
      <c r="AZ21" s="76">
        <f t="shared" si="20"/>
        <v>0</v>
      </c>
      <c r="BA21" s="76">
        <f t="shared" si="20"/>
        <v>0</v>
      </c>
      <c r="BB21" s="76">
        <f t="shared" si="20"/>
        <v>0</v>
      </c>
      <c r="BC21" s="76">
        <f t="shared" si="20"/>
        <v>0</v>
      </c>
      <c r="BD21" s="76">
        <f t="shared" si="20"/>
        <v>0</v>
      </c>
      <c r="BE21" s="154"/>
      <c r="BF21" s="154"/>
      <c r="BG21" s="154"/>
      <c r="BH21" s="154">
        <v>4.0</v>
      </c>
      <c r="BI21" s="154">
        <v>1.0</v>
      </c>
      <c r="BJ21" s="154"/>
      <c r="BK21" s="154"/>
      <c r="BL21" s="154"/>
      <c r="BM21" s="154"/>
      <c r="BN21" s="154"/>
      <c r="BO21" s="154"/>
      <c r="BP21" s="326"/>
      <c r="BQ21" s="154"/>
      <c r="BR21" s="144"/>
      <c r="BS21" s="76">
        <v>20.0</v>
      </c>
      <c r="BT21" s="335"/>
      <c r="BU21" s="167">
        <f t="shared" ref="BU21:BV21" si="21">$D21*BS21</f>
        <v>0</v>
      </c>
      <c r="BV21" s="167">
        <f t="shared" si="21"/>
        <v>0</v>
      </c>
      <c r="BW21" s="144"/>
      <c r="BX21" s="76">
        <v>3.31</v>
      </c>
      <c r="BY21" s="76">
        <f t="shared" si="22"/>
        <v>0</v>
      </c>
      <c r="BZ21" s="76">
        <f t="shared" si="23"/>
        <v>0</v>
      </c>
      <c r="CA21" s="144"/>
      <c r="CB21" s="204"/>
      <c r="CC21" s="204"/>
    </row>
    <row r="22" ht="18.0" customHeight="1">
      <c r="A22" s="195" t="s">
        <v>667</v>
      </c>
      <c r="B22" s="267" t="s">
        <v>668</v>
      </c>
      <c r="C22" s="147">
        <v>1.0</v>
      </c>
      <c r="D22" s="76">
        <f t="shared" si="15"/>
        <v>0</v>
      </c>
      <c r="E22" s="148">
        <v>60.0</v>
      </c>
      <c r="F22" s="76" t="str">
        <f t="shared" si="16"/>
        <v/>
      </c>
      <c r="G22" s="148">
        <f t="shared" si="17"/>
        <v>60</v>
      </c>
      <c r="H22" s="149">
        <f t="shared" si="18"/>
        <v>0</v>
      </c>
      <c r="I22" s="322"/>
      <c r="J22" s="151"/>
      <c r="K22" s="323"/>
      <c r="L22" s="324"/>
      <c r="M22" s="154"/>
      <c r="N22" s="155"/>
      <c r="O22" s="156"/>
      <c r="P22" s="157"/>
      <c r="Q22" s="158"/>
      <c r="R22" s="159"/>
      <c r="S22" s="160"/>
      <c r="T22" s="187"/>
      <c r="U22" s="162"/>
      <c r="V22" s="163"/>
      <c r="W22" s="152"/>
      <c r="X22" s="150"/>
      <c r="AD22" s="76">
        <f t="shared" ref="AD22:AJ22" si="24">AK22*$D22</f>
        <v>0</v>
      </c>
      <c r="AE22" s="76">
        <f t="shared" si="24"/>
        <v>0</v>
      </c>
      <c r="AF22" s="76">
        <f t="shared" si="24"/>
        <v>0</v>
      </c>
      <c r="AG22" s="76">
        <f t="shared" si="24"/>
        <v>0</v>
      </c>
      <c r="AH22" s="76">
        <f t="shared" si="24"/>
        <v>0</v>
      </c>
      <c r="AI22" s="76">
        <f t="shared" si="24"/>
        <v>0</v>
      </c>
      <c r="AJ22" s="76">
        <f t="shared" si="24"/>
        <v>0</v>
      </c>
      <c r="AK22" s="154"/>
      <c r="AL22" s="154"/>
      <c r="AM22" s="154"/>
      <c r="AN22" s="154"/>
      <c r="AO22" s="154"/>
      <c r="AP22" s="154">
        <v>1.0</v>
      </c>
      <c r="AQ22" s="154"/>
      <c r="AR22" s="76">
        <f t="shared" ref="AR22:BD22" si="25">BE22*$D22</f>
        <v>0</v>
      </c>
      <c r="AS22" s="76">
        <f t="shared" si="25"/>
        <v>0</v>
      </c>
      <c r="AT22" s="76">
        <f t="shared" si="25"/>
        <v>0</v>
      </c>
      <c r="AU22" s="76">
        <f t="shared" si="25"/>
        <v>0</v>
      </c>
      <c r="AV22" s="76">
        <f t="shared" si="25"/>
        <v>0</v>
      </c>
      <c r="AW22" s="76">
        <f t="shared" si="25"/>
        <v>0</v>
      </c>
      <c r="AX22" s="76">
        <f t="shared" si="25"/>
        <v>0</v>
      </c>
      <c r="AY22" s="76">
        <f t="shared" si="25"/>
        <v>0</v>
      </c>
      <c r="AZ22" s="76">
        <f t="shared" si="25"/>
        <v>0</v>
      </c>
      <c r="BA22" s="76">
        <f t="shared" si="25"/>
        <v>0</v>
      </c>
      <c r="BB22" s="76">
        <f t="shared" si="25"/>
        <v>0</v>
      </c>
      <c r="BC22" s="76">
        <f t="shared" si="25"/>
        <v>0</v>
      </c>
      <c r="BD22" s="76">
        <f t="shared" si="25"/>
        <v>0</v>
      </c>
      <c r="BE22" s="154"/>
      <c r="BF22" s="154"/>
      <c r="BG22" s="154"/>
      <c r="BH22" s="154"/>
      <c r="BI22" s="154"/>
      <c r="BJ22" s="154"/>
      <c r="BK22" s="154"/>
      <c r="BL22" s="154"/>
      <c r="BM22" s="154"/>
      <c r="BN22" s="154"/>
      <c r="BO22" s="154">
        <v>1.0</v>
      </c>
      <c r="BP22" s="326"/>
      <c r="BQ22" s="154"/>
      <c r="BR22" s="144"/>
      <c r="BS22" s="76"/>
      <c r="BT22" s="335"/>
      <c r="BU22" s="167">
        <f t="shared" ref="BU22:BV22" si="26">$D22*BS22</f>
        <v>0</v>
      </c>
      <c r="BV22" s="167">
        <f t="shared" si="26"/>
        <v>0</v>
      </c>
      <c r="BW22" s="144"/>
      <c r="BX22" s="76">
        <v>3.03</v>
      </c>
      <c r="BY22" s="76">
        <f t="shared" si="22"/>
        <v>0</v>
      </c>
      <c r="BZ22" s="76">
        <f t="shared" si="23"/>
        <v>0</v>
      </c>
      <c r="CA22" s="144"/>
      <c r="CB22" s="204"/>
      <c r="CC22" s="204"/>
    </row>
    <row r="23" ht="18.0" customHeight="1">
      <c r="A23" s="195" t="s">
        <v>669</v>
      </c>
      <c r="B23" s="267" t="s">
        <v>670</v>
      </c>
      <c r="C23" s="147">
        <v>1.0</v>
      </c>
      <c r="D23" s="76">
        <f t="shared" si="15"/>
        <v>0</v>
      </c>
      <c r="E23" s="148">
        <v>65.0</v>
      </c>
      <c r="F23" s="76" t="str">
        <f t="shared" si="16"/>
        <v/>
      </c>
      <c r="G23" s="148">
        <f t="shared" si="17"/>
        <v>65</v>
      </c>
      <c r="H23" s="149">
        <f t="shared" si="18"/>
        <v>0</v>
      </c>
      <c r="I23" s="322"/>
      <c r="J23" s="151"/>
      <c r="K23" s="323"/>
      <c r="L23" s="324"/>
      <c r="M23" s="154"/>
      <c r="N23" s="155"/>
      <c r="O23" s="156"/>
      <c r="P23" s="157"/>
      <c r="Q23" s="158"/>
      <c r="R23" s="159"/>
      <c r="S23" s="160"/>
      <c r="T23" s="187"/>
      <c r="U23" s="162"/>
      <c r="V23" s="163"/>
      <c r="W23" s="152"/>
      <c r="X23" s="150"/>
      <c r="AD23" s="76">
        <f t="shared" ref="AD23:AJ23" si="27">AK23*$D23</f>
        <v>0</v>
      </c>
      <c r="AE23" s="76">
        <f t="shared" si="27"/>
        <v>0</v>
      </c>
      <c r="AF23" s="76">
        <f t="shared" si="27"/>
        <v>0</v>
      </c>
      <c r="AG23" s="76">
        <f t="shared" si="27"/>
        <v>0</v>
      </c>
      <c r="AH23" s="76">
        <f t="shared" si="27"/>
        <v>0</v>
      </c>
      <c r="AI23" s="76">
        <f t="shared" si="27"/>
        <v>0</v>
      </c>
      <c r="AJ23" s="76">
        <f t="shared" si="27"/>
        <v>0</v>
      </c>
      <c r="AK23" s="154"/>
      <c r="AL23" s="154"/>
      <c r="AM23" s="154"/>
      <c r="AN23" s="154"/>
      <c r="AO23" s="154"/>
      <c r="AP23" s="154">
        <v>1.0</v>
      </c>
      <c r="AQ23" s="154"/>
      <c r="AR23" s="76">
        <f t="shared" ref="AR23:BD23" si="28">BE23*$D23</f>
        <v>0</v>
      </c>
      <c r="AS23" s="76">
        <f t="shared" si="28"/>
        <v>0</v>
      </c>
      <c r="AT23" s="76">
        <f t="shared" si="28"/>
        <v>0</v>
      </c>
      <c r="AU23" s="76">
        <f t="shared" si="28"/>
        <v>0</v>
      </c>
      <c r="AV23" s="76">
        <f t="shared" si="28"/>
        <v>0</v>
      </c>
      <c r="AW23" s="76">
        <f t="shared" si="28"/>
        <v>0</v>
      </c>
      <c r="AX23" s="76">
        <f t="shared" si="28"/>
        <v>0</v>
      </c>
      <c r="AY23" s="76">
        <f t="shared" si="28"/>
        <v>0</v>
      </c>
      <c r="AZ23" s="76">
        <f t="shared" si="28"/>
        <v>0</v>
      </c>
      <c r="BA23" s="76">
        <f t="shared" si="28"/>
        <v>0</v>
      </c>
      <c r="BB23" s="76">
        <f t="shared" si="28"/>
        <v>0</v>
      </c>
      <c r="BC23" s="76">
        <f t="shared" si="28"/>
        <v>0</v>
      </c>
      <c r="BD23" s="76">
        <f t="shared" si="28"/>
        <v>0</v>
      </c>
      <c r="BE23" s="154"/>
      <c r="BF23" s="154"/>
      <c r="BG23" s="154"/>
      <c r="BH23" s="154"/>
      <c r="BI23" s="154"/>
      <c r="BJ23" s="154"/>
      <c r="BK23" s="154"/>
      <c r="BL23" s="154"/>
      <c r="BM23" s="154"/>
      <c r="BN23" s="154"/>
      <c r="BO23" s="154"/>
      <c r="BP23" s="326">
        <v>1.0</v>
      </c>
      <c r="BQ23" s="154"/>
      <c r="BR23" s="144"/>
      <c r="BS23" s="76"/>
      <c r="BT23" s="335"/>
      <c r="BU23" s="167">
        <f t="shared" ref="BU23:BV23" si="29">$D23*BS23</f>
        <v>0</v>
      </c>
      <c r="BV23" s="167">
        <f t="shared" si="29"/>
        <v>0</v>
      </c>
      <c r="BW23" s="144"/>
      <c r="BX23" s="76">
        <v>3.23</v>
      </c>
      <c r="BY23" s="76">
        <f t="shared" si="22"/>
        <v>0</v>
      </c>
      <c r="BZ23" s="76">
        <f t="shared" si="23"/>
        <v>0</v>
      </c>
      <c r="CA23" s="144"/>
      <c r="CB23" s="204"/>
      <c r="CC23" s="204"/>
    </row>
    <row r="24" ht="18.0" customHeight="1">
      <c r="A24" s="195" t="s">
        <v>671</v>
      </c>
      <c r="B24" s="267" t="s">
        <v>672</v>
      </c>
      <c r="C24" s="147">
        <v>1.0</v>
      </c>
      <c r="D24" s="76">
        <f t="shared" si="15"/>
        <v>0</v>
      </c>
      <c r="E24" s="148">
        <v>70.0</v>
      </c>
      <c r="F24" s="76" t="str">
        <f t="shared" si="16"/>
        <v/>
      </c>
      <c r="G24" s="148">
        <f t="shared" si="17"/>
        <v>70</v>
      </c>
      <c r="H24" s="149">
        <f t="shared" si="18"/>
        <v>0</v>
      </c>
      <c r="I24" s="322"/>
      <c r="J24" s="151"/>
      <c r="K24" s="323"/>
      <c r="L24" s="324"/>
      <c r="M24" s="154"/>
      <c r="N24" s="155"/>
      <c r="O24" s="156"/>
      <c r="P24" s="157"/>
      <c r="Q24" s="158"/>
      <c r="R24" s="159"/>
      <c r="S24" s="160"/>
      <c r="T24" s="187"/>
      <c r="U24" s="162"/>
      <c r="V24" s="163"/>
      <c r="W24" s="152"/>
      <c r="X24" s="150"/>
      <c r="AD24" s="76">
        <f t="shared" ref="AD24:AJ24" si="30">AK24*$D24</f>
        <v>0</v>
      </c>
      <c r="AE24" s="76">
        <f t="shared" si="30"/>
        <v>0</v>
      </c>
      <c r="AF24" s="76">
        <f t="shared" si="30"/>
        <v>0</v>
      </c>
      <c r="AG24" s="76">
        <f t="shared" si="30"/>
        <v>0</v>
      </c>
      <c r="AH24" s="76">
        <f t="shared" si="30"/>
        <v>0</v>
      </c>
      <c r="AI24" s="76">
        <f t="shared" si="30"/>
        <v>0</v>
      </c>
      <c r="AJ24" s="76">
        <f t="shared" si="30"/>
        <v>0</v>
      </c>
      <c r="AK24" s="154"/>
      <c r="AL24" s="154"/>
      <c r="AM24" s="154"/>
      <c r="AN24" s="154"/>
      <c r="AO24" s="154"/>
      <c r="AP24" s="154">
        <v>1.0</v>
      </c>
      <c r="AQ24" s="154"/>
      <c r="AR24" s="76">
        <f t="shared" ref="AR24:BD24" si="31">BE24*$D24</f>
        <v>0</v>
      </c>
      <c r="AS24" s="76">
        <f t="shared" si="31"/>
        <v>0</v>
      </c>
      <c r="AT24" s="76">
        <f t="shared" si="31"/>
        <v>0</v>
      </c>
      <c r="AU24" s="76">
        <f t="shared" si="31"/>
        <v>0</v>
      </c>
      <c r="AV24" s="76">
        <f t="shared" si="31"/>
        <v>0</v>
      </c>
      <c r="AW24" s="76">
        <f t="shared" si="31"/>
        <v>0</v>
      </c>
      <c r="AX24" s="76">
        <f t="shared" si="31"/>
        <v>0</v>
      </c>
      <c r="AY24" s="76">
        <f t="shared" si="31"/>
        <v>0</v>
      </c>
      <c r="AZ24" s="76">
        <f t="shared" si="31"/>
        <v>0</v>
      </c>
      <c r="BA24" s="76">
        <f t="shared" si="31"/>
        <v>0</v>
      </c>
      <c r="BB24" s="76">
        <f t="shared" si="31"/>
        <v>0</v>
      </c>
      <c r="BC24" s="76">
        <f t="shared" si="31"/>
        <v>0</v>
      </c>
      <c r="BD24" s="76">
        <f t="shared" si="31"/>
        <v>0</v>
      </c>
      <c r="BE24" s="154"/>
      <c r="BF24" s="154"/>
      <c r="BG24" s="154"/>
      <c r="BH24" s="154"/>
      <c r="BI24" s="154"/>
      <c r="BJ24" s="154"/>
      <c r="BK24" s="154"/>
      <c r="BL24" s="154"/>
      <c r="BM24" s="154"/>
      <c r="BN24" s="154"/>
      <c r="BO24" s="154"/>
      <c r="BP24" s="326">
        <v>1.0</v>
      </c>
      <c r="BQ24" s="154"/>
      <c r="BR24" s="144"/>
      <c r="BS24" s="76"/>
      <c r="BT24" s="335"/>
      <c r="BU24" s="167">
        <f t="shared" ref="BU24:BV24" si="32">$D24*BS24</f>
        <v>0</v>
      </c>
      <c r="BV24" s="167">
        <f t="shared" si="32"/>
        <v>0</v>
      </c>
      <c r="BW24" s="144"/>
      <c r="BX24" s="76">
        <v>3.42</v>
      </c>
      <c r="BY24" s="76">
        <f t="shared" si="22"/>
        <v>0</v>
      </c>
      <c r="BZ24" s="76">
        <f t="shared" si="23"/>
        <v>0</v>
      </c>
      <c r="CA24" s="144"/>
      <c r="CB24" s="204"/>
      <c r="CC24" s="204"/>
    </row>
    <row r="25" ht="18.0" customHeight="1">
      <c r="A25" s="195" t="s">
        <v>673</v>
      </c>
      <c r="B25" s="267" t="s">
        <v>674</v>
      </c>
      <c r="C25" s="147">
        <v>1.0</v>
      </c>
      <c r="D25" s="76">
        <f t="shared" si="15"/>
        <v>0</v>
      </c>
      <c r="E25" s="148">
        <v>60.0</v>
      </c>
      <c r="F25" s="76" t="str">
        <f t="shared" si="16"/>
        <v/>
      </c>
      <c r="G25" s="148">
        <f t="shared" si="17"/>
        <v>60</v>
      </c>
      <c r="H25" s="149">
        <f t="shared" si="18"/>
        <v>0</v>
      </c>
      <c r="I25" s="322"/>
      <c r="J25" s="151"/>
      <c r="K25" s="323"/>
      <c r="L25" s="324"/>
      <c r="M25" s="154"/>
      <c r="N25" s="155"/>
      <c r="O25" s="156"/>
      <c r="P25" s="157"/>
      <c r="Q25" s="158"/>
      <c r="R25" s="159"/>
      <c r="S25" s="160"/>
      <c r="T25" s="187"/>
      <c r="U25" s="162"/>
      <c r="V25" s="163"/>
      <c r="W25" s="152"/>
      <c r="X25" s="150"/>
      <c r="AD25" s="76">
        <f t="shared" ref="AD25:AJ25" si="33">AK25*$D25</f>
        <v>0</v>
      </c>
      <c r="AE25" s="76">
        <f t="shared" si="33"/>
        <v>0</v>
      </c>
      <c r="AF25" s="76">
        <f t="shared" si="33"/>
        <v>0</v>
      </c>
      <c r="AG25" s="76">
        <f t="shared" si="33"/>
        <v>0</v>
      </c>
      <c r="AH25" s="76">
        <f t="shared" si="33"/>
        <v>0</v>
      </c>
      <c r="AI25" s="76">
        <f t="shared" si="33"/>
        <v>0</v>
      </c>
      <c r="AJ25" s="76">
        <f t="shared" si="33"/>
        <v>0</v>
      </c>
      <c r="AK25" s="154"/>
      <c r="AL25" s="154"/>
      <c r="AM25" s="154"/>
      <c r="AN25" s="154"/>
      <c r="AO25" s="154"/>
      <c r="AP25" s="154">
        <v>1.0</v>
      </c>
      <c r="AQ25" s="154"/>
      <c r="AR25" s="76">
        <f t="shared" ref="AR25:BD25" si="34">BE25*$D25</f>
        <v>0</v>
      </c>
      <c r="AS25" s="76">
        <f t="shared" si="34"/>
        <v>0</v>
      </c>
      <c r="AT25" s="76">
        <f t="shared" si="34"/>
        <v>0</v>
      </c>
      <c r="AU25" s="76">
        <f t="shared" si="34"/>
        <v>0</v>
      </c>
      <c r="AV25" s="76">
        <f t="shared" si="34"/>
        <v>0</v>
      </c>
      <c r="AW25" s="76">
        <f t="shared" si="34"/>
        <v>0</v>
      </c>
      <c r="AX25" s="76">
        <f t="shared" si="34"/>
        <v>0</v>
      </c>
      <c r="AY25" s="76">
        <f t="shared" si="34"/>
        <v>0</v>
      </c>
      <c r="AZ25" s="76">
        <f t="shared" si="34"/>
        <v>0</v>
      </c>
      <c r="BA25" s="76">
        <f t="shared" si="34"/>
        <v>0</v>
      </c>
      <c r="BB25" s="76">
        <f t="shared" si="34"/>
        <v>0</v>
      </c>
      <c r="BC25" s="76">
        <f t="shared" si="34"/>
        <v>0</v>
      </c>
      <c r="BD25" s="76">
        <f t="shared" si="34"/>
        <v>0</v>
      </c>
      <c r="BE25" s="154"/>
      <c r="BF25" s="154"/>
      <c r="BG25" s="154"/>
      <c r="BH25" s="154"/>
      <c r="BI25" s="154"/>
      <c r="BJ25" s="154"/>
      <c r="BK25" s="154"/>
      <c r="BL25" s="154"/>
      <c r="BM25" s="154"/>
      <c r="BN25" s="154"/>
      <c r="BO25" s="154">
        <v>1.0</v>
      </c>
      <c r="BP25" s="326"/>
      <c r="BQ25" s="154"/>
      <c r="BR25" s="144"/>
      <c r="BS25" s="76"/>
      <c r="BT25" s="335"/>
      <c r="BU25" s="167">
        <f t="shared" ref="BU25:BV25" si="35">$D25*BS25</f>
        <v>0</v>
      </c>
      <c r="BV25" s="167">
        <f t="shared" si="35"/>
        <v>0</v>
      </c>
      <c r="BW25" s="144"/>
      <c r="BX25" s="76">
        <v>2.79</v>
      </c>
      <c r="BY25" s="76">
        <f t="shared" si="22"/>
        <v>0</v>
      </c>
      <c r="BZ25" s="76">
        <f t="shared" si="23"/>
        <v>0</v>
      </c>
      <c r="CA25" s="144"/>
      <c r="CB25" s="204"/>
      <c r="CC25" s="204"/>
    </row>
    <row r="26" ht="18.0" customHeight="1">
      <c r="A26" s="195" t="s">
        <v>675</v>
      </c>
      <c r="B26" s="267" t="s">
        <v>676</v>
      </c>
      <c r="C26" s="147">
        <v>1.0</v>
      </c>
      <c r="D26" s="76">
        <f t="shared" si="15"/>
        <v>0</v>
      </c>
      <c r="E26" s="148">
        <v>70.0</v>
      </c>
      <c r="F26" s="76" t="str">
        <f t="shared" si="16"/>
        <v/>
      </c>
      <c r="G26" s="148">
        <f t="shared" si="17"/>
        <v>70</v>
      </c>
      <c r="H26" s="149">
        <f t="shared" si="18"/>
        <v>0</v>
      </c>
      <c r="I26" s="322"/>
      <c r="J26" s="151"/>
      <c r="K26" s="323"/>
      <c r="L26" s="324"/>
      <c r="M26" s="154"/>
      <c r="N26" s="155"/>
      <c r="O26" s="156"/>
      <c r="P26" s="157"/>
      <c r="Q26" s="158"/>
      <c r="R26" s="159"/>
      <c r="S26" s="160"/>
      <c r="T26" s="187"/>
      <c r="U26" s="162"/>
      <c r="V26" s="163"/>
      <c r="W26" s="152"/>
      <c r="X26" s="150"/>
      <c r="AD26" s="76">
        <f t="shared" ref="AD26:AJ26" si="36">AK26*$D26</f>
        <v>0</v>
      </c>
      <c r="AE26" s="76">
        <f t="shared" si="36"/>
        <v>0</v>
      </c>
      <c r="AF26" s="76">
        <f t="shared" si="36"/>
        <v>0</v>
      </c>
      <c r="AG26" s="76">
        <f t="shared" si="36"/>
        <v>0</v>
      </c>
      <c r="AH26" s="76">
        <f t="shared" si="36"/>
        <v>0</v>
      </c>
      <c r="AI26" s="76">
        <f t="shared" si="36"/>
        <v>0</v>
      </c>
      <c r="AJ26" s="76">
        <f t="shared" si="36"/>
        <v>0</v>
      </c>
      <c r="AK26" s="154"/>
      <c r="AL26" s="154"/>
      <c r="AM26" s="154"/>
      <c r="AN26" s="154"/>
      <c r="AO26" s="154"/>
      <c r="AP26" s="154">
        <v>1.0</v>
      </c>
      <c r="AQ26" s="154"/>
      <c r="AR26" s="76">
        <f t="shared" ref="AR26:BD26" si="37">BE26*$D26</f>
        <v>0</v>
      </c>
      <c r="AS26" s="76">
        <f t="shared" si="37"/>
        <v>0</v>
      </c>
      <c r="AT26" s="76">
        <f t="shared" si="37"/>
        <v>0</v>
      </c>
      <c r="AU26" s="76">
        <f t="shared" si="37"/>
        <v>0</v>
      </c>
      <c r="AV26" s="76">
        <f t="shared" si="37"/>
        <v>0</v>
      </c>
      <c r="AW26" s="76">
        <f t="shared" si="37"/>
        <v>0</v>
      </c>
      <c r="AX26" s="76">
        <f t="shared" si="37"/>
        <v>0</v>
      </c>
      <c r="AY26" s="76">
        <f t="shared" si="37"/>
        <v>0</v>
      </c>
      <c r="AZ26" s="76">
        <f t="shared" si="37"/>
        <v>0</v>
      </c>
      <c r="BA26" s="76">
        <f t="shared" si="37"/>
        <v>0</v>
      </c>
      <c r="BB26" s="76">
        <f t="shared" si="37"/>
        <v>0</v>
      </c>
      <c r="BC26" s="76">
        <f t="shared" si="37"/>
        <v>0</v>
      </c>
      <c r="BD26" s="76">
        <f t="shared" si="37"/>
        <v>0</v>
      </c>
      <c r="BE26" s="154"/>
      <c r="BF26" s="154"/>
      <c r="BG26" s="154"/>
      <c r="BH26" s="154"/>
      <c r="BI26" s="154"/>
      <c r="BJ26" s="154"/>
      <c r="BK26" s="154"/>
      <c r="BL26" s="154"/>
      <c r="BM26" s="154"/>
      <c r="BN26" s="154"/>
      <c r="BO26" s="154">
        <v>1.0</v>
      </c>
      <c r="BP26" s="326"/>
      <c r="BQ26" s="154"/>
      <c r="BR26" s="144"/>
      <c r="BS26" s="76"/>
      <c r="BT26" s="335"/>
      <c r="BU26" s="167">
        <f t="shared" ref="BU26:BV26" si="38">$D26*BS26</f>
        <v>0</v>
      </c>
      <c r="BV26" s="167">
        <f t="shared" si="38"/>
        <v>0</v>
      </c>
      <c r="BW26" s="144"/>
      <c r="BX26" s="76">
        <v>3.32</v>
      </c>
      <c r="BY26" s="76">
        <f t="shared" si="22"/>
        <v>0</v>
      </c>
      <c r="BZ26" s="76">
        <f t="shared" si="23"/>
        <v>0</v>
      </c>
      <c r="CA26" s="144"/>
      <c r="CB26" s="204"/>
      <c r="CC26" s="204"/>
    </row>
    <row r="27" ht="18.0" customHeight="1">
      <c r="A27" s="195" t="s">
        <v>677</v>
      </c>
      <c r="B27" s="267" t="s">
        <v>678</v>
      </c>
      <c r="C27" s="147">
        <v>1.0</v>
      </c>
      <c r="D27" s="76">
        <f t="shared" si="15"/>
        <v>0</v>
      </c>
      <c r="E27" s="148">
        <v>80.0</v>
      </c>
      <c r="F27" s="76" t="str">
        <f t="shared" si="16"/>
        <v/>
      </c>
      <c r="G27" s="148">
        <f t="shared" si="17"/>
        <v>80</v>
      </c>
      <c r="H27" s="149">
        <f t="shared" si="18"/>
        <v>0</v>
      </c>
      <c r="I27" s="322"/>
      <c r="J27" s="151"/>
      <c r="K27" s="323"/>
      <c r="L27" s="324"/>
      <c r="M27" s="154"/>
      <c r="N27" s="155"/>
      <c r="O27" s="156"/>
      <c r="P27" s="157"/>
      <c r="Q27" s="158"/>
      <c r="R27" s="159"/>
      <c r="S27" s="160"/>
      <c r="T27" s="187"/>
      <c r="U27" s="162"/>
      <c r="V27" s="163"/>
      <c r="W27" s="152"/>
      <c r="X27" s="150"/>
      <c r="AD27" s="76">
        <f t="shared" ref="AD27:AJ27" si="39">AK27*$D27</f>
        <v>0</v>
      </c>
      <c r="AE27" s="76">
        <f t="shared" si="39"/>
        <v>0</v>
      </c>
      <c r="AF27" s="76">
        <f t="shared" si="39"/>
        <v>0</v>
      </c>
      <c r="AG27" s="76">
        <f t="shared" si="39"/>
        <v>0</v>
      </c>
      <c r="AH27" s="76">
        <f t="shared" si="39"/>
        <v>0</v>
      </c>
      <c r="AI27" s="76">
        <f t="shared" si="39"/>
        <v>0</v>
      </c>
      <c r="AJ27" s="76">
        <f t="shared" si="39"/>
        <v>0</v>
      </c>
      <c r="AK27" s="154"/>
      <c r="AL27" s="154"/>
      <c r="AM27" s="154"/>
      <c r="AN27" s="154"/>
      <c r="AO27" s="154"/>
      <c r="AP27" s="154">
        <v>1.0</v>
      </c>
      <c r="AQ27" s="154"/>
      <c r="AR27" s="76">
        <f t="shared" ref="AR27:BD27" si="40">BE27*$D27</f>
        <v>0</v>
      </c>
      <c r="AS27" s="76">
        <f t="shared" si="40"/>
        <v>0</v>
      </c>
      <c r="AT27" s="76">
        <f t="shared" si="40"/>
        <v>0</v>
      </c>
      <c r="AU27" s="76">
        <f t="shared" si="40"/>
        <v>0</v>
      </c>
      <c r="AV27" s="76">
        <f t="shared" si="40"/>
        <v>0</v>
      </c>
      <c r="AW27" s="76">
        <f t="shared" si="40"/>
        <v>0</v>
      </c>
      <c r="AX27" s="76">
        <f t="shared" si="40"/>
        <v>0</v>
      </c>
      <c r="AY27" s="76">
        <f t="shared" si="40"/>
        <v>0</v>
      </c>
      <c r="AZ27" s="76">
        <f t="shared" si="40"/>
        <v>0</v>
      </c>
      <c r="BA27" s="76">
        <f t="shared" si="40"/>
        <v>0</v>
      </c>
      <c r="BB27" s="76">
        <f t="shared" si="40"/>
        <v>0</v>
      </c>
      <c r="BC27" s="76">
        <f t="shared" si="40"/>
        <v>0</v>
      </c>
      <c r="BD27" s="76">
        <f t="shared" si="40"/>
        <v>0</v>
      </c>
      <c r="BE27" s="154"/>
      <c r="BF27" s="154"/>
      <c r="BG27" s="154"/>
      <c r="BH27" s="154"/>
      <c r="BI27" s="154"/>
      <c r="BJ27" s="154"/>
      <c r="BK27" s="154"/>
      <c r="BL27" s="154"/>
      <c r="BM27" s="154"/>
      <c r="BN27" s="154"/>
      <c r="BO27" s="154"/>
      <c r="BP27" s="326">
        <v>1.0</v>
      </c>
      <c r="BQ27" s="154"/>
      <c r="BR27" s="144"/>
      <c r="BS27" s="76"/>
      <c r="BT27" s="335"/>
      <c r="BU27" s="167">
        <f t="shared" ref="BU27:BV27" si="41">$D27*BS27</f>
        <v>0</v>
      </c>
      <c r="BV27" s="167">
        <f t="shared" si="41"/>
        <v>0</v>
      </c>
      <c r="BW27" s="144"/>
      <c r="BX27" s="76">
        <v>4.3</v>
      </c>
      <c r="BY27" s="76">
        <f t="shared" si="22"/>
        <v>0</v>
      </c>
      <c r="BZ27" s="76">
        <f t="shared" si="23"/>
        <v>0</v>
      </c>
      <c r="CA27" s="144"/>
      <c r="CB27" s="204"/>
      <c r="CC27" s="204"/>
    </row>
    <row r="28" ht="18.0" customHeight="1">
      <c r="A28" s="195" t="s">
        <v>679</v>
      </c>
      <c r="B28" s="267" t="s">
        <v>680</v>
      </c>
      <c r="C28" s="147">
        <v>1.0</v>
      </c>
      <c r="D28" s="76">
        <f t="shared" si="15"/>
        <v>0</v>
      </c>
      <c r="E28" s="148">
        <v>80.0</v>
      </c>
      <c r="F28" s="76" t="str">
        <f t="shared" si="16"/>
        <v/>
      </c>
      <c r="G28" s="148">
        <f t="shared" si="17"/>
        <v>80</v>
      </c>
      <c r="H28" s="149">
        <f t="shared" si="18"/>
        <v>0</v>
      </c>
      <c r="I28" s="322"/>
      <c r="J28" s="151"/>
      <c r="K28" s="323"/>
      <c r="L28" s="324"/>
      <c r="M28" s="154"/>
      <c r="N28" s="155"/>
      <c r="O28" s="156"/>
      <c r="P28" s="157"/>
      <c r="Q28" s="158"/>
      <c r="R28" s="159"/>
      <c r="S28" s="160"/>
      <c r="T28" s="187"/>
      <c r="U28" s="162"/>
      <c r="V28" s="163"/>
      <c r="W28" s="152"/>
      <c r="X28" s="150"/>
      <c r="AD28" s="76">
        <f t="shared" ref="AD28:AJ28" si="42">AK28*$D28</f>
        <v>0</v>
      </c>
      <c r="AE28" s="76">
        <f t="shared" si="42"/>
        <v>0</v>
      </c>
      <c r="AF28" s="76">
        <f t="shared" si="42"/>
        <v>0</v>
      </c>
      <c r="AG28" s="76">
        <f t="shared" si="42"/>
        <v>0</v>
      </c>
      <c r="AH28" s="76">
        <f t="shared" si="42"/>
        <v>0</v>
      </c>
      <c r="AI28" s="76">
        <f t="shared" si="42"/>
        <v>0</v>
      </c>
      <c r="AJ28" s="76">
        <f t="shared" si="42"/>
        <v>0</v>
      </c>
      <c r="AK28" s="154"/>
      <c r="AL28" s="154"/>
      <c r="AM28" s="154"/>
      <c r="AN28" s="154"/>
      <c r="AO28" s="154"/>
      <c r="AP28" s="154">
        <v>1.0</v>
      </c>
      <c r="AQ28" s="154"/>
      <c r="AR28" s="76">
        <f t="shared" ref="AR28:BD28" si="43">BE28*$D28</f>
        <v>0</v>
      </c>
      <c r="AS28" s="76">
        <f t="shared" si="43"/>
        <v>0</v>
      </c>
      <c r="AT28" s="76">
        <f t="shared" si="43"/>
        <v>0</v>
      </c>
      <c r="AU28" s="76">
        <f t="shared" si="43"/>
        <v>0</v>
      </c>
      <c r="AV28" s="76">
        <f t="shared" si="43"/>
        <v>0</v>
      </c>
      <c r="AW28" s="76">
        <f t="shared" si="43"/>
        <v>0</v>
      </c>
      <c r="AX28" s="76">
        <f t="shared" si="43"/>
        <v>0</v>
      </c>
      <c r="AY28" s="76">
        <f t="shared" si="43"/>
        <v>0</v>
      </c>
      <c r="AZ28" s="76">
        <f t="shared" si="43"/>
        <v>0</v>
      </c>
      <c r="BA28" s="76">
        <f t="shared" si="43"/>
        <v>0</v>
      </c>
      <c r="BB28" s="76">
        <f t="shared" si="43"/>
        <v>0</v>
      </c>
      <c r="BC28" s="76">
        <f t="shared" si="43"/>
        <v>0</v>
      </c>
      <c r="BD28" s="76">
        <f t="shared" si="43"/>
        <v>0</v>
      </c>
      <c r="BE28" s="154"/>
      <c r="BF28" s="154"/>
      <c r="BG28" s="154"/>
      <c r="BH28" s="154"/>
      <c r="BI28" s="154"/>
      <c r="BJ28" s="154"/>
      <c r="BK28" s="154"/>
      <c r="BL28" s="154"/>
      <c r="BM28" s="154"/>
      <c r="BN28" s="154">
        <v>1.0</v>
      </c>
      <c r="BO28" s="154"/>
      <c r="BP28" s="326"/>
      <c r="BQ28" s="154"/>
      <c r="BR28" s="144"/>
      <c r="BS28" s="76"/>
      <c r="BT28" s="335"/>
      <c r="BU28" s="167">
        <f t="shared" ref="BU28:BV28" si="44">$D28*BS28</f>
        <v>0</v>
      </c>
      <c r="BV28" s="167">
        <f t="shared" si="44"/>
        <v>0</v>
      </c>
      <c r="BW28" s="144"/>
      <c r="BX28" s="76">
        <v>4.1</v>
      </c>
      <c r="BY28" s="76">
        <f t="shared" si="22"/>
        <v>0</v>
      </c>
      <c r="BZ28" s="76">
        <f t="shared" si="23"/>
        <v>0</v>
      </c>
      <c r="CA28" s="144"/>
      <c r="CB28" s="204"/>
      <c r="CC28" s="204"/>
    </row>
    <row r="29" ht="18.0" customHeight="1">
      <c r="A29" s="195" t="s">
        <v>681</v>
      </c>
      <c r="B29" s="267" t="s">
        <v>682</v>
      </c>
      <c r="C29" s="147">
        <v>1.0</v>
      </c>
      <c r="D29" s="76">
        <f t="shared" si="15"/>
        <v>0</v>
      </c>
      <c r="E29" s="148">
        <v>90.0</v>
      </c>
      <c r="F29" s="76" t="str">
        <f t="shared" si="16"/>
        <v/>
      </c>
      <c r="G29" s="148">
        <f t="shared" si="17"/>
        <v>90</v>
      </c>
      <c r="H29" s="149">
        <f t="shared" si="18"/>
        <v>0</v>
      </c>
      <c r="I29" s="322"/>
      <c r="J29" s="151"/>
      <c r="K29" s="323"/>
      <c r="L29" s="324"/>
      <c r="M29" s="154"/>
      <c r="N29" s="155"/>
      <c r="O29" s="156"/>
      <c r="P29" s="157"/>
      <c r="Q29" s="158"/>
      <c r="R29" s="159"/>
      <c r="S29" s="160"/>
      <c r="T29" s="187"/>
      <c r="U29" s="162"/>
      <c r="V29" s="163"/>
      <c r="W29" s="152"/>
      <c r="X29" s="150"/>
      <c r="AD29" s="76">
        <f t="shared" ref="AD29:AJ29" si="45">AK29*$D29</f>
        <v>0</v>
      </c>
      <c r="AE29" s="76">
        <f t="shared" si="45"/>
        <v>0</v>
      </c>
      <c r="AF29" s="76">
        <f t="shared" si="45"/>
        <v>0</v>
      </c>
      <c r="AG29" s="76">
        <f t="shared" si="45"/>
        <v>0</v>
      </c>
      <c r="AH29" s="76">
        <f t="shared" si="45"/>
        <v>0</v>
      </c>
      <c r="AI29" s="76">
        <f t="shared" si="45"/>
        <v>0</v>
      </c>
      <c r="AJ29" s="76">
        <f t="shared" si="45"/>
        <v>0</v>
      </c>
      <c r="AK29" s="154"/>
      <c r="AL29" s="154"/>
      <c r="AM29" s="154"/>
      <c r="AN29" s="154"/>
      <c r="AO29" s="154"/>
      <c r="AP29" s="154">
        <v>1.0</v>
      </c>
      <c r="AQ29" s="154"/>
      <c r="AR29" s="76">
        <f t="shared" ref="AR29:BD29" si="46">BE29*$D29</f>
        <v>0</v>
      </c>
      <c r="AS29" s="76">
        <f t="shared" si="46"/>
        <v>0</v>
      </c>
      <c r="AT29" s="76">
        <f t="shared" si="46"/>
        <v>0</v>
      </c>
      <c r="AU29" s="76">
        <f t="shared" si="46"/>
        <v>0</v>
      </c>
      <c r="AV29" s="76">
        <f t="shared" si="46"/>
        <v>0</v>
      </c>
      <c r="AW29" s="76">
        <f t="shared" si="46"/>
        <v>0</v>
      </c>
      <c r="AX29" s="76">
        <f t="shared" si="46"/>
        <v>0</v>
      </c>
      <c r="AY29" s="76">
        <f t="shared" si="46"/>
        <v>0</v>
      </c>
      <c r="AZ29" s="76">
        <f t="shared" si="46"/>
        <v>0</v>
      </c>
      <c r="BA29" s="76">
        <f t="shared" si="46"/>
        <v>0</v>
      </c>
      <c r="BB29" s="76">
        <f t="shared" si="46"/>
        <v>0</v>
      </c>
      <c r="BC29" s="76">
        <f t="shared" si="46"/>
        <v>0</v>
      </c>
      <c r="BD29" s="76">
        <f t="shared" si="46"/>
        <v>0</v>
      </c>
      <c r="BE29" s="154"/>
      <c r="BF29" s="154"/>
      <c r="BG29" s="154"/>
      <c r="BH29" s="154"/>
      <c r="BI29" s="154"/>
      <c r="BJ29" s="154"/>
      <c r="BK29" s="154"/>
      <c r="BL29" s="154">
        <v>1.0</v>
      </c>
      <c r="BM29" s="154"/>
      <c r="BN29" s="154"/>
      <c r="BO29" s="154"/>
      <c r="BP29" s="326"/>
      <c r="BQ29" s="154"/>
      <c r="BR29" s="144"/>
      <c r="BS29" s="76"/>
      <c r="BT29" s="335"/>
      <c r="BU29" s="167">
        <f t="shared" ref="BU29:BV29" si="47">$D29*BS29</f>
        <v>0</v>
      </c>
      <c r="BV29" s="167">
        <f t="shared" si="47"/>
        <v>0</v>
      </c>
      <c r="BW29" s="144"/>
      <c r="BX29" s="76">
        <v>4.51</v>
      </c>
      <c r="BY29" s="76">
        <f t="shared" si="22"/>
        <v>0</v>
      </c>
      <c r="BZ29" s="76">
        <f t="shared" si="23"/>
        <v>0</v>
      </c>
      <c r="CA29" s="144"/>
      <c r="CB29" s="204"/>
      <c r="CC29" s="204"/>
    </row>
    <row r="30" ht="18.0" customHeight="1">
      <c r="A30" s="195" t="s">
        <v>683</v>
      </c>
      <c r="B30" s="267" t="s">
        <v>684</v>
      </c>
      <c r="C30" s="147">
        <v>1.0</v>
      </c>
      <c r="D30" s="76">
        <f t="shared" si="15"/>
        <v>0</v>
      </c>
      <c r="E30" s="148">
        <v>100.0</v>
      </c>
      <c r="F30" s="76" t="str">
        <f t="shared" si="16"/>
        <v/>
      </c>
      <c r="G30" s="148">
        <f t="shared" si="17"/>
        <v>100</v>
      </c>
      <c r="H30" s="149">
        <f t="shared" si="18"/>
        <v>0</v>
      </c>
      <c r="I30" s="322"/>
      <c r="J30" s="151"/>
      <c r="K30" s="323"/>
      <c r="L30" s="324"/>
      <c r="M30" s="154"/>
      <c r="N30" s="155"/>
      <c r="O30" s="156"/>
      <c r="P30" s="157"/>
      <c r="Q30" s="158"/>
      <c r="R30" s="159"/>
      <c r="S30" s="160"/>
      <c r="T30" s="187"/>
      <c r="U30" s="162"/>
      <c r="V30" s="163"/>
      <c r="W30" s="152"/>
      <c r="X30" s="150"/>
      <c r="AD30" s="76">
        <f t="shared" ref="AD30:AJ30" si="48">AK30*$D30</f>
        <v>0</v>
      </c>
      <c r="AE30" s="76">
        <f t="shared" si="48"/>
        <v>0</v>
      </c>
      <c r="AF30" s="76">
        <f t="shared" si="48"/>
        <v>0</v>
      </c>
      <c r="AG30" s="76">
        <f t="shared" si="48"/>
        <v>0</v>
      </c>
      <c r="AH30" s="76">
        <f t="shared" si="48"/>
        <v>0</v>
      </c>
      <c r="AI30" s="76">
        <f t="shared" si="48"/>
        <v>0</v>
      </c>
      <c r="AJ30" s="76">
        <f t="shared" si="48"/>
        <v>0</v>
      </c>
      <c r="AK30" s="154"/>
      <c r="AL30" s="154"/>
      <c r="AM30" s="154"/>
      <c r="AN30" s="154"/>
      <c r="AO30" s="154"/>
      <c r="AP30" s="154">
        <v>1.0</v>
      </c>
      <c r="AQ30" s="154"/>
      <c r="AR30" s="76">
        <f t="shared" ref="AR30:BD30" si="49">BE30*$D30</f>
        <v>0</v>
      </c>
      <c r="AS30" s="76">
        <f t="shared" si="49"/>
        <v>0</v>
      </c>
      <c r="AT30" s="76">
        <f t="shared" si="49"/>
        <v>0</v>
      </c>
      <c r="AU30" s="76">
        <f t="shared" si="49"/>
        <v>0</v>
      </c>
      <c r="AV30" s="76">
        <f t="shared" si="49"/>
        <v>0</v>
      </c>
      <c r="AW30" s="76">
        <f t="shared" si="49"/>
        <v>0</v>
      </c>
      <c r="AX30" s="76">
        <f t="shared" si="49"/>
        <v>0</v>
      </c>
      <c r="AY30" s="76">
        <f t="shared" si="49"/>
        <v>0</v>
      </c>
      <c r="AZ30" s="76">
        <f t="shared" si="49"/>
        <v>0</v>
      </c>
      <c r="BA30" s="76">
        <f t="shared" si="49"/>
        <v>0</v>
      </c>
      <c r="BB30" s="76">
        <f t="shared" si="49"/>
        <v>0</v>
      </c>
      <c r="BC30" s="76">
        <f t="shared" si="49"/>
        <v>0</v>
      </c>
      <c r="BD30" s="76">
        <f t="shared" si="49"/>
        <v>0</v>
      </c>
      <c r="BE30" s="154"/>
      <c r="BF30" s="154"/>
      <c r="BG30" s="154"/>
      <c r="BH30" s="154"/>
      <c r="BI30" s="154"/>
      <c r="BJ30" s="154"/>
      <c r="BK30" s="154"/>
      <c r="BL30" s="154"/>
      <c r="BM30" s="154"/>
      <c r="BN30" s="154"/>
      <c r="BO30" s="154"/>
      <c r="BP30" s="326"/>
      <c r="BQ30" s="154">
        <v>1.0</v>
      </c>
      <c r="BR30" s="144">
        <v>200.0</v>
      </c>
      <c r="BS30" s="76"/>
      <c r="BT30" s="335"/>
      <c r="BU30" s="167">
        <f t="shared" ref="BU30:BV30" si="50">$D30*BS30</f>
        <v>0</v>
      </c>
      <c r="BV30" s="167">
        <f t="shared" si="50"/>
        <v>0</v>
      </c>
      <c r="BW30" s="144"/>
      <c r="BX30" s="76">
        <v>5.29</v>
      </c>
      <c r="BY30" s="76">
        <f t="shared" si="22"/>
        <v>0</v>
      </c>
      <c r="BZ30" s="76">
        <f t="shared" si="23"/>
        <v>0</v>
      </c>
      <c r="CA30" s="144"/>
      <c r="CB30" s="204"/>
      <c r="CC30" s="204"/>
    </row>
    <row r="31" ht="18.0" customHeight="1">
      <c r="A31" s="195" t="s">
        <v>685</v>
      </c>
      <c r="B31" s="267" t="s">
        <v>686</v>
      </c>
      <c r="C31" s="147">
        <v>1.0</v>
      </c>
      <c r="D31" s="76">
        <f t="shared" si="15"/>
        <v>0</v>
      </c>
      <c r="E31" s="148">
        <v>100.0</v>
      </c>
      <c r="F31" s="76" t="str">
        <f t="shared" si="16"/>
        <v/>
      </c>
      <c r="G31" s="148">
        <f t="shared" si="17"/>
        <v>100</v>
      </c>
      <c r="H31" s="149">
        <f t="shared" si="18"/>
        <v>0</v>
      </c>
      <c r="I31" s="322"/>
      <c r="J31" s="151"/>
      <c r="K31" s="323"/>
      <c r="L31" s="324"/>
      <c r="M31" s="154"/>
      <c r="N31" s="155"/>
      <c r="O31" s="156"/>
      <c r="P31" s="157"/>
      <c r="Q31" s="158"/>
      <c r="R31" s="159"/>
      <c r="S31" s="160"/>
      <c r="T31" s="187"/>
      <c r="U31" s="162"/>
      <c r="V31" s="163"/>
      <c r="W31" s="152"/>
      <c r="X31" s="150"/>
      <c r="AD31" s="76">
        <f t="shared" ref="AD31:AJ31" si="51">AK31*$D31</f>
        <v>0</v>
      </c>
      <c r="AE31" s="76">
        <f t="shared" si="51"/>
        <v>0</v>
      </c>
      <c r="AF31" s="76">
        <f t="shared" si="51"/>
        <v>0</v>
      </c>
      <c r="AG31" s="76">
        <f t="shared" si="51"/>
        <v>0</v>
      </c>
      <c r="AH31" s="76">
        <f t="shared" si="51"/>
        <v>0</v>
      </c>
      <c r="AI31" s="76">
        <f t="shared" si="51"/>
        <v>0</v>
      </c>
      <c r="AJ31" s="76">
        <f t="shared" si="51"/>
        <v>0</v>
      </c>
      <c r="AK31" s="154"/>
      <c r="AL31" s="154"/>
      <c r="AM31" s="154"/>
      <c r="AN31" s="154"/>
      <c r="AO31" s="154"/>
      <c r="AP31" s="154">
        <v>1.0</v>
      </c>
      <c r="AQ31" s="154"/>
      <c r="AR31" s="76">
        <f t="shared" ref="AR31:BD31" si="52">BE31*$D31</f>
        <v>0</v>
      </c>
      <c r="AS31" s="76">
        <f t="shared" si="52"/>
        <v>0</v>
      </c>
      <c r="AT31" s="76">
        <f t="shared" si="52"/>
        <v>0</v>
      </c>
      <c r="AU31" s="76">
        <f t="shared" si="52"/>
        <v>0</v>
      </c>
      <c r="AV31" s="76">
        <f t="shared" si="52"/>
        <v>0</v>
      </c>
      <c r="AW31" s="76">
        <f t="shared" si="52"/>
        <v>0</v>
      </c>
      <c r="AX31" s="76">
        <f t="shared" si="52"/>
        <v>0</v>
      </c>
      <c r="AY31" s="76">
        <f t="shared" si="52"/>
        <v>0</v>
      </c>
      <c r="AZ31" s="76">
        <f t="shared" si="52"/>
        <v>0</v>
      </c>
      <c r="BA31" s="76">
        <f t="shared" si="52"/>
        <v>0</v>
      </c>
      <c r="BB31" s="76">
        <f t="shared" si="52"/>
        <v>0</v>
      </c>
      <c r="BC31" s="76">
        <f t="shared" si="52"/>
        <v>0</v>
      </c>
      <c r="BD31" s="76">
        <f t="shared" si="52"/>
        <v>0</v>
      </c>
      <c r="BE31" s="154"/>
      <c r="BF31" s="154"/>
      <c r="BG31" s="154"/>
      <c r="BH31" s="154"/>
      <c r="BI31" s="154"/>
      <c r="BJ31" s="154"/>
      <c r="BK31" s="154"/>
      <c r="BL31" s="154"/>
      <c r="BM31" s="154"/>
      <c r="BN31" s="154">
        <v>1.0</v>
      </c>
      <c r="BO31" s="154"/>
      <c r="BP31" s="326"/>
      <c r="BQ31" s="154"/>
      <c r="BR31" s="144"/>
      <c r="BS31" s="76"/>
      <c r="BT31" s="335"/>
      <c r="BU31" s="167">
        <f t="shared" ref="BU31:BV31" si="53">$D31*BS31</f>
        <v>0</v>
      </c>
      <c r="BV31" s="167">
        <f t="shared" si="53"/>
        <v>0</v>
      </c>
      <c r="BW31" s="144"/>
      <c r="BX31" s="76">
        <v>5.21</v>
      </c>
      <c r="BY31" s="76">
        <f t="shared" si="22"/>
        <v>0</v>
      </c>
      <c r="BZ31" s="76">
        <f t="shared" si="23"/>
        <v>0</v>
      </c>
      <c r="CA31" s="144"/>
      <c r="CB31" s="204"/>
      <c r="CC31" s="204"/>
    </row>
    <row r="32" ht="18.0" customHeight="1">
      <c r="A32" s="195" t="s">
        <v>687</v>
      </c>
      <c r="B32" s="267" t="s">
        <v>688</v>
      </c>
      <c r="C32" s="147">
        <v>1.0</v>
      </c>
      <c r="D32" s="76">
        <f t="shared" si="15"/>
        <v>0</v>
      </c>
      <c r="E32" s="148">
        <v>115.0</v>
      </c>
      <c r="F32" s="76" t="str">
        <f t="shared" si="16"/>
        <v/>
      </c>
      <c r="G32" s="148">
        <f t="shared" si="17"/>
        <v>115</v>
      </c>
      <c r="H32" s="149">
        <f t="shared" si="18"/>
        <v>0</v>
      </c>
      <c r="I32" s="322"/>
      <c r="J32" s="151"/>
      <c r="K32" s="323"/>
      <c r="L32" s="324"/>
      <c r="M32" s="154"/>
      <c r="N32" s="155"/>
      <c r="O32" s="156"/>
      <c r="P32" s="157"/>
      <c r="Q32" s="158"/>
      <c r="R32" s="159"/>
      <c r="S32" s="160"/>
      <c r="T32" s="187"/>
      <c r="U32" s="162"/>
      <c r="V32" s="163"/>
      <c r="W32" s="152"/>
      <c r="X32" s="150"/>
      <c r="AD32" s="76">
        <f t="shared" ref="AD32:AJ32" si="54">AK32*$D32</f>
        <v>0</v>
      </c>
      <c r="AE32" s="76">
        <f t="shared" si="54"/>
        <v>0</v>
      </c>
      <c r="AF32" s="76">
        <f t="shared" si="54"/>
        <v>0</v>
      </c>
      <c r="AG32" s="76">
        <f t="shared" si="54"/>
        <v>0</v>
      </c>
      <c r="AH32" s="76">
        <f t="shared" si="54"/>
        <v>0</v>
      </c>
      <c r="AI32" s="76">
        <f t="shared" si="54"/>
        <v>0</v>
      </c>
      <c r="AJ32" s="76">
        <f t="shared" si="54"/>
        <v>0</v>
      </c>
      <c r="AK32" s="154"/>
      <c r="AL32" s="154"/>
      <c r="AM32" s="154"/>
      <c r="AN32" s="154"/>
      <c r="AO32" s="154"/>
      <c r="AP32" s="154">
        <v>1.0</v>
      </c>
      <c r="AQ32" s="154"/>
      <c r="AR32" s="76">
        <f t="shared" ref="AR32:BD32" si="55">BE32*$D32</f>
        <v>0</v>
      </c>
      <c r="AS32" s="76">
        <f t="shared" si="55"/>
        <v>0</v>
      </c>
      <c r="AT32" s="76">
        <f t="shared" si="55"/>
        <v>0</v>
      </c>
      <c r="AU32" s="76">
        <f t="shared" si="55"/>
        <v>0</v>
      </c>
      <c r="AV32" s="76">
        <f t="shared" si="55"/>
        <v>0</v>
      </c>
      <c r="AW32" s="76">
        <f t="shared" si="55"/>
        <v>0</v>
      </c>
      <c r="AX32" s="76">
        <f t="shared" si="55"/>
        <v>0</v>
      </c>
      <c r="AY32" s="76">
        <f t="shared" si="55"/>
        <v>0</v>
      </c>
      <c r="AZ32" s="76">
        <f t="shared" si="55"/>
        <v>0</v>
      </c>
      <c r="BA32" s="76">
        <f t="shared" si="55"/>
        <v>0</v>
      </c>
      <c r="BB32" s="76">
        <f t="shared" si="55"/>
        <v>0</v>
      </c>
      <c r="BC32" s="76">
        <f t="shared" si="55"/>
        <v>0</v>
      </c>
      <c r="BD32" s="76">
        <f t="shared" si="55"/>
        <v>0</v>
      </c>
      <c r="BE32" s="154"/>
      <c r="BF32" s="154"/>
      <c r="BG32" s="154"/>
      <c r="BH32" s="154"/>
      <c r="BI32" s="154"/>
      <c r="BJ32" s="154"/>
      <c r="BK32" s="154"/>
      <c r="BL32" s="154"/>
      <c r="BM32" s="154"/>
      <c r="BN32" s="154"/>
      <c r="BO32" s="154"/>
      <c r="BP32" s="326"/>
      <c r="BQ32" s="154">
        <v>1.0</v>
      </c>
      <c r="BR32" s="144">
        <v>220.0</v>
      </c>
      <c r="BS32" s="76"/>
      <c r="BT32" s="335"/>
      <c r="BU32" s="167">
        <f t="shared" ref="BU32:BV32" si="56">$D32*BS32</f>
        <v>0</v>
      </c>
      <c r="BV32" s="167">
        <f t="shared" si="56"/>
        <v>0</v>
      </c>
      <c r="BW32" s="144"/>
      <c r="BX32" s="76">
        <v>5.98</v>
      </c>
      <c r="BY32" s="76">
        <f t="shared" si="22"/>
        <v>0</v>
      </c>
      <c r="BZ32" s="76">
        <f t="shared" si="23"/>
        <v>0</v>
      </c>
      <c r="CA32" s="144"/>
      <c r="CB32" s="204"/>
      <c r="CC32" s="204"/>
    </row>
    <row r="33" ht="18.0" customHeight="1">
      <c r="A33" s="195" t="s">
        <v>689</v>
      </c>
      <c r="B33" s="267" t="s">
        <v>690</v>
      </c>
      <c r="C33" s="147">
        <v>5.0</v>
      </c>
      <c r="D33" s="76">
        <f t="shared" si="15"/>
        <v>0</v>
      </c>
      <c r="E33" s="148">
        <v>140.0</v>
      </c>
      <c r="F33" s="76" t="str">
        <f t="shared" si="16"/>
        <v/>
      </c>
      <c r="G33" s="148">
        <f t="shared" si="17"/>
        <v>140</v>
      </c>
      <c r="H33" s="149">
        <f t="shared" si="18"/>
        <v>0</v>
      </c>
      <c r="I33" s="322"/>
      <c r="J33" s="151"/>
      <c r="K33" s="323"/>
      <c r="L33" s="324"/>
      <c r="M33" s="154"/>
      <c r="N33" s="155"/>
      <c r="O33" s="156"/>
      <c r="P33" s="157"/>
      <c r="Q33" s="158"/>
      <c r="R33" s="159"/>
      <c r="S33" s="160"/>
      <c r="T33" s="187"/>
      <c r="U33" s="162"/>
      <c r="V33" s="163"/>
      <c r="W33" s="152"/>
      <c r="X33" s="150"/>
      <c r="AD33" s="76">
        <f t="shared" ref="AD33:AJ33" si="57">AK33*$D33</f>
        <v>0</v>
      </c>
      <c r="AE33" s="76">
        <f t="shared" si="57"/>
        <v>0</v>
      </c>
      <c r="AF33" s="76">
        <f t="shared" si="57"/>
        <v>0</v>
      </c>
      <c r="AG33" s="76">
        <f t="shared" si="57"/>
        <v>0</v>
      </c>
      <c r="AH33" s="76">
        <f t="shared" si="57"/>
        <v>0</v>
      </c>
      <c r="AI33" s="76">
        <f t="shared" si="57"/>
        <v>0</v>
      </c>
      <c r="AJ33" s="76">
        <f t="shared" si="57"/>
        <v>0</v>
      </c>
      <c r="AK33" s="154"/>
      <c r="AL33" s="154"/>
      <c r="AM33" s="154"/>
      <c r="AN33" s="154"/>
      <c r="AO33" s="154">
        <v>5.0</v>
      </c>
      <c r="AP33" s="154"/>
      <c r="AQ33" s="154"/>
      <c r="AR33" s="76">
        <f t="shared" ref="AR33:BD33" si="58">BE33*$D33</f>
        <v>0</v>
      </c>
      <c r="AS33" s="76">
        <f t="shared" si="58"/>
        <v>0</v>
      </c>
      <c r="AT33" s="76">
        <f t="shared" si="58"/>
        <v>0</v>
      </c>
      <c r="AU33" s="76">
        <f t="shared" si="58"/>
        <v>0</v>
      </c>
      <c r="AV33" s="76">
        <f t="shared" si="58"/>
        <v>0</v>
      </c>
      <c r="AW33" s="76">
        <f t="shared" si="58"/>
        <v>0</v>
      </c>
      <c r="AX33" s="76">
        <f t="shared" si="58"/>
        <v>0</v>
      </c>
      <c r="AY33" s="76">
        <f t="shared" si="58"/>
        <v>0</v>
      </c>
      <c r="AZ33" s="76">
        <f t="shared" si="58"/>
        <v>0</v>
      </c>
      <c r="BA33" s="76">
        <f t="shared" si="58"/>
        <v>0</v>
      </c>
      <c r="BB33" s="76">
        <f t="shared" si="58"/>
        <v>0</v>
      </c>
      <c r="BC33" s="76">
        <f t="shared" si="58"/>
        <v>0</v>
      </c>
      <c r="BD33" s="76">
        <f t="shared" si="58"/>
        <v>0</v>
      </c>
      <c r="BE33" s="154"/>
      <c r="BF33" s="154"/>
      <c r="BG33" s="154"/>
      <c r="BH33" s="154"/>
      <c r="BI33" s="154"/>
      <c r="BJ33" s="154"/>
      <c r="BK33" s="154"/>
      <c r="BL33" s="154">
        <v>4.0</v>
      </c>
      <c r="BM33" s="154"/>
      <c r="BN33" s="154">
        <v>1.0</v>
      </c>
      <c r="BO33" s="154"/>
      <c r="BP33" s="326"/>
      <c r="BQ33" s="154"/>
      <c r="BR33" s="144"/>
      <c r="BS33" s="76"/>
      <c r="BT33" s="335"/>
      <c r="BU33" s="167">
        <f t="shared" ref="BU33:BV33" si="59">$D33*BS33</f>
        <v>0</v>
      </c>
      <c r="BV33" s="167">
        <f t="shared" si="59"/>
        <v>0</v>
      </c>
      <c r="BW33" s="144"/>
      <c r="BX33" s="76">
        <v>6.56</v>
      </c>
      <c r="BY33" s="76">
        <f t="shared" si="22"/>
        <v>0</v>
      </c>
      <c r="BZ33" s="76">
        <f t="shared" si="23"/>
        <v>0</v>
      </c>
      <c r="CA33" s="144"/>
      <c r="CB33" s="204"/>
      <c r="CC33" s="204"/>
    </row>
    <row r="34" ht="39.75" customHeight="1">
      <c r="A34" s="235" t="s">
        <v>52</v>
      </c>
      <c r="B34" s="192" t="s">
        <v>385</v>
      </c>
      <c r="C34" s="203"/>
      <c r="D34" s="204"/>
      <c r="E34" s="213"/>
      <c r="F34" s="204"/>
      <c r="G34" s="213"/>
      <c r="H34" s="214"/>
      <c r="I34" s="139"/>
      <c r="J34" s="204"/>
      <c r="K34" s="204"/>
      <c r="L34" s="204"/>
      <c r="M34" s="204"/>
      <c r="N34" s="204"/>
      <c r="O34" s="204"/>
      <c r="P34" s="204"/>
      <c r="Q34" s="204"/>
      <c r="R34" s="204"/>
      <c r="S34" s="204"/>
      <c r="T34" s="204"/>
      <c r="U34" s="204"/>
      <c r="V34" s="204"/>
      <c r="W34" s="204"/>
      <c r="X34" s="204"/>
      <c r="AD34" s="140" t="s">
        <v>24</v>
      </c>
      <c r="AE34" s="140" t="s">
        <v>25</v>
      </c>
      <c r="AF34" s="140" t="s">
        <v>26</v>
      </c>
      <c r="AG34" s="140" t="s">
        <v>27</v>
      </c>
      <c r="AH34" s="140" t="s">
        <v>28</v>
      </c>
      <c r="AI34" s="140" t="s">
        <v>29</v>
      </c>
      <c r="AJ34" s="140" t="s">
        <v>30</v>
      </c>
      <c r="AK34" s="141" t="s">
        <v>24</v>
      </c>
      <c r="AL34" s="141" t="s">
        <v>25</v>
      </c>
      <c r="AM34" s="141" t="s">
        <v>26</v>
      </c>
      <c r="AN34" s="141" t="s">
        <v>27</v>
      </c>
      <c r="AO34" s="141" t="s">
        <v>28</v>
      </c>
      <c r="AP34" s="141" t="s">
        <v>29</v>
      </c>
      <c r="AQ34" s="141" t="s">
        <v>30</v>
      </c>
      <c r="AR34" s="140" t="s">
        <v>39</v>
      </c>
      <c r="AS34" s="140" t="s">
        <v>40</v>
      </c>
      <c r="AT34" s="140" t="s">
        <v>41</v>
      </c>
      <c r="AU34" s="140" t="s">
        <v>42</v>
      </c>
      <c r="AV34" s="140" t="s">
        <v>43</v>
      </c>
      <c r="AW34" s="140" t="s">
        <v>44</v>
      </c>
      <c r="AX34" s="140" t="s">
        <v>45</v>
      </c>
      <c r="AY34" s="140" t="s">
        <v>46</v>
      </c>
      <c r="AZ34" s="140" t="s">
        <v>47</v>
      </c>
      <c r="BA34" s="140" t="s">
        <v>48</v>
      </c>
      <c r="BB34" s="140" t="s">
        <v>49</v>
      </c>
      <c r="BC34" s="140" t="s">
        <v>50</v>
      </c>
      <c r="BD34" s="140" t="s">
        <v>51</v>
      </c>
      <c r="BE34" s="141" t="s">
        <v>39</v>
      </c>
      <c r="BF34" s="141" t="s">
        <v>40</v>
      </c>
      <c r="BG34" s="141" t="s">
        <v>41</v>
      </c>
      <c r="BH34" s="141" t="s">
        <v>42</v>
      </c>
      <c r="BI34" s="141" t="s">
        <v>43</v>
      </c>
      <c r="BJ34" s="141" t="s">
        <v>44</v>
      </c>
      <c r="BK34" s="141" t="s">
        <v>45</v>
      </c>
      <c r="BL34" s="141" t="s">
        <v>46</v>
      </c>
      <c r="BM34" s="141" t="s">
        <v>47</v>
      </c>
      <c r="BN34" s="141" t="s">
        <v>48</v>
      </c>
      <c r="BO34" s="141" t="s">
        <v>49</v>
      </c>
      <c r="BP34" s="142" t="s">
        <v>50</v>
      </c>
      <c r="BQ34" s="141" t="s">
        <v>77</v>
      </c>
      <c r="BR34" s="144"/>
      <c r="BS34" s="143" t="s">
        <v>78</v>
      </c>
      <c r="BT34" s="143" t="s">
        <v>79</v>
      </c>
      <c r="BU34" s="143" t="s">
        <v>80</v>
      </c>
      <c r="BV34" s="143" t="s">
        <v>81</v>
      </c>
      <c r="BW34" s="144"/>
      <c r="BX34" s="219" t="s">
        <v>82</v>
      </c>
      <c r="BY34" s="219" t="s">
        <v>83</v>
      </c>
      <c r="BZ34" s="219" t="s">
        <v>84</v>
      </c>
      <c r="CA34" s="144"/>
      <c r="CB34" s="204"/>
      <c r="CC34" s="204"/>
    </row>
    <row r="35" ht="18.0" customHeight="1">
      <c r="A35" s="195" t="s">
        <v>691</v>
      </c>
      <c r="B35" s="267" t="s">
        <v>692</v>
      </c>
      <c r="C35" s="147">
        <v>1.0</v>
      </c>
      <c r="D35" s="76">
        <f t="shared" ref="D35:D59" si="63">SUM(I35:X35)</f>
        <v>0</v>
      </c>
      <c r="E35" s="148">
        <v>100.0</v>
      </c>
      <c r="F35" s="76" t="str">
        <f t="shared" ref="F35:F59" si="64">$E$5</f>
        <v/>
      </c>
      <c r="G35" s="148">
        <f t="shared" ref="G35:G59" si="65">E35*((100-F35)/100)</f>
        <v>100</v>
      </c>
      <c r="H35" s="149">
        <f t="shared" ref="H35:H59" si="66">D35*G35</f>
        <v>0</v>
      </c>
      <c r="I35" s="322"/>
      <c r="J35" s="151"/>
      <c r="K35" s="323"/>
      <c r="L35" s="324"/>
      <c r="M35" s="154"/>
      <c r="N35" s="155"/>
      <c r="O35" s="156"/>
      <c r="P35" s="157"/>
      <c r="Q35" s="158"/>
      <c r="R35" s="159"/>
      <c r="S35" s="160"/>
      <c r="T35" s="187"/>
      <c r="U35" s="162"/>
      <c r="V35" s="163"/>
      <c r="W35" s="152"/>
      <c r="X35" s="150"/>
      <c r="AD35" s="76">
        <f t="shared" ref="AD35:AJ35" si="60">AK35*$D35</f>
        <v>0</v>
      </c>
      <c r="AE35" s="76">
        <f t="shared" si="60"/>
        <v>0</v>
      </c>
      <c r="AF35" s="76">
        <f t="shared" si="60"/>
        <v>0</v>
      </c>
      <c r="AG35" s="76">
        <f t="shared" si="60"/>
        <v>0</v>
      </c>
      <c r="AH35" s="76">
        <f t="shared" si="60"/>
        <v>0</v>
      </c>
      <c r="AI35" s="76">
        <f t="shared" si="60"/>
        <v>0</v>
      </c>
      <c r="AJ35" s="76">
        <f t="shared" si="60"/>
        <v>0</v>
      </c>
      <c r="AK35" s="154"/>
      <c r="AL35" s="154"/>
      <c r="AM35" s="154"/>
      <c r="AN35" s="154"/>
      <c r="AO35" s="154"/>
      <c r="AP35" s="154"/>
      <c r="AQ35" s="154">
        <v>1.0</v>
      </c>
      <c r="AR35" s="76">
        <f t="shared" ref="AR35:BD35" si="61">BE35*$D35</f>
        <v>0</v>
      </c>
      <c r="AS35" s="76">
        <f t="shared" si="61"/>
        <v>0</v>
      </c>
      <c r="AT35" s="76">
        <f t="shared" si="61"/>
        <v>0</v>
      </c>
      <c r="AU35" s="76">
        <f t="shared" si="61"/>
        <v>0</v>
      </c>
      <c r="AV35" s="76">
        <f t="shared" si="61"/>
        <v>0</v>
      </c>
      <c r="AW35" s="76">
        <f t="shared" si="61"/>
        <v>0</v>
      </c>
      <c r="AX35" s="76">
        <f t="shared" si="61"/>
        <v>0</v>
      </c>
      <c r="AY35" s="76">
        <f t="shared" si="61"/>
        <v>0</v>
      </c>
      <c r="AZ35" s="76">
        <f t="shared" si="61"/>
        <v>0</v>
      </c>
      <c r="BA35" s="76">
        <f t="shared" si="61"/>
        <v>0</v>
      </c>
      <c r="BB35" s="76">
        <f t="shared" si="61"/>
        <v>0</v>
      </c>
      <c r="BC35" s="76">
        <f t="shared" si="61"/>
        <v>0</v>
      </c>
      <c r="BD35" s="76">
        <f t="shared" si="61"/>
        <v>0</v>
      </c>
      <c r="BE35" s="154"/>
      <c r="BF35" s="154"/>
      <c r="BG35" s="154"/>
      <c r="BH35" s="154"/>
      <c r="BI35" s="154"/>
      <c r="BJ35" s="154"/>
      <c r="BK35" s="154"/>
      <c r="BL35" s="154"/>
      <c r="BM35" s="154"/>
      <c r="BN35" s="154"/>
      <c r="BO35" s="154"/>
      <c r="BP35" s="326"/>
      <c r="BQ35" s="154">
        <v>1.0</v>
      </c>
      <c r="BR35" s="144"/>
      <c r="BS35" s="76"/>
      <c r="BT35" s="335"/>
      <c r="BU35" s="167">
        <f t="shared" ref="BU35:BV35" si="62">$D35*BS35</f>
        <v>0</v>
      </c>
      <c r="BV35" s="167">
        <f t="shared" si="62"/>
        <v>0</v>
      </c>
      <c r="BW35" s="144"/>
      <c r="BX35" s="76">
        <v>5.39</v>
      </c>
      <c r="BY35" s="76">
        <f t="shared" ref="BY35:BY59" si="70">D35</f>
        <v>0</v>
      </c>
      <c r="BZ35" s="76">
        <f t="shared" ref="BZ35:BZ59" si="71">BX35*BY35</f>
        <v>0</v>
      </c>
      <c r="CA35" s="144"/>
      <c r="CB35" s="204"/>
      <c r="CC35" s="204"/>
    </row>
    <row r="36" ht="18.0" customHeight="1">
      <c r="A36" s="195" t="s">
        <v>693</v>
      </c>
      <c r="B36" s="267" t="s">
        <v>694</v>
      </c>
      <c r="C36" s="147">
        <v>1.0</v>
      </c>
      <c r="D36" s="76">
        <f t="shared" si="63"/>
        <v>0</v>
      </c>
      <c r="E36" s="148">
        <v>65.0</v>
      </c>
      <c r="F36" s="76" t="str">
        <f t="shared" si="64"/>
        <v/>
      </c>
      <c r="G36" s="148">
        <f t="shared" si="65"/>
        <v>65</v>
      </c>
      <c r="H36" s="149">
        <f t="shared" si="66"/>
        <v>0</v>
      </c>
      <c r="I36" s="322"/>
      <c r="J36" s="151"/>
      <c r="K36" s="323"/>
      <c r="L36" s="324"/>
      <c r="M36" s="154"/>
      <c r="N36" s="155"/>
      <c r="O36" s="156"/>
      <c r="P36" s="157"/>
      <c r="Q36" s="158"/>
      <c r="R36" s="159"/>
      <c r="S36" s="160"/>
      <c r="T36" s="187"/>
      <c r="U36" s="162"/>
      <c r="V36" s="163"/>
      <c r="W36" s="152"/>
      <c r="X36" s="150"/>
      <c r="AD36" s="76">
        <f t="shared" ref="AD36:AJ36" si="67">AK36*$D36</f>
        <v>0</v>
      </c>
      <c r="AE36" s="76">
        <f t="shared" si="67"/>
        <v>0</v>
      </c>
      <c r="AF36" s="76">
        <f t="shared" si="67"/>
        <v>0</v>
      </c>
      <c r="AG36" s="76">
        <f t="shared" si="67"/>
        <v>0</v>
      </c>
      <c r="AH36" s="76">
        <f t="shared" si="67"/>
        <v>0</v>
      </c>
      <c r="AI36" s="76">
        <f t="shared" si="67"/>
        <v>0</v>
      </c>
      <c r="AJ36" s="76">
        <f t="shared" si="67"/>
        <v>0</v>
      </c>
      <c r="AK36" s="154"/>
      <c r="AL36" s="154"/>
      <c r="AM36" s="154"/>
      <c r="AN36" s="154"/>
      <c r="AO36" s="154"/>
      <c r="AP36" s="154">
        <v>1.0</v>
      </c>
      <c r="AQ36" s="154"/>
      <c r="AR36" s="76">
        <f t="shared" ref="AR36:BD36" si="68">BE36*$D36</f>
        <v>0</v>
      </c>
      <c r="AS36" s="76">
        <f t="shared" si="68"/>
        <v>0</v>
      </c>
      <c r="AT36" s="76">
        <f t="shared" si="68"/>
        <v>0</v>
      </c>
      <c r="AU36" s="76">
        <f t="shared" si="68"/>
        <v>0</v>
      </c>
      <c r="AV36" s="76">
        <f t="shared" si="68"/>
        <v>0</v>
      </c>
      <c r="AW36" s="76">
        <f t="shared" si="68"/>
        <v>0</v>
      </c>
      <c r="AX36" s="76">
        <f t="shared" si="68"/>
        <v>0</v>
      </c>
      <c r="AY36" s="76">
        <f t="shared" si="68"/>
        <v>0</v>
      </c>
      <c r="AZ36" s="76">
        <f t="shared" si="68"/>
        <v>0</v>
      </c>
      <c r="BA36" s="76">
        <f t="shared" si="68"/>
        <v>0</v>
      </c>
      <c r="BB36" s="76">
        <f t="shared" si="68"/>
        <v>0</v>
      </c>
      <c r="BC36" s="76">
        <f t="shared" si="68"/>
        <v>0</v>
      </c>
      <c r="BD36" s="76">
        <f t="shared" si="68"/>
        <v>0</v>
      </c>
      <c r="BE36" s="154"/>
      <c r="BF36" s="154"/>
      <c r="BG36" s="154"/>
      <c r="BH36" s="154"/>
      <c r="BI36" s="154"/>
      <c r="BJ36" s="154"/>
      <c r="BK36" s="154"/>
      <c r="BL36" s="154"/>
      <c r="BM36" s="154"/>
      <c r="BN36" s="154"/>
      <c r="BO36" s="154"/>
      <c r="BP36" s="326">
        <v>1.0</v>
      </c>
      <c r="BQ36" s="154"/>
      <c r="BR36" s="144"/>
      <c r="BS36" s="76"/>
      <c r="BT36" s="335"/>
      <c r="BU36" s="167">
        <f t="shared" ref="BU36:BV36" si="69">$D36*BS36</f>
        <v>0</v>
      </c>
      <c r="BV36" s="167">
        <f t="shared" si="69"/>
        <v>0</v>
      </c>
      <c r="BW36" s="144"/>
      <c r="BX36" s="76">
        <v>3.56</v>
      </c>
      <c r="BY36" s="76">
        <f t="shared" si="70"/>
        <v>0</v>
      </c>
      <c r="BZ36" s="76">
        <f t="shared" si="71"/>
        <v>0</v>
      </c>
      <c r="CA36" s="144"/>
      <c r="CB36" s="204"/>
      <c r="CC36" s="204"/>
    </row>
    <row r="37" ht="18.0" customHeight="1">
      <c r="A37" s="195" t="s">
        <v>695</v>
      </c>
      <c r="B37" s="267" t="s">
        <v>696</v>
      </c>
      <c r="C37" s="147">
        <v>1.0</v>
      </c>
      <c r="D37" s="76">
        <f t="shared" si="63"/>
        <v>0</v>
      </c>
      <c r="E37" s="148">
        <v>60.0</v>
      </c>
      <c r="F37" s="76" t="str">
        <f t="shared" si="64"/>
        <v/>
      </c>
      <c r="G37" s="148">
        <f t="shared" si="65"/>
        <v>60</v>
      </c>
      <c r="H37" s="149">
        <f t="shared" si="66"/>
        <v>0</v>
      </c>
      <c r="I37" s="322"/>
      <c r="J37" s="151"/>
      <c r="K37" s="323"/>
      <c r="L37" s="324"/>
      <c r="M37" s="154"/>
      <c r="N37" s="155"/>
      <c r="O37" s="156"/>
      <c r="P37" s="157"/>
      <c r="Q37" s="158"/>
      <c r="R37" s="159"/>
      <c r="S37" s="160"/>
      <c r="T37" s="187"/>
      <c r="U37" s="162"/>
      <c r="V37" s="163"/>
      <c r="W37" s="152"/>
      <c r="X37" s="150"/>
      <c r="AD37" s="76">
        <f t="shared" ref="AD37:AJ37" si="72">AK37*$D37</f>
        <v>0</v>
      </c>
      <c r="AE37" s="76">
        <f t="shared" si="72"/>
        <v>0</v>
      </c>
      <c r="AF37" s="76">
        <f t="shared" si="72"/>
        <v>0</v>
      </c>
      <c r="AG37" s="76">
        <f t="shared" si="72"/>
        <v>0</v>
      </c>
      <c r="AH37" s="76">
        <f t="shared" si="72"/>
        <v>0</v>
      </c>
      <c r="AI37" s="76">
        <f t="shared" si="72"/>
        <v>0</v>
      </c>
      <c r="AJ37" s="76">
        <f t="shared" si="72"/>
        <v>0</v>
      </c>
      <c r="AK37" s="154"/>
      <c r="AL37" s="154"/>
      <c r="AM37" s="154"/>
      <c r="AN37" s="154"/>
      <c r="AO37" s="154"/>
      <c r="AP37" s="154">
        <v>1.0</v>
      </c>
      <c r="AQ37" s="154"/>
      <c r="AR37" s="76">
        <f t="shared" ref="AR37:BD37" si="73">BE37*$D37</f>
        <v>0</v>
      </c>
      <c r="AS37" s="76">
        <f t="shared" si="73"/>
        <v>0</v>
      </c>
      <c r="AT37" s="76">
        <f t="shared" si="73"/>
        <v>0</v>
      </c>
      <c r="AU37" s="76">
        <f t="shared" si="73"/>
        <v>0</v>
      </c>
      <c r="AV37" s="76">
        <f t="shared" si="73"/>
        <v>0</v>
      </c>
      <c r="AW37" s="76">
        <f t="shared" si="73"/>
        <v>0</v>
      </c>
      <c r="AX37" s="76">
        <f t="shared" si="73"/>
        <v>0</v>
      </c>
      <c r="AY37" s="76">
        <f t="shared" si="73"/>
        <v>0</v>
      </c>
      <c r="AZ37" s="76">
        <f t="shared" si="73"/>
        <v>0</v>
      </c>
      <c r="BA37" s="76">
        <f t="shared" si="73"/>
        <v>0</v>
      </c>
      <c r="BB37" s="76">
        <f t="shared" si="73"/>
        <v>0</v>
      </c>
      <c r="BC37" s="76">
        <f t="shared" si="73"/>
        <v>0</v>
      </c>
      <c r="BD37" s="76">
        <f t="shared" si="73"/>
        <v>0</v>
      </c>
      <c r="BE37" s="154"/>
      <c r="BF37" s="154"/>
      <c r="BG37" s="154"/>
      <c r="BH37" s="154"/>
      <c r="BI37" s="154"/>
      <c r="BJ37" s="154"/>
      <c r="BK37" s="154"/>
      <c r="BL37" s="154"/>
      <c r="BM37" s="154"/>
      <c r="BN37" s="154"/>
      <c r="BO37" s="154">
        <v>1.0</v>
      </c>
      <c r="BP37" s="326"/>
      <c r="BQ37" s="154"/>
      <c r="BR37" s="144"/>
      <c r="BS37" s="76"/>
      <c r="BT37" s="335"/>
      <c r="BU37" s="167">
        <f t="shared" ref="BU37:BV37" si="74">$D37*BS37</f>
        <v>0</v>
      </c>
      <c r="BV37" s="167">
        <f t="shared" si="74"/>
        <v>0</v>
      </c>
      <c r="BW37" s="144"/>
      <c r="BX37" s="76">
        <v>3.05</v>
      </c>
      <c r="BY37" s="76">
        <f t="shared" si="70"/>
        <v>0</v>
      </c>
      <c r="BZ37" s="76">
        <f t="shared" si="71"/>
        <v>0</v>
      </c>
      <c r="CA37" s="144"/>
      <c r="CB37" s="204"/>
      <c r="CC37" s="204"/>
    </row>
    <row r="38" ht="18.0" customHeight="1">
      <c r="A38" s="195" t="s">
        <v>697</v>
      </c>
      <c r="B38" s="267" t="s">
        <v>698</v>
      </c>
      <c r="C38" s="147">
        <v>1.0</v>
      </c>
      <c r="D38" s="76">
        <f t="shared" si="63"/>
        <v>0</v>
      </c>
      <c r="E38" s="148">
        <v>45.0</v>
      </c>
      <c r="F38" s="76" t="str">
        <f t="shared" si="64"/>
        <v/>
      </c>
      <c r="G38" s="148">
        <f t="shared" si="65"/>
        <v>45</v>
      </c>
      <c r="H38" s="149">
        <f t="shared" si="66"/>
        <v>0</v>
      </c>
      <c r="I38" s="322"/>
      <c r="J38" s="151"/>
      <c r="K38" s="323"/>
      <c r="L38" s="324"/>
      <c r="M38" s="154"/>
      <c r="N38" s="155"/>
      <c r="O38" s="156"/>
      <c r="P38" s="157"/>
      <c r="Q38" s="158"/>
      <c r="R38" s="159"/>
      <c r="S38" s="160"/>
      <c r="T38" s="187"/>
      <c r="U38" s="162"/>
      <c r="V38" s="163"/>
      <c r="W38" s="152"/>
      <c r="X38" s="150"/>
      <c r="AD38" s="76">
        <f t="shared" ref="AD38:AJ38" si="75">AK38*$D38</f>
        <v>0</v>
      </c>
      <c r="AE38" s="76">
        <f t="shared" si="75"/>
        <v>0</v>
      </c>
      <c r="AF38" s="76">
        <f t="shared" si="75"/>
        <v>0</v>
      </c>
      <c r="AG38" s="76">
        <f t="shared" si="75"/>
        <v>0</v>
      </c>
      <c r="AH38" s="76">
        <f t="shared" si="75"/>
        <v>0</v>
      </c>
      <c r="AI38" s="76">
        <f t="shared" si="75"/>
        <v>0</v>
      </c>
      <c r="AJ38" s="76">
        <f t="shared" si="75"/>
        <v>0</v>
      </c>
      <c r="AK38" s="154"/>
      <c r="AL38" s="154"/>
      <c r="AM38" s="154"/>
      <c r="AN38" s="154"/>
      <c r="AO38" s="154"/>
      <c r="AP38" s="154">
        <v>1.0</v>
      </c>
      <c r="AQ38" s="154"/>
      <c r="AR38" s="76">
        <f t="shared" ref="AR38:BD38" si="76">BE38*$D38</f>
        <v>0</v>
      </c>
      <c r="AS38" s="76">
        <f t="shared" si="76"/>
        <v>0</v>
      </c>
      <c r="AT38" s="76">
        <f t="shared" si="76"/>
        <v>0</v>
      </c>
      <c r="AU38" s="76">
        <f t="shared" si="76"/>
        <v>0</v>
      </c>
      <c r="AV38" s="76">
        <f t="shared" si="76"/>
        <v>0</v>
      </c>
      <c r="AW38" s="76">
        <f t="shared" si="76"/>
        <v>0</v>
      </c>
      <c r="AX38" s="76">
        <f t="shared" si="76"/>
        <v>0</v>
      </c>
      <c r="AY38" s="76">
        <f t="shared" si="76"/>
        <v>0</v>
      </c>
      <c r="AZ38" s="76">
        <f t="shared" si="76"/>
        <v>0</v>
      </c>
      <c r="BA38" s="76">
        <f t="shared" si="76"/>
        <v>0</v>
      </c>
      <c r="BB38" s="76">
        <f t="shared" si="76"/>
        <v>0</v>
      </c>
      <c r="BC38" s="76">
        <f t="shared" si="76"/>
        <v>0</v>
      </c>
      <c r="BD38" s="76">
        <f t="shared" si="76"/>
        <v>0</v>
      </c>
      <c r="BE38" s="154"/>
      <c r="BF38" s="154"/>
      <c r="BG38" s="154"/>
      <c r="BH38" s="154"/>
      <c r="BI38" s="154"/>
      <c r="BJ38" s="154"/>
      <c r="BK38" s="154"/>
      <c r="BL38" s="154"/>
      <c r="BM38" s="154"/>
      <c r="BN38" s="154"/>
      <c r="BO38" s="154">
        <v>1.0</v>
      </c>
      <c r="BP38" s="326"/>
      <c r="BQ38" s="154"/>
      <c r="BR38" s="144"/>
      <c r="BS38" s="76"/>
      <c r="BT38" s="335"/>
      <c r="BU38" s="167">
        <f t="shared" ref="BU38:BV38" si="77">$D38*BS38</f>
        <v>0</v>
      </c>
      <c r="BV38" s="167">
        <f t="shared" si="77"/>
        <v>0</v>
      </c>
      <c r="BW38" s="144"/>
      <c r="BX38" s="76">
        <v>2.32</v>
      </c>
      <c r="BY38" s="76">
        <f t="shared" si="70"/>
        <v>0</v>
      </c>
      <c r="BZ38" s="76">
        <f t="shared" si="71"/>
        <v>0</v>
      </c>
      <c r="CA38" s="144"/>
      <c r="CB38" s="204"/>
      <c r="CC38" s="204"/>
    </row>
    <row r="39" ht="18.0" customHeight="1">
      <c r="A39" s="195" t="s">
        <v>392</v>
      </c>
      <c r="B39" s="267" t="s">
        <v>699</v>
      </c>
      <c r="C39" s="147">
        <v>1.0</v>
      </c>
      <c r="D39" s="76">
        <f t="shared" si="63"/>
        <v>0</v>
      </c>
      <c r="E39" s="148">
        <v>50.0</v>
      </c>
      <c r="F39" s="76" t="str">
        <f t="shared" si="64"/>
        <v/>
      </c>
      <c r="G39" s="148">
        <f t="shared" si="65"/>
        <v>50</v>
      </c>
      <c r="H39" s="149">
        <f t="shared" si="66"/>
        <v>0</v>
      </c>
      <c r="I39" s="322"/>
      <c r="J39" s="151"/>
      <c r="K39" s="323"/>
      <c r="L39" s="324"/>
      <c r="M39" s="154"/>
      <c r="N39" s="155"/>
      <c r="O39" s="156"/>
      <c r="P39" s="157"/>
      <c r="Q39" s="158"/>
      <c r="R39" s="159"/>
      <c r="S39" s="160"/>
      <c r="T39" s="187"/>
      <c r="U39" s="162"/>
      <c r="V39" s="163"/>
      <c r="W39" s="152"/>
      <c r="X39" s="150"/>
      <c r="AD39" s="76">
        <f t="shared" ref="AD39:AJ39" si="78">AK39*$D39</f>
        <v>0</v>
      </c>
      <c r="AE39" s="76">
        <f t="shared" si="78"/>
        <v>0</v>
      </c>
      <c r="AF39" s="76">
        <f t="shared" si="78"/>
        <v>0</v>
      </c>
      <c r="AG39" s="76">
        <f t="shared" si="78"/>
        <v>0</v>
      </c>
      <c r="AH39" s="76">
        <f t="shared" si="78"/>
        <v>0</v>
      </c>
      <c r="AI39" s="76">
        <f t="shared" si="78"/>
        <v>0</v>
      </c>
      <c r="AJ39" s="76">
        <f t="shared" si="78"/>
        <v>0</v>
      </c>
      <c r="AK39" s="154"/>
      <c r="AL39" s="154"/>
      <c r="AM39" s="154"/>
      <c r="AN39" s="154"/>
      <c r="AO39" s="154"/>
      <c r="AP39" s="154"/>
      <c r="AQ39" s="154">
        <v>1.0</v>
      </c>
      <c r="AR39" s="76">
        <f t="shared" ref="AR39:BD39" si="79">BE39*$D39</f>
        <v>0</v>
      </c>
      <c r="AS39" s="76">
        <f t="shared" si="79"/>
        <v>0</v>
      </c>
      <c r="AT39" s="76">
        <f t="shared" si="79"/>
        <v>0</v>
      </c>
      <c r="AU39" s="76">
        <f t="shared" si="79"/>
        <v>0</v>
      </c>
      <c r="AV39" s="76">
        <f t="shared" si="79"/>
        <v>0</v>
      </c>
      <c r="AW39" s="76">
        <f t="shared" si="79"/>
        <v>0</v>
      </c>
      <c r="AX39" s="76">
        <f t="shared" si="79"/>
        <v>0</v>
      </c>
      <c r="AY39" s="76">
        <f t="shared" si="79"/>
        <v>0</v>
      </c>
      <c r="AZ39" s="76">
        <f t="shared" si="79"/>
        <v>0</v>
      </c>
      <c r="BA39" s="76">
        <f t="shared" si="79"/>
        <v>0</v>
      </c>
      <c r="BB39" s="76">
        <f t="shared" si="79"/>
        <v>0</v>
      </c>
      <c r="BC39" s="76">
        <f t="shared" si="79"/>
        <v>0</v>
      </c>
      <c r="BD39" s="76">
        <f t="shared" si="79"/>
        <v>0</v>
      </c>
      <c r="BE39" s="154"/>
      <c r="BF39" s="154"/>
      <c r="BG39" s="154"/>
      <c r="BH39" s="154"/>
      <c r="BI39" s="154"/>
      <c r="BJ39" s="154"/>
      <c r="BK39" s="154"/>
      <c r="BL39" s="154"/>
      <c r="BM39" s="154"/>
      <c r="BN39" s="154"/>
      <c r="BO39" s="154">
        <v>1.0</v>
      </c>
      <c r="BP39" s="326"/>
      <c r="BQ39" s="154"/>
      <c r="BR39" s="144"/>
      <c r="BS39" s="76"/>
      <c r="BT39" s="335"/>
      <c r="BU39" s="167">
        <f t="shared" ref="BU39:BV39" si="80">$D39*BS39</f>
        <v>0</v>
      </c>
      <c r="BV39" s="167">
        <f t="shared" si="80"/>
        <v>0</v>
      </c>
      <c r="BW39" s="144"/>
      <c r="BX39" s="76">
        <v>2.633</v>
      </c>
      <c r="BY39" s="76">
        <f t="shared" si="70"/>
        <v>0</v>
      </c>
      <c r="BZ39" s="76">
        <f t="shared" si="71"/>
        <v>0</v>
      </c>
      <c r="CA39" s="144"/>
      <c r="CB39" s="204"/>
      <c r="CC39" s="204"/>
    </row>
    <row r="40" ht="18.0" customHeight="1">
      <c r="A40" s="195" t="s">
        <v>700</v>
      </c>
      <c r="B40" s="267" t="s">
        <v>701</v>
      </c>
      <c r="C40" s="147">
        <v>10.0</v>
      </c>
      <c r="D40" s="76">
        <f t="shared" si="63"/>
        <v>0</v>
      </c>
      <c r="E40" s="148">
        <v>165.0</v>
      </c>
      <c r="F40" s="76" t="str">
        <f t="shared" si="64"/>
        <v/>
      </c>
      <c r="G40" s="148">
        <f t="shared" si="65"/>
        <v>165</v>
      </c>
      <c r="H40" s="149">
        <f t="shared" si="66"/>
        <v>0</v>
      </c>
      <c r="I40" s="322"/>
      <c r="J40" s="151"/>
      <c r="K40" s="323"/>
      <c r="L40" s="324"/>
      <c r="M40" s="154"/>
      <c r="N40" s="155"/>
      <c r="O40" s="156"/>
      <c r="P40" s="157"/>
      <c r="Q40" s="158"/>
      <c r="R40" s="159"/>
      <c r="S40" s="160"/>
      <c r="T40" s="187"/>
      <c r="U40" s="162"/>
      <c r="V40" s="163"/>
      <c r="W40" s="152"/>
      <c r="X40" s="150"/>
      <c r="AD40" s="76">
        <f t="shared" ref="AD40:AJ40" si="81">AK40*$D40</f>
        <v>0</v>
      </c>
      <c r="AE40" s="76">
        <f t="shared" si="81"/>
        <v>0</v>
      </c>
      <c r="AF40" s="76">
        <f t="shared" si="81"/>
        <v>0</v>
      </c>
      <c r="AG40" s="76">
        <f t="shared" si="81"/>
        <v>0</v>
      </c>
      <c r="AH40" s="76">
        <f t="shared" si="81"/>
        <v>0</v>
      </c>
      <c r="AI40" s="76">
        <f t="shared" si="81"/>
        <v>0</v>
      </c>
      <c r="AJ40" s="76">
        <f t="shared" si="81"/>
        <v>0</v>
      </c>
      <c r="AK40" s="154"/>
      <c r="AL40" s="154"/>
      <c r="AM40" s="154"/>
      <c r="AN40" s="154">
        <v>10.0</v>
      </c>
      <c r="AO40" s="154"/>
      <c r="AP40" s="154"/>
      <c r="AQ40" s="154"/>
      <c r="AR40" s="76">
        <f t="shared" ref="AR40:BD40" si="82">BE40*$D40</f>
        <v>0</v>
      </c>
      <c r="AS40" s="76">
        <f t="shared" si="82"/>
        <v>0</v>
      </c>
      <c r="AT40" s="76">
        <f t="shared" si="82"/>
        <v>0</v>
      </c>
      <c r="AU40" s="76">
        <f t="shared" si="82"/>
        <v>0</v>
      </c>
      <c r="AV40" s="76">
        <f t="shared" si="82"/>
        <v>0</v>
      </c>
      <c r="AW40" s="76">
        <f t="shared" si="82"/>
        <v>0</v>
      </c>
      <c r="AX40" s="76">
        <f t="shared" si="82"/>
        <v>0</v>
      </c>
      <c r="AY40" s="76">
        <f t="shared" si="82"/>
        <v>0</v>
      </c>
      <c r="AZ40" s="76">
        <f t="shared" si="82"/>
        <v>0</v>
      </c>
      <c r="BA40" s="76">
        <f t="shared" si="82"/>
        <v>0</v>
      </c>
      <c r="BB40" s="76">
        <f t="shared" si="82"/>
        <v>0</v>
      </c>
      <c r="BC40" s="76">
        <f t="shared" si="82"/>
        <v>0</v>
      </c>
      <c r="BD40" s="76">
        <f t="shared" si="82"/>
        <v>0</v>
      </c>
      <c r="BE40" s="154"/>
      <c r="BF40" s="154"/>
      <c r="BG40" s="154">
        <v>3.0</v>
      </c>
      <c r="BH40" s="154">
        <v>5.0</v>
      </c>
      <c r="BI40" s="154">
        <v>2.0</v>
      </c>
      <c r="BJ40" s="154"/>
      <c r="BK40" s="154"/>
      <c r="BL40" s="154"/>
      <c r="BM40" s="154"/>
      <c r="BN40" s="154"/>
      <c r="BO40" s="154"/>
      <c r="BP40" s="326"/>
      <c r="BQ40" s="154"/>
      <c r="BR40" s="144"/>
      <c r="BS40" s="76"/>
      <c r="BT40" s="335"/>
      <c r="BU40" s="167">
        <f t="shared" ref="BU40:BV40" si="83">$D40*BS40</f>
        <v>0</v>
      </c>
      <c r="BV40" s="167">
        <f t="shared" si="83"/>
        <v>0</v>
      </c>
      <c r="BW40" s="144"/>
      <c r="BX40" s="76">
        <v>4.86</v>
      </c>
      <c r="BY40" s="76">
        <f t="shared" si="70"/>
        <v>0</v>
      </c>
      <c r="BZ40" s="76">
        <f t="shared" si="71"/>
        <v>0</v>
      </c>
      <c r="CA40" s="144"/>
      <c r="CB40" s="204"/>
      <c r="CC40" s="204"/>
    </row>
    <row r="41" ht="18.0" customHeight="1">
      <c r="A41" s="195" t="s">
        <v>702</v>
      </c>
      <c r="B41" s="267" t="s">
        <v>703</v>
      </c>
      <c r="C41" s="147">
        <v>5.0</v>
      </c>
      <c r="D41" s="76">
        <f t="shared" si="63"/>
        <v>0</v>
      </c>
      <c r="E41" s="148">
        <v>150.0</v>
      </c>
      <c r="F41" s="76" t="str">
        <f t="shared" si="64"/>
        <v/>
      </c>
      <c r="G41" s="148">
        <f t="shared" si="65"/>
        <v>150</v>
      </c>
      <c r="H41" s="149">
        <f t="shared" si="66"/>
        <v>0</v>
      </c>
      <c r="I41" s="322"/>
      <c r="J41" s="151"/>
      <c r="K41" s="323"/>
      <c r="L41" s="324"/>
      <c r="M41" s="154"/>
      <c r="N41" s="155"/>
      <c r="O41" s="156"/>
      <c r="P41" s="157"/>
      <c r="Q41" s="158"/>
      <c r="R41" s="159"/>
      <c r="S41" s="160"/>
      <c r="T41" s="187"/>
      <c r="U41" s="162"/>
      <c r="V41" s="163"/>
      <c r="W41" s="152"/>
      <c r="X41" s="150"/>
      <c r="AD41" s="76">
        <f t="shared" ref="AD41:AJ41" si="84">AK41*$D41</f>
        <v>0</v>
      </c>
      <c r="AE41" s="76">
        <f t="shared" si="84"/>
        <v>0</v>
      </c>
      <c r="AF41" s="76">
        <f t="shared" si="84"/>
        <v>0</v>
      </c>
      <c r="AG41" s="76">
        <f t="shared" si="84"/>
        <v>0</v>
      </c>
      <c r="AH41" s="76">
        <f t="shared" si="84"/>
        <v>0</v>
      </c>
      <c r="AI41" s="76">
        <f t="shared" si="84"/>
        <v>0</v>
      </c>
      <c r="AJ41" s="76">
        <f t="shared" si="84"/>
        <v>0</v>
      </c>
      <c r="AK41" s="154"/>
      <c r="AL41" s="154"/>
      <c r="AM41" s="154"/>
      <c r="AN41" s="154"/>
      <c r="AO41" s="154"/>
      <c r="AP41" s="154">
        <v>5.0</v>
      </c>
      <c r="AQ41" s="154"/>
      <c r="AR41" s="76">
        <f t="shared" ref="AR41:BD41" si="85">BE41*$D41</f>
        <v>0</v>
      </c>
      <c r="AS41" s="76">
        <f t="shared" si="85"/>
        <v>0</v>
      </c>
      <c r="AT41" s="76">
        <f t="shared" si="85"/>
        <v>0</v>
      </c>
      <c r="AU41" s="76">
        <f t="shared" si="85"/>
        <v>0</v>
      </c>
      <c r="AV41" s="76">
        <f t="shared" si="85"/>
        <v>0</v>
      </c>
      <c r="AW41" s="76">
        <f t="shared" si="85"/>
        <v>0</v>
      </c>
      <c r="AX41" s="76">
        <f t="shared" si="85"/>
        <v>0</v>
      </c>
      <c r="AY41" s="76">
        <f t="shared" si="85"/>
        <v>0</v>
      </c>
      <c r="AZ41" s="76">
        <f t="shared" si="85"/>
        <v>0</v>
      </c>
      <c r="BA41" s="76">
        <f t="shared" si="85"/>
        <v>0</v>
      </c>
      <c r="BB41" s="76">
        <f t="shared" si="85"/>
        <v>0</v>
      </c>
      <c r="BC41" s="76">
        <f t="shared" si="85"/>
        <v>0</v>
      </c>
      <c r="BD41" s="76">
        <f t="shared" si="85"/>
        <v>0</v>
      </c>
      <c r="BE41" s="154"/>
      <c r="BF41" s="154"/>
      <c r="BG41" s="154"/>
      <c r="BH41" s="154">
        <v>2.0</v>
      </c>
      <c r="BI41" s="154"/>
      <c r="BJ41" s="154">
        <v>3.0</v>
      </c>
      <c r="BK41" s="154"/>
      <c r="BL41" s="154"/>
      <c r="BM41" s="154"/>
      <c r="BN41" s="154"/>
      <c r="BO41" s="154"/>
      <c r="BP41" s="326"/>
      <c r="BQ41" s="154"/>
      <c r="BR41" s="144"/>
      <c r="BS41" s="76"/>
      <c r="BT41" s="335"/>
      <c r="BU41" s="167">
        <f t="shared" ref="BU41:BV41" si="86">$D41*BS41</f>
        <v>0</v>
      </c>
      <c r="BV41" s="167">
        <f t="shared" si="86"/>
        <v>0</v>
      </c>
      <c r="BW41" s="144"/>
      <c r="BX41" s="76">
        <v>3.64</v>
      </c>
      <c r="BY41" s="76">
        <f t="shared" si="70"/>
        <v>0</v>
      </c>
      <c r="BZ41" s="76">
        <f t="shared" si="71"/>
        <v>0</v>
      </c>
      <c r="CA41" s="144"/>
      <c r="CB41" s="204"/>
      <c r="CC41" s="204"/>
    </row>
    <row r="42" ht="18.0" customHeight="1">
      <c r="A42" s="195" t="s">
        <v>704</v>
      </c>
      <c r="B42" s="267" t="s">
        <v>705</v>
      </c>
      <c r="C42" s="147">
        <v>5.0</v>
      </c>
      <c r="D42" s="76">
        <f t="shared" si="63"/>
        <v>0</v>
      </c>
      <c r="E42" s="148">
        <v>120.0</v>
      </c>
      <c r="F42" s="76" t="str">
        <f t="shared" si="64"/>
        <v/>
      </c>
      <c r="G42" s="148">
        <f t="shared" si="65"/>
        <v>120</v>
      </c>
      <c r="H42" s="149">
        <f t="shared" si="66"/>
        <v>0</v>
      </c>
      <c r="I42" s="322"/>
      <c r="J42" s="151"/>
      <c r="K42" s="323"/>
      <c r="L42" s="324"/>
      <c r="M42" s="154"/>
      <c r="N42" s="155"/>
      <c r="O42" s="156"/>
      <c r="P42" s="157"/>
      <c r="Q42" s="158"/>
      <c r="R42" s="159"/>
      <c r="S42" s="160"/>
      <c r="T42" s="187"/>
      <c r="U42" s="162"/>
      <c r="V42" s="163"/>
      <c r="W42" s="152"/>
      <c r="X42" s="150"/>
      <c r="AD42" s="76">
        <f t="shared" ref="AD42:AJ42" si="87">AK42*$D42</f>
        <v>0</v>
      </c>
      <c r="AE42" s="76">
        <f t="shared" si="87"/>
        <v>0</v>
      </c>
      <c r="AF42" s="76">
        <f t="shared" si="87"/>
        <v>0</v>
      </c>
      <c r="AG42" s="76">
        <f t="shared" si="87"/>
        <v>0</v>
      </c>
      <c r="AH42" s="76">
        <f t="shared" si="87"/>
        <v>0</v>
      </c>
      <c r="AI42" s="76">
        <f t="shared" si="87"/>
        <v>0</v>
      </c>
      <c r="AJ42" s="76">
        <f t="shared" si="87"/>
        <v>0</v>
      </c>
      <c r="AK42" s="154"/>
      <c r="AL42" s="154"/>
      <c r="AM42" s="154"/>
      <c r="AN42" s="154"/>
      <c r="AO42" s="154">
        <v>5.0</v>
      </c>
      <c r="AP42" s="154"/>
      <c r="AQ42" s="154"/>
      <c r="AR42" s="76">
        <f t="shared" ref="AR42:BD42" si="88">BE42*$D42</f>
        <v>0</v>
      </c>
      <c r="AS42" s="76">
        <f t="shared" si="88"/>
        <v>0</v>
      </c>
      <c r="AT42" s="76">
        <f t="shared" si="88"/>
        <v>0</v>
      </c>
      <c r="AU42" s="76">
        <f t="shared" si="88"/>
        <v>0</v>
      </c>
      <c r="AV42" s="76">
        <f t="shared" si="88"/>
        <v>0</v>
      </c>
      <c r="AW42" s="76">
        <f t="shared" si="88"/>
        <v>0</v>
      </c>
      <c r="AX42" s="76">
        <f t="shared" si="88"/>
        <v>0</v>
      </c>
      <c r="AY42" s="76">
        <f t="shared" si="88"/>
        <v>0</v>
      </c>
      <c r="AZ42" s="76">
        <f t="shared" si="88"/>
        <v>0</v>
      </c>
      <c r="BA42" s="76">
        <f t="shared" si="88"/>
        <v>0</v>
      </c>
      <c r="BB42" s="76">
        <f t="shared" si="88"/>
        <v>0</v>
      </c>
      <c r="BC42" s="76">
        <f t="shared" si="88"/>
        <v>0</v>
      </c>
      <c r="BD42" s="76">
        <f t="shared" si="88"/>
        <v>0</v>
      </c>
      <c r="BE42" s="154"/>
      <c r="BF42" s="154">
        <v>3.0</v>
      </c>
      <c r="BG42" s="154">
        <v>2.0</v>
      </c>
      <c r="BH42" s="154"/>
      <c r="BI42" s="154"/>
      <c r="BJ42" s="154"/>
      <c r="BK42" s="154"/>
      <c r="BL42" s="154"/>
      <c r="BM42" s="154"/>
      <c r="BN42" s="154"/>
      <c r="BO42" s="154"/>
      <c r="BP42" s="326"/>
      <c r="BQ42" s="154"/>
      <c r="BR42" s="144"/>
      <c r="BS42" s="76"/>
      <c r="BT42" s="335"/>
      <c r="BU42" s="167">
        <f t="shared" ref="BU42:BV42" si="89">$D42*BS42</f>
        <v>0</v>
      </c>
      <c r="BV42" s="167">
        <f t="shared" si="89"/>
        <v>0</v>
      </c>
      <c r="BW42" s="144"/>
      <c r="BX42" s="76">
        <v>5.3</v>
      </c>
      <c r="BY42" s="76">
        <f t="shared" si="70"/>
        <v>0</v>
      </c>
      <c r="BZ42" s="76">
        <f t="shared" si="71"/>
        <v>0</v>
      </c>
      <c r="CA42" s="144"/>
      <c r="CB42" s="204"/>
      <c r="CC42" s="204"/>
    </row>
    <row r="43" ht="18.0" customHeight="1">
      <c r="A43" s="195" t="s">
        <v>706</v>
      </c>
      <c r="B43" s="267" t="s">
        <v>707</v>
      </c>
      <c r="C43" s="147">
        <v>1.0</v>
      </c>
      <c r="D43" s="76">
        <f t="shared" si="63"/>
        <v>0</v>
      </c>
      <c r="E43" s="148">
        <v>75.0</v>
      </c>
      <c r="F43" s="76" t="str">
        <f t="shared" si="64"/>
        <v/>
      </c>
      <c r="G43" s="148">
        <f t="shared" si="65"/>
        <v>75</v>
      </c>
      <c r="H43" s="149">
        <f t="shared" si="66"/>
        <v>0</v>
      </c>
      <c r="I43" s="322"/>
      <c r="J43" s="151"/>
      <c r="K43" s="323"/>
      <c r="L43" s="324"/>
      <c r="M43" s="154"/>
      <c r="N43" s="155"/>
      <c r="O43" s="156"/>
      <c r="P43" s="157"/>
      <c r="Q43" s="158"/>
      <c r="R43" s="159"/>
      <c r="S43" s="160"/>
      <c r="T43" s="187"/>
      <c r="U43" s="162"/>
      <c r="V43" s="163"/>
      <c r="W43" s="152"/>
      <c r="X43" s="150"/>
      <c r="AD43" s="76">
        <f t="shared" ref="AD43:AJ43" si="90">AK43*$D43</f>
        <v>0</v>
      </c>
      <c r="AE43" s="76">
        <f t="shared" si="90"/>
        <v>0</v>
      </c>
      <c r="AF43" s="76">
        <f t="shared" si="90"/>
        <v>0</v>
      </c>
      <c r="AG43" s="76">
        <f t="shared" si="90"/>
        <v>0</v>
      </c>
      <c r="AH43" s="76">
        <f t="shared" si="90"/>
        <v>0</v>
      </c>
      <c r="AI43" s="76">
        <f t="shared" si="90"/>
        <v>0</v>
      </c>
      <c r="AJ43" s="76">
        <f t="shared" si="90"/>
        <v>0</v>
      </c>
      <c r="AK43" s="154"/>
      <c r="AL43" s="154"/>
      <c r="AM43" s="154"/>
      <c r="AN43" s="154"/>
      <c r="AO43" s="154"/>
      <c r="AP43" s="154">
        <v>1.0</v>
      </c>
      <c r="AQ43" s="154"/>
      <c r="AR43" s="76">
        <f t="shared" ref="AR43:BD43" si="91">BE43*$D43</f>
        <v>0</v>
      </c>
      <c r="AS43" s="76">
        <f t="shared" si="91"/>
        <v>0</v>
      </c>
      <c r="AT43" s="76">
        <f t="shared" si="91"/>
        <v>0</v>
      </c>
      <c r="AU43" s="76">
        <f t="shared" si="91"/>
        <v>0</v>
      </c>
      <c r="AV43" s="76">
        <f t="shared" si="91"/>
        <v>0</v>
      </c>
      <c r="AW43" s="76">
        <f t="shared" si="91"/>
        <v>0</v>
      </c>
      <c r="AX43" s="76">
        <f t="shared" si="91"/>
        <v>0</v>
      </c>
      <c r="AY43" s="76">
        <f t="shared" si="91"/>
        <v>0</v>
      </c>
      <c r="AZ43" s="76">
        <f t="shared" si="91"/>
        <v>0</v>
      </c>
      <c r="BA43" s="76">
        <f t="shared" si="91"/>
        <v>0</v>
      </c>
      <c r="BB43" s="76">
        <f t="shared" si="91"/>
        <v>0</v>
      </c>
      <c r="BC43" s="76">
        <f t="shared" si="91"/>
        <v>0</v>
      </c>
      <c r="BD43" s="76">
        <f t="shared" si="91"/>
        <v>0</v>
      </c>
      <c r="BE43" s="154"/>
      <c r="BF43" s="154"/>
      <c r="BG43" s="154"/>
      <c r="BH43" s="154"/>
      <c r="BI43" s="154"/>
      <c r="BJ43" s="154"/>
      <c r="BK43" s="154"/>
      <c r="BL43" s="154"/>
      <c r="BM43" s="154"/>
      <c r="BN43" s="154"/>
      <c r="BO43" s="154">
        <v>1.0</v>
      </c>
      <c r="BP43" s="326"/>
      <c r="BQ43" s="154"/>
      <c r="BR43" s="144"/>
      <c r="BS43" s="76"/>
      <c r="BT43" s="335"/>
      <c r="BU43" s="167">
        <f t="shared" ref="BU43:BV43" si="92">$D43*BS43</f>
        <v>0</v>
      </c>
      <c r="BV43" s="167">
        <f t="shared" si="92"/>
        <v>0</v>
      </c>
      <c r="BW43" s="144"/>
      <c r="BX43" s="76">
        <v>3.575</v>
      </c>
      <c r="BY43" s="76">
        <f t="shared" si="70"/>
        <v>0</v>
      </c>
      <c r="BZ43" s="76">
        <f t="shared" si="71"/>
        <v>0</v>
      </c>
      <c r="CA43" s="144"/>
      <c r="CB43" s="204"/>
      <c r="CC43" s="204"/>
    </row>
    <row r="44" ht="18.0" customHeight="1">
      <c r="A44" s="195" t="s">
        <v>708</v>
      </c>
      <c r="B44" s="267" t="s">
        <v>709</v>
      </c>
      <c r="C44" s="147">
        <v>1.0</v>
      </c>
      <c r="D44" s="76">
        <f t="shared" si="63"/>
        <v>0</v>
      </c>
      <c r="E44" s="148">
        <v>55.0</v>
      </c>
      <c r="F44" s="76" t="str">
        <f t="shared" si="64"/>
        <v/>
      </c>
      <c r="G44" s="148">
        <f t="shared" si="65"/>
        <v>55</v>
      </c>
      <c r="H44" s="149">
        <f t="shared" si="66"/>
        <v>0</v>
      </c>
      <c r="I44" s="322"/>
      <c r="J44" s="151"/>
      <c r="K44" s="323"/>
      <c r="L44" s="324"/>
      <c r="M44" s="154"/>
      <c r="N44" s="155"/>
      <c r="O44" s="156"/>
      <c r="P44" s="157"/>
      <c r="Q44" s="158"/>
      <c r="R44" s="159"/>
      <c r="S44" s="160"/>
      <c r="T44" s="187"/>
      <c r="U44" s="162"/>
      <c r="V44" s="163"/>
      <c r="W44" s="152"/>
      <c r="X44" s="150"/>
      <c r="AD44" s="76">
        <f t="shared" ref="AD44:AJ44" si="93">AK44*$D44</f>
        <v>0</v>
      </c>
      <c r="AE44" s="76">
        <f t="shared" si="93"/>
        <v>0</v>
      </c>
      <c r="AF44" s="76">
        <f t="shared" si="93"/>
        <v>0</v>
      </c>
      <c r="AG44" s="76">
        <f t="shared" si="93"/>
        <v>0</v>
      </c>
      <c r="AH44" s="76">
        <f t="shared" si="93"/>
        <v>0</v>
      </c>
      <c r="AI44" s="76">
        <f t="shared" si="93"/>
        <v>0</v>
      </c>
      <c r="AJ44" s="76">
        <f t="shared" si="93"/>
        <v>0</v>
      </c>
      <c r="AK44" s="154"/>
      <c r="AL44" s="154"/>
      <c r="AM44" s="154"/>
      <c r="AN44" s="154"/>
      <c r="AO44" s="154"/>
      <c r="AP44" s="154">
        <v>1.0</v>
      </c>
      <c r="AQ44" s="154"/>
      <c r="AR44" s="76">
        <f t="shared" ref="AR44:BD44" si="94">BE44*$D44</f>
        <v>0</v>
      </c>
      <c r="AS44" s="76">
        <f t="shared" si="94"/>
        <v>0</v>
      </c>
      <c r="AT44" s="76">
        <f t="shared" si="94"/>
        <v>0</v>
      </c>
      <c r="AU44" s="76">
        <f t="shared" si="94"/>
        <v>0</v>
      </c>
      <c r="AV44" s="76">
        <f t="shared" si="94"/>
        <v>0</v>
      </c>
      <c r="AW44" s="76">
        <f t="shared" si="94"/>
        <v>0</v>
      </c>
      <c r="AX44" s="76">
        <f t="shared" si="94"/>
        <v>0</v>
      </c>
      <c r="AY44" s="76">
        <f t="shared" si="94"/>
        <v>0</v>
      </c>
      <c r="AZ44" s="76">
        <f t="shared" si="94"/>
        <v>0</v>
      </c>
      <c r="BA44" s="76">
        <f t="shared" si="94"/>
        <v>0</v>
      </c>
      <c r="BB44" s="76">
        <f t="shared" si="94"/>
        <v>0</v>
      </c>
      <c r="BC44" s="76">
        <f t="shared" si="94"/>
        <v>0</v>
      </c>
      <c r="BD44" s="76">
        <f t="shared" si="94"/>
        <v>0</v>
      </c>
      <c r="BE44" s="154"/>
      <c r="BF44" s="154"/>
      <c r="BG44" s="154"/>
      <c r="BH44" s="154"/>
      <c r="BI44" s="154"/>
      <c r="BJ44" s="154"/>
      <c r="BK44" s="154"/>
      <c r="BL44" s="154"/>
      <c r="BM44" s="154"/>
      <c r="BN44" s="154">
        <v>1.0</v>
      </c>
      <c r="BO44" s="154"/>
      <c r="BP44" s="326"/>
      <c r="BQ44" s="154"/>
      <c r="BR44" s="144"/>
      <c r="BS44" s="76"/>
      <c r="BT44" s="335"/>
      <c r="BU44" s="167">
        <f t="shared" ref="BU44:BV44" si="95">$D44*BS44</f>
        <v>0</v>
      </c>
      <c r="BV44" s="167">
        <f t="shared" si="95"/>
        <v>0</v>
      </c>
      <c r="BW44" s="144"/>
      <c r="BX44" s="76">
        <v>2.755</v>
      </c>
      <c r="BY44" s="76">
        <f t="shared" si="70"/>
        <v>0</v>
      </c>
      <c r="BZ44" s="76">
        <f t="shared" si="71"/>
        <v>0</v>
      </c>
      <c r="CA44" s="144"/>
      <c r="CB44" s="204"/>
      <c r="CC44" s="204"/>
    </row>
    <row r="45" ht="18.0" customHeight="1">
      <c r="A45" s="195" t="s">
        <v>710</v>
      </c>
      <c r="B45" s="267" t="s">
        <v>711</v>
      </c>
      <c r="C45" s="147">
        <v>1.0</v>
      </c>
      <c r="D45" s="76">
        <f t="shared" si="63"/>
        <v>0</v>
      </c>
      <c r="E45" s="148">
        <v>70.0</v>
      </c>
      <c r="F45" s="76" t="str">
        <f t="shared" si="64"/>
        <v/>
      </c>
      <c r="G45" s="148">
        <f t="shared" si="65"/>
        <v>70</v>
      </c>
      <c r="H45" s="149">
        <f t="shared" si="66"/>
        <v>0</v>
      </c>
      <c r="I45" s="322"/>
      <c r="J45" s="151"/>
      <c r="K45" s="323"/>
      <c r="L45" s="324"/>
      <c r="M45" s="154"/>
      <c r="N45" s="155"/>
      <c r="O45" s="156"/>
      <c r="P45" s="157"/>
      <c r="Q45" s="158"/>
      <c r="R45" s="159"/>
      <c r="S45" s="160"/>
      <c r="T45" s="187"/>
      <c r="U45" s="162"/>
      <c r="V45" s="163"/>
      <c r="W45" s="152"/>
      <c r="X45" s="150"/>
      <c r="AD45" s="76">
        <f t="shared" ref="AD45:AJ45" si="96">AK45*$D45</f>
        <v>0</v>
      </c>
      <c r="AE45" s="76">
        <f t="shared" si="96"/>
        <v>0</v>
      </c>
      <c r="AF45" s="76">
        <f t="shared" si="96"/>
        <v>0</v>
      </c>
      <c r="AG45" s="76">
        <f t="shared" si="96"/>
        <v>0</v>
      </c>
      <c r="AH45" s="76">
        <f t="shared" si="96"/>
        <v>0</v>
      </c>
      <c r="AI45" s="76">
        <f t="shared" si="96"/>
        <v>0</v>
      </c>
      <c r="AJ45" s="76">
        <f t="shared" si="96"/>
        <v>0</v>
      </c>
      <c r="AK45" s="154"/>
      <c r="AL45" s="154"/>
      <c r="AM45" s="154"/>
      <c r="AN45" s="154"/>
      <c r="AO45" s="154"/>
      <c r="AP45" s="154">
        <v>1.0</v>
      </c>
      <c r="AQ45" s="154"/>
      <c r="AR45" s="76">
        <f t="shared" ref="AR45:BD45" si="97">BE45*$D45</f>
        <v>0</v>
      </c>
      <c r="AS45" s="76">
        <f t="shared" si="97"/>
        <v>0</v>
      </c>
      <c r="AT45" s="76">
        <f t="shared" si="97"/>
        <v>0</v>
      </c>
      <c r="AU45" s="76">
        <f t="shared" si="97"/>
        <v>0</v>
      </c>
      <c r="AV45" s="76">
        <f t="shared" si="97"/>
        <v>0</v>
      </c>
      <c r="AW45" s="76">
        <f t="shared" si="97"/>
        <v>0</v>
      </c>
      <c r="AX45" s="76">
        <f t="shared" si="97"/>
        <v>0</v>
      </c>
      <c r="AY45" s="76">
        <f t="shared" si="97"/>
        <v>0</v>
      </c>
      <c r="AZ45" s="76">
        <f t="shared" si="97"/>
        <v>0</v>
      </c>
      <c r="BA45" s="76">
        <f t="shared" si="97"/>
        <v>0</v>
      </c>
      <c r="BB45" s="76">
        <f t="shared" si="97"/>
        <v>0</v>
      </c>
      <c r="BC45" s="76">
        <f t="shared" si="97"/>
        <v>0</v>
      </c>
      <c r="BD45" s="76">
        <f t="shared" si="97"/>
        <v>0</v>
      </c>
      <c r="BE45" s="154"/>
      <c r="BF45" s="154"/>
      <c r="BG45" s="154"/>
      <c r="BH45" s="154"/>
      <c r="BI45" s="154"/>
      <c r="BJ45" s="154"/>
      <c r="BK45" s="154"/>
      <c r="BL45" s="154"/>
      <c r="BM45" s="154"/>
      <c r="BN45" s="154"/>
      <c r="BO45" s="154">
        <v>1.0</v>
      </c>
      <c r="BP45" s="326"/>
      <c r="BQ45" s="154"/>
      <c r="BR45" s="144"/>
      <c r="BS45" s="76"/>
      <c r="BT45" s="335"/>
      <c r="BU45" s="167">
        <f t="shared" ref="BU45:BV45" si="98">$D45*BS45</f>
        <v>0</v>
      </c>
      <c r="BV45" s="167">
        <f t="shared" si="98"/>
        <v>0</v>
      </c>
      <c r="BW45" s="144"/>
      <c r="BX45" s="76">
        <v>3.37</v>
      </c>
      <c r="BY45" s="76">
        <f t="shared" si="70"/>
        <v>0</v>
      </c>
      <c r="BZ45" s="76">
        <f t="shared" si="71"/>
        <v>0</v>
      </c>
      <c r="CA45" s="144"/>
      <c r="CB45" s="204"/>
      <c r="CC45" s="204"/>
    </row>
    <row r="46" ht="18.0" customHeight="1">
      <c r="A46" s="195" t="s">
        <v>712</v>
      </c>
      <c r="B46" s="267" t="s">
        <v>713</v>
      </c>
      <c r="C46" s="147">
        <v>1.0</v>
      </c>
      <c r="D46" s="76">
        <f t="shared" si="63"/>
        <v>0</v>
      </c>
      <c r="E46" s="148">
        <v>75.0</v>
      </c>
      <c r="F46" s="76" t="str">
        <f t="shared" si="64"/>
        <v/>
      </c>
      <c r="G46" s="148">
        <f t="shared" si="65"/>
        <v>75</v>
      </c>
      <c r="H46" s="149">
        <f t="shared" si="66"/>
        <v>0</v>
      </c>
      <c r="I46" s="322"/>
      <c r="J46" s="151"/>
      <c r="K46" s="323"/>
      <c r="L46" s="324"/>
      <c r="M46" s="154"/>
      <c r="N46" s="155"/>
      <c r="O46" s="156"/>
      <c r="P46" s="157"/>
      <c r="Q46" s="158"/>
      <c r="R46" s="159"/>
      <c r="S46" s="160"/>
      <c r="T46" s="187"/>
      <c r="U46" s="162"/>
      <c r="V46" s="163"/>
      <c r="W46" s="152"/>
      <c r="X46" s="150"/>
      <c r="AD46" s="76">
        <f t="shared" ref="AD46:AJ46" si="99">AK46*$D46</f>
        <v>0</v>
      </c>
      <c r="AE46" s="76">
        <f t="shared" si="99"/>
        <v>0</v>
      </c>
      <c r="AF46" s="76">
        <f t="shared" si="99"/>
        <v>0</v>
      </c>
      <c r="AG46" s="76">
        <f t="shared" si="99"/>
        <v>0</v>
      </c>
      <c r="AH46" s="76">
        <f t="shared" si="99"/>
        <v>0</v>
      </c>
      <c r="AI46" s="76">
        <f t="shared" si="99"/>
        <v>0</v>
      </c>
      <c r="AJ46" s="76">
        <f t="shared" si="99"/>
        <v>0</v>
      </c>
      <c r="AK46" s="154"/>
      <c r="AL46" s="154"/>
      <c r="AM46" s="154"/>
      <c r="AN46" s="154"/>
      <c r="AO46" s="154"/>
      <c r="AP46" s="154">
        <v>1.0</v>
      </c>
      <c r="AQ46" s="154"/>
      <c r="AR46" s="76">
        <f t="shared" ref="AR46:BD46" si="100">BE46*$D46</f>
        <v>0</v>
      </c>
      <c r="AS46" s="76">
        <f t="shared" si="100"/>
        <v>0</v>
      </c>
      <c r="AT46" s="76">
        <f t="shared" si="100"/>
        <v>0</v>
      </c>
      <c r="AU46" s="76">
        <f t="shared" si="100"/>
        <v>0</v>
      </c>
      <c r="AV46" s="76">
        <f t="shared" si="100"/>
        <v>0</v>
      </c>
      <c r="AW46" s="76">
        <f t="shared" si="100"/>
        <v>0</v>
      </c>
      <c r="AX46" s="76">
        <f t="shared" si="100"/>
        <v>0</v>
      </c>
      <c r="AY46" s="76">
        <f t="shared" si="100"/>
        <v>0</v>
      </c>
      <c r="AZ46" s="76">
        <f t="shared" si="100"/>
        <v>0</v>
      </c>
      <c r="BA46" s="76">
        <f t="shared" si="100"/>
        <v>0</v>
      </c>
      <c r="BB46" s="76">
        <f t="shared" si="100"/>
        <v>0</v>
      </c>
      <c r="BC46" s="76">
        <f t="shared" si="100"/>
        <v>0</v>
      </c>
      <c r="BD46" s="76">
        <f t="shared" si="100"/>
        <v>0</v>
      </c>
      <c r="BE46" s="154"/>
      <c r="BF46" s="154"/>
      <c r="BG46" s="154"/>
      <c r="BH46" s="154"/>
      <c r="BI46" s="154"/>
      <c r="BJ46" s="154"/>
      <c r="BK46" s="154"/>
      <c r="BL46" s="154"/>
      <c r="BM46" s="154"/>
      <c r="BN46" s="154"/>
      <c r="BO46" s="154">
        <v>1.0</v>
      </c>
      <c r="BP46" s="326"/>
      <c r="BQ46" s="154"/>
      <c r="BR46" s="144"/>
      <c r="BS46" s="76"/>
      <c r="BT46" s="335"/>
      <c r="BU46" s="167">
        <f t="shared" ref="BU46:BV46" si="101">$D46*BS46</f>
        <v>0</v>
      </c>
      <c r="BV46" s="167">
        <f t="shared" si="101"/>
        <v>0</v>
      </c>
      <c r="BW46" s="144"/>
      <c r="BX46" s="76">
        <v>3.87</v>
      </c>
      <c r="BY46" s="76">
        <f t="shared" si="70"/>
        <v>0</v>
      </c>
      <c r="BZ46" s="76">
        <f t="shared" si="71"/>
        <v>0</v>
      </c>
      <c r="CA46" s="144"/>
      <c r="CB46" s="204"/>
      <c r="CC46" s="204"/>
    </row>
    <row r="47" ht="18.0" customHeight="1">
      <c r="A47" s="195" t="s">
        <v>714</v>
      </c>
      <c r="B47" s="336" t="s">
        <v>715</v>
      </c>
      <c r="C47" s="147">
        <v>1.0</v>
      </c>
      <c r="D47" s="76">
        <f t="shared" si="63"/>
        <v>0</v>
      </c>
      <c r="E47" s="148">
        <v>75.0</v>
      </c>
      <c r="F47" s="76" t="str">
        <f t="shared" si="64"/>
        <v/>
      </c>
      <c r="G47" s="148">
        <f t="shared" si="65"/>
        <v>75</v>
      </c>
      <c r="H47" s="149">
        <f t="shared" si="66"/>
        <v>0</v>
      </c>
      <c r="I47" s="322"/>
      <c r="J47" s="151"/>
      <c r="K47" s="323"/>
      <c r="L47" s="324"/>
      <c r="M47" s="154"/>
      <c r="N47" s="155"/>
      <c r="O47" s="156"/>
      <c r="P47" s="157"/>
      <c r="Q47" s="158"/>
      <c r="R47" s="159"/>
      <c r="S47" s="160"/>
      <c r="T47" s="187"/>
      <c r="U47" s="162"/>
      <c r="V47" s="163"/>
      <c r="W47" s="152"/>
      <c r="X47" s="150"/>
      <c r="AD47" s="76">
        <f t="shared" ref="AD47:AJ47" si="102">AK47*$D47</f>
        <v>0</v>
      </c>
      <c r="AE47" s="76">
        <f t="shared" si="102"/>
        <v>0</v>
      </c>
      <c r="AF47" s="76">
        <f t="shared" si="102"/>
        <v>0</v>
      </c>
      <c r="AG47" s="76">
        <f t="shared" si="102"/>
        <v>0</v>
      </c>
      <c r="AH47" s="76">
        <f t="shared" si="102"/>
        <v>0</v>
      </c>
      <c r="AI47" s="76">
        <f t="shared" si="102"/>
        <v>0</v>
      </c>
      <c r="AJ47" s="76">
        <f t="shared" si="102"/>
        <v>0</v>
      </c>
      <c r="AK47" s="154"/>
      <c r="AL47" s="154"/>
      <c r="AM47" s="154"/>
      <c r="AN47" s="154"/>
      <c r="AO47" s="154"/>
      <c r="AP47" s="154">
        <v>1.0</v>
      </c>
      <c r="AQ47" s="154"/>
      <c r="AR47" s="76">
        <f t="shared" ref="AR47:BD47" si="103">BE47*$D47</f>
        <v>0</v>
      </c>
      <c r="AS47" s="76">
        <f t="shared" si="103"/>
        <v>0</v>
      </c>
      <c r="AT47" s="76">
        <f t="shared" si="103"/>
        <v>0</v>
      </c>
      <c r="AU47" s="76">
        <f t="shared" si="103"/>
        <v>0</v>
      </c>
      <c r="AV47" s="76">
        <f t="shared" si="103"/>
        <v>0</v>
      </c>
      <c r="AW47" s="76">
        <f t="shared" si="103"/>
        <v>0</v>
      </c>
      <c r="AX47" s="76">
        <f t="shared" si="103"/>
        <v>0</v>
      </c>
      <c r="AY47" s="76">
        <f t="shared" si="103"/>
        <v>0</v>
      </c>
      <c r="AZ47" s="76">
        <f t="shared" si="103"/>
        <v>0</v>
      </c>
      <c r="BA47" s="76">
        <f t="shared" si="103"/>
        <v>0</v>
      </c>
      <c r="BB47" s="76">
        <f t="shared" si="103"/>
        <v>0</v>
      </c>
      <c r="BC47" s="76">
        <f t="shared" si="103"/>
        <v>0</v>
      </c>
      <c r="BD47" s="76">
        <f t="shared" si="103"/>
        <v>0</v>
      </c>
      <c r="BE47" s="154"/>
      <c r="BF47" s="154"/>
      <c r="BG47" s="154"/>
      <c r="BH47" s="154"/>
      <c r="BI47" s="154"/>
      <c r="BJ47" s="154"/>
      <c r="BK47" s="154"/>
      <c r="BL47" s="154"/>
      <c r="BM47" s="154"/>
      <c r="BN47" s="154"/>
      <c r="BO47" s="154">
        <v>1.0</v>
      </c>
      <c r="BP47" s="326"/>
      <c r="BQ47" s="154"/>
      <c r="BR47" s="144"/>
      <c r="BS47" s="76"/>
      <c r="BT47" s="335"/>
      <c r="BU47" s="167">
        <f t="shared" ref="BU47:BV47" si="104">$D47*BS47</f>
        <v>0</v>
      </c>
      <c r="BV47" s="167">
        <f t="shared" si="104"/>
        <v>0</v>
      </c>
      <c r="BW47" s="144"/>
      <c r="BX47" s="76">
        <v>3.91</v>
      </c>
      <c r="BY47" s="76">
        <f t="shared" si="70"/>
        <v>0</v>
      </c>
      <c r="BZ47" s="76">
        <f t="shared" si="71"/>
        <v>0</v>
      </c>
      <c r="CA47" s="144"/>
      <c r="CB47" s="204"/>
      <c r="CC47" s="204"/>
    </row>
    <row r="48" ht="18.0" customHeight="1">
      <c r="A48" s="195" t="s">
        <v>716</v>
      </c>
      <c r="B48" s="267" t="s">
        <v>717</v>
      </c>
      <c r="C48" s="147">
        <v>1.0</v>
      </c>
      <c r="D48" s="76">
        <f t="shared" si="63"/>
        <v>0</v>
      </c>
      <c r="E48" s="148">
        <v>45.0</v>
      </c>
      <c r="F48" s="76" t="str">
        <f t="shared" si="64"/>
        <v/>
      </c>
      <c r="G48" s="148">
        <f t="shared" si="65"/>
        <v>45</v>
      </c>
      <c r="H48" s="149">
        <f t="shared" si="66"/>
        <v>0</v>
      </c>
      <c r="I48" s="322"/>
      <c r="J48" s="151"/>
      <c r="K48" s="323"/>
      <c r="L48" s="324"/>
      <c r="M48" s="154"/>
      <c r="N48" s="155"/>
      <c r="O48" s="156"/>
      <c r="P48" s="157"/>
      <c r="Q48" s="158"/>
      <c r="R48" s="159"/>
      <c r="S48" s="160"/>
      <c r="T48" s="187"/>
      <c r="U48" s="162"/>
      <c r="V48" s="163"/>
      <c r="W48" s="152"/>
      <c r="X48" s="150"/>
      <c r="AD48" s="76">
        <f t="shared" ref="AD48:AJ48" si="105">AK48*$D48</f>
        <v>0</v>
      </c>
      <c r="AE48" s="76">
        <f t="shared" si="105"/>
        <v>0</v>
      </c>
      <c r="AF48" s="76">
        <f t="shared" si="105"/>
        <v>0</v>
      </c>
      <c r="AG48" s="76">
        <f t="shared" si="105"/>
        <v>0</v>
      </c>
      <c r="AH48" s="76">
        <f t="shared" si="105"/>
        <v>0</v>
      </c>
      <c r="AI48" s="76">
        <f t="shared" si="105"/>
        <v>0</v>
      </c>
      <c r="AJ48" s="76">
        <f t="shared" si="105"/>
        <v>0</v>
      </c>
      <c r="AK48" s="154"/>
      <c r="AL48" s="154"/>
      <c r="AM48" s="154"/>
      <c r="AN48" s="154"/>
      <c r="AO48" s="154">
        <v>1.0</v>
      </c>
      <c r="AP48" s="154"/>
      <c r="AQ48" s="154"/>
      <c r="AR48" s="76">
        <f t="shared" ref="AR48:BD48" si="106">BE48*$D48</f>
        <v>0</v>
      </c>
      <c r="AS48" s="76">
        <f t="shared" si="106"/>
        <v>0</v>
      </c>
      <c r="AT48" s="76">
        <f t="shared" si="106"/>
        <v>0</v>
      </c>
      <c r="AU48" s="76">
        <f t="shared" si="106"/>
        <v>0</v>
      </c>
      <c r="AV48" s="76">
        <f t="shared" si="106"/>
        <v>0</v>
      </c>
      <c r="AW48" s="76">
        <f t="shared" si="106"/>
        <v>0</v>
      </c>
      <c r="AX48" s="76">
        <f t="shared" si="106"/>
        <v>0</v>
      </c>
      <c r="AY48" s="76">
        <f t="shared" si="106"/>
        <v>0</v>
      </c>
      <c r="AZ48" s="76">
        <f t="shared" si="106"/>
        <v>0</v>
      </c>
      <c r="BA48" s="76">
        <f t="shared" si="106"/>
        <v>0</v>
      </c>
      <c r="BB48" s="76">
        <f t="shared" si="106"/>
        <v>0</v>
      </c>
      <c r="BC48" s="76">
        <f t="shared" si="106"/>
        <v>0</v>
      </c>
      <c r="BD48" s="76">
        <f t="shared" si="106"/>
        <v>0</v>
      </c>
      <c r="BE48" s="154"/>
      <c r="BF48" s="154"/>
      <c r="BG48" s="154">
        <v>1.0</v>
      </c>
      <c r="BH48" s="154"/>
      <c r="BI48" s="154"/>
      <c r="BJ48" s="154"/>
      <c r="BK48" s="154"/>
      <c r="BL48" s="154"/>
      <c r="BM48" s="154"/>
      <c r="BN48" s="154"/>
      <c r="BO48" s="154"/>
      <c r="BP48" s="326"/>
      <c r="BQ48" s="154"/>
      <c r="BR48" s="144"/>
      <c r="BS48" s="76"/>
      <c r="BT48" s="335"/>
      <c r="BU48" s="167">
        <f t="shared" ref="BU48:BV48" si="107">$D48*BS48</f>
        <v>0</v>
      </c>
      <c r="BV48" s="167">
        <f t="shared" si="107"/>
        <v>0</v>
      </c>
      <c r="BW48" s="144"/>
      <c r="BX48" s="76">
        <v>2.2</v>
      </c>
      <c r="BY48" s="76">
        <f t="shared" si="70"/>
        <v>0</v>
      </c>
      <c r="BZ48" s="76">
        <f t="shared" si="71"/>
        <v>0</v>
      </c>
      <c r="CA48" s="144"/>
      <c r="CB48" s="204"/>
      <c r="CC48" s="204"/>
    </row>
    <row r="49" ht="18.0" customHeight="1">
      <c r="A49" s="195" t="s">
        <v>718</v>
      </c>
      <c r="B49" s="267" t="s">
        <v>719</v>
      </c>
      <c r="C49" s="147">
        <v>5.0</v>
      </c>
      <c r="D49" s="76">
        <f t="shared" si="63"/>
        <v>0</v>
      </c>
      <c r="E49" s="148">
        <v>150.0</v>
      </c>
      <c r="F49" s="76" t="str">
        <f t="shared" si="64"/>
        <v/>
      </c>
      <c r="G49" s="148">
        <f t="shared" si="65"/>
        <v>150</v>
      </c>
      <c r="H49" s="149">
        <f t="shared" si="66"/>
        <v>0</v>
      </c>
      <c r="I49" s="322"/>
      <c r="J49" s="151"/>
      <c r="K49" s="323"/>
      <c r="L49" s="324"/>
      <c r="M49" s="154"/>
      <c r="N49" s="155"/>
      <c r="O49" s="156"/>
      <c r="P49" s="157"/>
      <c r="Q49" s="158"/>
      <c r="R49" s="159"/>
      <c r="S49" s="160"/>
      <c r="T49" s="187"/>
      <c r="U49" s="162"/>
      <c r="V49" s="163"/>
      <c r="W49" s="152"/>
      <c r="X49" s="150"/>
      <c r="AD49" s="76">
        <f t="shared" ref="AD49:AJ49" si="108">AK49*$D49</f>
        <v>0</v>
      </c>
      <c r="AE49" s="76">
        <f t="shared" si="108"/>
        <v>0</v>
      </c>
      <c r="AF49" s="76">
        <f t="shared" si="108"/>
        <v>0</v>
      </c>
      <c r="AG49" s="76">
        <f t="shared" si="108"/>
        <v>0</v>
      </c>
      <c r="AH49" s="76">
        <f t="shared" si="108"/>
        <v>0</v>
      </c>
      <c r="AI49" s="76">
        <f t="shared" si="108"/>
        <v>0</v>
      </c>
      <c r="AJ49" s="76">
        <f t="shared" si="108"/>
        <v>0</v>
      </c>
      <c r="AK49" s="154"/>
      <c r="AL49" s="154"/>
      <c r="AM49" s="154"/>
      <c r="AN49" s="154"/>
      <c r="AO49" s="154">
        <v>5.0</v>
      </c>
      <c r="AP49" s="154"/>
      <c r="AQ49" s="154"/>
      <c r="AR49" s="76">
        <f t="shared" ref="AR49:BD49" si="109">BE49*$D49</f>
        <v>0</v>
      </c>
      <c r="AS49" s="76">
        <f t="shared" si="109"/>
        <v>0</v>
      </c>
      <c r="AT49" s="76">
        <f t="shared" si="109"/>
        <v>0</v>
      </c>
      <c r="AU49" s="76">
        <f t="shared" si="109"/>
        <v>0</v>
      </c>
      <c r="AV49" s="76">
        <f t="shared" si="109"/>
        <v>0</v>
      </c>
      <c r="AW49" s="76">
        <f t="shared" si="109"/>
        <v>0</v>
      </c>
      <c r="AX49" s="76">
        <f t="shared" si="109"/>
        <v>0</v>
      </c>
      <c r="AY49" s="76">
        <f t="shared" si="109"/>
        <v>0</v>
      </c>
      <c r="AZ49" s="76">
        <f t="shared" si="109"/>
        <v>0</v>
      </c>
      <c r="BA49" s="76">
        <f t="shared" si="109"/>
        <v>0</v>
      </c>
      <c r="BB49" s="76">
        <f t="shared" si="109"/>
        <v>0</v>
      </c>
      <c r="BC49" s="76">
        <f t="shared" si="109"/>
        <v>0</v>
      </c>
      <c r="BD49" s="76">
        <f t="shared" si="109"/>
        <v>0</v>
      </c>
      <c r="BE49" s="154"/>
      <c r="BF49" s="154"/>
      <c r="BG49" s="154"/>
      <c r="BH49" s="154"/>
      <c r="BI49" s="154">
        <v>3.0</v>
      </c>
      <c r="BJ49" s="154">
        <v>1.0</v>
      </c>
      <c r="BK49" s="154">
        <v>1.0</v>
      </c>
      <c r="BL49" s="154"/>
      <c r="BM49" s="154"/>
      <c r="BN49" s="154"/>
      <c r="BO49" s="154"/>
      <c r="BP49" s="326"/>
      <c r="BQ49" s="154"/>
      <c r="BR49" s="144"/>
      <c r="BS49" s="76"/>
      <c r="BT49" s="335"/>
      <c r="BU49" s="167">
        <f t="shared" ref="BU49:BV49" si="110">$D49*BS49</f>
        <v>0</v>
      </c>
      <c r="BV49" s="167">
        <f t="shared" si="110"/>
        <v>0</v>
      </c>
      <c r="BW49" s="144"/>
      <c r="BX49" s="76">
        <v>3.54</v>
      </c>
      <c r="BY49" s="76">
        <f t="shared" si="70"/>
        <v>0</v>
      </c>
      <c r="BZ49" s="76">
        <f t="shared" si="71"/>
        <v>0</v>
      </c>
      <c r="CA49" s="144"/>
      <c r="CB49" s="204"/>
      <c r="CC49" s="204"/>
    </row>
    <row r="50" ht="18.0" customHeight="1">
      <c r="A50" s="195" t="s">
        <v>720</v>
      </c>
      <c r="B50" s="267" t="s">
        <v>721</v>
      </c>
      <c r="C50" s="147">
        <v>5.0</v>
      </c>
      <c r="D50" s="76">
        <f t="shared" si="63"/>
        <v>0</v>
      </c>
      <c r="E50" s="148">
        <v>95.0</v>
      </c>
      <c r="F50" s="76" t="str">
        <f t="shared" si="64"/>
        <v/>
      </c>
      <c r="G50" s="148">
        <f t="shared" si="65"/>
        <v>95</v>
      </c>
      <c r="H50" s="149">
        <f t="shared" si="66"/>
        <v>0</v>
      </c>
      <c r="I50" s="322"/>
      <c r="J50" s="151"/>
      <c r="K50" s="323"/>
      <c r="L50" s="324"/>
      <c r="M50" s="154"/>
      <c r="N50" s="155"/>
      <c r="O50" s="156"/>
      <c r="P50" s="157"/>
      <c r="Q50" s="158"/>
      <c r="R50" s="159"/>
      <c r="S50" s="160"/>
      <c r="T50" s="187"/>
      <c r="U50" s="162"/>
      <c r="V50" s="163"/>
      <c r="W50" s="152"/>
      <c r="X50" s="150"/>
      <c r="AD50" s="76">
        <f t="shared" ref="AD50:AJ50" si="111">AK50*$D50</f>
        <v>0</v>
      </c>
      <c r="AE50" s="76">
        <f t="shared" si="111"/>
        <v>0</v>
      </c>
      <c r="AF50" s="76">
        <f t="shared" si="111"/>
        <v>0</v>
      </c>
      <c r="AG50" s="76">
        <f t="shared" si="111"/>
        <v>0</v>
      </c>
      <c r="AH50" s="76">
        <f t="shared" si="111"/>
        <v>0</v>
      </c>
      <c r="AI50" s="76">
        <f t="shared" si="111"/>
        <v>0</v>
      </c>
      <c r="AJ50" s="76">
        <f t="shared" si="111"/>
        <v>0</v>
      </c>
      <c r="AK50" s="154"/>
      <c r="AL50" s="154"/>
      <c r="AM50" s="154"/>
      <c r="AN50" s="154"/>
      <c r="AO50" s="154">
        <v>5.0</v>
      </c>
      <c r="AP50" s="154"/>
      <c r="AQ50" s="154"/>
      <c r="AR50" s="76">
        <f t="shared" ref="AR50:BD50" si="112">BE50*$D50</f>
        <v>0</v>
      </c>
      <c r="AS50" s="76">
        <f t="shared" si="112"/>
        <v>0</v>
      </c>
      <c r="AT50" s="76">
        <f t="shared" si="112"/>
        <v>0</v>
      </c>
      <c r="AU50" s="76">
        <f t="shared" si="112"/>
        <v>0</v>
      </c>
      <c r="AV50" s="76">
        <f t="shared" si="112"/>
        <v>0</v>
      </c>
      <c r="AW50" s="76">
        <f t="shared" si="112"/>
        <v>0</v>
      </c>
      <c r="AX50" s="76">
        <f t="shared" si="112"/>
        <v>0</v>
      </c>
      <c r="AY50" s="76">
        <f t="shared" si="112"/>
        <v>0</v>
      </c>
      <c r="AZ50" s="76">
        <f t="shared" si="112"/>
        <v>0</v>
      </c>
      <c r="BA50" s="76">
        <f t="shared" si="112"/>
        <v>0</v>
      </c>
      <c r="BB50" s="76">
        <f t="shared" si="112"/>
        <v>0</v>
      </c>
      <c r="BC50" s="76">
        <f t="shared" si="112"/>
        <v>0</v>
      </c>
      <c r="BD50" s="76">
        <f t="shared" si="112"/>
        <v>0</v>
      </c>
      <c r="BE50" s="154"/>
      <c r="BF50" s="154"/>
      <c r="BG50" s="154"/>
      <c r="BH50" s="154">
        <v>5.0</v>
      </c>
      <c r="BI50" s="154"/>
      <c r="BJ50" s="154"/>
      <c r="BK50" s="154"/>
      <c r="BL50" s="154"/>
      <c r="BM50" s="154"/>
      <c r="BN50" s="154"/>
      <c r="BO50" s="154"/>
      <c r="BP50" s="326"/>
      <c r="BQ50" s="154"/>
      <c r="BR50" s="144"/>
      <c r="BS50" s="76"/>
      <c r="BT50" s="335"/>
      <c r="BU50" s="167">
        <f t="shared" ref="BU50:BV50" si="113">$D50*BS50</f>
        <v>0</v>
      </c>
      <c r="BV50" s="167">
        <f t="shared" si="113"/>
        <v>0</v>
      </c>
      <c r="BW50" s="144"/>
      <c r="BX50" s="76">
        <v>4.27</v>
      </c>
      <c r="BY50" s="76">
        <f t="shared" si="70"/>
        <v>0</v>
      </c>
      <c r="BZ50" s="76">
        <f t="shared" si="71"/>
        <v>0</v>
      </c>
      <c r="CA50" s="144"/>
      <c r="CB50" s="204"/>
      <c r="CC50" s="204"/>
    </row>
    <row r="51" ht="18.0" customHeight="1">
      <c r="A51" s="195" t="s">
        <v>722</v>
      </c>
      <c r="B51" s="267" t="s">
        <v>723</v>
      </c>
      <c r="C51" s="147">
        <v>5.0</v>
      </c>
      <c r="D51" s="76">
        <f t="shared" si="63"/>
        <v>0</v>
      </c>
      <c r="E51" s="148">
        <v>85.0</v>
      </c>
      <c r="F51" s="76" t="str">
        <f t="shared" si="64"/>
        <v/>
      </c>
      <c r="G51" s="148">
        <f t="shared" si="65"/>
        <v>85</v>
      </c>
      <c r="H51" s="149">
        <f t="shared" si="66"/>
        <v>0</v>
      </c>
      <c r="I51" s="322"/>
      <c r="J51" s="151"/>
      <c r="K51" s="323"/>
      <c r="L51" s="324"/>
      <c r="M51" s="154"/>
      <c r="N51" s="155"/>
      <c r="O51" s="156"/>
      <c r="P51" s="157"/>
      <c r="Q51" s="158"/>
      <c r="R51" s="159"/>
      <c r="S51" s="160"/>
      <c r="T51" s="187"/>
      <c r="U51" s="162"/>
      <c r="V51" s="163"/>
      <c r="W51" s="152"/>
      <c r="X51" s="150"/>
      <c r="AD51" s="76">
        <f t="shared" ref="AD51:AJ51" si="114">AK51*$D51</f>
        <v>0</v>
      </c>
      <c r="AE51" s="76">
        <f t="shared" si="114"/>
        <v>0</v>
      </c>
      <c r="AF51" s="76">
        <f t="shared" si="114"/>
        <v>0</v>
      </c>
      <c r="AG51" s="76">
        <f t="shared" si="114"/>
        <v>0</v>
      </c>
      <c r="AH51" s="76">
        <f t="shared" si="114"/>
        <v>0</v>
      </c>
      <c r="AI51" s="76">
        <f t="shared" si="114"/>
        <v>0</v>
      </c>
      <c r="AJ51" s="76">
        <f t="shared" si="114"/>
        <v>0</v>
      </c>
      <c r="AK51" s="154"/>
      <c r="AL51" s="154"/>
      <c r="AM51" s="154"/>
      <c r="AN51" s="154"/>
      <c r="AO51" s="154">
        <v>5.0</v>
      </c>
      <c r="AP51" s="154"/>
      <c r="AQ51" s="154"/>
      <c r="AR51" s="76">
        <f t="shared" ref="AR51:BD51" si="115">BE51*$D51</f>
        <v>0</v>
      </c>
      <c r="AS51" s="76">
        <f t="shared" si="115"/>
        <v>0</v>
      </c>
      <c r="AT51" s="76">
        <f t="shared" si="115"/>
        <v>0</v>
      </c>
      <c r="AU51" s="76">
        <f t="shared" si="115"/>
        <v>0</v>
      </c>
      <c r="AV51" s="76">
        <f t="shared" si="115"/>
        <v>0</v>
      </c>
      <c r="AW51" s="76">
        <f t="shared" si="115"/>
        <v>0</v>
      </c>
      <c r="AX51" s="76">
        <f t="shared" si="115"/>
        <v>0</v>
      </c>
      <c r="AY51" s="76">
        <f t="shared" si="115"/>
        <v>0</v>
      </c>
      <c r="AZ51" s="76">
        <f t="shared" si="115"/>
        <v>0</v>
      </c>
      <c r="BA51" s="76">
        <f t="shared" si="115"/>
        <v>0</v>
      </c>
      <c r="BB51" s="76">
        <f t="shared" si="115"/>
        <v>0</v>
      </c>
      <c r="BC51" s="76">
        <f t="shared" si="115"/>
        <v>0</v>
      </c>
      <c r="BD51" s="76">
        <f t="shared" si="115"/>
        <v>0</v>
      </c>
      <c r="BE51" s="154"/>
      <c r="BF51" s="154">
        <v>3.0</v>
      </c>
      <c r="BG51" s="154">
        <v>2.0</v>
      </c>
      <c r="BH51" s="154"/>
      <c r="BI51" s="154"/>
      <c r="BJ51" s="154"/>
      <c r="BK51" s="154"/>
      <c r="BL51" s="154"/>
      <c r="BM51" s="154"/>
      <c r="BN51" s="154"/>
      <c r="BO51" s="154"/>
      <c r="BP51" s="326"/>
      <c r="BQ51" s="154"/>
      <c r="BR51" s="144"/>
      <c r="BS51" s="76"/>
      <c r="BT51" s="335"/>
      <c r="BU51" s="167">
        <f t="shared" ref="BU51:BV51" si="116">$D51*BS51</f>
        <v>0</v>
      </c>
      <c r="BV51" s="167">
        <f t="shared" si="116"/>
        <v>0</v>
      </c>
      <c r="BW51" s="144"/>
      <c r="BX51" s="76">
        <v>5.201</v>
      </c>
      <c r="BY51" s="76">
        <f t="shared" si="70"/>
        <v>0</v>
      </c>
      <c r="BZ51" s="76">
        <f t="shared" si="71"/>
        <v>0</v>
      </c>
      <c r="CA51" s="144"/>
      <c r="CB51" s="204"/>
      <c r="CC51" s="204"/>
    </row>
    <row r="52" ht="18.0" customHeight="1">
      <c r="A52" s="195" t="s">
        <v>724</v>
      </c>
      <c r="B52" s="267" t="s">
        <v>725</v>
      </c>
      <c r="C52" s="147">
        <v>5.0</v>
      </c>
      <c r="D52" s="76">
        <f t="shared" si="63"/>
        <v>0</v>
      </c>
      <c r="E52" s="148">
        <v>60.0</v>
      </c>
      <c r="F52" s="76" t="str">
        <f t="shared" si="64"/>
        <v/>
      </c>
      <c r="G52" s="148">
        <f t="shared" si="65"/>
        <v>60</v>
      </c>
      <c r="H52" s="149">
        <f t="shared" si="66"/>
        <v>0</v>
      </c>
      <c r="I52" s="322"/>
      <c r="J52" s="151"/>
      <c r="K52" s="323"/>
      <c r="L52" s="324"/>
      <c r="M52" s="154"/>
      <c r="N52" s="155"/>
      <c r="O52" s="156"/>
      <c r="P52" s="157"/>
      <c r="Q52" s="158"/>
      <c r="R52" s="159"/>
      <c r="S52" s="160"/>
      <c r="T52" s="187"/>
      <c r="U52" s="162"/>
      <c r="V52" s="163"/>
      <c r="W52" s="152"/>
      <c r="X52" s="150"/>
      <c r="AD52" s="76">
        <f t="shared" ref="AD52:AJ52" si="117">AK52*$D52</f>
        <v>0</v>
      </c>
      <c r="AE52" s="76">
        <f t="shared" si="117"/>
        <v>0</v>
      </c>
      <c r="AF52" s="76">
        <f t="shared" si="117"/>
        <v>0</v>
      </c>
      <c r="AG52" s="76">
        <f t="shared" si="117"/>
        <v>0</v>
      </c>
      <c r="AH52" s="76">
        <f t="shared" si="117"/>
        <v>0</v>
      </c>
      <c r="AI52" s="76">
        <f t="shared" si="117"/>
        <v>0</v>
      </c>
      <c r="AJ52" s="76">
        <f t="shared" si="117"/>
        <v>0</v>
      </c>
      <c r="AK52" s="154"/>
      <c r="AL52" s="154"/>
      <c r="AM52" s="154"/>
      <c r="AN52" s="154"/>
      <c r="AO52" s="154">
        <v>5.0</v>
      </c>
      <c r="AP52" s="154"/>
      <c r="AQ52" s="154"/>
      <c r="AR52" s="76">
        <f t="shared" ref="AR52:BD52" si="118">BE52*$D52</f>
        <v>0</v>
      </c>
      <c r="AS52" s="76">
        <f t="shared" si="118"/>
        <v>0</v>
      </c>
      <c r="AT52" s="76">
        <f t="shared" si="118"/>
        <v>0</v>
      </c>
      <c r="AU52" s="76">
        <f t="shared" si="118"/>
        <v>0</v>
      </c>
      <c r="AV52" s="76">
        <f t="shared" si="118"/>
        <v>0</v>
      </c>
      <c r="AW52" s="76">
        <f t="shared" si="118"/>
        <v>0</v>
      </c>
      <c r="AX52" s="76">
        <f t="shared" si="118"/>
        <v>0</v>
      </c>
      <c r="AY52" s="76">
        <f t="shared" si="118"/>
        <v>0</v>
      </c>
      <c r="AZ52" s="76">
        <f t="shared" si="118"/>
        <v>0</v>
      </c>
      <c r="BA52" s="76">
        <f t="shared" si="118"/>
        <v>0</v>
      </c>
      <c r="BB52" s="76">
        <f t="shared" si="118"/>
        <v>0</v>
      </c>
      <c r="BC52" s="76">
        <f t="shared" si="118"/>
        <v>0</v>
      </c>
      <c r="BD52" s="76">
        <f t="shared" si="118"/>
        <v>0</v>
      </c>
      <c r="BE52" s="154"/>
      <c r="BF52" s="154"/>
      <c r="BG52" s="154">
        <v>5.0</v>
      </c>
      <c r="BH52" s="154"/>
      <c r="BI52" s="154"/>
      <c r="BJ52" s="154"/>
      <c r="BK52" s="154"/>
      <c r="BL52" s="154"/>
      <c r="BM52" s="154"/>
      <c r="BN52" s="154"/>
      <c r="BO52" s="154"/>
      <c r="BP52" s="326"/>
      <c r="BQ52" s="154"/>
      <c r="BR52" s="144"/>
      <c r="BS52" s="76"/>
      <c r="BT52" s="335"/>
      <c r="BU52" s="167">
        <f t="shared" ref="BU52:BV52" si="119">$D52*BS52</f>
        <v>0</v>
      </c>
      <c r="BV52" s="167">
        <f t="shared" si="119"/>
        <v>0</v>
      </c>
      <c r="BW52" s="144"/>
      <c r="BX52" s="76">
        <v>3.44</v>
      </c>
      <c r="BY52" s="76">
        <f t="shared" si="70"/>
        <v>0</v>
      </c>
      <c r="BZ52" s="76">
        <f t="shared" si="71"/>
        <v>0</v>
      </c>
      <c r="CA52" s="144"/>
      <c r="CB52" s="204"/>
      <c r="CC52" s="204"/>
    </row>
    <row r="53" ht="18.0" customHeight="1">
      <c r="A53" s="195" t="s">
        <v>726</v>
      </c>
      <c r="B53" s="267" t="s">
        <v>727</v>
      </c>
      <c r="C53" s="147">
        <v>5.0</v>
      </c>
      <c r="D53" s="76">
        <f t="shared" si="63"/>
        <v>0</v>
      </c>
      <c r="E53" s="148">
        <v>115.0</v>
      </c>
      <c r="F53" s="76" t="str">
        <f t="shared" si="64"/>
        <v/>
      </c>
      <c r="G53" s="148">
        <f t="shared" si="65"/>
        <v>115</v>
      </c>
      <c r="H53" s="149">
        <f t="shared" si="66"/>
        <v>0</v>
      </c>
      <c r="I53" s="322"/>
      <c r="J53" s="151"/>
      <c r="K53" s="323"/>
      <c r="L53" s="324"/>
      <c r="M53" s="154"/>
      <c r="N53" s="155"/>
      <c r="O53" s="156"/>
      <c r="P53" s="157"/>
      <c r="Q53" s="158"/>
      <c r="R53" s="159"/>
      <c r="S53" s="160"/>
      <c r="T53" s="187"/>
      <c r="U53" s="162"/>
      <c r="V53" s="163"/>
      <c r="W53" s="152"/>
      <c r="X53" s="150"/>
      <c r="AD53" s="76">
        <f t="shared" ref="AD53:AJ53" si="120">AK53*$D53</f>
        <v>0</v>
      </c>
      <c r="AE53" s="76">
        <f t="shared" si="120"/>
        <v>0</v>
      </c>
      <c r="AF53" s="76">
        <f t="shared" si="120"/>
        <v>0</v>
      </c>
      <c r="AG53" s="76">
        <f t="shared" si="120"/>
        <v>0</v>
      </c>
      <c r="AH53" s="76">
        <f t="shared" si="120"/>
        <v>0</v>
      </c>
      <c r="AI53" s="76">
        <f t="shared" si="120"/>
        <v>0</v>
      </c>
      <c r="AJ53" s="76">
        <f t="shared" si="120"/>
        <v>0</v>
      </c>
      <c r="AK53" s="154"/>
      <c r="AL53" s="154"/>
      <c r="AM53" s="154"/>
      <c r="AN53" s="154"/>
      <c r="AO53" s="154">
        <v>5.0</v>
      </c>
      <c r="AP53" s="154"/>
      <c r="AQ53" s="154"/>
      <c r="AR53" s="76">
        <f t="shared" ref="AR53:BD53" si="121">BE53*$D53</f>
        <v>0</v>
      </c>
      <c r="AS53" s="76">
        <f t="shared" si="121"/>
        <v>0</v>
      </c>
      <c r="AT53" s="76">
        <f t="shared" si="121"/>
        <v>0</v>
      </c>
      <c r="AU53" s="76">
        <f t="shared" si="121"/>
        <v>0</v>
      </c>
      <c r="AV53" s="76">
        <f t="shared" si="121"/>
        <v>0</v>
      </c>
      <c r="AW53" s="76">
        <f t="shared" si="121"/>
        <v>0</v>
      </c>
      <c r="AX53" s="76">
        <f t="shared" si="121"/>
        <v>0</v>
      </c>
      <c r="AY53" s="76">
        <f t="shared" si="121"/>
        <v>0</v>
      </c>
      <c r="AZ53" s="76">
        <f t="shared" si="121"/>
        <v>0</v>
      </c>
      <c r="BA53" s="76">
        <f t="shared" si="121"/>
        <v>0</v>
      </c>
      <c r="BB53" s="76">
        <f t="shared" si="121"/>
        <v>0</v>
      </c>
      <c r="BC53" s="76">
        <f t="shared" si="121"/>
        <v>0</v>
      </c>
      <c r="BD53" s="76">
        <f t="shared" si="121"/>
        <v>0</v>
      </c>
      <c r="BE53" s="154"/>
      <c r="BF53" s="154">
        <v>3.0</v>
      </c>
      <c r="BG53" s="154">
        <v>2.0</v>
      </c>
      <c r="BH53" s="154"/>
      <c r="BI53" s="154"/>
      <c r="BJ53" s="154"/>
      <c r="BK53" s="154"/>
      <c r="BL53" s="154"/>
      <c r="BM53" s="154"/>
      <c r="BN53" s="154"/>
      <c r="BO53" s="154"/>
      <c r="BP53" s="326"/>
      <c r="BQ53" s="154"/>
      <c r="BR53" s="144"/>
      <c r="BS53" s="76"/>
      <c r="BT53" s="335"/>
      <c r="BU53" s="167">
        <f t="shared" ref="BU53:BV53" si="122">$D53*BS53</f>
        <v>0</v>
      </c>
      <c r="BV53" s="167">
        <f t="shared" si="122"/>
        <v>0</v>
      </c>
      <c r="BW53" s="144"/>
      <c r="BX53" s="76">
        <v>2.42</v>
      </c>
      <c r="BY53" s="76">
        <f t="shared" si="70"/>
        <v>0</v>
      </c>
      <c r="BZ53" s="76">
        <f t="shared" si="71"/>
        <v>0</v>
      </c>
      <c r="CA53" s="144"/>
      <c r="CB53" s="204"/>
      <c r="CC53" s="204"/>
    </row>
    <row r="54" ht="18.0" customHeight="1">
      <c r="A54" s="195" t="s">
        <v>728</v>
      </c>
      <c r="B54" s="267" t="s">
        <v>729</v>
      </c>
      <c r="C54" s="147">
        <v>1.0</v>
      </c>
      <c r="D54" s="76">
        <f t="shared" si="63"/>
        <v>0</v>
      </c>
      <c r="E54" s="148">
        <v>80.0</v>
      </c>
      <c r="F54" s="76" t="str">
        <f t="shared" si="64"/>
        <v/>
      </c>
      <c r="G54" s="148">
        <f t="shared" si="65"/>
        <v>80</v>
      </c>
      <c r="H54" s="149">
        <f t="shared" si="66"/>
        <v>0</v>
      </c>
      <c r="I54" s="322"/>
      <c r="J54" s="151"/>
      <c r="K54" s="323"/>
      <c r="L54" s="324"/>
      <c r="M54" s="154"/>
      <c r="N54" s="155"/>
      <c r="O54" s="156"/>
      <c r="P54" s="157"/>
      <c r="Q54" s="158"/>
      <c r="R54" s="159"/>
      <c r="S54" s="160"/>
      <c r="T54" s="187"/>
      <c r="U54" s="162"/>
      <c r="V54" s="163"/>
      <c r="W54" s="152"/>
      <c r="X54" s="150"/>
      <c r="AD54" s="76">
        <f t="shared" ref="AD54:AJ54" si="123">AK54*$D54</f>
        <v>0</v>
      </c>
      <c r="AE54" s="76">
        <f t="shared" si="123"/>
        <v>0</v>
      </c>
      <c r="AF54" s="76">
        <f t="shared" si="123"/>
        <v>0</v>
      </c>
      <c r="AG54" s="76">
        <f t="shared" si="123"/>
        <v>0</v>
      </c>
      <c r="AH54" s="76">
        <f t="shared" si="123"/>
        <v>0</v>
      </c>
      <c r="AI54" s="76">
        <f t="shared" si="123"/>
        <v>0</v>
      </c>
      <c r="AJ54" s="76">
        <f t="shared" si="123"/>
        <v>0</v>
      </c>
      <c r="AK54" s="154"/>
      <c r="AL54" s="154"/>
      <c r="AM54" s="154"/>
      <c r="AN54" s="154"/>
      <c r="AO54" s="154"/>
      <c r="AP54" s="154">
        <v>1.0</v>
      </c>
      <c r="AQ54" s="154"/>
      <c r="AR54" s="76">
        <f t="shared" ref="AR54:BD54" si="124">BE54*$D54</f>
        <v>0</v>
      </c>
      <c r="AS54" s="76">
        <f t="shared" si="124"/>
        <v>0</v>
      </c>
      <c r="AT54" s="76">
        <f t="shared" si="124"/>
        <v>0</v>
      </c>
      <c r="AU54" s="76">
        <f t="shared" si="124"/>
        <v>0</v>
      </c>
      <c r="AV54" s="76">
        <f t="shared" si="124"/>
        <v>0</v>
      </c>
      <c r="AW54" s="76">
        <f t="shared" si="124"/>
        <v>0</v>
      </c>
      <c r="AX54" s="76">
        <f t="shared" si="124"/>
        <v>0</v>
      </c>
      <c r="AY54" s="76">
        <f t="shared" si="124"/>
        <v>0</v>
      </c>
      <c r="AZ54" s="76">
        <f t="shared" si="124"/>
        <v>0</v>
      </c>
      <c r="BA54" s="76">
        <f t="shared" si="124"/>
        <v>0</v>
      </c>
      <c r="BB54" s="76">
        <f t="shared" si="124"/>
        <v>0</v>
      </c>
      <c r="BC54" s="76">
        <f t="shared" si="124"/>
        <v>0</v>
      </c>
      <c r="BD54" s="76">
        <f t="shared" si="124"/>
        <v>0</v>
      </c>
      <c r="BE54" s="154"/>
      <c r="BF54" s="154"/>
      <c r="BG54" s="154"/>
      <c r="BH54" s="154"/>
      <c r="BI54" s="154"/>
      <c r="BJ54" s="154"/>
      <c r="BK54" s="154"/>
      <c r="BL54" s="154"/>
      <c r="BM54" s="154"/>
      <c r="BN54" s="154"/>
      <c r="BO54" s="154"/>
      <c r="BP54" s="326"/>
      <c r="BQ54" s="154">
        <v>1.0</v>
      </c>
      <c r="BR54" s="144"/>
      <c r="BS54" s="76"/>
      <c r="BT54" s="335"/>
      <c r="BU54" s="167">
        <f t="shared" ref="BU54:BV54" si="125">$D54*BS54</f>
        <v>0</v>
      </c>
      <c r="BV54" s="167">
        <f t="shared" si="125"/>
        <v>0</v>
      </c>
      <c r="BW54" s="144"/>
      <c r="BX54" s="76">
        <v>4.22</v>
      </c>
      <c r="BY54" s="76">
        <f t="shared" si="70"/>
        <v>0</v>
      </c>
      <c r="BZ54" s="76">
        <f t="shared" si="71"/>
        <v>0</v>
      </c>
      <c r="CA54" s="144"/>
      <c r="CB54" s="204"/>
      <c r="CC54" s="204"/>
    </row>
    <row r="55" ht="18.0" customHeight="1">
      <c r="A55" s="195" t="s">
        <v>730</v>
      </c>
      <c r="B55" s="267" t="s">
        <v>731</v>
      </c>
      <c r="C55" s="147">
        <v>1.0</v>
      </c>
      <c r="D55" s="76">
        <f t="shared" si="63"/>
        <v>0</v>
      </c>
      <c r="E55" s="148">
        <v>80.0</v>
      </c>
      <c r="F55" s="76" t="str">
        <f t="shared" si="64"/>
        <v/>
      </c>
      <c r="G55" s="148">
        <f t="shared" si="65"/>
        <v>80</v>
      </c>
      <c r="H55" s="149">
        <f t="shared" si="66"/>
        <v>0</v>
      </c>
      <c r="I55" s="322"/>
      <c r="J55" s="151"/>
      <c r="K55" s="323"/>
      <c r="L55" s="324"/>
      <c r="M55" s="154"/>
      <c r="N55" s="155"/>
      <c r="O55" s="156"/>
      <c r="P55" s="157"/>
      <c r="Q55" s="158"/>
      <c r="R55" s="159"/>
      <c r="S55" s="160"/>
      <c r="T55" s="187"/>
      <c r="U55" s="162"/>
      <c r="V55" s="163"/>
      <c r="W55" s="152"/>
      <c r="X55" s="150"/>
      <c r="AD55" s="76">
        <f t="shared" ref="AD55:AJ55" si="126">AK55*$D55</f>
        <v>0</v>
      </c>
      <c r="AE55" s="76">
        <f t="shared" si="126"/>
        <v>0</v>
      </c>
      <c r="AF55" s="76">
        <f t="shared" si="126"/>
        <v>0</v>
      </c>
      <c r="AG55" s="76">
        <f t="shared" si="126"/>
        <v>0</v>
      </c>
      <c r="AH55" s="76">
        <f t="shared" si="126"/>
        <v>0</v>
      </c>
      <c r="AI55" s="76">
        <f t="shared" si="126"/>
        <v>0</v>
      </c>
      <c r="AJ55" s="76">
        <f t="shared" si="126"/>
        <v>0</v>
      </c>
      <c r="AK55" s="154"/>
      <c r="AL55" s="154"/>
      <c r="AM55" s="154"/>
      <c r="AN55" s="154"/>
      <c r="AO55" s="154"/>
      <c r="AP55" s="154">
        <v>1.0</v>
      </c>
      <c r="AQ55" s="154"/>
      <c r="AR55" s="76">
        <f t="shared" ref="AR55:BD55" si="127">BE55*$D55</f>
        <v>0</v>
      </c>
      <c r="AS55" s="76">
        <f t="shared" si="127"/>
        <v>0</v>
      </c>
      <c r="AT55" s="76">
        <f t="shared" si="127"/>
        <v>0</v>
      </c>
      <c r="AU55" s="76">
        <f t="shared" si="127"/>
        <v>0</v>
      </c>
      <c r="AV55" s="76">
        <f t="shared" si="127"/>
        <v>0</v>
      </c>
      <c r="AW55" s="76">
        <f t="shared" si="127"/>
        <v>0</v>
      </c>
      <c r="AX55" s="76">
        <f t="shared" si="127"/>
        <v>0</v>
      </c>
      <c r="AY55" s="76">
        <f t="shared" si="127"/>
        <v>0</v>
      </c>
      <c r="AZ55" s="76">
        <f t="shared" si="127"/>
        <v>0</v>
      </c>
      <c r="BA55" s="76">
        <f t="shared" si="127"/>
        <v>0</v>
      </c>
      <c r="BB55" s="76">
        <f t="shared" si="127"/>
        <v>0</v>
      </c>
      <c r="BC55" s="76">
        <f t="shared" si="127"/>
        <v>0</v>
      </c>
      <c r="BD55" s="76">
        <f t="shared" si="127"/>
        <v>0</v>
      </c>
      <c r="BE55" s="154"/>
      <c r="BF55" s="154"/>
      <c r="BG55" s="154"/>
      <c r="BH55" s="154"/>
      <c r="BI55" s="154"/>
      <c r="BJ55" s="154"/>
      <c r="BK55" s="154"/>
      <c r="BL55" s="154"/>
      <c r="BM55" s="154"/>
      <c r="BN55" s="154"/>
      <c r="BO55" s="154"/>
      <c r="BP55" s="326">
        <v>1.0</v>
      </c>
      <c r="BQ55" s="154"/>
      <c r="BR55" s="144"/>
      <c r="BS55" s="76"/>
      <c r="BT55" s="335"/>
      <c r="BU55" s="167">
        <f t="shared" ref="BU55:BV55" si="128">$D55*BS55</f>
        <v>0</v>
      </c>
      <c r="BV55" s="167">
        <f t="shared" si="128"/>
        <v>0</v>
      </c>
      <c r="BW55" s="144"/>
      <c r="BX55" s="76">
        <v>4.081</v>
      </c>
      <c r="BY55" s="76">
        <f t="shared" si="70"/>
        <v>0</v>
      </c>
      <c r="BZ55" s="76">
        <f t="shared" si="71"/>
        <v>0</v>
      </c>
      <c r="CA55" s="144"/>
      <c r="CB55" s="204"/>
      <c r="CC55" s="204"/>
    </row>
    <row r="56" ht="18.0" customHeight="1">
      <c r="A56" s="195" t="s">
        <v>732</v>
      </c>
      <c r="B56" s="267" t="s">
        <v>733</v>
      </c>
      <c r="C56" s="147">
        <v>1.0</v>
      </c>
      <c r="D56" s="76">
        <f t="shared" si="63"/>
        <v>0</v>
      </c>
      <c r="E56" s="148">
        <v>70.0</v>
      </c>
      <c r="F56" s="76" t="str">
        <f t="shared" si="64"/>
        <v/>
      </c>
      <c r="G56" s="148">
        <f t="shared" si="65"/>
        <v>70</v>
      </c>
      <c r="H56" s="149">
        <f t="shared" si="66"/>
        <v>0</v>
      </c>
      <c r="I56" s="322"/>
      <c r="J56" s="151"/>
      <c r="K56" s="323"/>
      <c r="L56" s="324"/>
      <c r="M56" s="154"/>
      <c r="N56" s="155"/>
      <c r="O56" s="156"/>
      <c r="P56" s="157"/>
      <c r="Q56" s="158"/>
      <c r="R56" s="159"/>
      <c r="S56" s="160"/>
      <c r="T56" s="187"/>
      <c r="U56" s="162"/>
      <c r="V56" s="163"/>
      <c r="W56" s="152"/>
      <c r="X56" s="150"/>
      <c r="AD56" s="76">
        <f t="shared" ref="AD56:AJ56" si="129">AK56*$D56</f>
        <v>0</v>
      </c>
      <c r="AE56" s="76">
        <f t="shared" si="129"/>
        <v>0</v>
      </c>
      <c r="AF56" s="76">
        <f t="shared" si="129"/>
        <v>0</v>
      </c>
      <c r="AG56" s="76">
        <f t="shared" si="129"/>
        <v>0</v>
      </c>
      <c r="AH56" s="76">
        <f t="shared" si="129"/>
        <v>0</v>
      </c>
      <c r="AI56" s="76">
        <f t="shared" si="129"/>
        <v>0</v>
      </c>
      <c r="AJ56" s="76">
        <f t="shared" si="129"/>
        <v>0</v>
      </c>
      <c r="AK56" s="154"/>
      <c r="AL56" s="154"/>
      <c r="AM56" s="154"/>
      <c r="AN56" s="154"/>
      <c r="AO56" s="154"/>
      <c r="AP56" s="154">
        <v>1.0</v>
      </c>
      <c r="AQ56" s="154"/>
      <c r="AR56" s="76">
        <f t="shared" ref="AR56:BD56" si="130">BE56*$D56</f>
        <v>0</v>
      </c>
      <c r="AS56" s="76">
        <f t="shared" si="130"/>
        <v>0</v>
      </c>
      <c r="AT56" s="76">
        <f t="shared" si="130"/>
        <v>0</v>
      </c>
      <c r="AU56" s="76">
        <f t="shared" si="130"/>
        <v>0</v>
      </c>
      <c r="AV56" s="76">
        <f t="shared" si="130"/>
        <v>0</v>
      </c>
      <c r="AW56" s="76">
        <f t="shared" si="130"/>
        <v>0</v>
      </c>
      <c r="AX56" s="76">
        <f t="shared" si="130"/>
        <v>0</v>
      </c>
      <c r="AY56" s="76">
        <f t="shared" si="130"/>
        <v>0</v>
      </c>
      <c r="AZ56" s="76">
        <f t="shared" si="130"/>
        <v>0</v>
      </c>
      <c r="BA56" s="76">
        <f t="shared" si="130"/>
        <v>0</v>
      </c>
      <c r="BB56" s="76">
        <f t="shared" si="130"/>
        <v>0</v>
      </c>
      <c r="BC56" s="76">
        <f t="shared" si="130"/>
        <v>0</v>
      </c>
      <c r="BD56" s="76">
        <f t="shared" si="130"/>
        <v>0</v>
      </c>
      <c r="BE56" s="154"/>
      <c r="BF56" s="154"/>
      <c r="BG56" s="154"/>
      <c r="BH56" s="154"/>
      <c r="BI56" s="154"/>
      <c r="BJ56" s="154"/>
      <c r="BK56" s="154"/>
      <c r="BL56" s="154"/>
      <c r="BM56" s="154"/>
      <c r="BN56" s="154"/>
      <c r="BO56" s="154"/>
      <c r="BP56" s="326">
        <v>1.0</v>
      </c>
      <c r="BQ56" s="154"/>
      <c r="BR56" s="144"/>
      <c r="BS56" s="76"/>
      <c r="BT56" s="335"/>
      <c r="BU56" s="167">
        <f t="shared" ref="BU56:BV56" si="131">$D56*BS56</f>
        <v>0</v>
      </c>
      <c r="BV56" s="167">
        <f t="shared" si="131"/>
        <v>0</v>
      </c>
      <c r="BW56" s="144"/>
      <c r="BX56" s="76">
        <v>3.321</v>
      </c>
      <c r="BY56" s="76">
        <f t="shared" si="70"/>
        <v>0</v>
      </c>
      <c r="BZ56" s="76">
        <f t="shared" si="71"/>
        <v>0</v>
      </c>
      <c r="CA56" s="144"/>
      <c r="CB56" s="204"/>
      <c r="CC56" s="204"/>
    </row>
    <row r="57" ht="18.0" customHeight="1">
      <c r="A57" s="195" t="s">
        <v>734</v>
      </c>
      <c r="B57" s="267" t="s">
        <v>735</v>
      </c>
      <c r="C57" s="147">
        <v>1.0</v>
      </c>
      <c r="D57" s="76">
        <f t="shared" si="63"/>
        <v>0</v>
      </c>
      <c r="E57" s="148">
        <v>60.0</v>
      </c>
      <c r="F57" s="76" t="str">
        <f t="shared" si="64"/>
        <v/>
      </c>
      <c r="G57" s="148">
        <f t="shared" si="65"/>
        <v>60</v>
      </c>
      <c r="H57" s="149">
        <f t="shared" si="66"/>
        <v>0</v>
      </c>
      <c r="I57" s="322"/>
      <c r="J57" s="151"/>
      <c r="K57" s="323"/>
      <c r="L57" s="324"/>
      <c r="M57" s="154"/>
      <c r="N57" s="155"/>
      <c r="O57" s="156"/>
      <c r="P57" s="157"/>
      <c r="Q57" s="158"/>
      <c r="R57" s="159"/>
      <c r="S57" s="160"/>
      <c r="T57" s="187"/>
      <c r="U57" s="162"/>
      <c r="V57" s="163"/>
      <c r="W57" s="152"/>
      <c r="X57" s="150"/>
      <c r="AD57" s="76">
        <f t="shared" ref="AD57:AJ57" si="132">AK57*$D57</f>
        <v>0</v>
      </c>
      <c r="AE57" s="76">
        <f t="shared" si="132"/>
        <v>0</v>
      </c>
      <c r="AF57" s="76">
        <f t="shared" si="132"/>
        <v>0</v>
      </c>
      <c r="AG57" s="76">
        <f t="shared" si="132"/>
        <v>0</v>
      </c>
      <c r="AH57" s="76">
        <f t="shared" si="132"/>
        <v>0</v>
      </c>
      <c r="AI57" s="76">
        <f t="shared" si="132"/>
        <v>0</v>
      </c>
      <c r="AJ57" s="76">
        <f t="shared" si="132"/>
        <v>0</v>
      </c>
      <c r="AK57" s="154"/>
      <c r="AL57" s="154"/>
      <c r="AM57" s="154"/>
      <c r="AN57" s="154"/>
      <c r="AO57" s="154"/>
      <c r="AP57" s="154">
        <v>1.0</v>
      </c>
      <c r="AQ57" s="154"/>
      <c r="AR57" s="76">
        <f t="shared" ref="AR57:BD57" si="133">BE57*$D57</f>
        <v>0</v>
      </c>
      <c r="AS57" s="76">
        <f t="shared" si="133"/>
        <v>0</v>
      </c>
      <c r="AT57" s="76">
        <f t="shared" si="133"/>
        <v>0</v>
      </c>
      <c r="AU57" s="76">
        <f t="shared" si="133"/>
        <v>0</v>
      </c>
      <c r="AV57" s="76">
        <f t="shared" si="133"/>
        <v>0</v>
      </c>
      <c r="AW57" s="76">
        <f t="shared" si="133"/>
        <v>0</v>
      </c>
      <c r="AX57" s="76">
        <f t="shared" si="133"/>
        <v>0</v>
      </c>
      <c r="AY57" s="76">
        <f t="shared" si="133"/>
        <v>0</v>
      </c>
      <c r="AZ57" s="76">
        <f t="shared" si="133"/>
        <v>0</v>
      </c>
      <c r="BA57" s="76">
        <f t="shared" si="133"/>
        <v>0</v>
      </c>
      <c r="BB57" s="76">
        <f t="shared" si="133"/>
        <v>0</v>
      </c>
      <c r="BC57" s="76">
        <f t="shared" si="133"/>
        <v>0</v>
      </c>
      <c r="BD57" s="76">
        <f t="shared" si="133"/>
        <v>0</v>
      </c>
      <c r="BE57" s="154"/>
      <c r="BF57" s="154"/>
      <c r="BG57" s="154"/>
      <c r="BH57" s="154"/>
      <c r="BI57" s="154"/>
      <c r="BJ57" s="154"/>
      <c r="BK57" s="154"/>
      <c r="BL57" s="154"/>
      <c r="BM57" s="154"/>
      <c r="BN57" s="154"/>
      <c r="BO57" s="154"/>
      <c r="BP57" s="326">
        <v>1.0</v>
      </c>
      <c r="BQ57" s="154"/>
      <c r="BR57" s="144"/>
      <c r="BS57" s="76"/>
      <c r="BT57" s="335"/>
      <c r="BU57" s="167">
        <f t="shared" ref="BU57:BV57" si="134">$D57*BS57</f>
        <v>0</v>
      </c>
      <c r="BV57" s="167">
        <f t="shared" si="134"/>
        <v>0</v>
      </c>
      <c r="BW57" s="144"/>
      <c r="BX57" s="76">
        <v>3.025</v>
      </c>
      <c r="BY57" s="76">
        <f t="shared" si="70"/>
        <v>0</v>
      </c>
      <c r="BZ57" s="76">
        <f t="shared" si="71"/>
        <v>0</v>
      </c>
      <c r="CA57" s="144"/>
      <c r="CB57" s="204"/>
      <c r="CC57" s="204"/>
    </row>
    <row r="58" ht="18.0" customHeight="1">
      <c r="A58" s="195" t="s">
        <v>736</v>
      </c>
      <c r="B58" s="267" t="s">
        <v>737</v>
      </c>
      <c r="C58" s="147">
        <v>1.0</v>
      </c>
      <c r="D58" s="76">
        <f t="shared" si="63"/>
        <v>0</v>
      </c>
      <c r="E58" s="148">
        <v>50.0</v>
      </c>
      <c r="F58" s="76" t="str">
        <f t="shared" si="64"/>
        <v/>
      </c>
      <c r="G58" s="148">
        <f t="shared" si="65"/>
        <v>50</v>
      </c>
      <c r="H58" s="149">
        <f t="shared" si="66"/>
        <v>0</v>
      </c>
      <c r="I58" s="322"/>
      <c r="J58" s="151"/>
      <c r="K58" s="323"/>
      <c r="L58" s="324"/>
      <c r="M58" s="154"/>
      <c r="N58" s="155"/>
      <c r="O58" s="156"/>
      <c r="P58" s="157"/>
      <c r="Q58" s="158"/>
      <c r="R58" s="159"/>
      <c r="S58" s="160"/>
      <c r="T58" s="187"/>
      <c r="U58" s="162"/>
      <c r="V58" s="163"/>
      <c r="W58" s="152"/>
      <c r="X58" s="150"/>
      <c r="AD58" s="76">
        <f t="shared" ref="AD58:AJ58" si="135">AK58*$D58</f>
        <v>0</v>
      </c>
      <c r="AE58" s="76">
        <f t="shared" si="135"/>
        <v>0</v>
      </c>
      <c r="AF58" s="76">
        <f t="shared" si="135"/>
        <v>0</v>
      </c>
      <c r="AG58" s="76">
        <f t="shared" si="135"/>
        <v>0</v>
      </c>
      <c r="AH58" s="76">
        <f t="shared" si="135"/>
        <v>0</v>
      </c>
      <c r="AI58" s="76">
        <f t="shared" si="135"/>
        <v>0</v>
      </c>
      <c r="AJ58" s="76">
        <f t="shared" si="135"/>
        <v>0</v>
      </c>
      <c r="AK58" s="154"/>
      <c r="AL58" s="154"/>
      <c r="AM58" s="154"/>
      <c r="AN58" s="154"/>
      <c r="AO58" s="154"/>
      <c r="AP58" s="154">
        <v>1.0</v>
      </c>
      <c r="AQ58" s="154"/>
      <c r="AR58" s="76">
        <f t="shared" ref="AR58:BD58" si="136">BE58*$D58</f>
        <v>0</v>
      </c>
      <c r="AS58" s="76">
        <f t="shared" si="136"/>
        <v>0</v>
      </c>
      <c r="AT58" s="76">
        <f t="shared" si="136"/>
        <v>0</v>
      </c>
      <c r="AU58" s="76">
        <f t="shared" si="136"/>
        <v>0</v>
      </c>
      <c r="AV58" s="76">
        <f t="shared" si="136"/>
        <v>0</v>
      </c>
      <c r="AW58" s="76">
        <f t="shared" si="136"/>
        <v>0</v>
      </c>
      <c r="AX58" s="76">
        <f t="shared" si="136"/>
        <v>0</v>
      </c>
      <c r="AY58" s="76">
        <f t="shared" si="136"/>
        <v>0</v>
      </c>
      <c r="AZ58" s="76">
        <f t="shared" si="136"/>
        <v>0</v>
      </c>
      <c r="BA58" s="76">
        <f t="shared" si="136"/>
        <v>0</v>
      </c>
      <c r="BB58" s="76">
        <f t="shared" si="136"/>
        <v>0</v>
      </c>
      <c r="BC58" s="76">
        <f t="shared" si="136"/>
        <v>0</v>
      </c>
      <c r="BD58" s="76">
        <f t="shared" si="136"/>
        <v>0</v>
      </c>
      <c r="BE58" s="154"/>
      <c r="BF58" s="154"/>
      <c r="BG58" s="154"/>
      <c r="BH58" s="154"/>
      <c r="BI58" s="154"/>
      <c r="BJ58" s="154"/>
      <c r="BK58" s="154"/>
      <c r="BL58" s="154"/>
      <c r="BM58" s="154"/>
      <c r="BN58" s="154"/>
      <c r="BO58" s="154">
        <v>1.0</v>
      </c>
      <c r="BP58" s="326"/>
      <c r="BQ58" s="154"/>
      <c r="BR58" s="144"/>
      <c r="BS58" s="76"/>
      <c r="BT58" s="335"/>
      <c r="BU58" s="167">
        <f t="shared" ref="BU58:BV58" si="137">$D58*BS58</f>
        <v>0</v>
      </c>
      <c r="BV58" s="167">
        <f t="shared" si="137"/>
        <v>0</v>
      </c>
      <c r="BW58" s="144"/>
      <c r="BX58" s="76">
        <v>2.471</v>
      </c>
      <c r="BY58" s="76">
        <f t="shared" si="70"/>
        <v>0</v>
      </c>
      <c r="BZ58" s="76">
        <f t="shared" si="71"/>
        <v>0</v>
      </c>
      <c r="CA58" s="144"/>
      <c r="CB58" s="204"/>
      <c r="CC58" s="204"/>
    </row>
    <row r="59" ht="18.0" customHeight="1">
      <c r="A59" s="195" t="s">
        <v>738</v>
      </c>
      <c r="B59" s="267" t="s">
        <v>739</v>
      </c>
      <c r="C59" s="147">
        <v>5.0</v>
      </c>
      <c r="D59" s="76">
        <f t="shared" si="63"/>
        <v>0</v>
      </c>
      <c r="E59" s="148">
        <v>145.0</v>
      </c>
      <c r="F59" s="76" t="str">
        <f t="shared" si="64"/>
        <v/>
      </c>
      <c r="G59" s="148">
        <f t="shared" si="65"/>
        <v>145</v>
      </c>
      <c r="H59" s="149">
        <f t="shared" si="66"/>
        <v>0</v>
      </c>
      <c r="I59" s="322"/>
      <c r="J59" s="151"/>
      <c r="K59" s="323"/>
      <c r="L59" s="324"/>
      <c r="M59" s="154"/>
      <c r="N59" s="155"/>
      <c r="O59" s="156"/>
      <c r="P59" s="157"/>
      <c r="Q59" s="158"/>
      <c r="R59" s="159"/>
      <c r="S59" s="160"/>
      <c r="T59" s="187"/>
      <c r="U59" s="162"/>
      <c r="V59" s="163"/>
      <c r="W59" s="152"/>
      <c r="X59" s="150"/>
      <c r="AD59" s="76">
        <f t="shared" ref="AD59:AJ59" si="138">AK59*$D59</f>
        <v>0</v>
      </c>
      <c r="AE59" s="76">
        <f t="shared" si="138"/>
        <v>0</v>
      </c>
      <c r="AF59" s="76">
        <f t="shared" si="138"/>
        <v>0</v>
      </c>
      <c r="AG59" s="76">
        <f t="shared" si="138"/>
        <v>0</v>
      </c>
      <c r="AH59" s="76">
        <f t="shared" si="138"/>
        <v>0</v>
      </c>
      <c r="AI59" s="76">
        <f t="shared" si="138"/>
        <v>0</v>
      </c>
      <c r="AJ59" s="76">
        <f t="shared" si="138"/>
        <v>0</v>
      </c>
      <c r="AK59" s="154"/>
      <c r="AL59" s="154"/>
      <c r="AM59" s="154"/>
      <c r="AN59" s="154"/>
      <c r="AO59" s="154">
        <v>5.0</v>
      </c>
      <c r="AP59" s="154"/>
      <c r="AQ59" s="154"/>
      <c r="AR59" s="76">
        <f t="shared" ref="AR59:BD59" si="139">BE59*$D59</f>
        <v>0</v>
      </c>
      <c r="AS59" s="76">
        <f t="shared" si="139"/>
        <v>0</v>
      </c>
      <c r="AT59" s="76">
        <f t="shared" si="139"/>
        <v>0</v>
      </c>
      <c r="AU59" s="76">
        <f t="shared" si="139"/>
        <v>0</v>
      </c>
      <c r="AV59" s="76">
        <f t="shared" si="139"/>
        <v>0</v>
      </c>
      <c r="AW59" s="76">
        <f t="shared" si="139"/>
        <v>0</v>
      </c>
      <c r="AX59" s="76">
        <f t="shared" si="139"/>
        <v>0</v>
      </c>
      <c r="AY59" s="76">
        <f t="shared" si="139"/>
        <v>0</v>
      </c>
      <c r="AZ59" s="76">
        <f t="shared" si="139"/>
        <v>0</v>
      </c>
      <c r="BA59" s="76">
        <f t="shared" si="139"/>
        <v>0</v>
      </c>
      <c r="BB59" s="76">
        <f t="shared" si="139"/>
        <v>0</v>
      </c>
      <c r="BC59" s="76">
        <f t="shared" si="139"/>
        <v>0</v>
      </c>
      <c r="BD59" s="76">
        <f t="shared" si="139"/>
        <v>0</v>
      </c>
      <c r="BE59" s="154"/>
      <c r="BF59" s="154">
        <v>2.0</v>
      </c>
      <c r="BG59" s="154">
        <v>1.0</v>
      </c>
      <c r="BH59" s="154">
        <v>1.0</v>
      </c>
      <c r="BI59" s="154">
        <v>1.0</v>
      </c>
      <c r="BJ59" s="154"/>
      <c r="BK59" s="154"/>
      <c r="BL59" s="154"/>
      <c r="BM59" s="154"/>
      <c r="BN59" s="154"/>
      <c r="BO59" s="154"/>
      <c r="BP59" s="326"/>
      <c r="BQ59" s="154"/>
      <c r="BR59" s="144"/>
      <c r="BS59" s="76"/>
      <c r="BT59" s="335"/>
      <c r="BU59" s="167">
        <f t="shared" ref="BU59:BV59" si="140">$D59*BS59</f>
        <v>0</v>
      </c>
      <c r="BV59" s="167">
        <f t="shared" si="140"/>
        <v>0</v>
      </c>
      <c r="BW59" s="144"/>
      <c r="BX59" s="76">
        <v>6.7</v>
      </c>
      <c r="BY59" s="76">
        <f t="shared" si="70"/>
        <v>0</v>
      </c>
      <c r="BZ59" s="76">
        <f t="shared" si="71"/>
        <v>0</v>
      </c>
      <c r="CA59" s="144"/>
      <c r="CB59" s="204"/>
      <c r="CC59" s="204"/>
    </row>
    <row r="60" ht="39.75" customHeight="1">
      <c r="A60" s="235" t="s">
        <v>52</v>
      </c>
      <c r="B60" s="192" t="s">
        <v>507</v>
      </c>
      <c r="C60" s="203"/>
      <c r="D60" s="204"/>
      <c r="E60" s="213"/>
      <c r="F60" s="204"/>
      <c r="G60" s="213"/>
      <c r="H60" s="214"/>
      <c r="I60" s="139"/>
      <c r="J60" s="204"/>
      <c r="K60" s="204"/>
      <c r="L60" s="204"/>
      <c r="M60" s="204"/>
      <c r="N60" s="204"/>
      <c r="O60" s="204"/>
      <c r="P60" s="204"/>
      <c r="Q60" s="204"/>
      <c r="R60" s="204"/>
      <c r="S60" s="204"/>
      <c r="T60" s="204"/>
      <c r="U60" s="204"/>
      <c r="V60" s="204"/>
      <c r="W60" s="204"/>
      <c r="X60" s="204"/>
      <c r="AD60" s="140" t="s">
        <v>24</v>
      </c>
      <c r="AE60" s="140" t="s">
        <v>25</v>
      </c>
      <c r="AF60" s="140" t="s">
        <v>26</v>
      </c>
      <c r="AG60" s="140" t="s">
        <v>27</v>
      </c>
      <c r="AH60" s="140" t="s">
        <v>28</v>
      </c>
      <c r="AI60" s="140" t="s">
        <v>29</v>
      </c>
      <c r="AJ60" s="140" t="s">
        <v>30</v>
      </c>
      <c r="AK60" s="141" t="s">
        <v>24</v>
      </c>
      <c r="AL60" s="141" t="s">
        <v>25</v>
      </c>
      <c r="AM60" s="141" t="s">
        <v>26</v>
      </c>
      <c r="AN60" s="141" t="s">
        <v>27</v>
      </c>
      <c r="AO60" s="141" t="s">
        <v>28</v>
      </c>
      <c r="AP60" s="141" t="s">
        <v>29</v>
      </c>
      <c r="AQ60" s="141" t="s">
        <v>30</v>
      </c>
      <c r="AR60" s="140" t="s">
        <v>39</v>
      </c>
      <c r="AS60" s="140" t="s">
        <v>40</v>
      </c>
      <c r="AT60" s="140" t="s">
        <v>41</v>
      </c>
      <c r="AU60" s="140" t="s">
        <v>42</v>
      </c>
      <c r="AV60" s="140" t="s">
        <v>43</v>
      </c>
      <c r="AW60" s="140" t="s">
        <v>44</v>
      </c>
      <c r="AX60" s="140" t="s">
        <v>45</v>
      </c>
      <c r="AY60" s="140" t="s">
        <v>46</v>
      </c>
      <c r="AZ60" s="140" t="s">
        <v>47</v>
      </c>
      <c r="BA60" s="140" t="s">
        <v>48</v>
      </c>
      <c r="BB60" s="140" t="s">
        <v>49</v>
      </c>
      <c r="BC60" s="140" t="s">
        <v>50</v>
      </c>
      <c r="BD60" s="140" t="s">
        <v>51</v>
      </c>
      <c r="BE60" s="141" t="s">
        <v>39</v>
      </c>
      <c r="BF60" s="141" t="s">
        <v>40</v>
      </c>
      <c r="BG60" s="141" t="s">
        <v>41</v>
      </c>
      <c r="BH60" s="141" t="s">
        <v>42</v>
      </c>
      <c r="BI60" s="141" t="s">
        <v>43</v>
      </c>
      <c r="BJ60" s="141" t="s">
        <v>44</v>
      </c>
      <c r="BK60" s="141" t="s">
        <v>45</v>
      </c>
      <c r="BL60" s="141" t="s">
        <v>46</v>
      </c>
      <c r="BM60" s="141" t="s">
        <v>47</v>
      </c>
      <c r="BN60" s="141" t="s">
        <v>48</v>
      </c>
      <c r="BO60" s="141" t="s">
        <v>49</v>
      </c>
      <c r="BP60" s="142" t="s">
        <v>50</v>
      </c>
      <c r="BQ60" s="141" t="s">
        <v>77</v>
      </c>
      <c r="BR60" s="144"/>
      <c r="BS60" s="143" t="s">
        <v>78</v>
      </c>
      <c r="BT60" s="143" t="s">
        <v>79</v>
      </c>
      <c r="BU60" s="143" t="s">
        <v>80</v>
      </c>
      <c r="BV60" s="143" t="s">
        <v>81</v>
      </c>
      <c r="BW60" s="144"/>
      <c r="BX60" s="219" t="s">
        <v>82</v>
      </c>
      <c r="BY60" s="219" t="s">
        <v>83</v>
      </c>
      <c r="BZ60" s="219" t="s">
        <v>84</v>
      </c>
      <c r="CA60" s="144"/>
      <c r="CB60" s="204"/>
      <c r="CC60" s="204"/>
    </row>
    <row r="61" ht="18.0" customHeight="1">
      <c r="A61" s="195" t="s">
        <v>740</v>
      </c>
      <c r="B61" s="267" t="s">
        <v>741</v>
      </c>
      <c r="C61" s="147">
        <v>5.0</v>
      </c>
      <c r="D61" s="76">
        <f t="shared" ref="D61:D64" si="144">SUM(I61:X61)</f>
        <v>0</v>
      </c>
      <c r="E61" s="148">
        <v>105.0</v>
      </c>
      <c r="F61" s="76" t="str">
        <f t="shared" ref="F61:F64" si="145">$E$5</f>
        <v/>
      </c>
      <c r="G61" s="148">
        <f t="shared" ref="G61:G64" si="146">E61*((100-F61)/100)</f>
        <v>105</v>
      </c>
      <c r="H61" s="149">
        <f t="shared" ref="H61:H64" si="147">D61*G61</f>
        <v>0</v>
      </c>
      <c r="I61" s="322"/>
      <c r="J61" s="151"/>
      <c r="K61" s="323"/>
      <c r="L61" s="324"/>
      <c r="M61" s="154"/>
      <c r="N61" s="155"/>
      <c r="O61" s="156"/>
      <c r="P61" s="157"/>
      <c r="Q61" s="158"/>
      <c r="R61" s="159"/>
      <c r="S61" s="160"/>
      <c r="T61" s="187"/>
      <c r="U61" s="162"/>
      <c r="V61" s="163"/>
      <c r="W61" s="152"/>
      <c r="X61" s="150"/>
      <c r="AD61" s="76">
        <f t="shared" ref="AD61:AJ61" si="141">AK61*$D61</f>
        <v>0</v>
      </c>
      <c r="AE61" s="76">
        <f t="shared" si="141"/>
        <v>0</v>
      </c>
      <c r="AF61" s="76">
        <f t="shared" si="141"/>
        <v>0</v>
      </c>
      <c r="AG61" s="76">
        <f t="shared" si="141"/>
        <v>0</v>
      </c>
      <c r="AH61" s="76">
        <f t="shared" si="141"/>
        <v>0</v>
      </c>
      <c r="AI61" s="76">
        <f t="shared" si="141"/>
        <v>0</v>
      </c>
      <c r="AJ61" s="76">
        <f t="shared" si="141"/>
        <v>0</v>
      </c>
      <c r="AK61" s="154"/>
      <c r="AL61" s="154"/>
      <c r="AM61" s="154"/>
      <c r="AN61" s="154"/>
      <c r="AO61" s="154">
        <v>5.0</v>
      </c>
      <c r="AP61" s="154"/>
      <c r="AQ61" s="154"/>
      <c r="AR61" s="76">
        <f t="shared" ref="AR61:BD61" si="142">BE61*$D61</f>
        <v>0</v>
      </c>
      <c r="AS61" s="76">
        <f t="shared" si="142"/>
        <v>0</v>
      </c>
      <c r="AT61" s="76">
        <f t="shared" si="142"/>
        <v>0</v>
      </c>
      <c r="AU61" s="76">
        <f t="shared" si="142"/>
        <v>0</v>
      </c>
      <c r="AV61" s="76">
        <f t="shared" si="142"/>
        <v>0</v>
      </c>
      <c r="AW61" s="76">
        <f t="shared" si="142"/>
        <v>0</v>
      </c>
      <c r="AX61" s="76">
        <f t="shared" si="142"/>
        <v>0</v>
      </c>
      <c r="AY61" s="76">
        <f t="shared" si="142"/>
        <v>0</v>
      </c>
      <c r="AZ61" s="76">
        <f t="shared" si="142"/>
        <v>0</v>
      </c>
      <c r="BA61" s="76">
        <f t="shared" si="142"/>
        <v>0</v>
      </c>
      <c r="BB61" s="76">
        <f t="shared" si="142"/>
        <v>0</v>
      </c>
      <c r="BC61" s="76">
        <f t="shared" si="142"/>
        <v>0</v>
      </c>
      <c r="BD61" s="76">
        <f t="shared" si="142"/>
        <v>0</v>
      </c>
      <c r="BE61" s="154"/>
      <c r="BF61" s="154"/>
      <c r="BG61" s="154"/>
      <c r="BH61" s="154"/>
      <c r="BI61" s="154">
        <v>5.0</v>
      </c>
      <c r="BJ61" s="154"/>
      <c r="BK61" s="154"/>
      <c r="BL61" s="154"/>
      <c r="BM61" s="154"/>
      <c r="BN61" s="154"/>
      <c r="BO61" s="154"/>
      <c r="BP61" s="326"/>
      <c r="BQ61" s="154"/>
      <c r="BR61" s="144"/>
      <c r="BS61" s="76"/>
      <c r="BT61" s="335"/>
      <c r="BU61" s="167">
        <f t="shared" ref="BU61:BV61" si="143">$D61*BS61</f>
        <v>0</v>
      </c>
      <c r="BV61" s="167">
        <f t="shared" si="143"/>
        <v>0</v>
      </c>
      <c r="BW61" s="144"/>
      <c r="BX61" s="76">
        <v>4.372</v>
      </c>
      <c r="BY61" s="76">
        <f t="shared" ref="BY61:BY64" si="151">D61</f>
        <v>0</v>
      </c>
      <c r="BZ61" s="76">
        <f t="shared" ref="BZ61:BZ64" si="152">BX61*BY61</f>
        <v>0</v>
      </c>
      <c r="CA61" s="144"/>
      <c r="CB61" s="204"/>
      <c r="CC61" s="204"/>
    </row>
    <row r="62" ht="18.0" customHeight="1">
      <c r="A62" s="195" t="s">
        <v>742</v>
      </c>
      <c r="B62" s="267" t="s">
        <v>743</v>
      </c>
      <c r="C62" s="147">
        <v>5.0</v>
      </c>
      <c r="D62" s="76">
        <f t="shared" si="144"/>
        <v>0</v>
      </c>
      <c r="E62" s="148">
        <v>100.0</v>
      </c>
      <c r="F62" s="76" t="str">
        <f t="shared" si="145"/>
        <v/>
      </c>
      <c r="G62" s="148">
        <f t="shared" si="146"/>
        <v>100</v>
      </c>
      <c r="H62" s="149">
        <f t="shared" si="147"/>
        <v>0</v>
      </c>
      <c r="I62" s="322"/>
      <c r="J62" s="151"/>
      <c r="K62" s="323"/>
      <c r="L62" s="324"/>
      <c r="M62" s="154"/>
      <c r="N62" s="155"/>
      <c r="O62" s="156"/>
      <c r="P62" s="157"/>
      <c r="Q62" s="158"/>
      <c r="R62" s="159"/>
      <c r="S62" s="160"/>
      <c r="T62" s="187"/>
      <c r="U62" s="162"/>
      <c r="V62" s="163"/>
      <c r="W62" s="152"/>
      <c r="X62" s="150"/>
      <c r="AD62" s="76">
        <f t="shared" ref="AD62:AJ62" si="148">AK62*$D62</f>
        <v>0</v>
      </c>
      <c r="AE62" s="76">
        <f t="shared" si="148"/>
        <v>0</v>
      </c>
      <c r="AF62" s="76">
        <f t="shared" si="148"/>
        <v>0</v>
      </c>
      <c r="AG62" s="76">
        <f t="shared" si="148"/>
        <v>0</v>
      </c>
      <c r="AH62" s="76">
        <f t="shared" si="148"/>
        <v>0</v>
      </c>
      <c r="AI62" s="76">
        <f t="shared" si="148"/>
        <v>0</v>
      </c>
      <c r="AJ62" s="76">
        <f t="shared" si="148"/>
        <v>0</v>
      </c>
      <c r="AK62" s="154"/>
      <c r="AL62" s="154"/>
      <c r="AM62" s="154"/>
      <c r="AN62" s="154"/>
      <c r="AO62" s="154">
        <v>5.0</v>
      </c>
      <c r="AP62" s="154"/>
      <c r="AQ62" s="154"/>
      <c r="AR62" s="76">
        <f t="shared" ref="AR62:BD62" si="149">BE62*$D62</f>
        <v>0</v>
      </c>
      <c r="AS62" s="76">
        <f t="shared" si="149"/>
        <v>0</v>
      </c>
      <c r="AT62" s="76">
        <f t="shared" si="149"/>
        <v>0</v>
      </c>
      <c r="AU62" s="76">
        <f t="shared" si="149"/>
        <v>0</v>
      </c>
      <c r="AV62" s="76">
        <f t="shared" si="149"/>
        <v>0</v>
      </c>
      <c r="AW62" s="76">
        <f t="shared" si="149"/>
        <v>0</v>
      </c>
      <c r="AX62" s="76">
        <f t="shared" si="149"/>
        <v>0</v>
      </c>
      <c r="AY62" s="76">
        <f t="shared" si="149"/>
        <v>0</v>
      </c>
      <c r="AZ62" s="76">
        <f t="shared" si="149"/>
        <v>0</v>
      </c>
      <c r="BA62" s="76">
        <f t="shared" si="149"/>
        <v>0</v>
      </c>
      <c r="BB62" s="76">
        <f t="shared" si="149"/>
        <v>0</v>
      </c>
      <c r="BC62" s="76">
        <f t="shared" si="149"/>
        <v>0</v>
      </c>
      <c r="BD62" s="76">
        <f t="shared" si="149"/>
        <v>0</v>
      </c>
      <c r="BE62" s="154"/>
      <c r="BF62" s="154"/>
      <c r="BG62" s="154"/>
      <c r="BH62" s="154"/>
      <c r="BI62" s="154">
        <v>5.0</v>
      </c>
      <c r="BJ62" s="154"/>
      <c r="BK62" s="154"/>
      <c r="BL62" s="154"/>
      <c r="BM62" s="154"/>
      <c r="BN62" s="154"/>
      <c r="BO62" s="154"/>
      <c r="BP62" s="326"/>
      <c r="BQ62" s="154"/>
      <c r="BR62" s="144"/>
      <c r="BS62" s="76"/>
      <c r="BT62" s="335"/>
      <c r="BU62" s="167">
        <f t="shared" ref="BU62:BV62" si="150">$D62*BS62</f>
        <v>0</v>
      </c>
      <c r="BV62" s="167">
        <f t="shared" si="150"/>
        <v>0</v>
      </c>
      <c r="BW62" s="144"/>
      <c r="BX62" s="76">
        <v>4.296</v>
      </c>
      <c r="BY62" s="76">
        <f t="shared" si="151"/>
        <v>0</v>
      </c>
      <c r="BZ62" s="76">
        <f t="shared" si="152"/>
        <v>0</v>
      </c>
      <c r="CA62" s="144"/>
      <c r="CB62" s="204"/>
      <c r="CC62" s="204"/>
    </row>
    <row r="63" ht="18.0" customHeight="1">
      <c r="A63" s="195" t="s">
        <v>744</v>
      </c>
      <c r="B63" s="267" t="s">
        <v>745</v>
      </c>
      <c r="C63" s="147">
        <v>5.0</v>
      </c>
      <c r="D63" s="76">
        <f t="shared" si="144"/>
        <v>0</v>
      </c>
      <c r="E63" s="148">
        <v>80.0</v>
      </c>
      <c r="F63" s="76" t="str">
        <f t="shared" si="145"/>
        <v/>
      </c>
      <c r="G63" s="148">
        <f t="shared" si="146"/>
        <v>80</v>
      </c>
      <c r="H63" s="149">
        <f t="shared" si="147"/>
        <v>0</v>
      </c>
      <c r="I63" s="322"/>
      <c r="J63" s="151"/>
      <c r="K63" s="323"/>
      <c r="L63" s="324"/>
      <c r="M63" s="154"/>
      <c r="N63" s="155"/>
      <c r="O63" s="156"/>
      <c r="P63" s="157"/>
      <c r="Q63" s="158"/>
      <c r="R63" s="159"/>
      <c r="S63" s="160"/>
      <c r="T63" s="187"/>
      <c r="U63" s="162"/>
      <c r="V63" s="163"/>
      <c r="W63" s="152"/>
      <c r="X63" s="150"/>
      <c r="AD63" s="76">
        <f t="shared" ref="AD63:AJ63" si="153">AK63*$D63</f>
        <v>0</v>
      </c>
      <c r="AE63" s="76">
        <f t="shared" si="153"/>
        <v>0</v>
      </c>
      <c r="AF63" s="76">
        <f t="shared" si="153"/>
        <v>0</v>
      </c>
      <c r="AG63" s="76">
        <f t="shared" si="153"/>
        <v>0</v>
      </c>
      <c r="AH63" s="76">
        <f t="shared" si="153"/>
        <v>0</v>
      </c>
      <c r="AI63" s="76">
        <f t="shared" si="153"/>
        <v>0</v>
      </c>
      <c r="AJ63" s="76">
        <f t="shared" si="153"/>
        <v>0</v>
      </c>
      <c r="AK63" s="154"/>
      <c r="AL63" s="154"/>
      <c r="AM63" s="154"/>
      <c r="AN63" s="154">
        <v>5.0</v>
      </c>
      <c r="AO63" s="154"/>
      <c r="AP63" s="154"/>
      <c r="AQ63" s="154"/>
      <c r="AR63" s="76">
        <f t="shared" ref="AR63:BD63" si="154">BE63*$D63</f>
        <v>0</v>
      </c>
      <c r="AS63" s="76">
        <f t="shared" si="154"/>
        <v>0</v>
      </c>
      <c r="AT63" s="76">
        <f t="shared" si="154"/>
        <v>0</v>
      </c>
      <c r="AU63" s="76">
        <f t="shared" si="154"/>
        <v>0</v>
      </c>
      <c r="AV63" s="76">
        <f t="shared" si="154"/>
        <v>0</v>
      </c>
      <c r="AW63" s="76">
        <f t="shared" si="154"/>
        <v>0</v>
      </c>
      <c r="AX63" s="76">
        <f t="shared" si="154"/>
        <v>0</v>
      </c>
      <c r="AY63" s="76">
        <f t="shared" si="154"/>
        <v>0</v>
      </c>
      <c r="AZ63" s="76">
        <f t="shared" si="154"/>
        <v>0</v>
      </c>
      <c r="BA63" s="76">
        <f t="shared" si="154"/>
        <v>0</v>
      </c>
      <c r="BB63" s="76">
        <f t="shared" si="154"/>
        <v>0</v>
      </c>
      <c r="BC63" s="76">
        <f t="shared" si="154"/>
        <v>0</v>
      </c>
      <c r="BD63" s="76">
        <f t="shared" si="154"/>
        <v>0</v>
      </c>
      <c r="BE63" s="154"/>
      <c r="BF63" s="154">
        <v>2.0</v>
      </c>
      <c r="BG63" s="154">
        <v>2.0</v>
      </c>
      <c r="BH63" s="154">
        <v>1.0</v>
      </c>
      <c r="BI63" s="154"/>
      <c r="BJ63" s="154"/>
      <c r="BK63" s="154"/>
      <c r="BL63" s="154"/>
      <c r="BM63" s="154"/>
      <c r="BN63" s="154"/>
      <c r="BO63" s="154"/>
      <c r="BP63" s="326"/>
      <c r="BQ63" s="154"/>
      <c r="BR63" s="144"/>
      <c r="BS63" s="76"/>
      <c r="BT63" s="335"/>
      <c r="BU63" s="167">
        <f t="shared" ref="BU63:BV63" si="155">$D63*BS63</f>
        <v>0</v>
      </c>
      <c r="BV63" s="167">
        <f t="shared" si="155"/>
        <v>0</v>
      </c>
      <c r="BW63" s="144"/>
      <c r="BX63" s="76">
        <v>3.223</v>
      </c>
      <c r="BY63" s="76">
        <f t="shared" si="151"/>
        <v>0</v>
      </c>
      <c r="BZ63" s="76">
        <f t="shared" si="152"/>
        <v>0</v>
      </c>
      <c r="CA63" s="144"/>
      <c r="CB63" s="204"/>
      <c r="CC63" s="204"/>
    </row>
    <row r="64" ht="18.0" customHeight="1">
      <c r="A64" s="195" t="s">
        <v>746</v>
      </c>
      <c r="B64" s="267" t="s">
        <v>747</v>
      </c>
      <c r="C64" s="147">
        <v>5.0</v>
      </c>
      <c r="D64" s="76">
        <f t="shared" si="144"/>
        <v>0</v>
      </c>
      <c r="E64" s="148">
        <v>125.0</v>
      </c>
      <c r="F64" s="76" t="str">
        <f t="shared" si="145"/>
        <v/>
      </c>
      <c r="G64" s="148">
        <f t="shared" si="146"/>
        <v>125</v>
      </c>
      <c r="H64" s="149">
        <f t="shared" si="147"/>
        <v>0</v>
      </c>
      <c r="I64" s="322"/>
      <c r="J64" s="151"/>
      <c r="K64" s="323"/>
      <c r="L64" s="324"/>
      <c r="M64" s="154"/>
      <c r="N64" s="155"/>
      <c r="O64" s="156"/>
      <c r="P64" s="157"/>
      <c r="Q64" s="158"/>
      <c r="R64" s="159"/>
      <c r="S64" s="160"/>
      <c r="T64" s="187"/>
      <c r="U64" s="162"/>
      <c r="V64" s="163"/>
      <c r="W64" s="152"/>
      <c r="X64" s="150"/>
      <c r="AD64" s="76">
        <f t="shared" ref="AD64:AJ64" si="156">AK64*$D64</f>
        <v>0</v>
      </c>
      <c r="AE64" s="76">
        <f t="shared" si="156"/>
        <v>0</v>
      </c>
      <c r="AF64" s="76">
        <f t="shared" si="156"/>
        <v>0</v>
      </c>
      <c r="AG64" s="76">
        <f t="shared" si="156"/>
        <v>0</v>
      </c>
      <c r="AH64" s="76">
        <f t="shared" si="156"/>
        <v>0</v>
      </c>
      <c r="AI64" s="76">
        <f t="shared" si="156"/>
        <v>0</v>
      </c>
      <c r="AJ64" s="76">
        <f t="shared" si="156"/>
        <v>0</v>
      </c>
      <c r="AK64" s="154"/>
      <c r="AL64" s="154"/>
      <c r="AM64" s="154"/>
      <c r="AN64" s="154"/>
      <c r="AO64" s="154">
        <v>5.0</v>
      </c>
      <c r="AP64" s="154"/>
      <c r="AQ64" s="154"/>
      <c r="AR64" s="76">
        <f t="shared" ref="AR64:BD64" si="157">BE64*$D64</f>
        <v>0</v>
      </c>
      <c r="AS64" s="76">
        <f t="shared" si="157"/>
        <v>0</v>
      </c>
      <c r="AT64" s="76">
        <f t="shared" si="157"/>
        <v>0</v>
      </c>
      <c r="AU64" s="76">
        <f t="shared" si="157"/>
        <v>0</v>
      </c>
      <c r="AV64" s="76">
        <f t="shared" si="157"/>
        <v>0</v>
      </c>
      <c r="AW64" s="76">
        <f t="shared" si="157"/>
        <v>0</v>
      </c>
      <c r="AX64" s="76">
        <f t="shared" si="157"/>
        <v>0</v>
      </c>
      <c r="AY64" s="76">
        <f t="shared" si="157"/>
        <v>0</v>
      </c>
      <c r="AZ64" s="76">
        <f t="shared" si="157"/>
        <v>0</v>
      </c>
      <c r="BA64" s="76">
        <f t="shared" si="157"/>
        <v>0</v>
      </c>
      <c r="BB64" s="76">
        <f t="shared" si="157"/>
        <v>0</v>
      </c>
      <c r="BC64" s="76">
        <f t="shared" si="157"/>
        <v>0</v>
      </c>
      <c r="BD64" s="76">
        <f t="shared" si="157"/>
        <v>0</v>
      </c>
      <c r="BE64" s="172"/>
      <c r="BF64" s="172"/>
      <c r="BG64" s="172"/>
      <c r="BH64" s="172">
        <v>1.0</v>
      </c>
      <c r="BI64" s="172">
        <v>2.0</v>
      </c>
      <c r="BJ64" s="172"/>
      <c r="BK64" s="172">
        <v>2.0</v>
      </c>
      <c r="BL64" s="172"/>
      <c r="BM64" s="172"/>
      <c r="BN64" s="172"/>
      <c r="BO64" s="172"/>
      <c r="BP64" s="337"/>
      <c r="BQ64" s="172"/>
      <c r="BR64" s="144"/>
      <c r="BS64" s="76"/>
      <c r="BT64" s="335"/>
      <c r="BU64" s="167">
        <f t="shared" ref="BU64:BV64" si="158">$D64*BS64</f>
        <v>0</v>
      </c>
      <c r="BV64" s="167">
        <f t="shared" si="158"/>
        <v>0</v>
      </c>
      <c r="BW64" s="144"/>
      <c r="BX64" s="76">
        <v>5.543</v>
      </c>
      <c r="BY64" s="76">
        <f t="shared" si="151"/>
        <v>0</v>
      </c>
      <c r="BZ64" s="76">
        <f t="shared" si="152"/>
        <v>0</v>
      </c>
      <c r="CA64" s="144"/>
      <c r="CB64" s="204"/>
      <c r="CC64" s="204"/>
    </row>
    <row r="65" ht="15.75" customHeight="1">
      <c r="A65" s="225"/>
      <c r="B65" s="226"/>
      <c r="C65" s="204"/>
      <c r="D65" s="204"/>
      <c r="E65" s="213"/>
      <c r="F65" s="204"/>
      <c r="G65" s="213"/>
      <c r="H65" s="148">
        <f t="shared" ref="H65:U65" si="159">SUM(H20:H64)</f>
        <v>0</v>
      </c>
      <c r="I65" s="227">
        <f t="shared" si="159"/>
        <v>0</v>
      </c>
      <c r="J65" s="227">
        <f t="shared" si="159"/>
        <v>0</v>
      </c>
      <c r="K65" s="227">
        <f t="shared" si="159"/>
        <v>0</v>
      </c>
      <c r="L65" s="227">
        <f t="shared" si="159"/>
        <v>0</v>
      </c>
      <c r="M65" s="227">
        <f t="shared" si="159"/>
        <v>0</v>
      </c>
      <c r="N65" s="227">
        <f t="shared" si="159"/>
        <v>0</v>
      </c>
      <c r="O65" s="141">
        <f t="shared" si="159"/>
        <v>0</v>
      </c>
      <c r="P65" s="227">
        <f t="shared" si="159"/>
        <v>0</v>
      </c>
      <c r="Q65" s="227">
        <f t="shared" si="159"/>
        <v>0</v>
      </c>
      <c r="R65" s="227">
        <f t="shared" si="159"/>
        <v>0</v>
      </c>
      <c r="S65" s="227">
        <f t="shared" si="159"/>
        <v>0</v>
      </c>
      <c r="T65" s="227">
        <f t="shared" si="159"/>
        <v>0</v>
      </c>
      <c r="U65" s="227">
        <f t="shared" si="159"/>
        <v>0</v>
      </c>
      <c r="V65" s="227"/>
      <c r="W65" s="227"/>
      <c r="X65" s="227"/>
      <c r="AD65" s="227">
        <f t="shared" ref="AD65:AJ65" si="160">SUM(AD20:AD64)</f>
        <v>0</v>
      </c>
      <c r="AE65" s="227">
        <f t="shared" si="160"/>
        <v>0</v>
      </c>
      <c r="AF65" s="227">
        <f t="shared" si="160"/>
        <v>0</v>
      </c>
      <c r="AG65" s="227">
        <f t="shared" si="160"/>
        <v>0</v>
      </c>
      <c r="AH65" s="227">
        <f t="shared" si="160"/>
        <v>0</v>
      </c>
      <c r="AI65" s="227">
        <f t="shared" si="160"/>
        <v>0</v>
      </c>
      <c r="AJ65" s="227">
        <f t="shared" si="160"/>
        <v>0</v>
      </c>
      <c r="AK65" s="228"/>
      <c r="AL65" s="332"/>
      <c r="AM65" s="332"/>
      <c r="AN65" s="332"/>
      <c r="AO65" s="332"/>
      <c r="AP65" s="332"/>
      <c r="AQ65" s="270"/>
      <c r="AR65" s="227">
        <f t="shared" ref="AR65:BD65" si="161">SUM(AR20:AR64)</f>
        <v>0</v>
      </c>
      <c r="AS65" s="227">
        <f t="shared" si="161"/>
        <v>0</v>
      </c>
      <c r="AT65" s="227">
        <f t="shared" si="161"/>
        <v>0</v>
      </c>
      <c r="AU65" s="227">
        <f t="shared" si="161"/>
        <v>0</v>
      </c>
      <c r="AV65" s="227">
        <f t="shared" si="161"/>
        <v>0</v>
      </c>
      <c r="AW65" s="227">
        <f t="shared" si="161"/>
        <v>0</v>
      </c>
      <c r="AX65" s="227">
        <f t="shared" si="161"/>
        <v>0</v>
      </c>
      <c r="AY65" s="227">
        <f t="shared" si="161"/>
        <v>0</v>
      </c>
      <c r="AZ65" s="227">
        <f t="shared" si="161"/>
        <v>0</v>
      </c>
      <c r="BA65" s="227">
        <f t="shared" si="161"/>
        <v>0</v>
      </c>
      <c r="BB65" s="227">
        <f t="shared" si="161"/>
        <v>0</v>
      </c>
      <c r="BC65" s="227">
        <f t="shared" si="161"/>
        <v>0</v>
      </c>
      <c r="BD65" s="228">
        <f t="shared" si="161"/>
        <v>0</v>
      </c>
      <c r="BE65" s="228"/>
      <c r="BF65" s="332"/>
      <c r="BG65" s="332"/>
      <c r="BH65" s="332"/>
      <c r="BI65" s="332"/>
      <c r="BJ65" s="332"/>
      <c r="BK65" s="332"/>
      <c r="BL65" s="332"/>
      <c r="BM65" s="332"/>
      <c r="BN65" s="332"/>
      <c r="BO65" s="332"/>
      <c r="BP65" s="332"/>
      <c r="BQ65" s="332"/>
      <c r="BR65" s="144"/>
      <c r="BS65" s="260"/>
      <c r="BT65" s="260"/>
      <c r="BU65" s="232">
        <f t="shared" ref="BU65:BV65" si="162">SUM(BU20:BU64)</f>
        <v>0</v>
      </c>
      <c r="BV65" s="232">
        <f t="shared" si="162"/>
        <v>0</v>
      </c>
      <c r="BW65" s="144"/>
      <c r="BX65" s="204"/>
      <c r="BY65" s="204"/>
      <c r="BZ65" s="204"/>
      <c r="CA65" s="144"/>
      <c r="CB65" s="204"/>
      <c r="CC65" s="204"/>
    </row>
    <row r="66" ht="39.75" customHeight="1">
      <c r="A66" s="235" t="s">
        <v>52</v>
      </c>
      <c r="B66" s="239" t="s">
        <v>559</v>
      </c>
      <c r="C66" s="203"/>
      <c r="D66" s="204"/>
      <c r="E66" s="213"/>
      <c r="F66" s="6"/>
      <c r="G66" s="213"/>
      <c r="H66" s="214"/>
      <c r="I66" s="139"/>
      <c r="J66" s="204"/>
      <c r="K66" s="204"/>
      <c r="L66" s="204"/>
      <c r="M66" s="204"/>
      <c r="N66" s="204"/>
      <c r="O66" s="204"/>
      <c r="P66" s="204"/>
      <c r="Q66" s="204"/>
      <c r="R66" s="236"/>
      <c r="S66" s="204"/>
      <c r="T66" s="204"/>
      <c r="U66" s="204"/>
      <c r="V66" s="204"/>
      <c r="W66" s="204"/>
      <c r="X66" s="204"/>
      <c r="AD66" s="237" t="s">
        <v>24</v>
      </c>
      <c r="AE66" s="237" t="s">
        <v>25</v>
      </c>
      <c r="AF66" s="237" t="s">
        <v>26</v>
      </c>
      <c r="AG66" s="237" t="s">
        <v>27</v>
      </c>
      <c r="AH66" s="237" t="s">
        <v>28</v>
      </c>
      <c r="AI66" s="237" t="s">
        <v>29</v>
      </c>
      <c r="AJ66" s="237" t="s">
        <v>30</v>
      </c>
      <c r="AK66" s="227" t="s">
        <v>24</v>
      </c>
      <c r="AL66" s="227" t="s">
        <v>25</v>
      </c>
      <c r="AM66" s="227" t="s">
        <v>26</v>
      </c>
      <c r="AN66" s="227" t="s">
        <v>27</v>
      </c>
      <c r="AO66" s="227" t="s">
        <v>28</v>
      </c>
      <c r="AP66" s="227" t="s">
        <v>29</v>
      </c>
      <c r="AQ66" s="227" t="s">
        <v>30</v>
      </c>
      <c r="AR66" s="237" t="s">
        <v>39</v>
      </c>
      <c r="AS66" s="237" t="s">
        <v>40</v>
      </c>
      <c r="AT66" s="237" t="s">
        <v>41</v>
      </c>
      <c r="AU66" s="237" t="s">
        <v>42</v>
      </c>
      <c r="AV66" s="237" t="s">
        <v>43</v>
      </c>
      <c r="AW66" s="237" t="s">
        <v>44</v>
      </c>
      <c r="AX66" s="237" t="s">
        <v>45</v>
      </c>
      <c r="AY66" s="237" t="s">
        <v>46</v>
      </c>
      <c r="AZ66" s="237" t="s">
        <v>47</v>
      </c>
      <c r="BA66" s="237" t="s">
        <v>48</v>
      </c>
      <c r="BB66" s="237" t="s">
        <v>49</v>
      </c>
      <c r="BC66" s="237" t="s">
        <v>50</v>
      </c>
      <c r="BD66" s="237" t="s">
        <v>51</v>
      </c>
      <c r="BE66" s="141" t="s">
        <v>39</v>
      </c>
      <c r="BF66" s="141" t="s">
        <v>40</v>
      </c>
      <c r="BG66" s="141" t="s">
        <v>41</v>
      </c>
      <c r="BH66" s="141" t="s">
        <v>42</v>
      </c>
      <c r="BI66" s="141" t="s">
        <v>43</v>
      </c>
      <c r="BJ66" s="141" t="s">
        <v>44</v>
      </c>
      <c r="BK66" s="141" t="s">
        <v>45</v>
      </c>
      <c r="BL66" s="141" t="s">
        <v>46</v>
      </c>
      <c r="BM66" s="141" t="s">
        <v>47</v>
      </c>
      <c r="BN66" s="141" t="s">
        <v>48</v>
      </c>
      <c r="BO66" s="141" t="s">
        <v>49</v>
      </c>
      <c r="BP66" s="142" t="s">
        <v>50</v>
      </c>
      <c r="BQ66" s="141" t="s">
        <v>51</v>
      </c>
      <c r="BR66" s="144"/>
      <c r="BS66" s="143" t="s">
        <v>78</v>
      </c>
      <c r="BT66" s="143" t="s">
        <v>79</v>
      </c>
      <c r="BU66" s="143" t="s">
        <v>80</v>
      </c>
      <c r="BV66" s="143" t="s">
        <v>81</v>
      </c>
      <c r="BW66" s="144"/>
      <c r="BX66" s="219" t="s">
        <v>82</v>
      </c>
      <c r="BY66" s="219" t="s">
        <v>83</v>
      </c>
      <c r="BZ66" s="219" t="s">
        <v>84</v>
      </c>
      <c r="CA66" s="144"/>
      <c r="CB66" s="204"/>
      <c r="CC66" s="204"/>
    </row>
    <row r="67" ht="18.0" customHeight="1">
      <c r="A67" s="195" t="s">
        <v>748</v>
      </c>
      <c r="B67" s="338" t="s">
        <v>182</v>
      </c>
      <c r="C67" s="147">
        <v>5.0</v>
      </c>
      <c r="D67" s="76">
        <f t="shared" ref="D67:D94" si="166">SUM(I67:X67)</f>
        <v>0</v>
      </c>
      <c r="E67" s="148">
        <v>165.0</v>
      </c>
      <c r="F67" s="76" t="str">
        <f t="shared" ref="F67:F94" si="167">$E$5</f>
        <v/>
      </c>
      <c r="G67" s="148">
        <f t="shared" ref="G67:G94" si="168">E67*((100-F67)/100)</f>
        <v>165</v>
      </c>
      <c r="H67" s="149">
        <f t="shared" ref="H67:H94" si="169">D67*G67</f>
        <v>0</v>
      </c>
      <c r="I67" s="322"/>
      <c r="J67" s="151"/>
      <c r="K67" s="323"/>
      <c r="L67" s="324"/>
      <c r="M67" s="154"/>
      <c r="N67" s="155"/>
      <c r="O67" s="156"/>
      <c r="P67" s="157"/>
      <c r="Q67" s="158"/>
      <c r="R67" s="159"/>
      <c r="S67" s="160"/>
      <c r="T67" s="187"/>
      <c r="U67" s="162"/>
      <c r="V67" s="163"/>
      <c r="W67" s="152"/>
      <c r="X67" s="150"/>
      <c r="AD67" s="76">
        <f t="shared" ref="AD67:AJ67" si="163">AK67*$D67</f>
        <v>0</v>
      </c>
      <c r="AE67" s="76">
        <f t="shared" si="163"/>
        <v>0</v>
      </c>
      <c r="AF67" s="76">
        <f t="shared" si="163"/>
        <v>0</v>
      </c>
      <c r="AG67" s="76">
        <f t="shared" si="163"/>
        <v>0</v>
      </c>
      <c r="AH67" s="76">
        <f t="shared" si="163"/>
        <v>0</v>
      </c>
      <c r="AI67" s="76">
        <f t="shared" si="163"/>
        <v>0</v>
      </c>
      <c r="AJ67" s="76">
        <f t="shared" si="163"/>
        <v>0</v>
      </c>
      <c r="AK67" s="154"/>
      <c r="AL67" s="154"/>
      <c r="AM67" s="154"/>
      <c r="AN67" s="154"/>
      <c r="AO67" s="154"/>
      <c r="AP67" s="154">
        <v>5.0</v>
      </c>
      <c r="AQ67" s="154"/>
      <c r="AR67" s="76">
        <f t="shared" ref="AR67:BD67" si="164">BE67*$D67</f>
        <v>0</v>
      </c>
      <c r="AS67" s="76">
        <f t="shared" si="164"/>
        <v>0</v>
      </c>
      <c r="AT67" s="76">
        <f t="shared" si="164"/>
        <v>0</v>
      </c>
      <c r="AU67" s="76">
        <f t="shared" si="164"/>
        <v>0</v>
      </c>
      <c r="AV67" s="76">
        <f t="shared" si="164"/>
        <v>0</v>
      </c>
      <c r="AW67" s="76">
        <f t="shared" si="164"/>
        <v>0</v>
      </c>
      <c r="AX67" s="76">
        <f t="shared" si="164"/>
        <v>0</v>
      </c>
      <c r="AY67" s="76">
        <f t="shared" si="164"/>
        <v>0</v>
      </c>
      <c r="AZ67" s="76">
        <f t="shared" si="164"/>
        <v>0</v>
      </c>
      <c r="BA67" s="76">
        <f t="shared" si="164"/>
        <v>0</v>
      </c>
      <c r="BB67" s="76">
        <f t="shared" si="164"/>
        <v>0</v>
      </c>
      <c r="BC67" s="76">
        <f t="shared" si="164"/>
        <v>0</v>
      </c>
      <c r="BD67" s="76">
        <f t="shared" si="164"/>
        <v>0</v>
      </c>
      <c r="BE67" s="154"/>
      <c r="BF67" s="154"/>
      <c r="BG67" s="154">
        <v>4.0</v>
      </c>
      <c r="BH67" s="154">
        <v>1.0</v>
      </c>
      <c r="BI67" s="154"/>
      <c r="BJ67" s="154"/>
      <c r="BK67" s="154"/>
      <c r="BL67" s="154"/>
      <c r="BM67" s="154"/>
      <c r="BN67" s="154"/>
      <c r="BO67" s="154"/>
      <c r="BP67" s="326"/>
      <c r="BQ67" s="154"/>
      <c r="BR67" s="144"/>
      <c r="BS67" s="76"/>
      <c r="BT67" s="335"/>
      <c r="BU67" s="167">
        <f t="shared" ref="BU67:BV67" si="165">$D67*BS67</f>
        <v>0</v>
      </c>
      <c r="BV67" s="167">
        <f t="shared" si="165"/>
        <v>0</v>
      </c>
      <c r="BW67" s="144"/>
      <c r="BX67" s="76">
        <v>7.85</v>
      </c>
      <c r="BY67" s="76">
        <f t="shared" ref="BY67:BY94" si="173">D67</f>
        <v>0</v>
      </c>
      <c r="BZ67" s="76">
        <f t="shared" ref="BZ67:BZ94" si="174">BX67*BY67</f>
        <v>0</v>
      </c>
      <c r="CA67" s="144"/>
      <c r="CB67" s="204"/>
      <c r="CC67" s="204"/>
    </row>
    <row r="68" ht="18.0" customHeight="1">
      <c r="A68" s="195" t="s">
        <v>749</v>
      </c>
      <c r="B68" s="267" t="s">
        <v>750</v>
      </c>
      <c r="C68" s="147">
        <v>20.0</v>
      </c>
      <c r="D68" s="76">
        <f t="shared" si="166"/>
        <v>0</v>
      </c>
      <c r="E68" s="148">
        <v>65.0</v>
      </c>
      <c r="F68" s="76" t="str">
        <f t="shared" si="167"/>
        <v/>
      </c>
      <c r="G68" s="148">
        <f t="shared" si="168"/>
        <v>65</v>
      </c>
      <c r="H68" s="149">
        <f t="shared" si="169"/>
        <v>0</v>
      </c>
      <c r="I68" s="322"/>
      <c r="J68" s="151"/>
      <c r="K68" s="323"/>
      <c r="L68" s="324"/>
      <c r="M68" s="154"/>
      <c r="N68" s="155"/>
      <c r="O68" s="156"/>
      <c r="P68" s="157"/>
      <c r="Q68" s="158"/>
      <c r="R68" s="159"/>
      <c r="S68" s="160"/>
      <c r="T68" s="187"/>
      <c r="U68" s="162"/>
      <c r="V68" s="163"/>
      <c r="W68" s="152"/>
      <c r="X68" s="150"/>
      <c r="AD68" s="76">
        <f t="shared" ref="AD68:AJ68" si="170">AK68*$D68</f>
        <v>0</v>
      </c>
      <c r="AE68" s="76">
        <f t="shared" si="170"/>
        <v>0</v>
      </c>
      <c r="AF68" s="76">
        <f t="shared" si="170"/>
        <v>0</v>
      </c>
      <c r="AG68" s="76">
        <f t="shared" si="170"/>
        <v>0</v>
      </c>
      <c r="AH68" s="76">
        <f t="shared" si="170"/>
        <v>0</v>
      </c>
      <c r="AI68" s="76">
        <f t="shared" si="170"/>
        <v>0</v>
      </c>
      <c r="AJ68" s="76">
        <f t="shared" si="170"/>
        <v>0</v>
      </c>
      <c r="AK68" s="154"/>
      <c r="AL68" s="154">
        <v>20.0</v>
      </c>
      <c r="AM68" s="154"/>
      <c r="AN68" s="154"/>
      <c r="AO68" s="154"/>
      <c r="AP68" s="154"/>
      <c r="AQ68" s="154"/>
      <c r="AR68" s="76">
        <f t="shared" ref="AR68:BD68" si="171">BE68*$D68</f>
        <v>0</v>
      </c>
      <c r="AS68" s="76">
        <f t="shared" si="171"/>
        <v>0</v>
      </c>
      <c r="AT68" s="76">
        <f t="shared" si="171"/>
        <v>0</v>
      </c>
      <c r="AU68" s="76">
        <f t="shared" si="171"/>
        <v>0</v>
      </c>
      <c r="AV68" s="76">
        <f t="shared" si="171"/>
        <v>0</v>
      </c>
      <c r="AW68" s="76">
        <f t="shared" si="171"/>
        <v>0</v>
      </c>
      <c r="AX68" s="76">
        <f t="shared" si="171"/>
        <v>0</v>
      </c>
      <c r="AY68" s="76">
        <f t="shared" si="171"/>
        <v>0</v>
      </c>
      <c r="AZ68" s="76">
        <f t="shared" si="171"/>
        <v>0</v>
      </c>
      <c r="BA68" s="76">
        <f t="shared" si="171"/>
        <v>0</v>
      </c>
      <c r="BB68" s="76">
        <f t="shared" si="171"/>
        <v>0</v>
      </c>
      <c r="BC68" s="76">
        <f t="shared" si="171"/>
        <v>0</v>
      </c>
      <c r="BD68" s="76">
        <f t="shared" si="171"/>
        <v>0</v>
      </c>
      <c r="BE68" s="154">
        <v>20.0</v>
      </c>
      <c r="BF68" s="154"/>
      <c r="BG68" s="154"/>
      <c r="BH68" s="154"/>
      <c r="BI68" s="154"/>
      <c r="BJ68" s="154"/>
      <c r="BK68" s="154"/>
      <c r="BL68" s="154"/>
      <c r="BM68" s="154"/>
      <c r="BN68" s="154"/>
      <c r="BO68" s="154"/>
      <c r="BP68" s="326"/>
      <c r="BQ68" s="154"/>
      <c r="BR68" s="144"/>
      <c r="BS68" s="76"/>
      <c r="BT68" s="335"/>
      <c r="BU68" s="167">
        <f t="shared" ref="BU68:BV68" si="172">$D68*BS68</f>
        <v>0</v>
      </c>
      <c r="BV68" s="167">
        <f t="shared" si="172"/>
        <v>0</v>
      </c>
      <c r="BW68" s="144"/>
      <c r="BX68" s="76">
        <v>1.0</v>
      </c>
      <c r="BY68" s="76">
        <f t="shared" si="173"/>
        <v>0</v>
      </c>
      <c r="BZ68" s="76">
        <f t="shared" si="174"/>
        <v>0</v>
      </c>
      <c r="CA68" s="144"/>
      <c r="CB68" s="204"/>
      <c r="CC68" s="204"/>
    </row>
    <row r="69" ht="18.0" customHeight="1">
      <c r="A69" s="195" t="s">
        <v>751</v>
      </c>
      <c r="B69" s="267" t="s">
        <v>752</v>
      </c>
      <c r="C69" s="147">
        <v>20.0</v>
      </c>
      <c r="D69" s="76">
        <f t="shared" si="166"/>
        <v>0</v>
      </c>
      <c r="E69" s="148">
        <v>65.0</v>
      </c>
      <c r="F69" s="76" t="str">
        <f t="shared" si="167"/>
        <v/>
      </c>
      <c r="G69" s="148">
        <f t="shared" si="168"/>
        <v>65</v>
      </c>
      <c r="H69" s="149">
        <f t="shared" si="169"/>
        <v>0</v>
      </c>
      <c r="I69" s="322"/>
      <c r="J69" s="151"/>
      <c r="K69" s="323"/>
      <c r="L69" s="324"/>
      <c r="M69" s="154"/>
      <c r="N69" s="155"/>
      <c r="O69" s="156"/>
      <c r="P69" s="157"/>
      <c r="Q69" s="158"/>
      <c r="R69" s="159"/>
      <c r="S69" s="160"/>
      <c r="T69" s="187"/>
      <c r="U69" s="162"/>
      <c r="V69" s="163"/>
      <c r="W69" s="152"/>
      <c r="X69" s="150"/>
      <c r="AD69" s="76">
        <f t="shared" ref="AD69:AJ69" si="175">AK69*$D69</f>
        <v>0</v>
      </c>
      <c r="AE69" s="76">
        <f t="shared" si="175"/>
        <v>0</v>
      </c>
      <c r="AF69" s="76">
        <f t="shared" si="175"/>
        <v>0</v>
      </c>
      <c r="AG69" s="76">
        <f t="shared" si="175"/>
        <v>0</v>
      </c>
      <c r="AH69" s="76">
        <f t="shared" si="175"/>
        <v>0</v>
      </c>
      <c r="AI69" s="76">
        <f t="shared" si="175"/>
        <v>0</v>
      </c>
      <c r="AJ69" s="76">
        <f t="shared" si="175"/>
        <v>0</v>
      </c>
      <c r="AK69" s="154"/>
      <c r="AL69" s="154">
        <v>20.0</v>
      </c>
      <c r="AM69" s="154"/>
      <c r="AN69" s="154"/>
      <c r="AO69" s="154"/>
      <c r="AP69" s="154"/>
      <c r="AQ69" s="154"/>
      <c r="AR69" s="76">
        <f t="shared" ref="AR69:BD69" si="176">BE69*$D69</f>
        <v>0</v>
      </c>
      <c r="AS69" s="76">
        <f t="shared" si="176"/>
        <v>0</v>
      </c>
      <c r="AT69" s="76">
        <f t="shared" si="176"/>
        <v>0</v>
      </c>
      <c r="AU69" s="76">
        <f t="shared" si="176"/>
        <v>0</v>
      </c>
      <c r="AV69" s="76">
        <f t="shared" si="176"/>
        <v>0</v>
      </c>
      <c r="AW69" s="76">
        <f t="shared" si="176"/>
        <v>0</v>
      </c>
      <c r="AX69" s="76">
        <f t="shared" si="176"/>
        <v>0</v>
      </c>
      <c r="AY69" s="76">
        <f t="shared" si="176"/>
        <v>0</v>
      </c>
      <c r="AZ69" s="76">
        <f t="shared" si="176"/>
        <v>0</v>
      </c>
      <c r="BA69" s="76">
        <f t="shared" si="176"/>
        <v>0</v>
      </c>
      <c r="BB69" s="76">
        <f t="shared" si="176"/>
        <v>0</v>
      </c>
      <c r="BC69" s="76">
        <f t="shared" si="176"/>
        <v>0</v>
      </c>
      <c r="BD69" s="76">
        <f t="shared" si="176"/>
        <v>0</v>
      </c>
      <c r="BE69" s="154">
        <v>20.0</v>
      </c>
      <c r="BF69" s="154"/>
      <c r="BG69" s="154"/>
      <c r="BH69" s="154"/>
      <c r="BI69" s="154"/>
      <c r="BJ69" s="154"/>
      <c r="BK69" s="154"/>
      <c r="BL69" s="154"/>
      <c r="BM69" s="154"/>
      <c r="BN69" s="154"/>
      <c r="BO69" s="154"/>
      <c r="BP69" s="326"/>
      <c r="BQ69" s="154"/>
      <c r="BR69" s="144"/>
      <c r="BS69" s="76"/>
      <c r="BT69" s="335"/>
      <c r="BU69" s="167">
        <f t="shared" ref="BU69:BV69" si="177">$D69*BS69</f>
        <v>0</v>
      </c>
      <c r="BV69" s="167">
        <f t="shared" si="177"/>
        <v>0</v>
      </c>
      <c r="BW69" s="144"/>
      <c r="BX69" s="76">
        <v>1.16</v>
      </c>
      <c r="BY69" s="76">
        <f t="shared" si="173"/>
        <v>0</v>
      </c>
      <c r="BZ69" s="76">
        <f t="shared" si="174"/>
        <v>0</v>
      </c>
      <c r="CA69" s="144"/>
      <c r="CB69" s="204"/>
      <c r="CC69" s="204"/>
    </row>
    <row r="70" ht="18.0" customHeight="1">
      <c r="A70" s="195" t="s">
        <v>753</v>
      </c>
      <c r="B70" s="267" t="s">
        <v>754</v>
      </c>
      <c r="C70" s="147">
        <v>20.0</v>
      </c>
      <c r="D70" s="76">
        <f t="shared" si="166"/>
        <v>0</v>
      </c>
      <c r="E70" s="148">
        <v>80.0</v>
      </c>
      <c r="F70" s="76" t="str">
        <f t="shared" si="167"/>
        <v/>
      </c>
      <c r="G70" s="148">
        <f t="shared" si="168"/>
        <v>80</v>
      </c>
      <c r="H70" s="149">
        <f t="shared" si="169"/>
        <v>0</v>
      </c>
      <c r="I70" s="322"/>
      <c r="J70" s="151"/>
      <c r="K70" s="323"/>
      <c r="L70" s="324"/>
      <c r="M70" s="154"/>
      <c r="N70" s="155"/>
      <c r="O70" s="156"/>
      <c r="P70" s="157"/>
      <c r="Q70" s="158"/>
      <c r="R70" s="159"/>
      <c r="S70" s="160"/>
      <c r="T70" s="187"/>
      <c r="U70" s="162"/>
      <c r="V70" s="163"/>
      <c r="W70" s="152"/>
      <c r="X70" s="150"/>
      <c r="AD70" s="76">
        <f t="shared" ref="AD70:AJ70" si="178">AK70*$D70</f>
        <v>0</v>
      </c>
      <c r="AE70" s="76">
        <f t="shared" si="178"/>
        <v>0</v>
      </c>
      <c r="AF70" s="76">
        <f t="shared" si="178"/>
        <v>0</v>
      </c>
      <c r="AG70" s="76">
        <f t="shared" si="178"/>
        <v>0</v>
      </c>
      <c r="AH70" s="76">
        <f t="shared" si="178"/>
        <v>0</v>
      </c>
      <c r="AI70" s="76">
        <f t="shared" si="178"/>
        <v>0</v>
      </c>
      <c r="AJ70" s="76">
        <f t="shared" si="178"/>
        <v>0</v>
      </c>
      <c r="AK70" s="154"/>
      <c r="AL70" s="154">
        <v>20.0</v>
      </c>
      <c r="AM70" s="154"/>
      <c r="AN70" s="154"/>
      <c r="AO70" s="154"/>
      <c r="AP70" s="154"/>
      <c r="AQ70" s="154"/>
      <c r="AR70" s="76">
        <f t="shared" ref="AR70:BD70" si="179">BE70*$D70</f>
        <v>0</v>
      </c>
      <c r="AS70" s="76">
        <f t="shared" si="179"/>
        <v>0</v>
      </c>
      <c r="AT70" s="76">
        <f t="shared" si="179"/>
        <v>0</v>
      </c>
      <c r="AU70" s="76">
        <f t="shared" si="179"/>
        <v>0</v>
      </c>
      <c r="AV70" s="76">
        <f t="shared" si="179"/>
        <v>0</v>
      </c>
      <c r="AW70" s="76">
        <f t="shared" si="179"/>
        <v>0</v>
      </c>
      <c r="AX70" s="76">
        <f t="shared" si="179"/>
        <v>0</v>
      </c>
      <c r="AY70" s="76">
        <f t="shared" si="179"/>
        <v>0</v>
      </c>
      <c r="AZ70" s="76">
        <f t="shared" si="179"/>
        <v>0</v>
      </c>
      <c r="BA70" s="76">
        <f t="shared" si="179"/>
        <v>0</v>
      </c>
      <c r="BB70" s="76">
        <f t="shared" si="179"/>
        <v>0</v>
      </c>
      <c r="BC70" s="76">
        <f t="shared" si="179"/>
        <v>0</v>
      </c>
      <c r="BD70" s="76">
        <f t="shared" si="179"/>
        <v>0</v>
      </c>
      <c r="BE70" s="154">
        <v>20.0</v>
      </c>
      <c r="BF70" s="154"/>
      <c r="BG70" s="154"/>
      <c r="BH70" s="154"/>
      <c r="BI70" s="154"/>
      <c r="BJ70" s="154"/>
      <c r="BK70" s="154"/>
      <c r="BL70" s="154"/>
      <c r="BM70" s="154"/>
      <c r="BN70" s="154"/>
      <c r="BO70" s="154"/>
      <c r="BP70" s="326"/>
      <c r="BQ70" s="154"/>
      <c r="BR70" s="144"/>
      <c r="BS70" s="76"/>
      <c r="BT70" s="335"/>
      <c r="BU70" s="167">
        <f t="shared" ref="BU70:BV70" si="180">$D70*BS70</f>
        <v>0</v>
      </c>
      <c r="BV70" s="167">
        <f t="shared" si="180"/>
        <v>0</v>
      </c>
      <c r="BW70" s="144"/>
      <c r="BX70" s="76">
        <v>1.78</v>
      </c>
      <c r="BY70" s="76">
        <f t="shared" si="173"/>
        <v>0</v>
      </c>
      <c r="BZ70" s="76">
        <f t="shared" si="174"/>
        <v>0</v>
      </c>
      <c r="CA70" s="144"/>
      <c r="CB70" s="204"/>
      <c r="CC70" s="204"/>
    </row>
    <row r="71" ht="18.0" customHeight="1">
      <c r="A71" s="195" t="s">
        <v>755</v>
      </c>
      <c r="B71" s="267" t="s">
        <v>756</v>
      </c>
      <c r="C71" s="147">
        <v>10.0</v>
      </c>
      <c r="D71" s="76">
        <f t="shared" si="166"/>
        <v>0</v>
      </c>
      <c r="E71" s="148">
        <v>80.0</v>
      </c>
      <c r="F71" s="76" t="str">
        <f t="shared" si="167"/>
        <v/>
      </c>
      <c r="G71" s="148">
        <f t="shared" si="168"/>
        <v>80</v>
      </c>
      <c r="H71" s="149">
        <f t="shared" si="169"/>
        <v>0</v>
      </c>
      <c r="I71" s="322"/>
      <c r="J71" s="151"/>
      <c r="K71" s="323"/>
      <c r="L71" s="324"/>
      <c r="M71" s="154"/>
      <c r="N71" s="155"/>
      <c r="O71" s="156"/>
      <c r="P71" s="157"/>
      <c r="Q71" s="158"/>
      <c r="R71" s="159"/>
      <c r="S71" s="160"/>
      <c r="T71" s="187"/>
      <c r="U71" s="162"/>
      <c r="V71" s="163"/>
      <c r="W71" s="152"/>
      <c r="X71" s="150"/>
      <c r="AD71" s="76">
        <f t="shared" ref="AD71:AJ71" si="181">AK71*$D71</f>
        <v>0</v>
      </c>
      <c r="AE71" s="76">
        <f t="shared" si="181"/>
        <v>0</v>
      </c>
      <c r="AF71" s="76">
        <f t="shared" si="181"/>
        <v>0</v>
      </c>
      <c r="AG71" s="76">
        <f t="shared" si="181"/>
        <v>0</v>
      </c>
      <c r="AH71" s="76">
        <f t="shared" si="181"/>
        <v>0</v>
      </c>
      <c r="AI71" s="76">
        <f t="shared" si="181"/>
        <v>0</v>
      </c>
      <c r="AJ71" s="76">
        <f t="shared" si="181"/>
        <v>0</v>
      </c>
      <c r="AK71" s="154"/>
      <c r="AL71" s="154"/>
      <c r="AM71" s="154"/>
      <c r="AN71" s="154">
        <v>10.0</v>
      </c>
      <c r="AO71" s="154"/>
      <c r="AP71" s="154"/>
      <c r="AQ71" s="154"/>
      <c r="AR71" s="76">
        <f t="shared" ref="AR71:BD71" si="182">BE71*$D71</f>
        <v>0</v>
      </c>
      <c r="AS71" s="76">
        <f t="shared" si="182"/>
        <v>0</v>
      </c>
      <c r="AT71" s="76">
        <f t="shared" si="182"/>
        <v>0</v>
      </c>
      <c r="AU71" s="76">
        <f t="shared" si="182"/>
        <v>0</v>
      </c>
      <c r="AV71" s="76">
        <f t="shared" si="182"/>
        <v>0</v>
      </c>
      <c r="AW71" s="76">
        <f t="shared" si="182"/>
        <v>0</v>
      </c>
      <c r="AX71" s="76">
        <f t="shared" si="182"/>
        <v>0</v>
      </c>
      <c r="AY71" s="76">
        <f t="shared" si="182"/>
        <v>0</v>
      </c>
      <c r="AZ71" s="76">
        <f t="shared" si="182"/>
        <v>0</v>
      </c>
      <c r="BA71" s="76">
        <f t="shared" si="182"/>
        <v>0</v>
      </c>
      <c r="BB71" s="76">
        <f t="shared" si="182"/>
        <v>0</v>
      </c>
      <c r="BC71" s="76">
        <f t="shared" si="182"/>
        <v>0</v>
      </c>
      <c r="BD71" s="76">
        <f t="shared" si="182"/>
        <v>0</v>
      </c>
      <c r="BE71" s="154"/>
      <c r="BF71" s="154">
        <v>10.0</v>
      </c>
      <c r="BG71" s="154"/>
      <c r="BH71" s="154"/>
      <c r="BI71" s="154"/>
      <c r="BJ71" s="154"/>
      <c r="BK71" s="154"/>
      <c r="BL71" s="154"/>
      <c r="BM71" s="154"/>
      <c r="BN71" s="154"/>
      <c r="BO71" s="154"/>
      <c r="BP71" s="326"/>
      <c r="BQ71" s="154"/>
      <c r="BR71" s="144"/>
      <c r="BS71" s="76"/>
      <c r="BT71" s="335"/>
      <c r="BU71" s="167">
        <f t="shared" ref="BU71:BV71" si="183">$D71*BS71</f>
        <v>0</v>
      </c>
      <c r="BV71" s="167">
        <f t="shared" si="183"/>
        <v>0</v>
      </c>
      <c r="BW71" s="144"/>
      <c r="BX71" s="76">
        <v>3.1</v>
      </c>
      <c r="BY71" s="76">
        <f t="shared" si="173"/>
        <v>0</v>
      </c>
      <c r="BZ71" s="76">
        <f t="shared" si="174"/>
        <v>0</v>
      </c>
      <c r="CA71" s="144"/>
      <c r="CB71" s="204"/>
      <c r="CC71" s="204"/>
    </row>
    <row r="72" ht="18.0" customHeight="1">
      <c r="A72" s="195" t="s">
        <v>757</v>
      </c>
      <c r="B72" s="267" t="s">
        <v>758</v>
      </c>
      <c r="C72" s="147">
        <v>10.0</v>
      </c>
      <c r="D72" s="76">
        <f t="shared" si="166"/>
        <v>0</v>
      </c>
      <c r="E72" s="148">
        <v>80.0</v>
      </c>
      <c r="F72" s="76" t="str">
        <f t="shared" si="167"/>
        <v/>
      </c>
      <c r="G72" s="148">
        <f t="shared" si="168"/>
        <v>80</v>
      </c>
      <c r="H72" s="149">
        <f t="shared" si="169"/>
        <v>0</v>
      </c>
      <c r="I72" s="322"/>
      <c r="J72" s="151"/>
      <c r="K72" s="323"/>
      <c r="L72" s="324"/>
      <c r="M72" s="154"/>
      <c r="N72" s="155"/>
      <c r="O72" s="156"/>
      <c r="P72" s="157"/>
      <c r="Q72" s="158"/>
      <c r="R72" s="159"/>
      <c r="S72" s="160"/>
      <c r="T72" s="187"/>
      <c r="U72" s="162"/>
      <c r="V72" s="163"/>
      <c r="W72" s="152"/>
      <c r="X72" s="150"/>
      <c r="AD72" s="76">
        <f t="shared" ref="AD72:AJ72" si="184">AK72*$D72</f>
        <v>0</v>
      </c>
      <c r="AE72" s="76">
        <f t="shared" si="184"/>
        <v>0</v>
      </c>
      <c r="AF72" s="76">
        <f t="shared" si="184"/>
        <v>0</v>
      </c>
      <c r="AG72" s="76">
        <f t="shared" si="184"/>
        <v>0</v>
      </c>
      <c r="AH72" s="76">
        <f t="shared" si="184"/>
        <v>0</v>
      </c>
      <c r="AI72" s="76">
        <f t="shared" si="184"/>
        <v>0</v>
      </c>
      <c r="AJ72" s="76">
        <f t="shared" si="184"/>
        <v>0</v>
      </c>
      <c r="AK72" s="154"/>
      <c r="AL72" s="154"/>
      <c r="AM72" s="154"/>
      <c r="AN72" s="154">
        <v>10.0</v>
      </c>
      <c r="AO72" s="154"/>
      <c r="AP72" s="154"/>
      <c r="AQ72" s="154"/>
      <c r="AR72" s="76">
        <f t="shared" ref="AR72:BD72" si="185">BE72*$D72</f>
        <v>0</v>
      </c>
      <c r="AS72" s="76">
        <f t="shared" si="185"/>
        <v>0</v>
      </c>
      <c r="AT72" s="76">
        <f t="shared" si="185"/>
        <v>0</v>
      </c>
      <c r="AU72" s="76">
        <f t="shared" si="185"/>
        <v>0</v>
      </c>
      <c r="AV72" s="76">
        <f t="shared" si="185"/>
        <v>0</v>
      </c>
      <c r="AW72" s="76">
        <f t="shared" si="185"/>
        <v>0</v>
      </c>
      <c r="AX72" s="76">
        <f t="shared" si="185"/>
        <v>0</v>
      </c>
      <c r="AY72" s="76">
        <f t="shared" si="185"/>
        <v>0</v>
      </c>
      <c r="AZ72" s="76">
        <f t="shared" si="185"/>
        <v>0</v>
      </c>
      <c r="BA72" s="76">
        <f t="shared" si="185"/>
        <v>0</v>
      </c>
      <c r="BB72" s="76">
        <f t="shared" si="185"/>
        <v>0</v>
      </c>
      <c r="BC72" s="76">
        <f t="shared" si="185"/>
        <v>0</v>
      </c>
      <c r="BD72" s="76">
        <f t="shared" si="185"/>
        <v>0</v>
      </c>
      <c r="BE72" s="154"/>
      <c r="BF72" s="154">
        <v>10.0</v>
      </c>
      <c r="BG72" s="154"/>
      <c r="BH72" s="154"/>
      <c r="BI72" s="154"/>
      <c r="BJ72" s="154"/>
      <c r="BK72" s="154"/>
      <c r="BL72" s="154"/>
      <c r="BM72" s="154"/>
      <c r="BN72" s="154"/>
      <c r="BO72" s="154"/>
      <c r="BP72" s="326"/>
      <c r="BQ72" s="154"/>
      <c r="BR72" s="144"/>
      <c r="BS72" s="76"/>
      <c r="BT72" s="335"/>
      <c r="BU72" s="167">
        <f t="shared" ref="BU72:BV72" si="186">$D72*BS72</f>
        <v>0</v>
      </c>
      <c r="BV72" s="167">
        <f t="shared" si="186"/>
        <v>0</v>
      </c>
      <c r="BW72" s="144"/>
      <c r="BX72" s="76">
        <v>3.0</v>
      </c>
      <c r="BY72" s="76">
        <f t="shared" si="173"/>
        <v>0</v>
      </c>
      <c r="BZ72" s="76">
        <f t="shared" si="174"/>
        <v>0</v>
      </c>
      <c r="CA72" s="144"/>
      <c r="CB72" s="204"/>
      <c r="CC72" s="204"/>
    </row>
    <row r="73" ht="18.0" customHeight="1">
      <c r="A73" s="195" t="s">
        <v>759</v>
      </c>
      <c r="B73" s="267" t="s">
        <v>760</v>
      </c>
      <c r="C73" s="147">
        <v>10.0</v>
      </c>
      <c r="D73" s="76">
        <f t="shared" si="166"/>
        <v>0</v>
      </c>
      <c r="E73" s="148">
        <v>80.0</v>
      </c>
      <c r="F73" s="76" t="str">
        <f t="shared" si="167"/>
        <v/>
      </c>
      <c r="G73" s="148">
        <f t="shared" si="168"/>
        <v>80</v>
      </c>
      <c r="H73" s="149">
        <f t="shared" si="169"/>
        <v>0</v>
      </c>
      <c r="I73" s="322"/>
      <c r="J73" s="151"/>
      <c r="K73" s="323"/>
      <c r="L73" s="324"/>
      <c r="M73" s="154"/>
      <c r="N73" s="155"/>
      <c r="O73" s="156"/>
      <c r="P73" s="157"/>
      <c r="Q73" s="158"/>
      <c r="R73" s="159"/>
      <c r="S73" s="160"/>
      <c r="T73" s="187"/>
      <c r="U73" s="162"/>
      <c r="V73" s="163"/>
      <c r="W73" s="152"/>
      <c r="X73" s="150"/>
      <c r="AD73" s="76">
        <f t="shared" ref="AD73:AJ73" si="187">AK73*$D73</f>
        <v>0</v>
      </c>
      <c r="AE73" s="76">
        <f t="shared" si="187"/>
        <v>0</v>
      </c>
      <c r="AF73" s="76">
        <f t="shared" si="187"/>
        <v>0</v>
      </c>
      <c r="AG73" s="76">
        <f t="shared" si="187"/>
        <v>0</v>
      </c>
      <c r="AH73" s="76">
        <f t="shared" si="187"/>
        <v>0</v>
      </c>
      <c r="AI73" s="76">
        <f t="shared" si="187"/>
        <v>0</v>
      </c>
      <c r="AJ73" s="76">
        <f t="shared" si="187"/>
        <v>0</v>
      </c>
      <c r="AK73" s="154"/>
      <c r="AL73" s="154"/>
      <c r="AM73" s="154"/>
      <c r="AN73" s="154">
        <v>10.0</v>
      </c>
      <c r="AO73" s="154"/>
      <c r="AP73" s="154"/>
      <c r="AQ73" s="154"/>
      <c r="AR73" s="76">
        <f t="shared" ref="AR73:BD73" si="188">BE73*$D73</f>
        <v>0</v>
      </c>
      <c r="AS73" s="76">
        <f t="shared" si="188"/>
        <v>0</v>
      </c>
      <c r="AT73" s="76">
        <f t="shared" si="188"/>
        <v>0</v>
      </c>
      <c r="AU73" s="76">
        <f t="shared" si="188"/>
        <v>0</v>
      </c>
      <c r="AV73" s="76">
        <f t="shared" si="188"/>
        <v>0</v>
      </c>
      <c r="AW73" s="76">
        <f t="shared" si="188"/>
        <v>0</v>
      </c>
      <c r="AX73" s="76">
        <f t="shared" si="188"/>
        <v>0</v>
      </c>
      <c r="AY73" s="76">
        <f t="shared" si="188"/>
        <v>0</v>
      </c>
      <c r="AZ73" s="76">
        <f t="shared" si="188"/>
        <v>0</v>
      </c>
      <c r="BA73" s="76">
        <f t="shared" si="188"/>
        <v>0</v>
      </c>
      <c r="BB73" s="76">
        <f t="shared" si="188"/>
        <v>0</v>
      </c>
      <c r="BC73" s="76">
        <f t="shared" si="188"/>
        <v>0</v>
      </c>
      <c r="BD73" s="76">
        <f t="shared" si="188"/>
        <v>0</v>
      </c>
      <c r="BE73" s="154"/>
      <c r="BF73" s="154">
        <v>10.0</v>
      </c>
      <c r="BG73" s="154"/>
      <c r="BH73" s="154"/>
      <c r="BI73" s="154"/>
      <c r="BJ73" s="154"/>
      <c r="BK73" s="154"/>
      <c r="BL73" s="154"/>
      <c r="BM73" s="154"/>
      <c r="BN73" s="154"/>
      <c r="BO73" s="154"/>
      <c r="BP73" s="326"/>
      <c r="BQ73" s="154"/>
      <c r="BR73" s="144"/>
      <c r="BS73" s="76"/>
      <c r="BT73" s="335"/>
      <c r="BU73" s="167">
        <f t="shared" ref="BU73:BV73" si="189">$D73*BS73</f>
        <v>0</v>
      </c>
      <c r="BV73" s="167">
        <f t="shared" si="189"/>
        <v>0</v>
      </c>
      <c r="BW73" s="144"/>
      <c r="BX73" s="76">
        <v>2.8</v>
      </c>
      <c r="BY73" s="76">
        <f t="shared" si="173"/>
        <v>0</v>
      </c>
      <c r="BZ73" s="76">
        <f t="shared" si="174"/>
        <v>0</v>
      </c>
      <c r="CA73" s="144"/>
      <c r="CB73" s="204"/>
      <c r="CC73" s="204"/>
    </row>
    <row r="74" ht="18.0" customHeight="1">
      <c r="A74" s="195" t="s">
        <v>761</v>
      </c>
      <c r="B74" s="267" t="s">
        <v>762</v>
      </c>
      <c r="C74" s="147">
        <v>10.0</v>
      </c>
      <c r="D74" s="76">
        <f t="shared" si="166"/>
        <v>0</v>
      </c>
      <c r="E74" s="148">
        <v>80.0</v>
      </c>
      <c r="F74" s="76" t="str">
        <f t="shared" si="167"/>
        <v/>
      </c>
      <c r="G74" s="148">
        <f t="shared" si="168"/>
        <v>80</v>
      </c>
      <c r="H74" s="149">
        <f t="shared" si="169"/>
        <v>0</v>
      </c>
      <c r="I74" s="322"/>
      <c r="J74" s="151"/>
      <c r="K74" s="323"/>
      <c r="L74" s="324"/>
      <c r="M74" s="154"/>
      <c r="N74" s="155"/>
      <c r="O74" s="156"/>
      <c r="P74" s="157"/>
      <c r="Q74" s="158"/>
      <c r="R74" s="159"/>
      <c r="S74" s="160"/>
      <c r="T74" s="187"/>
      <c r="U74" s="162"/>
      <c r="V74" s="163"/>
      <c r="W74" s="152"/>
      <c r="X74" s="150"/>
      <c r="AD74" s="76">
        <f t="shared" ref="AD74:AJ74" si="190">AK74*$D74</f>
        <v>0</v>
      </c>
      <c r="AE74" s="76">
        <f t="shared" si="190"/>
        <v>0</v>
      </c>
      <c r="AF74" s="76">
        <f t="shared" si="190"/>
        <v>0</v>
      </c>
      <c r="AG74" s="76">
        <f t="shared" si="190"/>
        <v>0</v>
      </c>
      <c r="AH74" s="76">
        <f t="shared" si="190"/>
        <v>0</v>
      </c>
      <c r="AI74" s="76">
        <f t="shared" si="190"/>
        <v>0</v>
      </c>
      <c r="AJ74" s="76">
        <f t="shared" si="190"/>
        <v>0</v>
      </c>
      <c r="AK74" s="154"/>
      <c r="AL74" s="154"/>
      <c r="AM74" s="154"/>
      <c r="AN74" s="154">
        <v>10.0</v>
      </c>
      <c r="AO74" s="154"/>
      <c r="AP74" s="154"/>
      <c r="AQ74" s="154"/>
      <c r="AR74" s="76">
        <f t="shared" ref="AR74:BD74" si="191">BE74*$D74</f>
        <v>0</v>
      </c>
      <c r="AS74" s="76">
        <f t="shared" si="191"/>
        <v>0</v>
      </c>
      <c r="AT74" s="76">
        <f t="shared" si="191"/>
        <v>0</v>
      </c>
      <c r="AU74" s="76">
        <f t="shared" si="191"/>
        <v>0</v>
      </c>
      <c r="AV74" s="76">
        <f t="shared" si="191"/>
        <v>0</v>
      </c>
      <c r="AW74" s="76">
        <f t="shared" si="191"/>
        <v>0</v>
      </c>
      <c r="AX74" s="76">
        <f t="shared" si="191"/>
        <v>0</v>
      </c>
      <c r="AY74" s="76">
        <f t="shared" si="191"/>
        <v>0</v>
      </c>
      <c r="AZ74" s="76">
        <f t="shared" si="191"/>
        <v>0</v>
      </c>
      <c r="BA74" s="76">
        <f t="shared" si="191"/>
        <v>0</v>
      </c>
      <c r="BB74" s="76">
        <f t="shared" si="191"/>
        <v>0</v>
      </c>
      <c r="BC74" s="76">
        <f t="shared" si="191"/>
        <v>0</v>
      </c>
      <c r="BD74" s="76">
        <f t="shared" si="191"/>
        <v>0</v>
      </c>
      <c r="BE74" s="154"/>
      <c r="BF74" s="154">
        <v>10.0</v>
      </c>
      <c r="BG74" s="154"/>
      <c r="BH74" s="154"/>
      <c r="BI74" s="154"/>
      <c r="BJ74" s="154"/>
      <c r="BK74" s="154"/>
      <c r="BL74" s="154"/>
      <c r="BM74" s="154"/>
      <c r="BN74" s="154"/>
      <c r="BO74" s="154"/>
      <c r="BP74" s="326"/>
      <c r="BQ74" s="154"/>
      <c r="BR74" s="144"/>
      <c r="BS74" s="76"/>
      <c r="BT74" s="335"/>
      <c r="BU74" s="167">
        <f t="shared" ref="BU74:BV74" si="192">$D74*BS74</f>
        <v>0</v>
      </c>
      <c r="BV74" s="167">
        <f t="shared" si="192"/>
        <v>0</v>
      </c>
      <c r="BW74" s="144"/>
      <c r="BX74" s="76">
        <v>3.18</v>
      </c>
      <c r="BY74" s="76">
        <f t="shared" si="173"/>
        <v>0</v>
      </c>
      <c r="BZ74" s="76">
        <f t="shared" si="174"/>
        <v>0</v>
      </c>
      <c r="CA74" s="144"/>
      <c r="CB74" s="204"/>
      <c r="CC74" s="204"/>
    </row>
    <row r="75" ht="18.0" customHeight="1">
      <c r="A75" s="195" t="s">
        <v>763</v>
      </c>
      <c r="B75" s="267" t="s">
        <v>764</v>
      </c>
      <c r="C75" s="147">
        <v>10.0</v>
      </c>
      <c r="D75" s="76">
        <f t="shared" si="166"/>
        <v>0</v>
      </c>
      <c r="E75" s="148">
        <v>50.0</v>
      </c>
      <c r="F75" s="76" t="str">
        <f t="shared" si="167"/>
        <v/>
      </c>
      <c r="G75" s="148">
        <f t="shared" si="168"/>
        <v>50</v>
      </c>
      <c r="H75" s="149">
        <f t="shared" si="169"/>
        <v>0</v>
      </c>
      <c r="I75" s="322"/>
      <c r="J75" s="151"/>
      <c r="K75" s="323"/>
      <c r="L75" s="324"/>
      <c r="M75" s="154"/>
      <c r="N75" s="155"/>
      <c r="O75" s="156"/>
      <c r="P75" s="157"/>
      <c r="Q75" s="158"/>
      <c r="R75" s="159"/>
      <c r="S75" s="160"/>
      <c r="T75" s="187"/>
      <c r="U75" s="162"/>
      <c r="V75" s="163"/>
      <c r="W75" s="152"/>
      <c r="X75" s="150"/>
      <c r="AD75" s="76">
        <f t="shared" ref="AD75:AJ75" si="193">AK75*$D75</f>
        <v>0</v>
      </c>
      <c r="AE75" s="76">
        <f t="shared" si="193"/>
        <v>0</v>
      </c>
      <c r="AF75" s="76">
        <f t="shared" si="193"/>
        <v>0</v>
      </c>
      <c r="AG75" s="76">
        <f t="shared" si="193"/>
        <v>0</v>
      </c>
      <c r="AH75" s="76">
        <f t="shared" si="193"/>
        <v>0</v>
      </c>
      <c r="AI75" s="76">
        <f t="shared" si="193"/>
        <v>0</v>
      </c>
      <c r="AJ75" s="76">
        <f t="shared" si="193"/>
        <v>0</v>
      </c>
      <c r="AK75" s="154"/>
      <c r="AL75" s="154"/>
      <c r="AM75" s="154">
        <v>10.0</v>
      </c>
      <c r="AN75" s="154"/>
      <c r="AO75" s="154"/>
      <c r="AP75" s="154"/>
      <c r="AQ75" s="154"/>
      <c r="AR75" s="76">
        <f t="shared" ref="AR75:BD75" si="194">BE75*$D75</f>
        <v>0</v>
      </c>
      <c r="AS75" s="76">
        <f t="shared" si="194"/>
        <v>0</v>
      </c>
      <c r="AT75" s="76">
        <f t="shared" si="194"/>
        <v>0</v>
      </c>
      <c r="AU75" s="76">
        <f t="shared" si="194"/>
        <v>0</v>
      </c>
      <c r="AV75" s="76">
        <f t="shared" si="194"/>
        <v>0</v>
      </c>
      <c r="AW75" s="76">
        <f t="shared" si="194"/>
        <v>0</v>
      </c>
      <c r="AX75" s="76">
        <f t="shared" si="194"/>
        <v>0</v>
      </c>
      <c r="AY75" s="76">
        <f t="shared" si="194"/>
        <v>0</v>
      </c>
      <c r="AZ75" s="76">
        <f t="shared" si="194"/>
        <v>0</v>
      </c>
      <c r="BA75" s="76">
        <f t="shared" si="194"/>
        <v>0</v>
      </c>
      <c r="BB75" s="76">
        <f t="shared" si="194"/>
        <v>0</v>
      </c>
      <c r="BC75" s="76">
        <f t="shared" si="194"/>
        <v>0</v>
      </c>
      <c r="BD75" s="76">
        <f t="shared" si="194"/>
        <v>0</v>
      </c>
      <c r="BE75" s="154"/>
      <c r="BF75" s="154">
        <v>10.0</v>
      </c>
      <c r="BG75" s="154"/>
      <c r="BH75" s="154"/>
      <c r="BI75" s="154"/>
      <c r="BJ75" s="154"/>
      <c r="BK75" s="154"/>
      <c r="BL75" s="154"/>
      <c r="BM75" s="154"/>
      <c r="BN75" s="154"/>
      <c r="BO75" s="154"/>
      <c r="BP75" s="326"/>
      <c r="BQ75" s="154"/>
      <c r="BR75" s="144"/>
      <c r="BS75" s="76"/>
      <c r="BT75" s="335"/>
      <c r="BU75" s="167">
        <f t="shared" ref="BU75:BV75" si="195">$D75*BS75</f>
        <v>0</v>
      </c>
      <c r="BV75" s="167">
        <f t="shared" si="195"/>
        <v>0</v>
      </c>
      <c r="BW75" s="144"/>
      <c r="BX75" s="76">
        <v>1.36</v>
      </c>
      <c r="BY75" s="76">
        <f t="shared" si="173"/>
        <v>0</v>
      </c>
      <c r="BZ75" s="76">
        <f t="shared" si="174"/>
        <v>0</v>
      </c>
      <c r="CA75" s="144"/>
      <c r="CB75" s="204"/>
      <c r="CC75" s="204"/>
    </row>
    <row r="76" ht="18.0" customHeight="1">
      <c r="A76" s="195" t="s">
        <v>765</v>
      </c>
      <c r="B76" s="267" t="s">
        <v>766</v>
      </c>
      <c r="C76" s="147">
        <v>10.0</v>
      </c>
      <c r="D76" s="76">
        <f t="shared" si="166"/>
        <v>0</v>
      </c>
      <c r="E76" s="148">
        <v>50.0</v>
      </c>
      <c r="F76" s="76" t="str">
        <f t="shared" si="167"/>
        <v/>
      </c>
      <c r="G76" s="148">
        <f t="shared" si="168"/>
        <v>50</v>
      </c>
      <c r="H76" s="149">
        <f t="shared" si="169"/>
        <v>0</v>
      </c>
      <c r="I76" s="322"/>
      <c r="J76" s="151"/>
      <c r="K76" s="323"/>
      <c r="L76" s="324"/>
      <c r="M76" s="154"/>
      <c r="N76" s="155"/>
      <c r="O76" s="156"/>
      <c r="P76" s="157"/>
      <c r="Q76" s="158"/>
      <c r="R76" s="159"/>
      <c r="S76" s="160"/>
      <c r="T76" s="187"/>
      <c r="U76" s="162"/>
      <c r="V76" s="163"/>
      <c r="W76" s="152"/>
      <c r="X76" s="150"/>
      <c r="AD76" s="76">
        <f t="shared" ref="AD76:AJ76" si="196">AK76*$D76</f>
        <v>0</v>
      </c>
      <c r="AE76" s="76">
        <f t="shared" si="196"/>
        <v>0</v>
      </c>
      <c r="AF76" s="76">
        <f t="shared" si="196"/>
        <v>0</v>
      </c>
      <c r="AG76" s="76">
        <f t="shared" si="196"/>
        <v>0</v>
      </c>
      <c r="AH76" s="76">
        <f t="shared" si="196"/>
        <v>0</v>
      </c>
      <c r="AI76" s="76">
        <f t="shared" si="196"/>
        <v>0</v>
      </c>
      <c r="AJ76" s="76">
        <f t="shared" si="196"/>
        <v>0</v>
      </c>
      <c r="AK76" s="154"/>
      <c r="AL76" s="154"/>
      <c r="AM76" s="154">
        <v>10.0</v>
      </c>
      <c r="AN76" s="154"/>
      <c r="AO76" s="154"/>
      <c r="AP76" s="154"/>
      <c r="AQ76" s="154"/>
      <c r="AR76" s="76">
        <f t="shared" ref="AR76:BD76" si="197">BE76*$D76</f>
        <v>0</v>
      </c>
      <c r="AS76" s="76">
        <f t="shared" si="197"/>
        <v>0</v>
      </c>
      <c r="AT76" s="76">
        <f t="shared" si="197"/>
        <v>0</v>
      </c>
      <c r="AU76" s="76">
        <f t="shared" si="197"/>
        <v>0</v>
      </c>
      <c r="AV76" s="76">
        <f t="shared" si="197"/>
        <v>0</v>
      </c>
      <c r="AW76" s="76">
        <f t="shared" si="197"/>
        <v>0</v>
      </c>
      <c r="AX76" s="76">
        <f t="shared" si="197"/>
        <v>0</v>
      </c>
      <c r="AY76" s="76">
        <f t="shared" si="197"/>
        <v>0</v>
      </c>
      <c r="AZ76" s="76">
        <f t="shared" si="197"/>
        <v>0</v>
      </c>
      <c r="BA76" s="76">
        <f t="shared" si="197"/>
        <v>0</v>
      </c>
      <c r="BB76" s="76">
        <f t="shared" si="197"/>
        <v>0</v>
      </c>
      <c r="BC76" s="76">
        <f t="shared" si="197"/>
        <v>0</v>
      </c>
      <c r="BD76" s="76">
        <f t="shared" si="197"/>
        <v>0</v>
      </c>
      <c r="BE76" s="154"/>
      <c r="BF76" s="154">
        <v>10.0</v>
      </c>
      <c r="BG76" s="154"/>
      <c r="BH76" s="154"/>
      <c r="BI76" s="154"/>
      <c r="BJ76" s="154"/>
      <c r="BK76" s="154"/>
      <c r="BL76" s="154"/>
      <c r="BM76" s="154"/>
      <c r="BN76" s="154"/>
      <c r="BO76" s="154"/>
      <c r="BP76" s="326"/>
      <c r="BQ76" s="154"/>
      <c r="BR76" s="144"/>
      <c r="BS76" s="76"/>
      <c r="BT76" s="335"/>
      <c r="BU76" s="167">
        <f t="shared" ref="BU76:BV76" si="198">$D76*BS76</f>
        <v>0</v>
      </c>
      <c r="BV76" s="167">
        <f t="shared" si="198"/>
        <v>0</v>
      </c>
      <c r="BW76" s="144"/>
      <c r="BX76" s="76">
        <v>1.32</v>
      </c>
      <c r="BY76" s="76">
        <f t="shared" si="173"/>
        <v>0</v>
      </c>
      <c r="BZ76" s="76">
        <f t="shared" si="174"/>
        <v>0</v>
      </c>
      <c r="CA76" s="144"/>
      <c r="CB76" s="204"/>
      <c r="CC76" s="204"/>
    </row>
    <row r="77" ht="18.0" customHeight="1">
      <c r="A77" s="195" t="s">
        <v>767</v>
      </c>
      <c r="B77" s="267" t="s">
        <v>768</v>
      </c>
      <c r="C77" s="147">
        <v>10.0</v>
      </c>
      <c r="D77" s="76">
        <f t="shared" si="166"/>
        <v>0</v>
      </c>
      <c r="E77" s="148">
        <v>50.0</v>
      </c>
      <c r="F77" s="76" t="str">
        <f t="shared" si="167"/>
        <v/>
      </c>
      <c r="G77" s="148">
        <f t="shared" si="168"/>
        <v>50</v>
      </c>
      <c r="H77" s="149">
        <f t="shared" si="169"/>
        <v>0</v>
      </c>
      <c r="I77" s="322"/>
      <c r="J77" s="151"/>
      <c r="K77" s="323"/>
      <c r="L77" s="324"/>
      <c r="M77" s="154"/>
      <c r="N77" s="155"/>
      <c r="O77" s="156"/>
      <c r="P77" s="157"/>
      <c r="Q77" s="158"/>
      <c r="R77" s="159"/>
      <c r="S77" s="160"/>
      <c r="T77" s="187"/>
      <c r="U77" s="162"/>
      <c r="V77" s="163"/>
      <c r="W77" s="152"/>
      <c r="X77" s="150"/>
      <c r="AD77" s="76">
        <f t="shared" ref="AD77:AJ77" si="199">AK77*$D77</f>
        <v>0</v>
      </c>
      <c r="AE77" s="76">
        <f t="shared" si="199"/>
        <v>0</v>
      </c>
      <c r="AF77" s="76">
        <f t="shared" si="199"/>
        <v>0</v>
      </c>
      <c r="AG77" s="76">
        <f t="shared" si="199"/>
        <v>0</v>
      </c>
      <c r="AH77" s="76">
        <f t="shared" si="199"/>
        <v>0</v>
      </c>
      <c r="AI77" s="76">
        <f t="shared" si="199"/>
        <v>0</v>
      </c>
      <c r="AJ77" s="76">
        <f t="shared" si="199"/>
        <v>0</v>
      </c>
      <c r="AK77" s="154"/>
      <c r="AL77" s="154"/>
      <c r="AM77" s="154">
        <v>10.0</v>
      </c>
      <c r="AN77" s="154"/>
      <c r="AO77" s="154"/>
      <c r="AP77" s="154"/>
      <c r="AQ77" s="154"/>
      <c r="AR77" s="76">
        <f t="shared" ref="AR77:BD77" si="200">BE77*$D77</f>
        <v>0</v>
      </c>
      <c r="AS77" s="76">
        <f t="shared" si="200"/>
        <v>0</v>
      </c>
      <c r="AT77" s="76">
        <f t="shared" si="200"/>
        <v>0</v>
      </c>
      <c r="AU77" s="76">
        <f t="shared" si="200"/>
        <v>0</v>
      </c>
      <c r="AV77" s="76">
        <f t="shared" si="200"/>
        <v>0</v>
      </c>
      <c r="AW77" s="76">
        <f t="shared" si="200"/>
        <v>0</v>
      </c>
      <c r="AX77" s="76">
        <f t="shared" si="200"/>
        <v>0</v>
      </c>
      <c r="AY77" s="76">
        <f t="shared" si="200"/>
        <v>0</v>
      </c>
      <c r="AZ77" s="76">
        <f t="shared" si="200"/>
        <v>0</v>
      </c>
      <c r="BA77" s="76">
        <f t="shared" si="200"/>
        <v>0</v>
      </c>
      <c r="BB77" s="76">
        <f t="shared" si="200"/>
        <v>0</v>
      </c>
      <c r="BC77" s="76">
        <f t="shared" si="200"/>
        <v>0</v>
      </c>
      <c r="BD77" s="76">
        <f t="shared" si="200"/>
        <v>0</v>
      </c>
      <c r="BE77" s="154"/>
      <c r="BF77" s="154">
        <v>10.0</v>
      </c>
      <c r="BG77" s="154"/>
      <c r="BH77" s="154"/>
      <c r="BI77" s="154"/>
      <c r="BJ77" s="154"/>
      <c r="BK77" s="154"/>
      <c r="BL77" s="154"/>
      <c r="BM77" s="154"/>
      <c r="BN77" s="154"/>
      <c r="BO77" s="154"/>
      <c r="BP77" s="326"/>
      <c r="BQ77" s="154"/>
      <c r="BR77" s="144"/>
      <c r="BS77" s="76"/>
      <c r="BT77" s="335"/>
      <c r="BU77" s="167">
        <f t="shared" ref="BU77:BV77" si="201">$D77*BS77</f>
        <v>0</v>
      </c>
      <c r="BV77" s="167">
        <f t="shared" si="201"/>
        <v>0</v>
      </c>
      <c r="BW77" s="144"/>
      <c r="BX77" s="76">
        <v>1.29</v>
      </c>
      <c r="BY77" s="76">
        <f t="shared" si="173"/>
        <v>0</v>
      </c>
      <c r="BZ77" s="76">
        <f t="shared" si="174"/>
        <v>0</v>
      </c>
      <c r="CA77" s="144"/>
      <c r="CB77" s="204"/>
      <c r="CC77" s="204"/>
    </row>
    <row r="78" ht="18.0" customHeight="1">
      <c r="A78" s="195" t="s">
        <v>769</v>
      </c>
      <c r="B78" s="267" t="s">
        <v>770</v>
      </c>
      <c r="C78" s="147">
        <v>10.0</v>
      </c>
      <c r="D78" s="76">
        <f t="shared" si="166"/>
        <v>0</v>
      </c>
      <c r="E78" s="148">
        <v>130.0</v>
      </c>
      <c r="F78" s="76" t="str">
        <f t="shared" si="167"/>
        <v/>
      </c>
      <c r="G78" s="148">
        <f t="shared" si="168"/>
        <v>130</v>
      </c>
      <c r="H78" s="149">
        <f t="shared" si="169"/>
        <v>0</v>
      </c>
      <c r="I78" s="322"/>
      <c r="J78" s="151"/>
      <c r="K78" s="323"/>
      <c r="L78" s="324"/>
      <c r="M78" s="154"/>
      <c r="N78" s="155"/>
      <c r="O78" s="156"/>
      <c r="P78" s="157"/>
      <c r="Q78" s="158"/>
      <c r="R78" s="159"/>
      <c r="S78" s="160"/>
      <c r="T78" s="187"/>
      <c r="U78" s="162"/>
      <c r="V78" s="163"/>
      <c r="W78" s="152"/>
      <c r="X78" s="150"/>
      <c r="AD78" s="76">
        <f t="shared" ref="AD78:AJ78" si="202">AK78*$D78</f>
        <v>0</v>
      </c>
      <c r="AE78" s="76">
        <f t="shared" si="202"/>
        <v>0</v>
      </c>
      <c r="AF78" s="76">
        <f t="shared" si="202"/>
        <v>0</v>
      </c>
      <c r="AG78" s="76">
        <f t="shared" si="202"/>
        <v>0</v>
      </c>
      <c r="AH78" s="76">
        <f t="shared" si="202"/>
        <v>0</v>
      </c>
      <c r="AI78" s="76">
        <f t="shared" si="202"/>
        <v>0</v>
      </c>
      <c r="AJ78" s="76">
        <f t="shared" si="202"/>
        <v>0</v>
      </c>
      <c r="AK78" s="154"/>
      <c r="AL78" s="154"/>
      <c r="AM78" s="154"/>
      <c r="AN78" s="154"/>
      <c r="AO78" s="154">
        <v>10.0</v>
      </c>
      <c r="AP78" s="154"/>
      <c r="AQ78" s="154"/>
      <c r="AR78" s="76">
        <f t="shared" ref="AR78:BD78" si="203">BE78*$D78</f>
        <v>0</v>
      </c>
      <c r="AS78" s="76">
        <f t="shared" si="203"/>
        <v>0</v>
      </c>
      <c r="AT78" s="76">
        <f t="shared" si="203"/>
        <v>0</v>
      </c>
      <c r="AU78" s="76">
        <f t="shared" si="203"/>
        <v>0</v>
      </c>
      <c r="AV78" s="76">
        <f t="shared" si="203"/>
        <v>0</v>
      </c>
      <c r="AW78" s="76">
        <f t="shared" si="203"/>
        <v>0</v>
      </c>
      <c r="AX78" s="76">
        <f t="shared" si="203"/>
        <v>0</v>
      </c>
      <c r="AY78" s="76">
        <f t="shared" si="203"/>
        <v>0</v>
      </c>
      <c r="AZ78" s="76">
        <f t="shared" si="203"/>
        <v>0</v>
      </c>
      <c r="BA78" s="76">
        <f t="shared" si="203"/>
        <v>0</v>
      </c>
      <c r="BB78" s="76">
        <f t="shared" si="203"/>
        <v>0</v>
      </c>
      <c r="BC78" s="76">
        <f t="shared" si="203"/>
        <v>0</v>
      </c>
      <c r="BD78" s="76">
        <f t="shared" si="203"/>
        <v>0</v>
      </c>
      <c r="BE78" s="154"/>
      <c r="BF78" s="154"/>
      <c r="BG78" s="154">
        <v>10.0</v>
      </c>
      <c r="BH78" s="154"/>
      <c r="BI78" s="154"/>
      <c r="BJ78" s="154"/>
      <c r="BK78" s="154"/>
      <c r="BL78" s="154"/>
      <c r="BM78" s="154"/>
      <c r="BN78" s="154"/>
      <c r="BO78" s="154"/>
      <c r="BP78" s="326"/>
      <c r="BQ78" s="154"/>
      <c r="BR78" s="144"/>
      <c r="BS78" s="76"/>
      <c r="BT78" s="335"/>
      <c r="BU78" s="167">
        <f t="shared" ref="BU78:BV78" si="204">$D78*BS78</f>
        <v>0</v>
      </c>
      <c r="BV78" s="167">
        <f t="shared" si="204"/>
        <v>0</v>
      </c>
      <c r="BW78" s="144"/>
      <c r="BX78" s="76">
        <v>5.95</v>
      </c>
      <c r="BY78" s="76">
        <f t="shared" si="173"/>
        <v>0</v>
      </c>
      <c r="BZ78" s="76">
        <f t="shared" si="174"/>
        <v>0</v>
      </c>
      <c r="CA78" s="144"/>
      <c r="CB78" s="204"/>
      <c r="CC78" s="204"/>
    </row>
    <row r="79" ht="18.0" customHeight="1">
      <c r="A79" s="195" t="s">
        <v>771</v>
      </c>
      <c r="B79" s="267" t="s">
        <v>772</v>
      </c>
      <c r="C79" s="147">
        <v>5.0</v>
      </c>
      <c r="D79" s="76">
        <f t="shared" si="166"/>
        <v>0</v>
      </c>
      <c r="E79" s="148">
        <v>100.0</v>
      </c>
      <c r="F79" s="76" t="str">
        <f t="shared" si="167"/>
        <v/>
      </c>
      <c r="G79" s="148">
        <f t="shared" si="168"/>
        <v>100</v>
      </c>
      <c r="H79" s="149">
        <f t="shared" si="169"/>
        <v>0</v>
      </c>
      <c r="I79" s="322"/>
      <c r="J79" s="151"/>
      <c r="K79" s="323"/>
      <c r="L79" s="324"/>
      <c r="M79" s="154"/>
      <c r="N79" s="155"/>
      <c r="O79" s="156"/>
      <c r="P79" s="157"/>
      <c r="Q79" s="158"/>
      <c r="R79" s="159"/>
      <c r="S79" s="160"/>
      <c r="T79" s="187"/>
      <c r="U79" s="162"/>
      <c r="V79" s="163"/>
      <c r="W79" s="152"/>
      <c r="X79" s="150"/>
      <c r="AD79" s="76">
        <f t="shared" ref="AD79:AJ79" si="205">AK79*$D79</f>
        <v>0</v>
      </c>
      <c r="AE79" s="76">
        <f t="shared" si="205"/>
        <v>0</v>
      </c>
      <c r="AF79" s="76">
        <f t="shared" si="205"/>
        <v>0</v>
      </c>
      <c r="AG79" s="76">
        <f t="shared" si="205"/>
        <v>0</v>
      </c>
      <c r="AH79" s="76">
        <f t="shared" si="205"/>
        <v>0</v>
      </c>
      <c r="AI79" s="76">
        <f t="shared" si="205"/>
        <v>0</v>
      </c>
      <c r="AJ79" s="76">
        <f t="shared" si="205"/>
        <v>0</v>
      </c>
      <c r="AK79" s="154"/>
      <c r="AL79" s="154"/>
      <c r="AM79" s="154"/>
      <c r="AN79" s="154"/>
      <c r="AO79" s="154">
        <v>5.0</v>
      </c>
      <c r="AP79" s="154"/>
      <c r="AQ79" s="154"/>
      <c r="AR79" s="76">
        <f t="shared" ref="AR79:BD79" si="206">BE79*$D79</f>
        <v>0</v>
      </c>
      <c r="AS79" s="76">
        <f t="shared" si="206"/>
        <v>0</v>
      </c>
      <c r="AT79" s="76">
        <f t="shared" si="206"/>
        <v>0</v>
      </c>
      <c r="AU79" s="76">
        <f t="shared" si="206"/>
        <v>0</v>
      </c>
      <c r="AV79" s="76">
        <f t="shared" si="206"/>
        <v>0</v>
      </c>
      <c r="AW79" s="76">
        <f t="shared" si="206"/>
        <v>0</v>
      </c>
      <c r="AX79" s="76">
        <f t="shared" si="206"/>
        <v>0</v>
      </c>
      <c r="AY79" s="76">
        <f t="shared" si="206"/>
        <v>0</v>
      </c>
      <c r="AZ79" s="76">
        <f t="shared" si="206"/>
        <v>0</v>
      </c>
      <c r="BA79" s="76">
        <f t="shared" si="206"/>
        <v>0</v>
      </c>
      <c r="BB79" s="76">
        <f t="shared" si="206"/>
        <v>0</v>
      </c>
      <c r="BC79" s="76">
        <f t="shared" si="206"/>
        <v>0</v>
      </c>
      <c r="BD79" s="76">
        <f t="shared" si="206"/>
        <v>0</v>
      </c>
      <c r="BE79" s="154"/>
      <c r="BF79" s="154"/>
      <c r="BG79" s="154">
        <v>5.0</v>
      </c>
      <c r="BH79" s="154"/>
      <c r="BI79" s="154"/>
      <c r="BJ79" s="154"/>
      <c r="BK79" s="154"/>
      <c r="BL79" s="154"/>
      <c r="BM79" s="154"/>
      <c r="BN79" s="154"/>
      <c r="BO79" s="154"/>
      <c r="BP79" s="326"/>
      <c r="BQ79" s="154"/>
      <c r="BR79" s="144"/>
      <c r="BS79" s="76"/>
      <c r="BT79" s="335"/>
      <c r="BU79" s="167">
        <f t="shared" ref="BU79:BV79" si="207">$D79*BS79</f>
        <v>0</v>
      </c>
      <c r="BV79" s="167">
        <f t="shared" si="207"/>
        <v>0</v>
      </c>
      <c r="BW79" s="144"/>
      <c r="BX79" s="76">
        <v>5.15</v>
      </c>
      <c r="BY79" s="76">
        <f t="shared" si="173"/>
        <v>0</v>
      </c>
      <c r="BZ79" s="76">
        <f t="shared" si="174"/>
        <v>0</v>
      </c>
      <c r="CA79" s="144"/>
      <c r="CB79" s="204"/>
      <c r="CC79" s="204"/>
    </row>
    <row r="80" ht="18.0" customHeight="1">
      <c r="A80" s="195" t="s">
        <v>773</v>
      </c>
      <c r="B80" s="267" t="s">
        <v>774</v>
      </c>
      <c r="C80" s="147">
        <v>5.0</v>
      </c>
      <c r="D80" s="76">
        <f t="shared" si="166"/>
        <v>0</v>
      </c>
      <c r="E80" s="148">
        <v>100.0</v>
      </c>
      <c r="F80" s="76" t="str">
        <f t="shared" si="167"/>
        <v/>
      </c>
      <c r="G80" s="148">
        <f t="shared" si="168"/>
        <v>100</v>
      </c>
      <c r="H80" s="149">
        <f t="shared" si="169"/>
        <v>0</v>
      </c>
      <c r="I80" s="322"/>
      <c r="J80" s="151"/>
      <c r="K80" s="323"/>
      <c r="L80" s="324"/>
      <c r="M80" s="154"/>
      <c r="N80" s="155"/>
      <c r="O80" s="156"/>
      <c r="P80" s="157"/>
      <c r="Q80" s="158"/>
      <c r="R80" s="159"/>
      <c r="S80" s="160"/>
      <c r="T80" s="187"/>
      <c r="U80" s="162"/>
      <c r="V80" s="163"/>
      <c r="W80" s="152"/>
      <c r="X80" s="150"/>
      <c r="AD80" s="76">
        <f t="shared" ref="AD80:AJ80" si="208">AK80*$D80</f>
        <v>0</v>
      </c>
      <c r="AE80" s="76">
        <f t="shared" si="208"/>
        <v>0</v>
      </c>
      <c r="AF80" s="76">
        <f t="shared" si="208"/>
        <v>0</v>
      </c>
      <c r="AG80" s="76">
        <f t="shared" si="208"/>
        <v>0</v>
      </c>
      <c r="AH80" s="76">
        <f t="shared" si="208"/>
        <v>0</v>
      </c>
      <c r="AI80" s="76">
        <f t="shared" si="208"/>
        <v>0</v>
      </c>
      <c r="AJ80" s="76">
        <f t="shared" si="208"/>
        <v>0</v>
      </c>
      <c r="AK80" s="154"/>
      <c r="AL80" s="154"/>
      <c r="AM80" s="154"/>
      <c r="AN80" s="154"/>
      <c r="AO80" s="154">
        <v>5.0</v>
      </c>
      <c r="AP80" s="154"/>
      <c r="AQ80" s="154"/>
      <c r="AR80" s="76">
        <f t="shared" ref="AR80:BD80" si="209">BE80*$D80</f>
        <v>0</v>
      </c>
      <c r="AS80" s="76">
        <f t="shared" si="209"/>
        <v>0</v>
      </c>
      <c r="AT80" s="76">
        <f t="shared" si="209"/>
        <v>0</v>
      </c>
      <c r="AU80" s="76">
        <f t="shared" si="209"/>
        <v>0</v>
      </c>
      <c r="AV80" s="76">
        <f t="shared" si="209"/>
        <v>0</v>
      </c>
      <c r="AW80" s="76">
        <f t="shared" si="209"/>
        <v>0</v>
      </c>
      <c r="AX80" s="76">
        <f t="shared" si="209"/>
        <v>0</v>
      </c>
      <c r="AY80" s="76">
        <f t="shared" si="209"/>
        <v>0</v>
      </c>
      <c r="AZ80" s="76">
        <f t="shared" si="209"/>
        <v>0</v>
      </c>
      <c r="BA80" s="76">
        <f t="shared" si="209"/>
        <v>0</v>
      </c>
      <c r="BB80" s="76">
        <f t="shared" si="209"/>
        <v>0</v>
      </c>
      <c r="BC80" s="76">
        <f t="shared" si="209"/>
        <v>0</v>
      </c>
      <c r="BD80" s="76">
        <f t="shared" si="209"/>
        <v>0</v>
      </c>
      <c r="BE80" s="154"/>
      <c r="BF80" s="154">
        <v>5.0</v>
      </c>
      <c r="BG80" s="154"/>
      <c r="BH80" s="154"/>
      <c r="BI80" s="154"/>
      <c r="BJ80" s="154"/>
      <c r="BK80" s="154"/>
      <c r="BL80" s="154"/>
      <c r="BM80" s="154"/>
      <c r="BN80" s="154"/>
      <c r="BO80" s="154"/>
      <c r="BP80" s="326"/>
      <c r="BQ80" s="154"/>
      <c r="BR80" s="144"/>
      <c r="BS80" s="76"/>
      <c r="BT80" s="335"/>
      <c r="BU80" s="167">
        <f t="shared" ref="BU80:BV80" si="210">$D80*BS80</f>
        <v>0</v>
      </c>
      <c r="BV80" s="167">
        <f t="shared" si="210"/>
        <v>0</v>
      </c>
      <c r="BW80" s="144"/>
      <c r="BX80" s="76">
        <v>5.2</v>
      </c>
      <c r="BY80" s="76">
        <f t="shared" si="173"/>
        <v>0</v>
      </c>
      <c r="BZ80" s="76">
        <f t="shared" si="174"/>
        <v>0</v>
      </c>
      <c r="CA80" s="144"/>
      <c r="CB80" s="204"/>
      <c r="CC80" s="204"/>
    </row>
    <row r="81" ht="18.0" customHeight="1">
      <c r="A81" s="195" t="s">
        <v>775</v>
      </c>
      <c r="B81" s="267" t="s">
        <v>776</v>
      </c>
      <c r="C81" s="147">
        <v>5.0</v>
      </c>
      <c r="D81" s="76">
        <f t="shared" si="166"/>
        <v>0</v>
      </c>
      <c r="E81" s="148">
        <v>100.0</v>
      </c>
      <c r="F81" s="76" t="str">
        <f t="shared" si="167"/>
        <v/>
      </c>
      <c r="G81" s="148">
        <f t="shared" si="168"/>
        <v>100</v>
      </c>
      <c r="H81" s="149">
        <f t="shared" si="169"/>
        <v>0</v>
      </c>
      <c r="I81" s="322"/>
      <c r="J81" s="151"/>
      <c r="K81" s="323"/>
      <c r="L81" s="324"/>
      <c r="M81" s="154"/>
      <c r="N81" s="155"/>
      <c r="O81" s="156"/>
      <c r="P81" s="157"/>
      <c r="Q81" s="158"/>
      <c r="R81" s="159"/>
      <c r="S81" s="160"/>
      <c r="T81" s="187"/>
      <c r="U81" s="162"/>
      <c r="V81" s="163"/>
      <c r="W81" s="152"/>
      <c r="X81" s="150"/>
      <c r="AD81" s="76">
        <f t="shared" ref="AD81:AJ81" si="211">AK81*$D81</f>
        <v>0</v>
      </c>
      <c r="AE81" s="76">
        <f t="shared" si="211"/>
        <v>0</v>
      </c>
      <c r="AF81" s="76">
        <f t="shared" si="211"/>
        <v>0</v>
      </c>
      <c r="AG81" s="76">
        <f t="shared" si="211"/>
        <v>0</v>
      </c>
      <c r="AH81" s="76">
        <f t="shared" si="211"/>
        <v>0</v>
      </c>
      <c r="AI81" s="76">
        <f t="shared" si="211"/>
        <v>0</v>
      </c>
      <c r="AJ81" s="76">
        <f t="shared" si="211"/>
        <v>0</v>
      </c>
      <c r="AK81" s="154"/>
      <c r="AL81" s="154"/>
      <c r="AM81" s="154"/>
      <c r="AN81" s="154"/>
      <c r="AO81" s="154">
        <v>5.0</v>
      </c>
      <c r="AP81" s="154"/>
      <c r="AQ81" s="154"/>
      <c r="AR81" s="76">
        <f t="shared" ref="AR81:BD81" si="212">BE81*$D81</f>
        <v>0</v>
      </c>
      <c r="AS81" s="76">
        <f t="shared" si="212"/>
        <v>0</v>
      </c>
      <c r="AT81" s="76">
        <f t="shared" si="212"/>
        <v>0</v>
      </c>
      <c r="AU81" s="76">
        <f t="shared" si="212"/>
        <v>0</v>
      </c>
      <c r="AV81" s="76">
        <f t="shared" si="212"/>
        <v>0</v>
      </c>
      <c r="AW81" s="76">
        <f t="shared" si="212"/>
        <v>0</v>
      </c>
      <c r="AX81" s="76">
        <f t="shared" si="212"/>
        <v>0</v>
      </c>
      <c r="AY81" s="76">
        <f t="shared" si="212"/>
        <v>0</v>
      </c>
      <c r="AZ81" s="76">
        <f t="shared" si="212"/>
        <v>0</v>
      </c>
      <c r="BA81" s="76">
        <f t="shared" si="212"/>
        <v>0</v>
      </c>
      <c r="BB81" s="76">
        <f t="shared" si="212"/>
        <v>0</v>
      </c>
      <c r="BC81" s="76">
        <f t="shared" si="212"/>
        <v>0</v>
      </c>
      <c r="BD81" s="76">
        <f t="shared" si="212"/>
        <v>0</v>
      </c>
      <c r="BE81" s="154"/>
      <c r="BF81" s="154">
        <v>5.0</v>
      </c>
      <c r="BG81" s="154"/>
      <c r="BH81" s="154"/>
      <c r="BI81" s="154"/>
      <c r="BJ81" s="154"/>
      <c r="BK81" s="154"/>
      <c r="BL81" s="154"/>
      <c r="BM81" s="154"/>
      <c r="BN81" s="154"/>
      <c r="BO81" s="154"/>
      <c r="BP81" s="326"/>
      <c r="BQ81" s="154"/>
      <c r="BR81" s="144"/>
      <c r="BS81" s="76"/>
      <c r="BT81" s="335"/>
      <c r="BU81" s="167">
        <f t="shared" ref="BU81:BV81" si="213">$D81*BS81</f>
        <v>0</v>
      </c>
      <c r="BV81" s="167">
        <f t="shared" si="213"/>
        <v>0</v>
      </c>
      <c r="BW81" s="144"/>
      <c r="BX81" s="76">
        <v>5.1</v>
      </c>
      <c r="BY81" s="76">
        <f t="shared" si="173"/>
        <v>0</v>
      </c>
      <c r="BZ81" s="76">
        <f t="shared" si="174"/>
        <v>0</v>
      </c>
      <c r="CA81" s="144"/>
      <c r="CB81" s="204"/>
      <c r="CC81" s="204"/>
    </row>
    <row r="82" ht="18.0" customHeight="1">
      <c r="A82" s="195" t="s">
        <v>777</v>
      </c>
      <c r="B82" s="267" t="s">
        <v>778</v>
      </c>
      <c r="C82" s="147">
        <v>10.0</v>
      </c>
      <c r="D82" s="76">
        <f t="shared" si="166"/>
        <v>0</v>
      </c>
      <c r="E82" s="148">
        <v>50.0</v>
      </c>
      <c r="F82" s="76" t="str">
        <f t="shared" si="167"/>
        <v/>
      </c>
      <c r="G82" s="148">
        <f t="shared" si="168"/>
        <v>50</v>
      </c>
      <c r="H82" s="149">
        <f t="shared" si="169"/>
        <v>0</v>
      </c>
      <c r="I82" s="322"/>
      <c r="J82" s="151"/>
      <c r="K82" s="323"/>
      <c r="L82" s="324"/>
      <c r="M82" s="154"/>
      <c r="N82" s="155"/>
      <c r="O82" s="156"/>
      <c r="P82" s="157"/>
      <c r="Q82" s="158"/>
      <c r="R82" s="159"/>
      <c r="S82" s="160"/>
      <c r="T82" s="187"/>
      <c r="U82" s="162"/>
      <c r="V82" s="163"/>
      <c r="W82" s="152"/>
      <c r="X82" s="150"/>
      <c r="AD82" s="76">
        <f t="shared" ref="AD82:AJ82" si="214">AK82*$D82</f>
        <v>0</v>
      </c>
      <c r="AE82" s="76">
        <f t="shared" si="214"/>
        <v>0</v>
      </c>
      <c r="AF82" s="76">
        <f t="shared" si="214"/>
        <v>0</v>
      </c>
      <c r="AG82" s="76">
        <f t="shared" si="214"/>
        <v>0</v>
      </c>
      <c r="AH82" s="76">
        <f t="shared" si="214"/>
        <v>0</v>
      </c>
      <c r="AI82" s="76">
        <f t="shared" si="214"/>
        <v>0</v>
      </c>
      <c r="AJ82" s="76">
        <f t="shared" si="214"/>
        <v>0</v>
      </c>
      <c r="AK82" s="154"/>
      <c r="AL82" s="154"/>
      <c r="AM82" s="154">
        <v>10.0</v>
      </c>
      <c r="AN82" s="154"/>
      <c r="AO82" s="154"/>
      <c r="AP82" s="154"/>
      <c r="AQ82" s="154"/>
      <c r="AR82" s="76">
        <f t="shared" ref="AR82:BD82" si="215">BE82*$D82</f>
        <v>0</v>
      </c>
      <c r="AS82" s="76">
        <f t="shared" si="215"/>
        <v>0</v>
      </c>
      <c r="AT82" s="76">
        <f t="shared" si="215"/>
        <v>0</v>
      </c>
      <c r="AU82" s="76">
        <f t="shared" si="215"/>
        <v>0</v>
      </c>
      <c r="AV82" s="76">
        <f t="shared" si="215"/>
        <v>0</v>
      </c>
      <c r="AW82" s="76">
        <f t="shared" si="215"/>
        <v>0</v>
      </c>
      <c r="AX82" s="76">
        <f t="shared" si="215"/>
        <v>0</v>
      </c>
      <c r="AY82" s="76">
        <f t="shared" si="215"/>
        <v>0</v>
      </c>
      <c r="AZ82" s="76">
        <f t="shared" si="215"/>
        <v>0</v>
      </c>
      <c r="BA82" s="76">
        <f t="shared" si="215"/>
        <v>0</v>
      </c>
      <c r="BB82" s="76">
        <f t="shared" si="215"/>
        <v>0</v>
      </c>
      <c r="BC82" s="76">
        <f t="shared" si="215"/>
        <v>0</v>
      </c>
      <c r="BD82" s="76">
        <f t="shared" si="215"/>
        <v>0</v>
      </c>
      <c r="BE82" s="154">
        <v>10.0</v>
      </c>
      <c r="BF82" s="154"/>
      <c r="BG82" s="154"/>
      <c r="BH82" s="154"/>
      <c r="BI82" s="154"/>
      <c r="BJ82" s="154"/>
      <c r="BK82" s="154"/>
      <c r="BL82" s="154"/>
      <c r="BM82" s="154"/>
      <c r="BN82" s="154"/>
      <c r="BO82" s="154"/>
      <c r="BP82" s="326"/>
      <c r="BQ82" s="154"/>
      <c r="BR82" s="144"/>
      <c r="BS82" s="76"/>
      <c r="BT82" s="335"/>
      <c r="BU82" s="167">
        <f t="shared" ref="BU82:BV82" si="216">$D82*BS82</f>
        <v>0</v>
      </c>
      <c r="BV82" s="167">
        <f t="shared" si="216"/>
        <v>0</v>
      </c>
      <c r="BW82" s="144"/>
      <c r="BX82" s="76">
        <v>1.15</v>
      </c>
      <c r="BY82" s="76">
        <f t="shared" si="173"/>
        <v>0</v>
      </c>
      <c r="BZ82" s="76">
        <f t="shared" si="174"/>
        <v>0</v>
      </c>
      <c r="CA82" s="144"/>
      <c r="CB82" s="204"/>
      <c r="CC82" s="204"/>
    </row>
    <row r="83" ht="18.0" customHeight="1">
      <c r="A83" s="195" t="s">
        <v>779</v>
      </c>
      <c r="B83" s="267" t="s">
        <v>780</v>
      </c>
      <c r="C83" s="147">
        <v>10.0</v>
      </c>
      <c r="D83" s="76">
        <f t="shared" si="166"/>
        <v>0</v>
      </c>
      <c r="E83" s="148">
        <v>55.0</v>
      </c>
      <c r="F83" s="76" t="str">
        <f t="shared" si="167"/>
        <v/>
      </c>
      <c r="G83" s="148">
        <f t="shared" si="168"/>
        <v>55</v>
      </c>
      <c r="H83" s="149">
        <f t="shared" si="169"/>
        <v>0</v>
      </c>
      <c r="I83" s="322"/>
      <c r="J83" s="151"/>
      <c r="K83" s="323"/>
      <c r="L83" s="324"/>
      <c r="M83" s="154"/>
      <c r="N83" s="155"/>
      <c r="O83" s="156"/>
      <c r="P83" s="157"/>
      <c r="Q83" s="158"/>
      <c r="R83" s="159"/>
      <c r="S83" s="160"/>
      <c r="T83" s="187"/>
      <c r="U83" s="162"/>
      <c r="V83" s="163"/>
      <c r="W83" s="152"/>
      <c r="X83" s="150"/>
      <c r="AD83" s="76">
        <f t="shared" ref="AD83:AJ83" si="217">AK83*$D83</f>
        <v>0</v>
      </c>
      <c r="AE83" s="76">
        <f t="shared" si="217"/>
        <v>0</v>
      </c>
      <c r="AF83" s="76">
        <f t="shared" si="217"/>
        <v>0</v>
      </c>
      <c r="AG83" s="76">
        <f t="shared" si="217"/>
        <v>0</v>
      </c>
      <c r="AH83" s="76">
        <f t="shared" si="217"/>
        <v>0</v>
      </c>
      <c r="AI83" s="76">
        <f t="shared" si="217"/>
        <v>0</v>
      </c>
      <c r="AJ83" s="76">
        <f t="shared" si="217"/>
        <v>0</v>
      </c>
      <c r="AK83" s="154"/>
      <c r="AL83" s="154"/>
      <c r="AM83" s="154">
        <v>10.0</v>
      </c>
      <c r="AN83" s="154"/>
      <c r="AO83" s="154"/>
      <c r="AP83" s="154"/>
      <c r="AQ83" s="154"/>
      <c r="AR83" s="76">
        <f t="shared" ref="AR83:BD83" si="218">BE83*$D83</f>
        <v>0</v>
      </c>
      <c r="AS83" s="76">
        <f t="shared" si="218"/>
        <v>0</v>
      </c>
      <c r="AT83" s="76">
        <f t="shared" si="218"/>
        <v>0</v>
      </c>
      <c r="AU83" s="76">
        <f t="shared" si="218"/>
        <v>0</v>
      </c>
      <c r="AV83" s="76">
        <f t="shared" si="218"/>
        <v>0</v>
      </c>
      <c r="AW83" s="76">
        <f t="shared" si="218"/>
        <v>0</v>
      </c>
      <c r="AX83" s="76">
        <f t="shared" si="218"/>
        <v>0</v>
      </c>
      <c r="AY83" s="76">
        <f t="shared" si="218"/>
        <v>0</v>
      </c>
      <c r="AZ83" s="76">
        <f t="shared" si="218"/>
        <v>0</v>
      </c>
      <c r="BA83" s="76">
        <f t="shared" si="218"/>
        <v>0</v>
      </c>
      <c r="BB83" s="76">
        <f t="shared" si="218"/>
        <v>0</v>
      </c>
      <c r="BC83" s="76">
        <f t="shared" si="218"/>
        <v>0</v>
      </c>
      <c r="BD83" s="76">
        <f t="shared" si="218"/>
        <v>0</v>
      </c>
      <c r="BE83" s="154">
        <v>10.0</v>
      </c>
      <c r="BF83" s="154"/>
      <c r="BG83" s="154"/>
      <c r="BH83" s="154"/>
      <c r="BI83" s="154"/>
      <c r="BJ83" s="154"/>
      <c r="BK83" s="154"/>
      <c r="BL83" s="154"/>
      <c r="BM83" s="154"/>
      <c r="BN83" s="154"/>
      <c r="BO83" s="154"/>
      <c r="BP83" s="326"/>
      <c r="BQ83" s="154"/>
      <c r="BR83" s="144"/>
      <c r="BS83" s="76"/>
      <c r="BT83" s="335"/>
      <c r="BU83" s="167">
        <f t="shared" ref="BU83:BV83" si="219">$D83*BS83</f>
        <v>0</v>
      </c>
      <c r="BV83" s="167">
        <f t="shared" si="219"/>
        <v>0</v>
      </c>
      <c r="BW83" s="144"/>
      <c r="BX83" s="76">
        <v>1.27</v>
      </c>
      <c r="BY83" s="76">
        <f t="shared" si="173"/>
        <v>0</v>
      </c>
      <c r="BZ83" s="76">
        <f t="shared" si="174"/>
        <v>0</v>
      </c>
      <c r="CA83" s="144"/>
      <c r="CB83" s="204"/>
      <c r="CC83" s="204"/>
    </row>
    <row r="84" ht="18.0" customHeight="1">
      <c r="A84" s="195" t="s">
        <v>781</v>
      </c>
      <c r="B84" s="267" t="s">
        <v>782</v>
      </c>
      <c r="C84" s="147">
        <v>10.0</v>
      </c>
      <c r="D84" s="76">
        <f t="shared" si="166"/>
        <v>0</v>
      </c>
      <c r="E84" s="148">
        <v>90.0</v>
      </c>
      <c r="F84" s="76" t="str">
        <f t="shared" si="167"/>
        <v/>
      </c>
      <c r="G84" s="148">
        <f t="shared" si="168"/>
        <v>90</v>
      </c>
      <c r="H84" s="149">
        <f t="shared" si="169"/>
        <v>0</v>
      </c>
      <c r="I84" s="322"/>
      <c r="J84" s="151"/>
      <c r="K84" s="323"/>
      <c r="L84" s="324"/>
      <c r="M84" s="154"/>
      <c r="N84" s="155"/>
      <c r="O84" s="156"/>
      <c r="P84" s="157"/>
      <c r="Q84" s="158"/>
      <c r="R84" s="159"/>
      <c r="S84" s="160"/>
      <c r="T84" s="187"/>
      <c r="U84" s="162"/>
      <c r="V84" s="163"/>
      <c r="W84" s="152"/>
      <c r="X84" s="150"/>
      <c r="AD84" s="76">
        <f t="shared" ref="AD84:AJ84" si="220">AK84*$D84</f>
        <v>0</v>
      </c>
      <c r="AE84" s="76">
        <f t="shared" si="220"/>
        <v>0</v>
      </c>
      <c r="AF84" s="76">
        <f t="shared" si="220"/>
        <v>0</v>
      </c>
      <c r="AG84" s="76">
        <f t="shared" si="220"/>
        <v>0</v>
      </c>
      <c r="AH84" s="76">
        <f t="shared" si="220"/>
        <v>0</v>
      </c>
      <c r="AI84" s="76">
        <f t="shared" si="220"/>
        <v>0</v>
      </c>
      <c r="AJ84" s="76">
        <f t="shared" si="220"/>
        <v>0</v>
      </c>
      <c r="AK84" s="154"/>
      <c r="AL84" s="154"/>
      <c r="AM84" s="154">
        <v>10.0</v>
      </c>
      <c r="AN84" s="154"/>
      <c r="AO84" s="154"/>
      <c r="AP84" s="154"/>
      <c r="AQ84" s="154"/>
      <c r="AR84" s="76">
        <f t="shared" ref="AR84:BD84" si="221">BE84*$D84</f>
        <v>0</v>
      </c>
      <c r="AS84" s="76">
        <f t="shared" si="221"/>
        <v>0</v>
      </c>
      <c r="AT84" s="76">
        <f t="shared" si="221"/>
        <v>0</v>
      </c>
      <c r="AU84" s="76">
        <f t="shared" si="221"/>
        <v>0</v>
      </c>
      <c r="AV84" s="76">
        <f t="shared" si="221"/>
        <v>0</v>
      </c>
      <c r="AW84" s="76">
        <f t="shared" si="221"/>
        <v>0</v>
      </c>
      <c r="AX84" s="76">
        <f t="shared" si="221"/>
        <v>0</v>
      </c>
      <c r="AY84" s="76">
        <f t="shared" si="221"/>
        <v>0</v>
      </c>
      <c r="AZ84" s="76">
        <f t="shared" si="221"/>
        <v>0</v>
      </c>
      <c r="BA84" s="76">
        <f t="shared" si="221"/>
        <v>0</v>
      </c>
      <c r="BB84" s="76">
        <f t="shared" si="221"/>
        <v>0</v>
      </c>
      <c r="BC84" s="76">
        <f t="shared" si="221"/>
        <v>0</v>
      </c>
      <c r="BD84" s="76">
        <f t="shared" si="221"/>
        <v>0</v>
      </c>
      <c r="BE84" s="154"/>
      <c r="BF84" s="154">
        <v>10.0</v>
      </c>
      <c r="BG84" s="154"/>
      <c r="BH84" s="154"/>
      <c r="BI84" s="154"/>
      <c r="BJ84" s="154"/>
      <c r="BK84" s="154"/>
      <c r="BL84" s="154"/>
      <c r="BM84" s="154"/>
      <c r="BN84" s="154"/>
      <c r="BO84" s="154"/>
      <c r="BP84" s="326"/>
      <c r="BQ84" s="154"/>
      <c r="BR84" s="144"/>
      <c r="BS84" s="76"/>
      <c r="BT84" s="335"/>
      <c r="BU84" s="167">
        <f t="shared" ref="BU84:BV84" si="222">$D84*BS84</f>
        <v>0</v>
      </c>
      <c r="BV84" s="167">
        <f t="shared" si="222"/>
        <v>0</v>
      </c>
      <c r="BW84" s="144"/>
      <c r="BX84" s="76">
        <v>3.58</v>
      </c>
      <c r="BY84" s="76">
        <f t="shared" si="173"/>
        <v>0</v>
      </c>
      <c r="BZ84" s="76">
        <f t="shared" si="174"/>
        <v>0</v>
      </c>
      <c r="CA84" s="144"/>
      <c r="CB84" s="204"/>
      <c r="CC84" s="204"/>
    </row>
    <row r="85" ht="18.0" customHeight="1">
      <c r="A85" s="195" t="s">
        <v>783</v>
      </c>
      <c r="B85" s="267" t="s">
        <v>784</v>
      </c>
      <c r="C85" s="147">
        <v>10.0</v>
      </c>
      <c r="D85" s="76">
        <f t="shared" si="166"/>
        <v>0</v>
      </c>
      <c r="E85" s="148">
        <v>90.0</v>
      </c>
      <c r="F85" s="76" t="str">
        <f t="shared" si="167"/>
        <v/>
      </c>
      <c r="G85" s="148">
        <f t="shared" si="168"/>
        <v>90</v>
      </c>
      <c r="H85" s="149">
        <f t="shared" si="169"/>
        <v>0</v>
      </c>
      <c r="I85" s="322"/>
      <c r="J85" s="151"/>
      <c r="K85" s="323"/>
      <c r="L85" s="324"/>
      <c r="M85" s="154"/>
      <c r="N85" s="155"/>
      <c r="O85" s="156"/>
      <c r="P85" s="157"/>
      <c r="Q85" s="158"/>
      <c r="R85" s="159"/>
      <c r="S85" s="160"/>
      <c r="T85" s="187"/>
      <c r="U85" s="162"/>
      <c r="V85" s="163"/>
      <c r="W85" s="152"/>
      <c r="X85" s="150"/>
      <c r="AD85" s="76">
        <f t="shared" ref="AD85:AJ85" si="223">AK85*$D85</f>
        <v>0</v>
      </c>
      <c r="AE85" s="76">
        <f t="shared" si="223"/>
        <v>0</v>
      </c>
      <c r="AF85" s="76">
        <f t="shared" si="223"/>
        <v>0</v>
      </c>
      <c r="AG85" s="76">
        <f t="shared" si="223"/>
        <v>0</v>
      </c>
      <c r="AH85" s="76">
        <f t="shared" si="223"/>
        <v>0</v>
      </c>
      <c r="AI85" s="76">
        <f t="shared" si="223"/>
        <v>0</v>
      </c>
      <c r="AJ85" s="76">
        <f t="shared" si="223"/>
        <v>0</v>
      </c>
      <c r="AK85" s="154"/>
      <c r="AL85" s="154"/>
      <c r="AM85" s="154">
        <v>10.0</v>
      </c>
      <c r="AN85" s="154"/>
      <c r="AO85" s="154"/>
      <c r="AP85" s="154"/>
      <c r="AQ85" s="154"/>
      <c r="AR85" s="76">
        <f t="shared" ref="AR85:BD85" si="224">BE85*$D85</f>
        <v>0</v>
      </c>
      <c r="AS85" s="76">
        <f t="shared" si="224"/>
        <v>0</v>
      </c>
      <c r="AT85" s="76">
        <f t="shared" si="224"/>
        <v>0</v>
      </c>
      <c r="AU85" s="76">
        <f t="shared" si="224"/>
        <v>0</v>
      </c>
      <c r="AV85" s="76">
        <f t="shared" si="224"/>
        <v>0</v>
      </c>
      <c r="AW85" s="76">
        <f t="shared" si="224"/>
        <v>0</v>
      </c>
      <c r="AX85" s="76">
        <f t="shared" si="224"/>
        <v>0</v>
      </c>
      <c r="AY85" s="76">
        <f t="shared" si="224"/>
        <v>0</v>
      </c>
      <c r="AZ85" s="76">
        <f t="shared" si="224"/>
        <v>0</v>
      </c>
      <c r="BA85" s="76">
        <f t="shared" si="224"/>
        <v>0</v>
      </c>
      <c r="BB85" s="76">
        <f t="shared" si="224"/>
        <v>0</v>
      </c>
      <c r="BC85" s="76">
        <f t="shared" si="224"/>
        <v>0</v>
      </c>
      <c r="BD85" s="76">
        <f t="shared" si="224"/>
        <v>0</v>
      </c>
      <c r="BE85" s="154"/>
      <c r="BF85" s="154">
        <v>10.0</v>
      </c>
      <c r="BG85" s="154"/>
      <c r="BH85" s="154"/>
      <c r="BI85" s="154"/>
      <c r="BJ85" s="154"/>
      <c r="BK85" s="154"/>
      <c r="BL85" s="154"/>
      <c r="BM85" s="154"/>
      <c r="BN85" s="154"/>
      <c r="BO85" s="154"/>
      <c r="BP85" s="326"/>
      <c r="BQ85" s="154"/>
      <c r="BR85" s="144"/>
      <c r="BS85" s="76"/>
      <c r="BT85" s="335"/>
      <c r="BU85" s="167">
        <f t="shared" ref="BU85:BV85" si="225">$D85*BS85</f>
        <v>0</v>
      </c>
      <c r="BV85" s="167">
        <f t="shared" si="225"/>
        <v>0</v>
      </c>
      <c r="BW85" s="144"/>
      <c r="BX85" s="76">
        <v>3.72</v>
      </c>
      <c r="BY85" s="76">
        <f t="shared" si="173"/>
        <v>0</v>
      </c>
      <c r="BZ85" s="76">
        <f t="shared" si="174"/>
        <v>0</v>
      </c>
      <c r="CA85" s="144"/>
      <c r="CB85" s="204"/>
      <c r="CC85" s="204"/>
    </row>
    <row r="86" ht="18.0" customHeight="1">
      <c r="A86" s="195" t="s">
        <v>785</v>
      </c>
      <c r="B86" s="267" t="s">
        <v>786</v>
      </c>
      <c r="C86" s="147">
        <v>10.0</v>
      </c>
      <c r="D86" s="76">
        <f t="shared" si="166"/>
        <v>0</v>
      </c>
      <c r="E86" s="148">
        <v>90.0</v>
      </c>
      <c r="F86" s="76" t="str">
        <f t="shared" si="167"/>
        <v/>
      </c>
      <c r="G86" s="148">
        <f t="shared" si="168"/>
        <v>90</v>
      </c>
      <c r="H86" s="149">
        <f t="shared" si="169"/>
        <v>0</v>
      </c>
      <c r="I86" s="322"/>
      <c r="J86" s="151"/>
      <c r="K86" s="323"/>
      <c r="L86" s="324"/>
      <c r="M86" s="154"/>
      <c r="N86" s="155"/>
      <c r="O86" s="156"/>
      <c r="P86" s="157"/>
      <c r="Q86" s="158"/>
      <c r="R86" s="159"/>
      <c r="S86" s="160"/>
      <c r="T86" s="187"/>
      <c r="U86" s="162"/>
      <c r="V86" s="163"/>
      <c r="W86" s="152"/>
      <c r="X86" s="150"/>
      <c r="AD86" s="76">
        <f t="shared" ref="AD86:AJ86" si="226">AK86*$D86</f>
        <v>0</v>
      </c>
      <c r="AE86" s="76">
        <f t="shared" si="226"/>
        <v>0</v>
      </c>
      <c r="AF86" s="76">
        <f t="shared" si="226"/>
        <v>0</v>
      </c>
      <c r="AG86" s="76">
        <f t="shared" si="226"/>
        <v>0</v>
      </c>
      <c r="AH86" s="76">
        <f t="shared" si="226"/>
        <v>0</v>
      </c>
      <c r="AI86" s="76">
        <f t="shared" si="226"/>
        <v>0</v>
      </c>
      <c r="AJ86" s="76">
        <f t="shared" si="226"/>
        <v>0</v>
      </c>
      <c r="AK86" s="154"/>
      <c r="AL86" s="154"/>
      <c r="AM86" s="154">
        <v>10.0</v>
      </c>
      <c r="AN86" s="154"/>
      <c r="AO86" s="154"/>
      <c r="AP86" s="154"/>
      <c r="AQ86" s="154"/>
      <c r="AR86" s="76">
        <f t="shared" ref="AR86:BD86" si="227">BE86*$D86</f>
        <v>0</v>
      </c>
      <c r="AS86" s="76">
        <f t="shared" si="227"/>
        <v>0</v>
      </c>
      <c r="AT86" s="76">
        <f t="shared" si="227"/>
        <v>0</v>
      </c>
      <c r="AU86" s="76">
        <f t="shared" si="227"/>
        <v>0</v>
      </c>
      <c r="AV86" s="76">
        <f t="shared" si="227"/>
        <v>0</v>
      </c>
      <c r="AW86" s="76">
        <f t="shared" si="227"/>
        <v>0</v>
      </c>
      <c r="AX86" s="76">
        <f t="shared" si="227"/>
        <v>0</v>
      </c>
      <c r="AY86" s="76">
        <f t="shared" si="227"/>
        <v>0</v>
      </c>
      <c r="AZ86" s="76">
        <f t="shared" si="227"/>
        <v>0</v>
      </c>
      <c r="BA86" s="76">
        <f t="shared" si="227"/>
        <v>0</v>
      </c>
      <c r="BB86" s="76">
        <f t="shared" si="227"/>
        <v>0</v>
      </c>
      <c r="BC86" s="76">
        <f t="shared" si="227"/>
        <v>0</v>
      </c>
      <c r="BD86" s="76">
        <f t="shared" si="227"/>
        <v>0</v>
      </c>
      <c r="BE86" s="154"/>
      <c r="BF86" s="154">
        <v>10.0</v>
      </c>
      <c r="BG86" s="154"/>
      <c r="BH86" s="154"/>
      <c r="BI86" s="154"/>
      <c r="BJ86" s="154"/>
      <c r="BK86" s="154"/>
      <c r="BL86" s="154"/>
      <c r="BM86" s="154"/>
      <c r="BN86" s="154"/>
      <c r="BO86" s="154"/>
      <c r="BP86" s="326"/>
      <c r="BQ86" s="154"/>
      <c r="BR86" s="144"/>
      <c r="BS86" s="76"/>
      <c r="BT86" s="335"/>
      <c r="BU86" s="167">
        <f t="shared" ref="BU86:BV86" si="228">$D86*BS86</f>
        <v>0</v>
      </c>
      <c r="BV86" s="167">
        <f t="shared" si="228"/>
        <v>0</v>
      </c>
      <c r="BW86" s="144"/>
      <c r="BX86" s="76">
        <v>3.83</v>
      </c>
      <c r="BY86" s="76">
        <f t="shared" si="173"/>
        <v>0</v>
      </c>
      <c r="BZ86" s="76">
        <f t="shared" si="174"/>
        <v>0</v>
      </c>
      <c r="CA86" s="144"/>
      <c r="CB86" s="204"/>
      <c r="CC86" s="204"/>
    </row>
    <row r="87" ht="18.0" customHeight="1">
      <c r="A87" s="195" t="s">
        <v>787</v>
      </c>
      <c r="B87" s="267" t="s">
        <v>788</v>
      </c>
      <c r="C87" s="147">
        <v>10.0</v>
      </c>
      <c r="D87" s="76">
        <f t="shared" si="166"/>
        <v>0</v>
      </c>
      <c r="E87" s="148">
        <v>100.0</v>
      </c>
      <c r="F87" s="76" t="str">
        <f t="shared" si="167"/>
        <v/>
      </c>
      <c r="G87" s="148">
        <f t="shared" si="168"/>
        <v>100</v>
      </c>
      <c r="H87" s="149">
        <f t="shared" si="169"/>
        <v>0</v>
      </c>
      <c r="I87" s="322"/>
      <c r="J87" s="151"/>
      <c r="K87" s="323"/>
      <c r="L87" s="324"/>
      <c r="M87" s="154"/>
      <c r="N87" s="155"/>
      <c r="O87" s="156"/>
      <c r="P87" s="157"/>
      <c r="Q87" s="158"/>
      <c r="R87" s="159"/>
      <c r="S87" s="160"/>
      <c r="T87" s="187"/>
      <c r="U87" s="162"/>
      <c r="V87" s="163"/>
      <c r="W87" s="152"/>
      <c r="X87" s="150"/>
      <c r="AD87" s="76">
        <f t="shared" ref="AD87:AJ87" si="229">AK87*$D87</f>
        <v>0</v>
      </c>
      <c r="AE87" s="76">
        <f t="shared" si="229"/>
        <v>0</v>
      </c>
      <c r="AF87" s="76">
        <f t="shared" si="229"/>
        <v>0</v>
      </c>
      <c r="AG87" s="76">
        <f t="shared" si="229"/>
        <v>0</v>
      </c>
      <c r="AH87" s="76">
        <f t="shared" si="229"/>
        <v>0</v>
      </c>
      <c r="AI87" s="76">
        <f t="shared" si="229"/>
        <v>0</v>
      </c>
      <c r="AJ87" s="76">
        <f t="shared" si="229"/>
        <v>0</v>
      </c>
      <c r="AK87" s="154"/>
      <c r="AL87" s="154"/>
      <c r="AM87" s="154">
        <v>10.0</v>
      </c>
      <c r="AN87" s="154"/>
      <c r="AO87" s="154"/>
      <c r="AP87" s="154"/>
      <c r="AQ87" s="154"/>
      <c r="AR87" s="76">
        <f t="shared" ref="AR87:BD87" si="230">BE87*$D87</f>
        <v>0</v>
      </c>
      <c r="AS87" s="76">
        <f t="shared" si="230"/>
        <v>0</v>
      </c>
      <c r="AT87" s="76">
        <f t="shared" si="230"/>
        <v>0</v>
      </c>
      <c r="AU87" s="76">
        <f t="shared" si="230"/>
        <v>0</v>
      </c>
      <c r="AV87" s="76">
        <f t="shared" si="230"/>
        <v>0</v>
      </c>
      <c r="AW87" s="76">
        <f t="shared" si="230"/>
        <v>0</v>
      </c>
      <c r="AX87" s="76">
        <f t="shared" si="230"/>
        <v>0</v>
      </c>
      <c r="AY87" s="76">
        <f t="shared" si="230"/>
        <v>0</v>
      </c>
      <c r="AZ87" s="76">
        <f t="shared" si="230"/>
        <v>0</v>
      </c>
      <c r="BA87" s="76">
        <f t="shared" si="230"/>
        <v>0</v>
      </c>
      <c r="BB87" s="76">
        <f t="shared" si="230"/>
        <v>0</v>
      </c>
      <c r="BC87" s="76">
        <f t="shared" si="230"/>
        <v>0</v>
      </c>
      <c r="BD87" s="76">
        <f t="shared" si="230"/>
        <v>0</v>
      </c>
      <c r="BE87" s="154"/>
      <c r="BF87" s="154">
        <v>10.0</v>
      </c>
      <c r="BG87" s="154"/>
      <c r="BH87" s="154"/>
      <c r="BI87" s="154"/>
      <c r="BJ87" s="154"/>
      <c r="BK87" s="154"/>
      <c r="BL87" s="154"/>
      <c r="BM87" s="154"/>
      <c r="BN87" s="154"/>
      <c r="BO87" s="154"/>
      <c r="BP87" s="326"/>
      <c r="BQ87" s="154"/>
      <c r="BR87" s="144"/>
      <c r="BS87" s="76"/>
      <c r="BT87" s="335"/>
      <c r="BU87" s="167">
        <f t="shared" ref="BU87:BV87" si="231">$D87*BS87</f>
        <v>0</v>
      </c>
      <c r="BV87" s="167">
        <f t="shared" si="231"/>
        <v>0</v>
      </c>
      <c r="BW87" s="144"/>
      <c r="BX87" s="76">
        <v>4.39</v>
      </c>
      <c r="BY87" s="76">
        <f t="shared" si="173"/>
        <v>0</v>
      </c>
      <c r="BZ87" s="76">
        <f t="shared" si="174"/>
        <v>0</v>
      </c>
      <c r="CA87" s="144"/>
      <c r="CB87" s="204"/>
      <c r="CC87" s="204"/>
    </row>
    <row r="88" ht="18.0" customHeight="1">
      <c r="A88" s="195" t="s">
        <v>789</v>
      </c>
      <c r="B88" s="267" t="s">
        <v>790</v>
      </c>
      <c r="C88" s="147">
        <v>10.0</v>
      </c>
      <c r="D88" s="76">
        <f t="shared" si="166"/>
        <v>0</v>
      </c>
      <c r="E88" s="148">
        <v>80.0</v>
      </c>
      <c r="F88" s="76" t="str">
        <f t="shared" si="167"/>
        <v/>
      </c>
      <c r="G88" s="148">
        <f t="shared" si="168"/>
        <v>80</v>
      </c>
      <c r="H88" s="149">
        <f t="shared" si="169"/>
        <v>0</v>
      </c>
      <c r="I88" s="322"/>
      <c r="J88" s="151"/>
      <c r="K88" s="323"/>
      <c r="L88" s="324"/>
      <c r="M88" s="154"/>
      <c r="N88" s="155"/>
      <c r="O88" s="156"/>
      <c r="P88" s="157"/>
      <c r="Q88" s="158"/>
      <c r="R88" s="159"/>
      <c r="S88" s="160"/>
      <c r="T88" s="187"/>
      <c r="U88" s="162"/>
      <c r="V88" s="163"/>
      <c r="W88" s="152"/>
      <c r="X88" s="150"/>
      <c r="AD88" s="76">
        <f t="shared" ref="AD88:AJ88" si="232">AK88*$D88</f>
        <v>0</v>
      </c>
      <c r="AE88" s="76">
        <f t="shared" si="232"/>
        <v>0</v>
      </c>
      <c r="AF88" s="76">
        <f t="shared" si="232"/>
        <v>0</v>
      </c>
      <c r="AG88" s="76">
        <f t="shared" si="232"/>
        <v>0</v>
      </c>
      <c r="AH88" s="76">
        <f t="shared" si="232"/>
        <v>0</v>
      </c>
      <c r="AI88" s="76">
        <f t="shared" si="232"/>
        <v>0</v>
      </c>
      <c r="AJ88" s="76">
        <f t="shared" si="232"/>
        <v>0</v>
      </c>
      <c r="AK88" s="154"/>
      <c r="AL88" s="154"/>
      <c r="AM88" s="154"/>
      <c r="AN88" s="154">
        <v>5.0</v>
      </c>
      <c r="AO88" s="154"/>
      <c r="AP88" s="154"/>
      <c r="AQ88" s="154"/>
      <c r="AR88" s="76">
        <f t="shared" ref="AR88:BD88" si="233">BE88*$D88</f>
        <v>0</v>
      </c>
      <c r="AS88" s="76">
        <f t="shared" si="233"/>
        <v>0</v>
      </c>
      <c r="AT88" s="76">
        <f t="shared" si="233"/>
        <v>0</v>
      </c>
      <c r="AU88" s="76">
        <f t="shared" si="233"/>
        <v>0</v>
      </c>
      <c r="AV88" s="76">
        <f t="shared" si="233"/>
        <v>0</v>
      </c>
      <c r="AW88" s="76">
        <f t="shared" si="233"/>
        <v>0</v>
      </c>
      <c r="AX88" s="76">
        <f t="shared" si="233"/>
        <v>0</v>
      </c>
      <c r="AY88" s="76">
        <f t="shared" si="233"/>
        <v>0</v>
      </c>
      <c r="AZ88" s="76">
        <f t="shared" si="233"/>
        <v>0</v>
      </c>
      <c r="BA88" s="76">
        <f t="shared" si="233"/>
        <v>0</v>
      </c>
      <c r="BB88" s="76">
        <f t="shared" si="233"/>
        <v>0</v>
      </c>
      <c r="BC88" s="76">
        <f t="shared" si="233"/>
        <v>0</v>
      </c>
      <c r="BD88" s="76">
        <f t="shared" si="233"/>
        <v>0</v>
      </c>
      <c r="BE88" s="154"/>
      <c r="BF88" s="154">
        <v>5.0</v>
      </c>
      <c r="BG88" s="154"/>
      <c r="BH88" s="154"/>
      <c r="BI88" s="154"/>
      <c r="BJ88" s="154"/>
      <c r="BK88" s="154"/>
      <c r="BL88" s="154"/>
      <c r="BM88" s="154"/>
      <c r="BN88" s="154"/>
      <c r="BO88" s="154"/>
      <c r="BP88" s="326"/>
      <c r="BQ88" s="154"/>
      <c r="BR88" s="144"/>
      <c r="BS88" s="76"/>
      <c r="BT88" s="335"/>
      <c r="BU88" s="167">
        <f t="shared" ref="BU88:BV88" si="234">$D88*BS88</f>
        <v>0</v>
      </c>
      <c r="BV88" s="167">
        <f t="shared" si="234"/>
        <v>0</v>
      </c>
      <c r="BW88" s="144"/>
      <c r="BX88" s="76">
        <v>3.4</v>
      </c>
      <c r="BY88" s="76">
        <f t="shared" si="173"/>
        <v>0</v>
      </c>
      <c r="BZ88" s="76">
        <f t="shared" si="174"/>
        <v>0</v>
      </c>
      <c r="CA88" s="144"/>
      <c r="CB88" s="204"/>
      <c r="CC88" s="204"/>
    </row>
    <row r="89" ht="18.0" customHeight="1">
      <c r="A89" s="195" t="s">
        <v>791</v>
      </c>
      <c r="B89" s="267" t="s">
        <v>792</v>
      </c>
      <c r="C89" s="147">
        <v>10.0</v>
      </c>
      <c r="D89" s="76">
        <f t="shared" si="166"/>
        <v>0</v>
      </c>
      <c r="E89" s="148">
        <v>80.0</v>
      </c>
      <c r="F89" s="76" t="str">
        <f t="shared" si="167"/>
        <v/>
      </c>
      <c r="G89" s="148">
        <f t="shared" si="168"/>
        <v>80</v>
      </c>
      <c r="H89" s="149">
        <f t="shared" si="169"/>
        <v>0</v>
      </c>
      <c r="I89" s="322"/>
      <c r="J89" s="151"/>
      <c r="K89" s="323"/>
      <c r="L89" s="324"/>
      <c r="M89" s="154"/>
      <c r="N89" s="155"/>
      <c r="O89" s="156"/>
      <c r="P89" s="157"/>
      <c r="Q89" s="158"/>
      <c r="R89" s="159"/>
      <c r="S89" s="160"/>
      <c r="T89" s="187"/>
      <c r="U89" s="162"/>
      <c r="V89" s="163"/>
      <c r="W89" s="152"/>
      <c r="X89" s="150"/>
      <c r="AD89" s="76">
        <f t="shared" ref="AD89:AJ89" si="235">AK89*$D89</f>
        <v>0</v>
      </c>
      <c r="AE89" s="76">
        <f t="shared" si="235"/>
        <v>0</v>
      </c>
      <c r="AF89" s="76">
        <f t="shared" si="235"/>
        <v>0</v>
      </c>
      <c r="AG89" s="76">
        <f t="shared" si="235"/>
        <v>0</v>
      </c>
      <c r="AH89" s="76">
        <f t="shared" si="235"/>
        <v>0</v>
      </c>
      <c r="AI89" s="76">
        <f t="shared" si="235"/>
        <v>0</v>
      </c>
      <c r="AJ89" s="76">
        <f t="shared" si="235"/>
        <v>0</v>
      </c>
      <c r="AK89" s="154"/>
      <c r="AL89" s="154"/>
      <c r="AM89" s="154"/>
      <c r="AN89" s="154">
        <v>5.0</v>
      </c>
      <c r="AO89" s="154"/>
      <c r="AP89" s="154"/>
      <c r="AQ89" s="154"/>
      <c r="AR89" s="76">
        <f t="shared" ref="AR89:BD89" si="236">BE89*$D89</f>
        <v>0</v>
      </c>
      <c r="AS89" s="76">
        <f t="shared" si="236"/>
        <v>0</v>
      </c>
      <c r="AT89" s="76">
        <f t="shared" si="236"/>
        <v>0</v>
      </c>
      <c r="AU89" s="76">
        <f t="shared" si="236"/>
        <v>0</v>
      </c>
      <c r="AV89" s="76">
        <f t="shared" si="236"/>
        <v>0</v>
      </c>
      <c r="AW89" s="76">
        <f t="shared" si="236"/>
        <v>0</v>
      </c>
      <c r="AX89" s="76">
        <f t="shared" si="236"/>
        <v>0</v>
      </c>
      <c r="AY89" s="76">
        <f t="shared" si="236"/>
        <v>0</v>
      </c>
      <c r="AZ89" s="76">
        <f t="shared" si="236"/>
        <v>0</v>
      </c>
      <c r="BA89" s="76">
        <f t="shared" si="236"/>
        <v>0</v>
      </c>
      <c r="BB89" s="76">
        <f t="shared" si="236"/>
        <v>0</v>
      </c>
      <c r="BC89" s="76">
        <f t="shared" si="236"/>
        <v>0</v>
      </c>
      <c r="BD89" s="76">
        <f t="shared" si="236"/>
        <v>0</v>
      </c>
      <c r="BE89" s="154"/>
      <c r="BF89" s="154">
        <v>5.0</v>
      </c>
      <c r="BG89" s="154"/>
      <c r="BH89" s="154"/>
      <c r="BI89" s="154"/>
      <c r="BJ89" s="154"/>
      <c r="BK89" s="154"/>
      <c r="BL89" s="154"/>
      <c r="BM89" s="154"/>
      <c r="BN89" s="154"/>
      <c r="BO89" s="154"/>
      <c r="BP89" s="326"/>
      <c r="BQ89" s="154"/>
      <c r="BR89" s="144"/>
      <c r="BS89" s="76"/>
      <c r="BT89" s="335"/>
      <c r="BU89" s="167">
        <f t="shared" ref="BU89:BV89" si="237">$D89*BS89</f>
        <v>0</v>
      </c>
      <c r="BV89" s="167">
        <f t="shared" si="237"/>
        <v>0</v>
      </c>
      <c r="BW89" s="144"/>
      <c r="BX89" s="76">
        <v>3.5</v>
      </c>
      <c r="BY89" s="76">
        <f t="shared" si="173"/>
        <v>0</v>
      </c>
      <c r="BZ89" s="76">
        <f t="shared" si="174"/>
        <v>0</v>
      </c>
      <c r="CA89" s="144"/>
      <c r="CB89" s="204"/>
      <c r="CC89" s="204"/>
    </row>
    <row r="90" ht="18.0" customHeight="1">
      <c r="A90" s="195" t="s">
        <v>793</v>
      </c>
      <c r="B90" s="267" t="s">
        <v>794</v>
      </c>
      <c r="C90" s="147">
        <v>5.0</v>
      </c>
      <c r="D90" s="76">
        <f t="shared" si="166"/>
        <v>0</v>
      </c>
      <c r="E90" s="148">
        <v>130.0</v>
      </c>
      <c r="F90" s="76" t="str">
        <f t="shared" si="167"/>
        <v/>
      </c>
      <c r="G90" s="148">
        <f t="shared" si="168"/>
        <v>130</v>
      </c>
      <c r="H90" s="149">
        <f t="shared" si="169"/>
        <v>0</v>
      </c>
      <c r="I90" s="322"/>
      <c r="J90" s="151"/>
      <c r="K90" s="323"/>
      <c r="L90" s="324"/>
      <c r="M90" s="154"/>
      <c r="N90" s="155"/>
      <c r="O90" s="156"/>
      <c r="P90" s="157"/>
      <c r="Q90" s="158"/>
      <c r="R90" s="159"/>
      <c r="S90" s="160"/>
      <c r="T90" s="187"/>
      <c r="U90" s="162"/>
      <c r="V90" s="163"/>
      <c r="W90" s="152"/>
      <c r="X90" s="150"/>
      <c r="AD90" s="76">
        <f t="shared" ref="AD90:AJ90" si="238">AK90*$D90</f>
        <v>0</v>
      </c>
      <c r="AE90" s="76">
        <f t="shared" si="238"/>
        <v>0</v>
      </c>
      <c r="AF90" s="76">
        <f t="shared" si="238"/>
        <v>0</v>
      </c>
      <c r="AG90" s="76">
        <f t="shared" si="238"/>
        <v>0</v>
      </c>
      <c r="AH90" s="76">
        <f t="shared" si="238"/>
        <v>0</v>
      </c>
      <c r="AI90" s="76">
        <f t="shared" si="238"/>
        <v>0</v>
      </c>
      <c r="AJ90" s="76">
        <f t="shared" si="238"/>
        <v>0</v>
      </c>
      <c r="AK90" s="154"/>
      <c r="AL90" s="154"/>
      <c r="AM90" s="154"/>
      <c r="AN90" s="154"/>
      <c r="AO90" s="154">
        <v>5.0</v>
      </c>
      <c r="AP90" s="154"/>
      <c r="AQ90" s="154"/>
      <c r="AR90" s="76">
        <f t="shared" ref="AR90:BD90" si="239">BE90*$D90</f>
        <v>0</v>
      </c>
      <c r="AS90" s="76">
        <f t="shared" si="239"/>
        <v>0</v>
      </c>
      <c r="AT90" s="76">
        <f t="shared" si="239"/>
        <v>0</v>
      </c>
      <c r="AU90" s="76">
        <f t="shared" si="239"/>
        <v>0</v>
      </c>
      <c r="AV90" s="76">
        <f t="shared" si="239"/>
        <v>0</v>
      </c>
      <c r="AW90" s="76">
        <f t="shared" si="239"/>
        <v>0</v>
      </c>
      <c r="AX90" s="76">
        <f t="shared" si="239"/>
        <v>0</v>
      </c>
      <c r="AY90" s="76">
        <f t="shared" si="239"/>
        <v>0</v>
      </c>
      <c r="AZ90" s="76">
        <f t="shared" si="239"/>
        <v>0</v>
      </c>
      <c r="BA90" s="76">
        <f t="shared" si="239"/>
        <v>0</v>
      </c>
      <c r="BB90" s="76">
        <f t="shared" si="239"/>
        <v>0</v>
      </c>
      <c r="BC90" s="76">
        <f t="shared" si="239"/>
        <v>0</v>
      </c>
      <c r="BD90" s="76">
        <f t="shared" si="239"/>
        <v>0</v>
      </c>
      <c r="BE90" s="154"/>
      <c r="BF90" s="154"/>
      <c r="BG90" s="154">
        <v>5.0</v>
      </c>
      <c r="BH90" s="154"/>
      <c r="BI90" s="154"/>
      <c r="BJ90" s="154"/>
      <c r="BK90" s="154"/>
      <c r="BL90" s="154"/>
      <c r="BM90" s="154"/>
      <c r="BN90" s="154"/>
      <c r="BO90" s="154"/>
      <c r="BP90" s="326"/>
      <c r="BQ90" s="154"/>
      <c r="BR90" s="144"/>
      <c r="BS90" s="76"/>
      <c r="BT90" s="335"/>
      <c r="BU90" s="167">
        <f t="shared" ref="BU90:BV90" si="240">$D90*BS90</f>
        <v>0</v>
      </c>
      <c r="BV90" s="167">
        <f t="shared" si="240"/>
        <v>0</v>
      </c>
      <c r="BW90" s="144"/>
      <c r="BX90" s="76">
        <v>6.38</v>
      </c>
      <c r="BY90" s="76">
        <f t="shared" si="173"/>
        <v>0</v>
      </c>
      <c r="BZ90" s="76">
        <f t="shared" si="174"/>
        <v>0</v>
      </c>
      <c r="CA90" s="144"/>
      <c r="CB90" s="204"/>
      <c r="CC90" s="204"/>
    </row>
    <row r="91" ht="18.0" customHeight="1">
      <c r="A91" s="195" t="s">
        <v>795</v>
      </c>
      <c r="B91" s="267" t="s">
        <v>796</v>
      </c>
      <c r="C91" s="147">
        <v>5.0</v>
      </c>
      <c r="D91" s="76">
        <f t="shared" si="166"/>
        <v>0</v>
      </c>
      <c r="E91" s="148">
        <v>80.0</v>
      </c>
      <c r="F91" s="76" t="str">
        <f t="shared" si="167"/>
        <v/>
      </c>
      <c r="G91" s="148">
        <f t="shared" si="168"/>
        <v>80</v>
      </c>
      <c r="H91" s="149">
        <f t="shared" si="169"/>
        <v>0</v>
      </c>
      <c r="I91" s="322"/>
      <c r="J91" s="151"/>
      <c r="K91" s="323"/>
      <c r="L91" s="324"/>
      <c r="M91" s="154"/>
      <c r="N91" s="155"/>
      <c r="O91" s="156"/>
      <c r="P91" s="157"/>
      <c r="Q91" s="158"/>
      <c r="R91" s="159"/>
      <c r="S91" s="160"/>
      <c r="T91" s="187"/>
      <c r="U91" s="162"/>
      <c r="V91" s="163"/>
      <c r="W91" s="152"/>
      <c r="X91" s="150"/>
      <c r="AD91" s="76">
        <f t="shared" ref="AD91:AJ91" si="241">AK91*$D91</f>
        <v>0</v>
      </c>
      <c r="AE91" s="76">
        <f t="shared" si="241"/>
        <v>0</v>
      </c>
      <c r="AF91" s="76">
        <f t="shared" si="241"/>
        <v>0</v>
      </c>
      <c r="AG91" s="76">
        <f t="shared" si="241"/>
        <v>0</v>
      </c>
      <c r="AH91" s="76">
        <f t="shared" si="241"/>
        <v>0</v>
      </c>
      <c r="AI91" s="76">
        <f t="shared" si="241"/>
        <v>0</v>
      </c>
      <c r="AJ91" s="76">
        <f t="shared" si="241"/>
        <v>0</v>
      </c>
      <c r="AK91" s="154"/>
      <c r="AL91" s="154"/>
      <c r="AM91" s="154"/>
      <c r="AN91" s="154"/>
      <c r="AO91" s="154">
        <v>5.0</v>
      </c>
      <c r="AP91" s="154"/>
      <c r="AQ91" s="154"/>
      <c r="AR91" s="76">
        <f t="shared" ref="AR91:BD91" si="242">BE91*$D91</f>
        <v>0</v>
      </c>
      <c r="AS91" s="76">
        <f t="shared" si="242"/>
        <v>0</v>
      </c>
      <c r="AT91" s="76">
        <f t="shared" si="242"/>
        <v>0</v>
      </c>
      <c r="AU91" s="76">
        <f t="shared" si="242"/>
        <v>0</v>
      </c>
      <c r="AV91" s="76">
        <f t="shared" si="242"/>
        <v>0</v>
      </c>
      <c r="AW91" s="76">
        <f t="shared" si="242"/>
        <v>0</v>
      </c>
      <c r="AX91" s="76">
        <f t="shared" si="242"/>
        <v>0</v>
      </c>
      <c r="AY91" s="76">
        <f t="shared" si="242"/>
        <v>0</v>
      </c>
      <c r="AZ91" s="76">
        <f t="shared" si="242"/>
        <v>0</v>
      </c>
      <c r="BA91" s="76">
        <f t="shared" si="242"/>
        <v>0</v>
      </c>
      <c r="BB91" s="76">
        <f t="shared" si="242"/>
        <v>0</v>
      </c>
      <c r="BC91" s="76">
        <f t="shared" si="242"/>
        <v>0</v>
      </c>
      <c r="BD91" s="76">
        <f t="shared" si="242"/>
        <v>0</v>
      </c>
      <c r="BE91" s="154"/>
      <c r="BF91" s="154">
        <v>5.0</v>
      </c>
      <c r="BG91" s="154"/>
      <c r="BH91" s="154"/>
      <c r="BI91" s="154"/>
      <c r="BJ91" s="154"/>
      <c r="BK91" s="154"/>
      <c r="BL91" s="154"/>
      <c r="BM91" s="154"/>
      <c r="BN91" s="154"/>
      <c r="BO91" s="154"/>
      <c r="BP91" s="326"/>
      <c r="BQ91" s="154"/>
      <c r="BR91" s="144"/>
      <c r="BS91" s="76"/>
      <c r="BT91" s="335"/>
      <c r="BU91" s="167">
        <f t="shared" ref="BU91:BV91" si="243">$D91*BS91</f>
        <v>0</v>
      </c>
      <c r="BV91" s="167">
        <f t="shared" si="243"/>
        <v>0</v>
      </c>
      <c r="BW91" s="144"/>
      <c r="BX91" s="76">
        <v>3.47</v>
      </c>
      <c r="BY91" s="76">
        <f t="shared" si="173"/>
        <v>0</v>
      </c>
      <c r="BZ91" s="76">
        <f t="shared" si="174"/>
        <v>0</v>
      </c>
      <c r="CA91" s="144"/>
      <c r="CB91" s="204"/>
      <c r="CC91" s="204"/>
    </row>
    <row r="92" ht="18.0" customHeight="1">
      <c r="A92" s="195" t="s">
        <v>797</v>
      </c>
      <c r="B92" s="267" t="s">
        <v>798</v>
      </c>
      <c r="C92" s="147">
        <v>20.0</v>
      </c>
      <c r="D92" s="76">
        <f t="shared" si="166"/>
        <v>0</v>
      </c>
      <c r="E92" s="148">
        <v>80.0</v>
      </c>
      <c r="F92" s="76" t="str">
        <f t="shared" si="167"/>
        <v/>
      </c>
      <c r="G92" s="148">
        <f t="shared" si="168"/>
        <v>80</v>
      </c>
      <c r="H92" s="149">
        <f t="shared" si="169"/>
        <v>0</v>
      </c>
      <c r="I92" s="322"/>
      <c r="J92" s="151"/>
      <c r="K92" s="323"/>
      <c r="L92" s="324"/>
      <c r="M92" s="154"/>
      <c r="N92" s="155"/>
      <c r="O92" s="156"/>
      <c r="P92" s="157"/>
      <c r="Q92" s="158"/>
      <c r="R92" s="159"/>
      <c r="S92" s="160"/>
      <c r="T92" s="187"/>
      <c r="U92" s="162"/>
      <c r="V92" s="163"/>
      <c r="W92" s="152"/>
      <c r="X92" s="150"/>
      <c r="AD92" s="76">
        <f t="shared" ref="AD92:AJ92" si="244">AK92*$D92</f>
        <v>0</v>
      </c>
      <c r="AE92" s="76">
        <f t="shared" si="244"/>
        <v>0</v>
      </c>
      <c r="AF92" s="76">
        <f t="shared" si="244"/>
        <v>0</v>
      </c>
      <c r="AG92" s="76">
        <f t="shared" si="244"/>
        <v>0</v>
      </c>
      <c r="AH92" s="76">
        <f t="shared" si="244"/>
        <v>0</v>
      </c>
      <c r="AI92" s="76">
        <f t="shared" si="244"/>
        <v>0</v>
      </c>
      <c r="AJ92" s="76">
        <f t="shared" si="244"/>
        <v>0</v>
      </c>
      <c r="AK92" s="154"/>
      <c r="AL92" s="154">
        <v>20.0</v>
      </c>
      <c r="AM92" s="154"/>
      <c r="AN92" s="154"/>
      <c r="AO92" s="154"/>
      <c r="AP92" s="154"/>
      <c r="AQ92" s="154"/>
      <c r="AR92" s="76">
        <f t="shared" ref="AR92:BD92" si="245">BE92*$D92</f>
        <v>0</v>
      </c>
      <c r="AS92" s="76">
        <f t="shared" si="245"/>
        <v>0</v>
      </c>
      <c r="AT92" s="76">
        <f t="shared" si="245"/>
        <v>0</v>
      </c>
      <c r="AU92" s="76">
        <f t="shared" si="245"/>
        <v>0</v>
      </c>
      <c r="AV92" s="76">
        <f t="shared" si="245"/>
        <v>0</v>
      </c>
      <c r="AW92" s="76">
        <f t="shared" si="245"/>
        <v>0</v>
      </c>
      <c r="AX92" s="76">
        <f t="shared" si="245"/>
        <v>0</v>
      </c>
      <c r="AY92" s="76">
        <f t="shared" si="245"/>
        <v>0</v>
      </c>
      <c r="AZ92" s="76">
        <f t="shared" si="245"/>
        <v>0</v>
      </c>
      <c r="BA92" s="76">
        <f t="shared" si="245"/>
        <v>0</v>
      </c>
      <c r="BB92" s="76">
        <f t="shared" si="245"/>
        <v>0</v>
      </c>
      <c r="BC92" s="76">
        <f t="shared" si="245"/>
        <v>0</v>
      </c>
      <c r="BD92" s="76">
        <f t="shared" si="245"/>
        <v>0</v>
      </c>
      <c r="BE92" s="154">
        <v>20.0</v>
      </c>
      <c r="BF92" s="154"/>
      <c r="BG92" s="154"/>
      <c r="BH92" s="154"/>
      <c r="BI92" s="154"/>
      <c r="BJ92" s="154"/>
      <c r="BK92" s="154"/>
      <c r="BL92" s="154"/>
      <c r="BM92" s="154"/>
      <c r="BN92" s="154"/>
      <c r="BO92" s="154"/>
      <c r="BP92" s="326"/>
      <c r="BQ92" s="154"/>
      <c r="BR92" s="144"/>
      <c r="BS92" s="76"/>
      <c r="BT92" s="335"/>
      <c r="BU92" s="167">
        <f t="shared" ref="BU92:BV92" si="246">$D92*BS92</f>
        <v>0</v>
      </c>
      <c r="BV92" s="167">
        <f t="shared" si="246"/>
        <v>0</v>
      </c>
      <c r="BW92" s="144"/>
      <c r="BX92" s="76">
        <v>2.0</v>
      </c>
      <c r="BY92" s="76">
        <f t="shared" si="173"/>
        <v>0</v>
      </c>
      <c r="BZ92" s="76">
        <f t="shared" si="174"/>
        <v>0</v>
      </c>
      <c r="CA92" s="144"/>
      <c r="CB92" s="204"/>
      <c r="CC92" s="204"/>
    </row>
    <row r="93" ht="18.0" customHeight="1">
      <c r="A93" s="195" t="s">
        <v>799</v>
      </c>
      <c r="B93" s="267" t="s">
        <v>800</v>
      </c>
      <c r="C93" s="147">
        <v>20.0</v>
      </c>
      <c r="D93" s="76">
        <f t="shared" si="166"/>
        <v>0</v>
      </c>
      <c r="E93" s="148">
        <v>80.0</v>
      </c>
      <c r="F93" s="76" t="str">
        <f t="shared" si="167"/>
        <v/>
      </c>
      <c r="G93" s="148">
        <f t="shared" si="168"/>
        <v>80</v>
      </c>
      <c r="H93" s="149">
        <f t="shared" si="169"/>
        <v>0</v>
      </c>
      <c r="I93" s="322"/>
      <c r="J93" s="151"/>
      <c r="K93" s="323"/>
      <c r="L93" s="324"/>
      <c r="M93" s="154"/>
      <c r="N93" s="155"/>
      <c r="O93" s="156"/>
      <c r="P93" s="157"/>
      <c r="Q93" s="158"/>
      <c r="R93" s="159"/>
      <c r="S93" s="160"/>
      <c r="T93" s="187"/>
      <c r="U93" s="162"/>
      <c r="V93" s="163"/>
      <c r="W93" s="152"/>
      <c r="X93" s="150"/>
      <c r="AD93" s="76">
        <f t="shared" ref="AD93:AJ93" si="247">AK93*$D93</f>
        <v>0</v>
      </c>
      <c r="AE93" s="76">
        <f t="shared" si="247"/>
        <v>0</v>
      </c>
      <c r="AF93" s="76">
        <f t="shared" si="247"/>
        <v>0</v>
      </c>
      <c r="AG93" s="76">
        <f t="shared" si="247"/>
        <v>0</v>
      </c>
      <c r="AH93" s="76">
        <f t="shared" si="247"/>
        <v>0</v>
      </c>
      <c r="AI93" s="76">
        <f t="shared" si="247"/>
        <v>0</v>
      </c>
      <c r="AJ93" s="76">
        <f t="shared" si="247"/>
        <v>0</v>
      </c>
      <c r="AK93" s="154"/>
      <c r="AL93" s="154">
        <v>20.0</v>
      </c>
      <c r="AM93" s="154"/>
      <c r="AN93" s="154"/>
      <c r="AO93" s="154"/>
      <c r="AP93" s="154"/>
      <c r="AQ93" s="154"/>
      <c r="AR93" s="76">
        <f t="shared" ref="AR93:BD93" si="248">BE93*$D93</f>
        <v>0</v>
      </c>
      <c r="AS93" s="76">
        <f t="shared" si="248"/>
        <v>0</v>
      </c>
      <c r="AT93" s="76">
        <f t="shared" si="248"/>
        <v>0</v>
      </c>
      <c r="AU93" s="76">
        <f t="shared" si="248"/>
        <v>0</v>
      </c>
      <c r="AV93" s="76">
        <f t="shared" si="248"/>
        <v>0</v>
      </c>
      <c r="AW93" s="76">
        <f t="shared" si="248"/>
        <v>0</v>
      </c>
      <c r="AX93" s="76">
        <f t="shared" si="248"/>
        <v>0</v>
      </c>
      <c r="AY93" s="76">
        <f t="shared" si="248"/>
        <v>0</v>
      </c>
      <c r="AZ93" s="76">
        <f t="shared" si="248"/>
        <v>0</v>
      </c>
      <c r="BA93" s="76">
        <f t="shared" si="248"/>
        <v>0</v>
      </c>
      <c r="BB93" s="76">
        <f t="shared" si="248"/>
        <v>0</v>
      </c>
      <c r="BC93" s="76">
        <f t="shared" si="248"/>
        <v>0</v>
      </c>
      <c r="BD93" s="76">
        <f t="shared" si="248"/>
        <v>0</v>
      </c>
      <c r="BE93" s="154">
        <v>20.0</v>
      </c>
      <c r="BF93" s="154"/>
      <c r="BG93" s="154"/>
      <c r="BH93" s="154"/>
      <c r="BI93" s="154"/>
      <c r="BJ93" s="154"/>
      <c r="BK93" s="154"/>
      <c r="BL93" s="154"/>
      <c r="BM93" s="154"/>
      <c r="BN93" s="154"/>
      <c r="BO93" s="154"/>
      <c r="BP93" s="326"/>
      <c r="BQ93" s="154"/>
      <c r="BR93" s="144"/>
      <c r="BS93" s="76"/>
      <c r="BT93" s="335"/>
      <c r="BU93" s="167">
        <f t="shared" ref="BU93:BV93" si="249">$D93*BS93</f>
        <v>0</v>
      </c>
      <c r="BV93" s="167">
        <f t="shared" si="249"/>
        <v>0</v>
      </c>
      <c r="BW93" s="144"/>
      <c r="BX93" s="76">
        <v>1.9</v>
      </c>
      <c r="BY93" s="76">
        <f t="shared" si="173"/>
        <v>0</v>
      </c>
      <c r="BZ93" s="76">
        <f t="shared" si="174"/>
        <v>0</v>
      </c>
      <c r="CA93" s="144"/>
      <c r="CB93" s="204"/>
      <c r="CC93" s="204"/>
    </row>
    <row r="94" ht="18.0" customHeight="1">
      <c r="A94" s="195" t="s">
        <v>801</v>
      </c>
      <c r="B94" s="267" t="s">
        <v>802</v>
      </c>
      <c r="C94" s="147">
        <v>20.0</v>
      </c>
      <c r="D94" s="76">
        <f t="shared" si="166"/>
        <v>0</v>
      </c>
      <c r="E94" s="148">
        <v>100.0</v>
      </c>
      <c r="F94" s="76" t="str">
        <f t="shared" si="167"/>
        <v/>
      </c>
      <c r="G94" s="148">
        <f t="shared" si="168"/>
        <v>100</v>
      </c>
      <c r="H94" s="149">
        <f t="shared" si="169"/>
        <v>0</v>
      </c>
      <c r="I94" s="322"/>
      <c r="J94" s="151"/>
      <c r="K94" s="323"/>
      <c r="L94" s="324"/>
      <c r="M94" s="154"/>
      <c r="N94" s="155"/>
      <c r="O94" s="156"/>
      <c r="P94" s="157"/>
      <c r="Q94" s="158"/>
      <c r="R94" s="159"/>
      <c r="S94" s="160"/>
      <c r="T94" s="187"/>
      <c r="U94" s="162"/>
      <c r="V94" s="163"/>
      <c r="W94" s="152"/>
      <c r="X94" s="150"/>
      <c r="AD94" s="76">
        <f t="shared" ref="AD94:AJ94" si="250">AK94*$D94</f>
        <v>0</v>
      </c>
      <c r="AE94" s="76">
        <f t="shared" si="250"/>
        <v>0</v>
      </c>
      <c r="AF94" s="76">
        <f t="shared" si="250"/>
        <v>0</v>
      </c>
      <c r="AG94" s="76">
        <f t="shared" si="250"/>
        <v>0</v>
      </c>
      <c r="AH94" s="76">
        <f t="shared" si="250"/>
        <v>0</v>
      </c>
      <c r="AI94" s="76">
        <f t="shared" si="250"/>
        <v>0</v>
      </c>
      <c r="AJ94" s="76">
        <f t="shared" si="250"/>
        <v>0</v>
      </c>
      <c r="AK94" s="172"/>
      <c r="AL94" s="172">
        <v>20.0</v>
      </c>
      <c r="AM94" s="172"/>
      <c r="AN94" s="172"/>
      <c r="AO94" s="172"/>
      <c r="AP94" s="172"/>
      <c r="AQ94" s="172"/>
      <c r="AR94" s="76">
        <f t="shared" ref="AR94:BD94" si="251">BE94*$D94</f>
        <v>0</v>
      </c>
      <c r="AS94" s="76">
        <f t="shared" si="251"/>
        <v>0</v>
      </c>
      <c r="AT94" s="76">
        <f t="shared" si="251"/>
        <v>0</v>
      </c>
      <c r="AU94" s="76">
        <f t="shared" si="251"/>
        <v>0</v>
      </c>
      <c r="AV94" s="76">
        <f t="shared" si="251"/>
        <v>0</v>
      </c>
      <c r="AW94" s="76">
        <f t="shared" si="251"/>
        <v>0</v>
      </c>
      <c r="AX94" s="76">
        <f t="shared" si="251"/>
        <v>0</v>
      </c>
      <c r="AY94" s="76">
        <f t="shared" si="251"/>
        <v>0</v>
      </c>
      <c r="AZ94" s="76">
        <f t="shared" si="251"/>
        <v>0</v>
      </c>
      <c r="BA94" s="76">
        <f t="shared" si="251"/>
        <v>0</v>
      </c>
      <c r="BB94" s="76">
        <f t="shared" si="251"/>
        <v>0</v>
      </c>
      <c r="BC94" s="76">
        <f t="shared" si="251"/>
        <v>0</v>
      </c>
      <c r="BD94" s="76">
        <f t="shared" si="251"/>
        <v>0</v>
      </c>
      <c r="BE94" s="172">
        <v>20.0</v>
      </c>
      <c r="BF94" s="172"/>
      <c r="BG94" s="172"/>
      <c r="BH94" s="172"/>
      <c r="BI94" s="172"/>
      <c r="BJ94" s="172"/>
      <c r="BK94" s="172"/>
      <c r="BL94" s="172"/>
      <c r="BM94" s="172"/>
      <c r="BN94" s="172"/>
      <c r="BO94" s="172"/>
      <c r="BP94" s="337"/>
      <c r="BQ94" s="172"/>
      <c r="BR94" s="144"/>
      <c r="BS94" s="76"/>
      <c r="BT94" s="335"/>
      <c r="BU94" s="167">
        <f t="shared" ref="BU94:BV94" si="252">$D94*BS94</f>
        <v>0</v>
      </c>
      <c r="BV94" s="167">
        <f t="shared" si="252"/>
        <v>0</v>
      </c>
      <c r="BW94" s="144"/>
      <c r="BX94" s="76">
        <v>3.31</v>
      </c>
      <c r="BY94" s="76">
        <f t="shared" si="173"/>
        <v>0</v>
      </c>
      <c r="BZ94" s="76">
        <f t="shared" si="174"/>
        <v>0</v>
      </c>
      <c r="CA94" s="144"/>
      <c r="CB94" s="204"/>
      <c r="CC94" s="204"/>
    </row>
    <row r="95" ht="15.75" customHeight="1">
      <c r="A95" s="225"/>
      <c r="B95" s="226"/>
      <c r="C95" s="206"/>
      <c r="D95" s="204"/>
      <c r="E95" s="213"/>
      <c r="F95" s="204"/>
      <c r="G95" s="213"/>
      <c r="H95" s="148">
        <f t="shared" ref="H95:U95" si="253">SUM(H67:H94)</f>
        <v>0</v>
      </c>
      <c r="I95" s="227">
        <f t="shared" si="253"/>
        <v>0</v>
      </c>
      <c r="J95" s="227">
        <f t="shared" si="253"/>
        <v>0</v>
      </c>
      <c r="K95" s="227">
        <f t="shared" si="253"/>
        <v>0</v>
      </c>
      <c r="L95" s="227">
        <f t="shared" si="253"/>
        <v>0</v>
      </c>
      <c r="M95" s="227">
        <f t="shared" si="253"/>
        <v>0</v>
      </c>
      <c r="N95" s="227">
        <f t="shared" si="253"/>
        <v>0</v>
      </c>
      <c r="O95" s="141">
        <f t="shared" si="253"/>
        <v>0</v>
      </c>
      <c r="P95" s="227">
        <f t="shared" si="253"/>
        <v>0</v>
      </c>
      <c r="Q95" s="227">
        <f t="shared" si="253"/>
        <v>0</v>
      </c>
      <c r="R95" s="238">
        <f t="shared" si="253"/>
        <v>0</v>
      </c>
      <c r="S95" s="227">
        <f t="shared" si="253"/>
        <v>0</v>
      </c>
      <c r="T95" s="227">
        <f t="shared" si="253"/>
        <v>0</v>
      </c>
      <c r="U95" s="227">
        <f t="shared" si="253"/>
        <v>0</v>
      </c>
      <c r="V95" s="227"/>
      <c r="W95" s="227"/>
      <c r="X95" s="227"/>
      <c r="AD95" s="227">
        <f t="shared" ref="AD95:AJ95" si="254">SUM(AD67:AD94)</f>
        <v>0</v>
      </c>
      <c r="AE95" s="227">
        <f t="shared" si="254"/>
        <v>0</v>
      </c>
      <c r="AF95" s="227">
        <f t="shared" si="254"/>
        <v>0</v>
      </c>
      <c r="AG95" s="227">
        <f t="shared" si="254"/>
        <v>0</v>
      </c>
      <c r="AH95" s="227">
        <f t="shared" si="254"/>
        <v>0</v>
      </c>
      <c r="AI95" s="227">
        <f t="shared" si="254"/>
        <v>0</v>
      </c>
      <c r="AJ95" s="227">
        <f t="shared" si="254"/>
        <v>0</v>
      </c>
      <c r="AK95" s="228"/>
      <c r="AL95" s="332"/>
      <c r="AM95" s="332"/>
      <c r="AN95" s="332"/>
      <c r="AO95" s="332"/>
      <c r="AP95" s="332"/>
      <c r="AQ95" s="270"/>
      <c r="AR95" s="270">
        <f t="shared" ref="AR95:BD95" si="255">SUM(AR67:AR94)</f>
        <v>0</v>
      </c>
      <c r="AS95" s="227">
        <f t="shared" si="255"/>
        <v>0</v>
      </c>
      <c r="AT95" s="227">
        <f t="shared" si="255"/>
        <v>0</v>
      </c>
      <c r="AU95" s="227">
        <f t="shared" si="255"/>
        <v>0</v>
      </c>
      <c r="AV95" s="227">
        <f t="shared" si="255"/>
        <v>0</v>
      </c>
      <c r="AW95" s="227">
        <f t="shared" si="255"/>
        <v>0</v>
      </c>
      <c r="AX95" s="227">
        <f t="shared" si="255"/>
        <v>0</v>
      </c>
      <c r="AY95" s="227">
        <f t="shared" si="255"/>
        <v>0</v>
      </c>
      <c r="AZ95" s="227">
        <f t="shared" si="255"/>
        <v>0</v>
      </c>
      <c r="BA95" s="227">
        <f t="shared" si="255"/>
        <v>0</v>
      </c>
      <c r="BB95" s="227">
        <f t="shared" si="255"/>
        <v>0</v>
      </c>
      <c r="BC95" s="227">
        <f t="shared" si="255"/>
        <v>0</v>
      </c>
      <c r="BD95" s="228">
        <f t="shared" si="255"/>
        <v>0</v>
      </c>
      <c r="BE95" s="228"/>
      <c r="BF95" s="332"/>
      <c r="BG95" s="332"/>
      <c r="BH95" s="332"/>
      <c r="BI95" s="332"/>
      <c r="BJ95" s="332"/>
      <c r="BK95" s="332"/>
      <c r="BL95" s="332"/>
      <c r="BM95" s="332"/>
      <c r="BN95" s="332"/>
      <c r="BO95" s="332"/>
      <c r="BP95" s="332"/>
      <c r="BQ95" s="332"/>
      <c r="BR95" s="144"/>
      <c r="BS95" s="260"/>
      <c r="BT95" s="260"/>
      <c r="BU95" s="232">
        <f t="shared" ref="BU95:BV95" si="256">SUM(BU67:BU94)</f>
        <v>0</v>
      </c>
      <c r="BV95" s="232">
        <f t="shared" si="256"/>
        <v>0</v>
      </c>
      <c r="BW95" s="144"/>
      <c r="BX95" s="204"/>
      <c r="BY95" s="204"/>
      <c r="BZ95" s="204"/>
      <c r="CA95" s="144"/>
      <c r="CB95" s="204"/>
      <c r="CC95" s="204"/>
    </row>
    <row r="96" ht="39.75" customHeight="1">
      <c r="A96" s="235" t="s">
        <v>52</v>
      </c>
      <c r="B96" s="136" t="s">
        <v>599</v>
      </c>
      <c r="C96" s="203"/>
      <c r="D96" s="204"/>
      <c r="E96" s="213"/>
      <c r="F96" s="204"/>
      <c r="G96" s="213"/>
      <c r="H96" s="214"/>
      <c r="I96" s="139"/>
      <c r="J96" s="204"/>
      <c r="K96" s="204"/>
      <c r="L96" s="204"/>
      <c r="M96" s="204"/>
      <c r="N96" s="204"/>
      <c r="O96" s="204"/>
      <c r="P96" s="204"/>
      <c r="Q96" s="204"/>
      <c r="R96" s="236"/>
      <c r="S96" s="204"/>
      <c r="T96" s="204"/>
      <c r="U96" s="204"/>
      <c r="V96" s="204"/>
      <c r="W96" s="204"/>
      <c r="X96" s="204"/>
      <c r="AD96" s="237" t="s">
        <v>24</v>
      </c>
      <c r="AE96" s="237" t="s">
        <v>25</v>
      </c>
      <c r="AF96" s="237" t="s">
        <v>26</v>
      </c>
      <c r="AG96" s="237" t="s">
        <v>27</v>
      </c>
      <c r="AH96" s="237" t="s">
        <v>28</v>
      </c>
      <c r="AI96" s="237" t="s">
        <v>29</v>
      </c>
      <c r="AJ96" s="237" t="s">
        <v>30</v>
      </c>
      <c r="AK96" s="141" t="s">
        <v>24</v>
      </c>
      <c r="AL96" s="141" t="s">
        <v>25</v>
      </c>
      <c r="AM96" s="141" t="s">
        <v>26</v>
      </c>
      <c r="AN96" s="141" t="s">
        <v>27</v>
      </c>
      <c r="AO96" s="141" t="s">
        <v>28</v>
      </c>
      <c r="AP96" s="141" t="s">
        <v>29</v>
      </c>
      <c r="AQ96" s="141" t="s">
        <v>30</v>
      </c>
      <c r="AR96" s="237" t="s">
        <v>39</v>
      </c>
      <c r="AS96" s="237" t="s">
        <v>40</v>
      </c>
      <c r="AT96" s="237" t="s">
        <v>41</v>
      </c>
      <c r="AU96" s="237" t="s">
        <v>42</v>
      </c>
      <c r="AV96" s="237" t="s">
        <v>43</v>
      </c>
      <c r="AW96" s="237" t="s">
        <v>44</v>
      </c>
      <c r="AX96" s="237" t="s">
        <v>45</v>
      </c>
      <c r="AY96" s="237" t="s">
        <v>46</v>
      </c>
      <c r="AZ96" s="237" t="s">
        <v>47</v>
      </c>
      <c r="BA96" s="237" t="s">
        <v>48</v>
      </c>
      <c r="BB96" s="237" t="s">
        <v>49</v>
      </c>
      <c r="BC96" s="237" t="s">
        <v>50</v>
      </c>
      <c r="BD96" s="237" t="s">
        <v>51</v>
      </c>
      <c r="BE96" s="141" t="s">
        <v>39</v>
      </c>
      <c r="BF96" s="141" t="s">
        <v>40</v>
      </c>
      <c r="BG96" s="141" t="s">
        <v>41</v>
      </c>
      <c r="BH96" s="141" t="s">
        <v>42</v>
      </c>
      <c r="BI96" s="141" t="s">
        <v>43</v>
      </c>
      <c r="BJ96" s="141" t="s">
        <v>44</v>
      </c>
      <c r="BK96" s="141" t="s">
        <v>45</v>
      </c>
      <c r="BL96" s="141" t="s">
        <v>46</v>
      </c>
      <c r="BM96" s="141" t="s">
        <v>47</v>
      </c>
      <c r="BN96" s="141" t="s">
        <v>48</v>
      </c>
      <c r="BO96" s="141" t="s">
        <v>49</v>
      </c>
      <c r="BP96" s="142" t="s">
        <v>50</v>
      </c>
      <c r="BQ96" s="141" t="s">
        <v>51</v>
      </c>
      <c r="BR96" s="144"/>
      <c r="BS96" s="143" t="s">
        <v>78</v>
      </c>
      <c r="BT96" s="143" t="s">
        <v>79</v>
      </c>
      <c r="BU96" s="143" t="s">
        <v>80</v>
      </c>
      <c r="BV96" s="143" t="s">
        <v>81</v>
      </c>
      <c r="BW96" s="144"/>
      <c r="BX96" s="219" t="s">
        <v>82</v>
      </c>
      <c r="BY96" s="219" t="s">
        <v>83</v>
      </c>
      <c r="BZ96" s="219" t="s">
        <v>84</v>
      </c>
      <c r="CA96" s="144"/>
      <c r="CB96" s="204"/>
      <c r="CC96" s="204"/>
    </row>
    <row r="97" ht="18.0" customHeight="1">
      <c r="A97" s="195" t="s">
        <v>803</v>
      </c>
      <c r="B97" s="267" t="s">
        <v>804</v>
      </c>
      <c r="C97" s="147">
        <v>5.0</v>
      </c>
      <c r="D97" s="76">
        <f t="shared" ref="D97:D102" si="260">SUM(I97:X97)</f>
        <v>0</v>
      </c>
      <c r="E97" s="148">
        <v>100.0</v>
      </c>
      <c r="F97" s="76" t="str">
        <f t="shared" ref="F97:F102" si="261">$E$5</f>
        <v/>
      </c>
      <c r="G97" s="148">
        <f t="shared" ref="G97:G102" si="262">E97*((100-F97)/100)</f>
        <v>100</v>
      </c>
      <c r="H97" s="149">
        <f t="shared" ref="H97:H102" si="263">D97*G97</f>
        <v>0</v>
      </c>
      <c r="I97" s="322"/>
      <c r="J97" s="151"/>
      <c r="K97" s="323"/>
      <c r="L97" s="324"/>
      <c r="M97" s="154"/>
      <c r="N97" s="155"/>
      <c r="O97" s="156"/>
      <c r="P97" s="157"/>
      <c r="Q97" s="158"/>
      <c r="R97" s="159"/>
      <c r="S97" s="160"/>
      <c r="T97" s="187"/>
      <c r="U97" s="162"/>
      <c r="V97" s="163"/>
      <c r="W97" s="152"/>
      <c r="X97" s="150"/>
      <c r="AD97" s="76">
        <f t="shared" ref="AD97:AJ97" si="257">AK97*$D97</f>
        <v>0</v>
      </c>
      <c r="AE97" s="76">
        <f t="shared" si="257"/>
        <v>0</v>
      </c>
      <c r="AF97" s="76">
        <f t="shared" si="257"/>
        <v>0</v>
      </c>
      <c r="AG97" s="76">
        <f t="shared" si="257"/>
        <v>0</v>
      </c>
      <c r="AH97" s="76">
        <f t="shared" si="257"/>
        <v>0</v>
      </c>
      <c r="AI97" s="76">
        <f t="shared" si="257"/>
        <v>0</v>
      </c>
      <c r="AJ97" s="76">
        <f t="shared" si="257"/>
        <v>0</v>
      </c>
      <c r="AK97" s="154"/>
      <c r="AL97" s="154"/>
      <c r="AM97" s="154"/>
      <c r="AN97" s="154">
        <v>3.0</v>
      </c>
      <c r="AO97" s="154">
        <v>2.0</v>
      </c>
      <c r="AP97" s="154"/>
      <c r="AQ97" s="154"/>
      <c r="AR97" s="76">
        <f t="shared" ref="AR97:BD97" si="258">BE97*$D97</f>
        <v>0</v>
      </c>
      <c r="AS97" s="76">
        <f t="shared" si="258"/>
        <v>0</v>
      </c>
      <c r="AT97" s="76">
        <f t="shared" si="258"/>
        <v>0</v>
      </c>
      <c r="AU97" s="76">
        <f t="shared" si="258"/>
        <v>0</v>
      </c>
      <c r="AV97" s="76">
        <f t="shared" si="258"/>
        <v>0</v>
      </c>
      <c r="AW97" s="76">
        <f t="shared" si="258"/>
        <v>0</v>
      </c>
      <c r="AX97" s="76">
        <f t="shared" si="258"/>
        <v>0</v>
      </c>
      <c r="AY97" s="76">
        <f t="shared" si="258"/>
        <v>0</v>
      </c>
      <c r="AZ97" s="76">
        <f t="shared" si="258"/>
        <v>0</v>
      </c>
      <c r="BA97" s="76">
        <f t="shared" si="258"/>
        <v>0</v>
      </c>
      <c r="BB97" s="76">
        <f t="shared" si="258"/>
        <v>0</v>
      </c>
      <c r="BC97" s="76">
        <f t="shared" si="258"/>
        <v>0</v>
      </c>
      <c r="BD97" s="76">
        <f t="shared" si="258"/>
        <v>0</v>
      </c>
      <c r="BE97" s="154"/>
      <c r="BF97" s="154"/>
      <c r="BG97" s="154">
        <v>5.0</v>
      </c>
      <c r="BH97" s="154"/>
      <c r="BI97" s="154"/>
      <c r="BJ97" s="154"/>
      <c r="BK97" s="154"/>
      <c r="BL97" s="154"/>
      <c r="BM97" s="154"/>
      <c r="BN97" s="154"/>
      <c r="BO97" s="154"/>
      <c r="BP97" s="326"/>
      <c r="BQ97" s="154"/>
      <c r="BR97" s="144"/>
      <c r="BS97" s="76"/>
      <c r="BT97" s="335"/>
      <c r="BU97" s="167">
        <f t="shared" ref="BU97:BV97" si="259">$D97*BS97</f>
        <v>0</v>
      </c>
      <c r="BV97" s="167">
        <f t="shared" si="259"/>
        <v>0</v>
      </c>
      <c r="BW97" s="144"/>
      <c r="BX97" s="76">
        <v>5.35</v>
      </c>
      <c r="BY97" s="76">
        <f t="shared" ref="BY97:BY102" si="267">D97</f>
        <v>0</v>
      </c>
      <c r="BZ97" s="76">
        <f t="shared" ref="BZ97:BZ102" si="268">BX97*BY97</f>
        <v>0</v>
      </c>
      <c r="CA97" s="144"/>
      <c r="CB97" s="204"/>
      <c r="CC97" s="204"/>
    </row>
    <row r="98" ht="18.0" customHeight="1">
      <c r="A98" s="195" t="s">
        <v>805</v>
      </c>
      <c r="B98" s="267" t="s">
        <v>806</v>
      </c>
      <c r="C98" s="147">
        <v>10.0</v>
      </c>
      <c r="D98" s="76">
        <f t="shared" si="260"/>
        <v>0</v>
      </c>
      <c r="E98" s="148">
        <v>70.0</v>
      </c>
      <c r="F98" s="76" t="str">
        <f t="shared" si="261"/>
        <v/>
      </c>
      <c r="G98" s="148">
        <f t="shared" si="262"/>
        <v>70</v>
      </c>
      <c r="H98" s="149">
        <f t="shared" si="263"/>
        <v>0</v>
      </c>
      <c r="I98" s="322"/>
      <c r="J98" s="151"/>
      <c r="K98" s="323"/>
      <c r="L98" s="324"/>
      <c r="M98" s="154"/>
      <c r="N98" s="155"/>
      <c r="O98" s="156"/>
      <c r="P98" s="157"/>
      <c r="Q98" s="158"/>
      <c r="R98" s="159"/>
      <c r="S98" s="160"/>
      <c r="T98" s="187"/>
      <c r="U98" s="162"/>
      <c r="V98" s="163"/>
      <c r="W98" s="152"/>
      <c r="X98" s="150"/>
      <c r="AD98" s="76">
        <f t="shared" ref="AD98:AJ98" si="264">AK98*$D98</f>
        <v>0</v>
      </c>
      <c r="AE98" s="76">
        <f t="shared" si="264"/>
        <v>0</v>
      </c>
      <c r="AF98" s="76">
        <f t="shared" si="264"/>
        <v>0</v>
      </c>
      <c r="AG98" s="76">
        <f t="shared" si="264"/>
        <v>0</v>
      </c>
      <c r="AH98" s="76">
        <f t="shared" si="264"/>
        <v>0</v>
      </c>
      <c r="AI98" s="76">
        <f t="shared" si="264"/>
        <v>0</v>
      </c>
      <c r="AJ98" s="76">
        <f t="shared" si="264"/>
        <v>0</v>
      </c>
      <c r="AK98" s="154"/>
      <c r="AL98" s="154"/>
      <c r="AM98" s="154">
        <v>10.0</v>
      </c>
      <c r="AN98" s="154"/>
      <c r="AO98" s="154"/>
      <c r="AP98" s="154"/>
      <c r="AQ98" s="154"/>
      <c r="AR98" s="76">
        <f t="shared" ref="AR98:BD98" si="265">BE98*$D98</f>
        <v>0</v>
      </c>
      <c r="AS98" s="76">
        <f t="shared" si="265"/>
        <v>0</v>
      </c>
      <c r="AT98" s="76">
        <f t="shared" si="265"/>
        <v>0</v>
      </c>
      <c r="AU98" s="76">
        <f t="shared" si="265"/>
        <v>0</v>
      </c>
      <c r="AV98" s="76">
        <f t="shared" si="265"/>
        <v>0</v>
      </c>
      <c r="AW98" s="76">
        <f t="shared" si="265"/>
        <v>0</v>
      </c>
      <c r="AX98" s="76">
        <f t="shared" si="265"/>
        <v>0</v>
      </c>
      <c r="AY98" s="76">
        <f t="shared" si="265"/>
        <v>0</v>
      </c>
      <c r="AZ98" s="76">
        <f t="shared" si="265"/>
        <v>0</v>
      </c>
      <c r="BA98" s="76">
        <f t="shared" si="265"/>
        <v>0</v>
      </c>
      <c r="BB98" s="76">
        <f t="shared" si="265"/>
        <v>0</v>
      </c>
      <c r="BC98" s="76">
        <f t="shared" si="265"/>
        <v>0</v>
      </c>
      <c r="BD98" s="76">
        <f t="shared" si="265"/>
        <v>0</v>
      </c>
      <c r="BE98" s="154"/>
      <c r="BF98" s="154">
        <v>10.0</v>
      </c>
      <c r="BG98" s="154"/>
      <c r="BH98" s="154"/>
      <c r="BI98" s="154"/>
      <c r="BJ98" s="154"/>
      <c r="BK98" s="154"/>
      <c r="BL98" s="154"/>
      <c r="BM98" s="154"/>
      <c r="BN98" s="154"/>
      <c r="BO98" s="154"/>
      <c r="BP98" s="326"/>
      <c r="BQ98" s="154"/>
      <c r="BR98" s="144"/>
      <c r="BS98" s="76"/>
      <c r="BT98" s="335"/>
      <c r="BU98" s="167">
        <f t="shared" ref="BU98:BV98" si="266">$D98*BS98</f>
        <v>0</v>
      </c>
      <c r="BV98" s="167">
        <f t="shared" si="266"/>
        <v>0</v>
      </c>
      <c r="BW98" s="144"/>
      <c r="BX98" s="76">
        <v>2.53</v>
      </c>
      <c r="BY98" s="76">
        <f t="shared" si="267"/>
        <v>0</v>
      </c>
      <c r="BZ98" s="76">
        <f t="shared" si="268"/>
        <v>0</v>
      </c>
      <c r="CA98" s="144"/>
      <c r="CB98" s="204"/>
      <c r="CC98" s="204"/>
    </row>
    <row r="99" ht="18.0" customHeight="1">
      <c r="A99" s="195" t="s">
        <v>807</v>
      </c>
      <c r="B99" s="267" t="s">
        <v>808</v>
      </c>
      <c r="C99" s="147">
        <v>10.0</v>
      </c>
      <c r="D99" s="76">
        <f t="shared" si="260"/>
        <v>0</v>
      </c>
      <c r="E99" s="148">
        <v>80.0</v>
      </c>
      <c r="F99" s="76" t="str">
        <f t="shared" si="261"/>
        <v/>
      </c>
      <c r="G99" s="148">
        <f t="shared" si="262"/>
        <v>80</v>
      </c>
      <c r="H99" s="149">
        <f t="shared" si="263"/>
        <v>0</v>
      </c>
      <c r="I99" s="322"/>
      <c r="J99" s="151"/>
      <c r="K99" s="323"/>
      <c r="L99" s="324"/>
      <c r="M99" s="154"/>
      <c r="N99" s="155"/>
      <c r="O99" s="156"/>
      <c r="P99" s="157"/>
      <c r="Q99" s="158"/>
      <c r="R99" s="159"/>
      <c r="S99" s="160"/>
      <c r="T99" s="187"/>
      <c r="U99" s="162"/>
      <c r="V99" s="163"/>
      <c r="W99" s="152"/>
      <c r="X99" s="150"/>
      <c r="AD99" s="76">
        <f t="shared" ref="AD99:AJ99" si="269">AK99*$D99</f>
        <v>0</v>
      </c>
      <c r="AE99" s="76">
        <f t="shared" si="269"/>
        <v>0</v>
      </c>
      <c r="AF99" s="76">
        <f t="shared" si="269"/>
        <v>0</v>
      </c>
      <c r="AG99" s="76">
        <f t="shared" si="269"/>
        <v>0</v>
      </c>
      <c r="AH99" s="76">
        <f t="shared" si="269"/>
        <v>0</v>
      </c>
      <c r="AI99" s="76">
        <f t="shared" si="269"/>
        <v>0</v>
      </c>
      <c r="AJ99" s="76">
        <f t="shared" si="269"/>
        <v>0</v>
      </c>
      <c r="AK99" s="154"/>
      <c r="AL99" s="154"/>
      <c r="AM99" s="154">
        <v>10.0</v>
      </c>
      <c r="AN99" s="154"/>
      <c r="AO99" s="154"/>
      <c r="AP99" s="154"/>
      <c r="AQ99" s="154"/>
      <c r="AR99" s="76">
        <f t="shared" ref="AR99:BD99" si="270">BE99*$D99</f>
        <v>0</v>
      </c>
      <c r="AS99" s="76">
        <f t="shared" si="270"/>
        <v>0</v>
      </c>
      <c r="AT99" s="76">
        <f t="shared" si="270"/>
        <v>0</v>
      </c>
      <c r="AU99" s="76">
        <f t="shared" si="270"/>
        <v>0</v>
      </c>
      <c r="AV99" s="76">
        <f t="shared" si="270"/>
        <v>0</v>
      </c>
      <c r="AW99" s="76">
        <f t="shared" si="270"/>
        <v>0</v>
      </c>
      <c r="AX99" s="76">
        <f t="shared" si="270"/>
        <v>0</v>
      </c>
      <c r="AY99" s="76">
        <f t="shared" si="270"/>
        <v>0</v>
      </c>
      <c r="AZ99" s="76">
        <f t="shared" si="270"/>
        <v>0</v>
      </c>
      <c r="BA99" s="76">
        <f t="shared" si="270"/>
        <v>0</v>
      </c>
      <c r="BB99" s="76">
        <f t="shared" si="270"/>
        <v>0</v>
      </c>
      <c r="BC99" s="76">
        <f t="shared" si="270"/>
        <v>0</v>
      </c>
      <c r="BD99" s="76">
        <f t="shared" si="270"/>
        <v>0</v>
      </c>
      <c r="BE99" s="154"/>
      <c r="BF99" s="154">
        <v>10.0</v>
      </c>
      <c r="BG99" s="154"/>
      <c r="BH99" s="154"/>
      <c r="BI99" s="154"/>
      <c r="BJ99" s="154"/>
      <c r="BK99" s="154"/>
      <c r="BL99" s="154"/>
      <c r="BM99" s="154"/>
      <c r="BN99" s="154"/>
      <c r="BO99" s="154"/>
      <c r="BP99" s="326"/>
      <c r="BQ99" s="154"/>
      <c r="BR99" s="144"/>
      <c r="BS99" s="76"/>
      <c r="BT99" s="335"/>
      <c r="BU99" s="167">
        <f t="shared" ref="BU99:BV99" si="271">$D99*BS99</f>
        <v>0</v>
      </c>
      <c r="BV99" s="167">
        <f t="shared" si="271"/>
        <v>0</v>
      </c>
      <c r="BW99" s="144"/>
      <c r="BX99" s="76">
        <v>3.25</v>
      </c>
      <c r="BY99" s="76">
        <f t="shared" si="267"/>
        <v>0</v>
      </c>
      <c r="BZ99" s="76">
        <f t="shared" si="268"/>
        <v>0</v>
      </c>
      <c r="CA99" s="144"/>
      <c r="CB99" s="204"/>
      <c r="CC99" s="204"/>
    </row>
    <row r="100" ht="18.0" customHeight="1">
      <c r="A100" s="195" t="s">
        <v>809</v>
      </c>
      <c r="B100" s="267" t="s">
        <v>810</v>
      </c>
      <c r="C100" s="147">
        <v>10.0</v>
      </c>
      <c r="D100" s="76">
        <f t="shared" si="260"/>
        <v>0</v>
      </c>
      <c r="E100" s="148">
        <v>50.0</v>
      </c>
      <c r="F100" s="76" t="str">
        <f t="shared" si="261"/>
        <v/>
      </c>
      <c r="G100" s="148">
        <f t="shared" si="262"/>
        <v>50</v>
      </c>
      <c r="H100" s="149">
        <f t="shared" si="263"/>
        <v>0</v>
      </c>
      <c r="I100" s="322"/>
      <c r="J100" s="151"/>
      <c r="K100" s="323"/>
      <c r="L100" s="324"/>
      <c r="M100" s="154"/>
      <c r="N100" s="155"/>
      <c r="O100" s="156"/>
      <c r="P100" s="157"/>
      <c r="Q100" s="158"/>
      <c r="R100" s="159"/>
      <c r="S100" s="160"/>
      <c r="T100" s="187"/>
      <c r="U100" s="162"/>
      <c r="V100" s="163"/>
      <c r="W100" s="152"/>
      <c r="X100" s="150"/>
      <c r="AD100" s="76">
        <f t="shared" ref="AD100:AJ100" si="272">AK100*$D100</f>
        <v>0</v>
      </c>
      <c r="AE100" s="76">
        <f t="shared" si="272"/>
        <v>0</v>
      </c>
      <c r="AF100" s="76">
        <f t="shared" si="272"/>
        <v>0</v>
      </c>
      <c r="AG100" s="76">
        <f t="shared" si="272"/>
        <v>0</v>
      </c>
      <c r="AH100" s="76">
        <f t="shared" si="272"/>
        <v>0</v>
      </c>
      <c r="AI100" s="76">
        <f t="shared" si="272"/>
        <v>0</v>
      </c>
      <c r="AJ100" s="76">
        <f t="shared" si="272"/>
        <v>0</v>
      </c>
      <c r="AK100" s="154"/>
      <c r="AL100" s="154"/>
      <c r="AM100" s="154">
        <v>10.0</v>
      </c>
      <c r="AN100" s="154"/>
      <c r="AO100" s="154"/>
      <c r="AP100" s="154"/>
      <c r="AQ100" s="154"/>
      <c r="AR100" s="76">
        <f t="shared" ref="AR100:BD100" si="273">BE100*$D100</f>
        <v>0</v>
      </c>
      <c r="AS100" s="76">
        <f t="shared" si="273"/>
        <v>0</v>
      </c>
      <c r="AT100" s="76">
        <f t="shared" si="273"/>
        <v>0</v>
      </c>
      <c r="AU100" s="76">
        <f t="shared" si="273"/>
        <v>0</v>
      </c>
      <c r="AV100" s="76">
        <f t="shared" si="273"/>
        <v>0</v>
      </c>
      <c r="AW100" s="76">
        <f t="shared" si="273"/>
        <v>0</v>
      </c>
      <c r="AX100" s="76">
        <f t="shared" si="273"/>
        <v>0</v>
      </c>
      <c r="AY100" s="76">
        <f t="shared" si="273"/>
        <v>0</v>
      </c>
      <c r="AZ100" s="76">
        <f t="shared" si="273"/>
        <v>0</v>
      </c>
      <c r="BA100" s="76">
        <f t="shared" si="273"/>
        <v>0</v>
      </c>
      <c r="BB100" s="76">
        <f t="shared" si="273"/>
        <v>0</v>
      </c>
      <c r="BC100" s="76">
        <f t="shared" si="273"/>
        <v>0</v>
      </c>
      <c r="BD100" s="76">
        <f t="shared" si="273"/>
        <v>0</v>
      </c>
      <c r="BE100" s="154"/>
      <c r="BF100" s="154">
        <v>10.0</v>
      </c>
      <c r="BG100" s="154"/>
      <c r="BH100" s="154"/>
      <c r="BI100" s="154"/>
      <c r="BJ100" s="154"/>
      <c r="BK100" s="154"/>
      <c r="BL100" s="154"/>
      <c r="BM100" s="154"/>
      <c r="BN100" s="154"/>
      <c r="BO100" s="154"/>
      <c r="BP100" s="326"/>
      <c r="BQ100" s="154"/>
      <c r="BR100" s="144"/>
      <c r="BS100" s="76"/>
      <c r="BT100" s="335"/>
      <c r="BU100" s="167">
        <f t="shared" ref="BU100:BV100" si="274">$D100*BS100</f>
        <v>0</v>
      </c>
      <c r="BV100" s="167">
        <f t="shared" si="274"/>
        <v>0</v>
      </c>
      <c r="BW100" s="144"/>
      <c r="BX100" s="76">
        <v>1.27</v>
      </c>
      <c r="BY100" s="76">
        <f t="shared" si="267"/>
        <v>0</v>
      </c>
      <c r="BZ100" s="76">
        <f t="shared" si="268"/>
        <v>0</v>
      </c>
      <c r="CA100" s="144"/>
      <c r="CB100" s="204"/>
      <c r="CC100" s="204"/>
    </row>
    <row r="101" ht="18.0" customHeight="1">
      <c r="A101" s="195" t="s">
        <v>811</v>
      </c>
      <c r="B101" s="267" t="s">
        <v>812</v>
      </c>
      <c r="C101" s="147">
        <v>15.0</v>
      </c>
      <c r="D101" s="76">
        <f t="shared" si="260"/>
        <v>0</v>
      </c>
      <c r="E101" s="148">
        <v>90.0</v>
      </c>
      <c r="F101" s="76" t="str">
        <f t="shared" si="261"/>
        <v/>
      </c>
      <c r="G101" s="148">
        <f t="shared" si="262"/>
        <v>90</v>
      </c>
      <c r="H101" s="149">
        <f t="shared" si="263"/>
        <v>0</v>
      </c>
      <c r="I101" s="322"/>
      <c r="J101" s="151"/>
      <c r="K101" s="323"/>
      <c r="L101" s="324"/>
      <c r="M101" s="154"/>
      <c r="N101" s="155"/>
      <c r="O101" s="156"/>
      <c r="P101" s="157"/>
      <c r="Q101" s="158"/>
      <c r="R101" s="159"/>
      <c r="S101" s="160"/>
      <c r="T101" s="187"/>
      <c r="U101" s="162"/>
      <c r="V101" s="163"/>
      <c r="W101" s="152"/>
      <c r="X101" s="150"/>
      <c r="AD101" s="76">
        <f t="shared" ref="AD101:AJ101" si="275">AK101*$D101</f>
        <v>0</v>
      </c>
      <c r="AE101" s="76">
        <f t="shared" si="275"/>
        <v>0</v>
      </c>
      <c r="AF101" s="76">
        <f t="shared" si="275"/>
        <v>0</v>
      </c>
      <c r="AG101" s="76">
        <f t="shared" si="275"/>
        <v>0</v>
      </c>
      <c r="AH101" s="76">
        <f t="shared" si="275"/>
        <v>0</v>
      </c>
      <c r="AI101" s="76">
        <f t="shared" si="275"/>
        <v>0</v>
      </c>
      <c r="AJ101" s="76">
        <f t="shared" si="275"/>
        <v>0</v>
      </c>
      <c r="AK101" s="154"/>
      <c r="AL101" s="154"/>
      <c r="AM101" s="154">
        <v>11.0</v>
      </c>
      <c r="AN101" s="154">
        <v>4.0</v>
      </c>
      <c r="AO101" s="154"/>
      <c r="AP101" s="154"/>
      <c r="AQ101" s="154"/>
      <c r="AR101" s="76">
        <f t="shared" ref="AR101:BD101" si="276">BE101*$D101</f>
        <v>0</v>
      </c>
      <c r="AS101" s="76">
        <f t="shared" si="276"/>
        <v>0</v>
      </c>
      <c r="AT101" s="76">
        <f t="shared" si="276"/>
        <v>0</v>
      </c>
      <c r="AU101" s="76">
        <f t="shared" si="276"/>
        <v>0</v>
      </c>
      <c r="AV101" s="76">
        <f t="shared" si="276"/>
        <v>0</v>
      </c>
      <c r="AW101" s="76">
        <f t="shared" si="276"/>
        <v>0</v>
      </c>
      <c r="AX101" s="76">
        <f t="shared" si="276"/>
        <v>0</v>
      </c>
      <c r="AY101" s="76">
        <f t="shared" si="276"/>
        <v>0</v>
      </c>
      <c r="AZ101" s="76">
        <f t="shared" si="276"/>
        <v>0</v>
      </c>
      <c r="BA101" s="76">
        <f t="shared" si="276"/>
        <v>0</v>
      </c>
      <c r="BB101" s="76">
        <f t="shared" si="276"/>
        <v>0</v>
      </c>
      <c r="BC101" s="76">
        <f t="shared" si="276"/>
        <v>0</v>
      </c>
      <c r="BD101" s="76">
        <f t="shared" si="276"/>
        <v>0</v>
      </c>
      <c r="BE101" s="154"/>
      <c r="BF101" s="154"/>
      <c r="BG101" s="154">
        <v>5.0</v>
      </c>
      <c r="BH101" s="154"/>
      <c r="BI101" s="154"/>
      <c r="BJ101" s="154"/>
      <c r="BK101" s="154"/>
      <c r="BL101" s="154"/>
      <c r="BM101" s="154"/>
      <c r="BN101" s="154"/>
      <c r="BO101" s="154"/>
      <c r="BP101" s="326"/>
      <c r="BQ101" s="154"/>
      <c r="BR101" s="144"/>
      <c r="BS101" s="76"/>
      <c r="BT101" s="335"/>
      <c r="BU101" s="167">
        <f t="shared" ref="BU101:BV101" si="277">$D101*BS101</f>
        <v>0</v>
      </c>
      <c r="BV101" s="167">
        <f t="shared" si="277"/>
        <v>0</v>
      </c>
      <c r="BW101" s="144"/>
      <c r="BX101" s="76">
        <v>3.16</v>
      </c>
      <c r="BY101" s="76">
        <f t="shared" si="267"/>
        <v>0</v>
      </c>
      <c r="BZ101" s="76">
        <f t="shared" si="268"/>
        <v>0</v>
      </c>
      <c r="CA101" s="144"/>
      <c r="CB101" s="204"/>
      <c r="CC101" s="204"/>
    </row>
    <row r="102" ht="18.0" customHeight="1">
      <c r="A102" s="195" t="s">
        <v>813</v>
      </c>
      <c r="B102" s="267" t="s">
        <v>814</v>
      </c>
      <c r="C102" s="147">
        <v>10.0</v>
      </c>
      <c r="D102" s="76">
        <f t="shared" si="260"/>
        <v>0</v>
      </c>
      <c r="E102" s="148">
        <v>40.0</v>
      </c>
      <c r="F102" s="76" t="str">
        <f t="shared" si="261"/>
        <v/>
      </c>
      <c r="G102" s="148">
        <f t="shared" si="262"/>
        <v>40</v>
      </c>
      <c r="H102" s="149">
        <f t="shared" si="263"/>
        <v>0</v>
      </c>
      <c r="I102" s="322"/>
      <c r="J102" s="151"/>
      <c r="K102" s="323"/>
      <c r="L102" s="324"/>
      <c r="M102" s="154"/>
      <c r="N102" s="155"/>
      <c r="O102" s="156"/>
      <c r="P102" s="157"/>
      <c r="Q102" s="158"/>
      <c r="R102" s="159"/>
      <c r="S102" s="160"/>
      <c r="T102" s="187"/>
      <c r="U102" s="162"/>
      <c r="V102" s="163"/>
      <c r="W102" s="152"/>
      <c r="X102" s="150"/>
      <c r="AD102" s="76">
        <f t="shared" ref="AD102:AJ102" si="278">AK102*$D102</f>
        <v>0</v>
      </c>
      <c r="AE102" s="76">
        <f t="shared" si="278"/>
        <v>0</v>
      </c>
      <c r="AF102" s="76">
        <f t="shared" si="278"/>
        <v>0</v>
      </c>
      <c r="AG102" s="76">
        <f t="shared" si="278"/>
        <v>0</v>
      </c>
      <c r="AH102" s="76">
        <f t="shared" si="278"/>
        <v>0</v>
      </c>
      <c r="AI102" s="76">
        <f t="shared" si="278"/>
        <v>0</v>
      </c>
      <c r="AJ102" s="76">
        <f t="shared" si="278"/>
        <v>0</v>
      </c>
      <c r="AK102" s="172"/>
      <c r="AL102" s="172">
        <v>10.0</v>
      </c>
      <c r="AM102" s="172"/>
      <c r="AN102" s="172"/>
      <c r="AO102" s="172"/>
      <c r="AP102" s="172"/>
      <c r="AQ102" s="172"/>
      <c r="AR102" s="76">
        <f t="shared" ref="AR102:BD102" si="279">BE102*$D102</f>
        <v>0</v>
      </c>
      <c r="AS102" s="76">
        <f t="shared" si="279"/>
        <v>0</v>
      </c>
      <c r="AT102" s="76">
        <f t="shared" si="279"/>
        <v>0</v>
      </c>
      <c r="AU102" s="76">
        <f t="shared" si="279"/>
        <v>0</v>
      </c>
      <c r="AV102" s="76">
        <f t="shared" si="279"/>
        <v>0</v>
      </c>
      <c r="AW102" s="76">
        <f t="shared" si="279"/>
        <v>0</v>
      </c>
      <c r="AX102" s="76">
        <f t="shared" si="279"/>
        <v>0</v>
      </c>
      <c r="AY102" s="76">
        <f t="shared" si="279"/>
        <v>0</v>
      </c>
      <c r="AZ102" s="76">
        <f t="shared" si="279"/>
        <v>0</v>
      </c>
      <c r="BA102" s="76">
        <f t="shared" si="279"/>
        <v>0</v>
      </c>
      <c r="BB102" s="76">
        <f t="shared" si="279"/>
        <v>0</v>
      </c>
      <c r="BC102" s="76">
        <f t="shared" si="279"/>
        <v>0</v>
      </c>
      <c r="BD102" s="76">
        <f t="shared" si="279"/>
        <v>0</v>
      </c>
      <c r="BE102" s="172">
        <v>10.0</v>
      </c>
      <c r="BF102" s="172"/>
      <c r="BG102" s="172"/>
      <c r="BH102" s="172"/>
      <c r="BI102" s="172"/>
      <c r="BJ102" s="172"/>
      <c r="BK102" s="172"/>
      <c r="BL102" s="172"/>
      <c r="BM102" s="172"/>
      <c r="BN102" s="172"/>
      <c r="BO102" s="172"/>
      <c r="BP102" s="337"/>
      <c r="BQ102" s="172"/>
      <c r="BR102" s="144"/>
      <c r="BS102" s="76"/>
      <c r="BT102" s="335"/>
      <c r="BU102" s="167">
        <f t="shared" ref="BU102:BV102" si="280">$D102*BS102</f>
        <v>0</v>
      </c>
      <c r="BV102" s="167">
        <f t="shared" si="280"/>
        <v>0</v>
      </c>
      <c r="BW102" s="144"/>
      <c r="BX102" s="76">
        <v>0.75</v>
      </c>
      <c r="BY102" s="76">
        <f t="shared" si="267"/>
        <v>0</v>
      </c>
      <c r="BZ102" s="76">
        <f t="shared" si="268"/>
        <v>0</v>
      </c>
      <c r="CA102" s="144"/>
      <c r="CB102" s="204"/>
      <c r="CC102" s="204"/>
    </row>
    <row r="103" ht="15.75" customHeight="1">
      <c r="A103" s="225"/>
      <c r="B103" s="226"/>
      <c r="C103" s="204"/>
      <c r="D103" s="204"/>
      <c r="E103" s="213"/>
      <c r="F103" s="204"/>
      <c r="G103" s="213"/>
      <c r="H103" s="148">
        <f t="shared" ref="H103:U103" si="281">SUM(H97:H102)</f>
        <v>0</v>
      </c>
      <c r="I103" s="227">
        <f t="shared" si="281"/>
        <v>0</v>
      </c>
      <c r="J103" s="227">
        <f t="shared" si="281"/>
        <v>0</v>
      </c>
      <c r="K103" s="227">
        <f t="shared" si="281"/>
        <v>0</v>
      </c>
      <c r="L103" s="227">
        <f t="shared" si="281"/>
        <v>0</v>
      </c>
      <c r="M103" s="227">
        <f t="shared" si="281"/>
        <v>0</v>
      </c>
      <c r="N103" s="227">
        <f t="shared" si="281"/>
        <v>0</v>
      </c>
      <c r="O103" s="141">
        <f t="shared" si="281"/>
        <v>0</v>
      </c>
      <c r="P103" s="227">
        <f t="shared" si="281"/>
        <v>0</v>
      </c>
      <c r="Q103" s="227">
        <f t="shared" si="281"/>
        <v>0</v>
      </c>
      <c r="R103" s="227">
        <f t="shared" si="281"/>
        <v>0</v>
      </c>
      <c r="S103" s="227">
        <f t="shared" si="281"/>
        <v>0</v>
      </c>
      <c r="T103" s="227">
        <f t="shared" si="281"/>
        <v>0</v>
      </c>
      <c r="U103" s="227">
        <f t="shared" si="281"/>
        <v>0</v>
      </c>
      <c r="V103" s="227"/>
      <c r="W103" s="227"/>
      <c r="X103" s="227"/>
      <c r="AD103" s="227">
        <f t="shared" ref="AD103:AJ103" si="282">SUM(AD97:AD102)</f>
        <v>0</v>
      </c>
      <c r="AE103" s="227">
        <f t="shared" si="282"/>
        <v>0</v>
      </c>
      <c r="AF103" s="227">
        <f t="shared" si="282"/>
        <v>0</v>
      </c>
      <c r="AG103" s="227">
        <f t="shared" si="282"/>
        <v>0</v>
      </c>
      <c r="AH103" s="227">
        <f t="shared" si="282"/>
        <v>0</v>
      </c>
      <c r="AI103" s="227">
        <f t="shared" si="282"/>
        <v>0</v>
      </c>
      <c r="AJ103" s="228">
        <f t="shared" si="282"/>
        <v>0</v>
      </c>
      <c r="AK103" s="228"/>
      <c r="AL103" s="332"/>
      <c r="AM103" s="332"/>
      <c r="AN103" s="332"/>
      <c r="AO103" s="332"/>
      <c r="AP103" s="332"/>
      <c r="AQ103" s="270"/>
      <c r="AR103" s="270">
        <f t="shared" ref="AR103:BD103" si="283">SUM(AR97:AR102)</f>
        <v>0</v>
      </c>
      <c r="AS103" s="227">
        <f t="shared" si="283"/>
        <v>0</v>
      </c>
      <c r="AT103" s="227">
        <f t="shared" si="283"/>
        <v>0</v>
      </c>
      <c r="AU103" s="227">
        <f t="shared" si="283"/>
        <v>0</v>
      </c>
      <c r="AV103" s="227">
        <f t="shared" si="283"/>
        <v>0</v>
      </c>
      <c r="AW103" s="227">
        <f t="shared" si="283"/>
        <v>0</v>
      </c>
      <c r="AX103" s="227">
        <f t="shared" si="283"/>
        <v>0</v>
      </c>
      <c r="AY103" s="227">
        <f t="shared" si="283"/>
        <v>0</v>
      </c>
      <c r="AZ103" s="227">
        <f t="shared" si="283"/>
        <v>0</v>
      </c>
      <c r="BA103" s="227">
        <f t="shared" si="283"/>
        <v>0</v>
      </c>
      <c r="BB103" s="227">
        <f t="shared" si="283"/>
        <v>0</v>
      </c>
      <c r="BC103" s="227">
        <f t="shared" si="283"/>
        <v>0</v>
      </c>
      <c r="BD103" s="228">
        <f t="shared" si="283"/>
        <v>0</v>
      </c>
      <c r="BE103" s="228"/>
      <c r="BF103" s="332"/>
      <c r="BG103" s="332"/>
      <c r="BH103" s="332"/>
      <c r="BI103" s="332"/>
      <c r="BJ103" s="332"/>
      <c r="BK103" s="332"/>
      <c r="BL103" s="332"/>
      <c r="BM103" s="332"/>
      <c r="BN103" s="332"/>
      <c r="BO103" s="332"/>
      <c r="BP103" s="332"/>
      <c r="BQ103" s="332"/>
      <c r="BR103" s="144"/>
      <c r="BS103" s="260"/>
      <c r="BT103" s="260"/>
      <c r="BU103" s="232">
        <f t="shared" ref="BU103:BV103" si="284">SUM(BU97:BU102)</f>
        <v>0</v>
      </c>
      <c r="BV103" s="232">
        <f t="shared" si="284"/>
        <v>0</v>
      </c>
      <c r="BW103" s="144"/>
      <c r="BX103" s="204"/>
      <c r="BY103" s="204"/>
      <c r="BZ103" s="204"/>
      <c r="CA103" s="144"/>
      <c r="CB103" s="204"/>
      <c r="CC103" s="204"/>
    </row>
    <row r="104" ht="39.75" customHeight="1">
      <c r="A104" s="235" t="s">
        <v>52</v>
      </c>
      <c r="B104" s="339" t="s">
        <v>815</v>
      </c>
      <c r="C104" s="203"/>
      <c r="D104" s="204"/>
      <c r="E104" s="213"/>
      <c r="F104" s="6"/>
      <c r="G104" s="213"/>
      <c r="H104" s="214"/>
      <c r="I104" s="139"/>
      <c r="J104" s="204"/>
      <c r="K104" s="204"/>
      <c r="L104" s="204"/>
      <c r="M104" s="204"/>
      <c r="N104" s="204"/>
      <c r="O104" s="204"/>
      <c r="P104" s="204"/>
      <c r="Q104" s="204"/>
      <c r="R104" s="236"/>
      <c r="S104" s="204"/>
      <c r="T104" s="204"/>
      <c r="U104" s="204"/>
      <c r="V104" s="204"/>
      <c r="W104" s="204"/>
      <c r="X104" s="204"/>
      <c r="AD104" s="237" t="s">
        <v>24</v>
      </c>
      <c r="AE104" s="237" t="s">
        <v>25</v>
      </c>
      <c r="AF104" s="237" t="s">
        <v>26</v>
      </c>
      <c r="AG104" s="237" t="s">
        <v>27</v>
      </c>
      <c r="AH104" s="237" t="s">
        <v>28</v>
      </c>
      <c r="AI104" s="237" t="s">
        <v>29</v>
      </c>
      <c r="AJ104" s="237" t="s">
        <v>30</v>
      </c>
      <c r="AK104" s="141" t="s">
        <v>24</v>
      </c>
      <c r="AL104" s="141" t="s">
        <v>25</v>
      </c>
      <c r="AM104" s="141" t="s">
        <v>26</v>
      </c>
      <c r="AN104" s="141" t="s">
        <v>27</v>
      </c>
      <c r="AO104" s="141" t="s">
        <v>28</v>
      </c>
      <c r="AP104" s="141" t="s">
        <v>29</v>
      </c>
      <c r="AQ104" s="141" t="s">
        <v>30</v>
      </c>
      <c r="AR104" s="237" t="s">
        <v>39</v>
      </c>
      <c r="AS104" s="237" t="s">
        <v>40</v>
      </c>
      <c r="AT104" s="237" t="s">
        <v>41</v>
      </c>
      <c r="AU104" s="237" t="s">
        <v>42</v>
      </c>
      <c r="AV104" s="237" t="s">
        <v>43</v>
      </c>
      <c r="AW104" s="237" t="s">
        <v>44</v>
      </c>
      <c r="AX104" s="237" t="s">
        <v>45</v>
      </c>
      <c r="AY104" s="237" t="s">
        <v>46</v>
      </c>
      <c r="AZ104" s="237" t="s">
        <v>47</v>
      </c>
      <c r="BA104" s="237" t="s">
        <v>48</v>
      </c>
      <c r="BB104" s="237" t="s">
        <v>49</v>
      </c>
      <c r="BC104" s="237" t="s">
        <v>50</v>
      </c>
      <c r="BD104" s="237" t="s">
        <v>51</v>
      </c>
      <c r="BE104" s="141" t="s">
        <v>39</v>
      </c>
      <c r="BF104" s="141" t="s">
        <v>40</v>
      </c>
      <c r="BG104" s="141" t="s">
        <v>41</v>
      </c>
      <c r="BH104" s="141" t="s">
        <v>42</v>
      </c>
      <c r="BI104" s="141" t="s">
        <v>43</v>
      </c>
      <c r="BJ104" s="141" t="s">
        <v>44</v>
      </c>
      <c r="BK104" s="141" t="s">
        <v>45</v>
      </c>
      <c r="BL104" s="141" t="s">
        <v>46</v>
      </c>
      <c r="BM104" s="141" t="s">
        <v>47</v>
      </c>
      <c r="BN104" s="141" t="s">
        <v>48</v>
      </c>
      <c r="BO104" s="141" t="s">
        <v>49</v>
      </c>
      <c r="BP104" s="142" t="s">
        <v>50</v>
      </c>
      <c r="BQ104" s="141" t="s">
        <v>51</v>
      </c>
      <c r="BR104" s="144"/>
      <c r="BS104" s="143" t="s">
        <v>78</v>
      </c>
      <c r="BT104" s="143" t="s">
        <v>79</v>
      </c>
      <c r="BU104" s="143" t="s">
        <v>80</v>
      </c>
      <c r="BV104" s="143" t="s">
        <v>81</v>
      </c>
      <c r="BW104" s="144"/>
      <c r="BX104" s="219" t="s">
        <v>82</v>
      </c>
      <c r="BY104" s="219" t="s">
        <v>83</v>
      </c>
      <c r="BZ104" s="219" t="s">
        <v>84</v>
      </c>
      <c r="CA104" s="144"/>
      <c r="CB104" s="204"/>
      <c r="CC104" s="204"/>
    </row>
    <row r="105" ht="18.0" customHeight="1">
      <c r="A105" s="195" t="s">
        <v>816</v>
      </c>
      <c r="B105" s="267" t="s">
        <v>817</v>
      </c>
      <c r="C105" s="147">
        <v>10.0</v>
      </c>
      <c r="D105" s="76">
        <f t="shared" ref="D105:D145" si="288">SUM(I105:X105)</f>
        <v>0</v>
      </c>
      <c r="E105" s="148">
        <v>60.0</v>
      </c>
      <c r="F105" s="76" t="str">
        <f t="shared" ref="F105:F145" si="289">$E$5</f>
        <v/>
      </c>
      <c r="G105" s="148">
        <f t="shared" ref="G105:G145" si="290">E105*((100-F105)/100)</f>
        <v>60</v>
      </c>
      <c r="H105" s="149">
        <f t="shared" ref="H105:H145" si="291">D105*G105</f>
        <v>0</v>
      </c>
      <c r="I105" s="322"/>
      <c r="J105" s="151"/>
      <c r="K105" s="323"/>
      <c r="L105" s="324"/>
      <c r="M105" s="154"/>
      <c r="N105" s="155"/>
      <c r="O105" s="156"/>
      <c r="P105" s="157"/>
      <c r="Q105" s="158"/>
      <c r="R105" s="159"/>
      <c r="S105" s="160"/>
      <c r="T105" s="187"/>
      <c r="U105" s="162"/>
      <c r="V105" s="163"/>
      <c r="W105" s="152"/>
      <c r="X105" s="150"/>
      <c r="AD105" s="76">
        <f t="shared" ref="AD105:AJ105" si="285">AK105*$D105</f>
        <v>0</v>
      </c>
      <c r="AE105" s="76">
        <f t="shared" si="285"/>
        <v>0</v>
      </c>
      <c r="AF105" s="76">
        <f t="shared" si="285"/>
        <v>0</v>
      </c>
      <c r="AG105" s="76">
        <f t="shared" si="285"/>
        <v>0</v>
      </c>
      <c r="AH105" s="76">
        <f t="shared" si="285"/>
        <v>0</v>
      </c>
      <c r="AI105" s="76">
        <f t="shared" si="285"/>
        <v>0</v>
      </c>
      <c r="AJ105" s="76">
        <f t="shared" si="285"/>
        <v>0</v>
      </c>
      <c r="AK105" s="154"/>
      <c r="AL105" s="154"/>
      <c r="AM105" s="154">
        <v>10.0</v>
      </c>
      <c r="AN105" s="154"/>
      <c r="AO105" s="154"/>
      <c r="AP105" s="154"/>
      <c r="AQ105" s="154"/>
      <c r="AR105" s="76">
        <f t="shared" ref="AR105:BD105" si="286">BE105*$D105</f>
        <v>0</v>
      </c>
      <c r="AS105" s="76">
        <f t="shared" si="286"/>
        <v>0</v>
      </c>
      <c r="AT105" s="76">
        <f t="shared" si="286"/>
        <v>0</v>
      </c>
      <c r="AU105" s="76">
        <f t="shared" si="286"/>
        <v>0</v>
      </c>
      <c r="AV105" s="76">
        <f t="shared" si="286"/>
        <v>0</v>
      </c>
      <c r="AW105" s="76">
        <f t="shared" si="286"/>
        <v>0</v>
      </c>
      <c r="AX105" s="76">
        <f t="shared" si="286"/>
        <v>0</v>
      </c>
      <c r="AY105" s="76">
        <f t="shared" si="286"/>
        <v>0</v>
      </c>
      <c r="AZ105" s="76">
        <f t="shared" si="286"/>
        <v>0</v>
      </c>
      <c r="BA105" s="76">
        <f t="shared" si="286"/>
        <v>0</v>
      </c>
      <c r="BB105" s="76">
        <f t="shared" si="286"/>
        <v>0</v>
      </c>
      <c r="BC105" s="76">
        <f t="shared" si="286"/>
        <v>0</v>
      </c>
      <c r="BD105" s="76">
        <f t="shared" si="286"/>
        <v>0</v>
      </c>
      <c r="BE105" s="154"/>
      <c r="BF105" s="154"/>
      <c r="BG105" s="154">
        <v>10.0</v>
      </c>
      <c r="BH105" s="154"/>
      <c r="BI105" s="154"/>
      <c r="BJ105" s="154"/>
      <c r="BK105" s="154"/>
      <c r="BL105" s="154"/>
      <c r="BM105" s="154"/>
      <c r="BN105" s="154"/>
      <c r="BO105" s="154"/>
      <c r="BP105" s="326"/>
      <c r="BQ105" s="154"/>
      <c r="BR105" s="144"/>
      <c r="BS105" s="76"/>
      <c r="BT105" s="335"/>
      <c r="BU105" s="167">
        <f t="shared" ref="BU105:BV105" si="287">$D105*BS105</f>
        <v>0</v>
      </c>
      <c r="BV105" s="167">
        <f t="shared" si="287"/>
        <v>0</v>
      </c>
      <c r="BW105" s="144"/>
      <c r="BX105" s="76">
        <v>1.96</v>
      </c>
      <c r="BY105" s="76">
        <f t="shared" ref="BY105:BY145" si="295">D105</f>
        <v>0</v>
      </c>
      <c r="BZ105" s="76">
        <f t="shared" ref="BZ105:BZ145" si="296">BX105*BY105</f>
        <v>0</v>
      </c>
      <c r="CA105" s="144"/>
      <c r="CB105" s="204"/>
      <c r="CC105" s="204"/>
    </row>
    <row r="106" ht="18.0" customHeight="1">
      <c r="A106" s="195" t="s">
        <v>818</v>
      </c>
      <c r="B106" s="267" t="s">
        <v>819</v>
      </c>
      <c r="C106" s="147">
        <v>10.0</v>
      </c>
      <c r="D106" s="76">
        <f t="shared" si="288"/>
        <v>0</v>
      </c>
      <c r="E106" s="148">
        <v>90.0</v>
      </c>
      <c r="F106" s="76" t="str">
        <f t="shared" si="289"/>
        <v/>
      </c>
      <c r="G106" s="148">
        <f t="shared" si="290"/>
        <v>90</v>
      </c>
      <c r="H106" s="149">
        <f t="shared" si="291"/>
        <v>0</v>
      </c>
      <c r="I106" s="322"/>
      <c r="J106" s="151"/>
      <c r="K106" s="323"/>
      <c r="L106" s="324"/>
      <c r="M106" s="154"/>
      <c r="N106" s="155"/>
      <c r="O106" s="156"/>
      <c r="P106" s="157"/>
      <c r="Q106" s="158"/>
      <c r="R106" s="159"/>
      <c r="S106" s="160"/>
      <c r="T106" s="187"/>
      <c r="U106" s="162"/>
      <c r="V106" s="163"/>
      <c r="W106" s="152"/>
      <c r="X106" s="150"/>
      <c r="AD106" s="76">
        <f t="shared" ref="AD106:AJ106" si="292">AK106*$D106</f>
        <v>0</v>
      </c>
      <c r="AE106" s="76">
        <f t="shared" si="292"/>
        <v>0</v>
      </c>
      <c r="AF106" s="76">
        <f t="shared" si="292"/>
        <v>0</v>
      </c>
      <c r="AG106" s="76">
        <f t="shared" si="292"/>
        <v>0</v>
      </c>
      <c r="AH106" s="76">
        <f t="shared" si="292"/>
        <v>0</v>
      </c>
      <c r="AI106" s="76">
        <f t="shared" si="292"/>
        <v>0</v>
      </c>
      <c r="AJ106" s="76">
        <f t="shared" si="292"/>
        <v>0</v>
      </c>
      <c r="AK106" s="154"/>
      <c r="AL106" s="154"/>
      <c r="AM106" s="154">
        <v>10.0</v>
      </c>
      <c r="AN106" s="154"/>
      <c r="AO106" s="154"/>
      <c r="AP106" s="154"/>
      <c r="AQ106" s="154"/>
      <c r="AR106" s="76">
        <f t="shared" ref="AR106:BD106" si="293">BE106*$D106</f>
        <v>0</v>
      </c>
      <c r="AS106" s="76">
        <f t="shared" si="293"/>
        <v>0</v>
      </c>
      <c r="AT106" s="76">
        <f t="shared" si="293"/>
        <v>0</v>
      </c>
      <c r="AU106" s="76">
        <f t="shared" si="293"/>
        <v>0</v>
      </c>
      <c r="AV106" s="76">
        <f t="shared" si="293"/>
        <v>0</v>
      </c>
      <c r="AW106" s="76">
        <f t="shared" si="293"/>
        <v>0</v>
      </c>
      <c r="AX106" s="76">
        <f t="shared" si="293"/>
        <v>0</v>
      </c>
      <c r="AY106" s="76">
        <f t="shared" si="293"/>
        <v>0</v>
      </c>
      <c r="AZ106" s="76">
        <f t="shared" si="293"/>
        <v>0</v>
      </c>
      <c r="BA106" s="76">
        <f t="shared" si="293"/>
        <v>0</v>
      </c>
      <c r="BB106" s="76">
        <f t="shared" si="293"/>
        <v>0</v>
      </c>
      <c r="BC106" s="76">
        <f t="shared" si="293"/>
        <v>0</v>
      </c>
      <c r="BD106" s="76">
        <f t="shared" si="293"/>
        <v>0</v>
      </c>
      <c r="BE106" s="154"/>
      <c r="BF106" s="154">
        <v>1.0</v>
      </c>
      <c r="BG106" s="154">
        <v>9.0</v>
      </c>
      <c r="BH106" s="154"/>
      <c r="BI106" s="154"/>
      <c r="BJ106" s="154"/>
      <c r="BK106" s="154"/>
      <c r="BL106" s="154"/>
      <c r="BM106" s="154"/>
      <c r="BN106" s="154"/>
      <c r="BO106" s="154"/>
      <c r="BP106" s="326"/>
      <c r="BQ106" s="154"/>
      <c r="BR106" s="144"/>
      <c r="BS106" s="76"/>
      <c r="BT106" s="335"/>
      <c r="BU106" s="167">
        <f t="shared" ref="BU106:BV106" si="294">$D106*BS106</f>
        <v>0</v>
      </c>
      <c r="BV106" s="167">
        <f t="shared" si="294"/>
        <v>0</v>
      </c>
      <c r="BW106" s="144"/>
      <c r="BX106" s="76">
        <v>3.31</v>
      </c>
      <c r="BY106" s="76">
        <f t="shared" si="295"/>
        <v>0</v>
      </c>
      <c r="BZ106" s="76">
        <f t="shared" si="296"/>
        <v>0</v>
      </c>
      <c r="CA106" s="144"/>
      <c r="CB106" s="204"/>
      <c r="CC106" s="204"/>
    </row>
    <row r="107" ht="18.0" customHeight="1">
      <c r="A107" s="195" t="s">
        <v>820</v>
      </c>
      <c r="B107" s="267" t="s">
        <v>821</v>
      </c>
      <c r="C107" s="147">
        <v>10.0</v>
      </c>
      <c r="D107" s="76">
        <f t="shared" si="288"/>
        <v>0</v>
      </c>
      <c r="E107" s="148">
        <v>50.0</v>
      </c>
      <c r="F107" s="76" t="str">
        <f t="shared" si="289"/>
        <v/>
      </c>
      <c r="G107" s="148">
        <f t="shared" si="290"/>
        <v>50</v>
      </c>
      <c r="H107" s="149">
        <f t="shared" si="291"/>
        <v>0</v>
      </c>
      <c r="I107" s="322"/>
      <c r="J107" s="151"/>
      <c r="K107" s="323"/>
      <c r="L107" s="324"/>
      <c r="M107" s="154"/>
      <c r="N107" s="155"/>
      <c r="O107" s="156"/>
      <c r="P107" s="157"/>
      <c r="Q107" s="158"/>
      <c r="R107" s="159"/>
      <c r="S107" s="160"/>
      <c r="T107" s="187"/>
      <c r="U107" s="162"/>
      <c r="V107" s="163"/>
      <c r="W107" s="152"/>
      <c r="X107" s="150"/>
      <c r="AD107" s="76">
        <f t="shared" ref="AD107:AJ107" si="297">AK107*$D107</f>
        <v>0</v>
      </c>
      <c r="AE107" s="76">
        <f t="shared" si="297"/>
        <v>0</v>
      </c>
      <c r="AF107" s="76">
        <f t="shared" si="297"/>
        <v>0</v>
      </c>
      <c r="AG107" s="76">
        <f t="shared" si="297"/>
        <v>0</v>
      </c>
      <c r="AH107" s="76">
        <f t="shared" si="297"/>
        <v>0</v>
      </c>
      <c r="AI107" s="76">
        <f t="shared" si="297"/>
        <v>0</v>
      </c>
      <c r="AJ107" s="76">
        <f t="shared" si="297"/>
        <v>0</v>
      </c>
      <c r="AK107" s="154"/>
      <c r="AL107" s="154"/>
      <c r="AM107" s="154">
        <v>10.0</v>
      </c>
      <c r="AN107" s="154"/>
      <c r="AO107" s="154"/>
      <c r="AP107" s="154"/>
      <c r="AQ107" s="154"/>
      <c r="AR107" s="76">
        <f t="shared" ref="AR107:BD107" si="298">BE107*$D107</f>
        <v>0</v>
      </c>
      <c r="AS107" s="76">
        <f t="shared" si="298"/>
        <v>0</v>
      </c>
      <c r="AT107" s="76">
        <f t="shared" si="298"/>
        <v>0</v>
      </c>
      <c r="AU107" s="76">
        <f t="shared" si="298"/>
        <v>0</v>
      </c>
      <c r="AV107" s="76">
        <f t="shared" si="298"/>
        <v>0</v>
      </c>
      <c r="AW107" s="76">
        <f t="shared" si="298"/>
        <v>0</v>
      </c>
      <c r="AX107" s="76">
        <f t="shared" si="298"/>
        <v>0</v>
      </c>
      <c r="AY107" s="76">
        <f t="shared" si="298"/>
        <v>0</v>
      </c>
      <c r="AZ107" s="76">
        <f t="shared" si="298"/>
        <v>0</v>
      </c>
      <c r="BA107" s="76">
        <f t="shared" si="298"/>
        <v>0</v>
      </c>
      <c r="BB107" s="76">
        <f t="shared" si="298"/>
        <v>0</v>
      </c>
      <c r="BC107" s="76">
        <f t="shared" si="298"/>
        <v>0</v>
      </c>
      <c r="BD107" s="76">
        <f t="shared" si="298"/>
        <v>0</v>
      </c>
      <c r="BE107" s="154"/>
      <c r="BF107" s="154">
        <v>10.0</v>
      </c>
      <c r="BG107" s="154"/>
      <c r="BH107" s="154"/>
      <c r="BI107" s="154"/>
      <c r="BJ107" s="154"/>
      <c r="BK107" s="154"/>
      <c r="BL107" s="154"/>
      <c r="BM107" s="154"/>
      <c r="BN107" s="154"/>
      <c r="BO107" s="154"/>
      <c r="BP107" s="326"/>
      <c r="BQ107" s="154"/>
      <c r="BR107" s="144"/>
      <c r="BS107" s="76"/>
      <c r="BT107" s="335"/>
      <c r="BU107" s="167">
        <f t="shared" ref="BU107:BV107" si="299">$D107*BS107</f>
        <v>0</v>
      </c>
      <c r="BV107" s="167">
        <f t="shared" si="299"/>
        <v>0</v>
      </c>
      <c r="BW107" s="144"/>
      <c r="BX107" s="76">
        <v>1.4</v>
      </c>
      <c r="BY107" s="76">
        <f t="shared" si="295"/>
        <v>0</v>
      </c>
      <c r="BZ107" s="76">
        <f t="shared" si="296"/>
        <v>0</v>
      </c>
      <c r="CA107" s="144"/>
      <c r="CB107" s="204"/>
      <c r="CC107" s="204"/>
    </row>
    <row r="108" ht="18.0" customHeight="1">
      <c r="A108" s="195" t="s">
        <v>822</v>
      </c>
      <c r="B108" s="267" t="s">
        <v>182</v>
      </c>
      <c r="C108" s="147">
        <v>10.0</v>
      </c>
      <c r="D108" s="76">
        <f t="shared" si="288"/>
        <v>0</v>
      </c>
      <c r="E108" s="148">
        <v>115.0</v>
      </c>
      <c r="F108" s="76" t="str">
        <f t="shared" si="289"/>
        <v/>
      </c>
      <c r="G108" s="148">
        <f t="shared" si="290"/>
        <v>115</v>
      </c>
      <c r="H108" s="149">
        <f t="shared" si="291"/>
        <v>0</v>
      </c>
      <c r="I108" s="322"/>
      <c r="J108" s="151"/>
      <c r="K108" s="323"/>
      <c r="L108" s="324"/>
      <c r="M108" s="154"/>
      <c r="N108" s="155"/>
      <c r="O108" s="156"/>
      <c r="P108" s="157"/>
      <c r="Q108" s="158"/>
      <c r="R108" s="159"/>
      <c r="S108" s="160"/>
      <c r="T108" s="187"/>
      <c r="U108" s="162"/>
      <c r="V108" s="163"/>
      <c r="W108" s="152"/>
      <c r="X108" s="150"/>
      <c r="AD108" s="76">
        <f t="shared" ref="AD108:AJ108" si="300">AK108*$D108</f>
        <v>0</v>
      </c>
      <c r="AE108" s="76">
        <f t="shared" si="300"/>
        <v>0</v>
      </c>
      <c r="AF108" s="76">
        <f t="shared" si="300"/>
        <v>0</v>
      </c>
      <c r="AG108" s="76">
        <f t="shared" si="300"/>
        <v>0</v>
      </c>
      <c r="AH108" s="76">
        <f t="shared" si="300"/>
        <v>0</v>
      </c>
      <c r="AI108" s="76">
        <f t="shared" si="300"/>
        <v>0</v>
      </c>
      <c r="AJ108" s="76">
        <f t="shared" si="300"/>
        <v>0</v>
      </c>
      <c r="AK108" s="154"/>
      <c r="AL108" s="154"/>
      <c r="AM108" s="154"/>
      <c r="AN108" s="154"/>
      <c r="AO108" s="154">
        <v>5.0</v>
      </c>
      <c r="AP108" s="154"/>
      <c r="AQ108" s="154"/>
      <c r="AR108" s="76">
        <f t="shared" ref="AR108:BD108" si="301">BE108*$D108</f>
        <v>0</v>
      </c>
      <c r="AS108" s="76">
        <f t="shared" si="301"/>
        <v>0</v>
      </c>
      <c r="AT108" s="76">
        <f t="shared" si="301"/>
        <v>0</v>
      </c>
      <c r="AU108" s="76">
        <f t="shared" si="301"/>
        <v>0</v>
      </c>
      <c r="AV108" s="76">
        <f t="shared" si="301"/>
        <v>0</v>
      </c>
      <c r="AW108" s="76">
        <f t="shared" si="301"/>
        <v>0</v>
      </c>
      <c r="AX108" s="76">
        <f t="shared" si="301"/>
        <v>0</v>
      </c>
      <c r="AY108" s="76">
        <f t="shared" si="301"/>
        <v>0</v>
      </c>
      <c r="AZ108" s="76">
        <f t="shared" si="301"/>
        <v>0</v>
      </c>
      <c r="BA108" s="76">
        <f t="shared" si="301"/>
        <v>0</v>
      </c>
      <c r="BB108" s="76">
        <f t="shared" si="301"/>
        <v>0</v>
      </c>
      <c r="BC108" s="76">
        <f t="shared" si="301"/>
        <v>0</v>
      </c>
      <c r="BD108" s="76">
        <f t="shared" si="301"/>
        <v>0</v>
      </c>
      <c r="BE108" s="154"/>
      <c r="BF108" s="154">
        <v>9.0</v>
      </c>
      <c r="BG108" s="154">
        <v>1.0</v>
      </c>
      <c r="BH108" s="154"/>
      <c r="BI108" s="154"/>
      <c r="BJ108" s="154"/>
      <c r="BK108" s="154"/>
      <c r="BL108" s="154"/>
      <c r="BM108" s="154"/>
      <c r="BN108" s="154"/>
      <c r="BO108" s="154"/>
      <c r="BP108" s="326"/>
      <c r="BQ108" s="154"/>
      <c r="BR108" s="144"/>
      <c r="BS108" s="76"/>
      <c r="BT108" s="335"/>
      <c r="BU108" s="167">
        <f t="shared" ref="BU108:BV108" si="302">$D108*BS108</f>
        <v>0</v>
      </c>
      <c r="BV108" s="167">
        <f t="shared" si="302"/>
        <v>0</v>
      </c>
      <c r="BW108" s="144"/>
      <c r="BX108" s="76">
        <v>4.56</v>
      </c>
      <c r="BY108" s="76">
        <f t="shared" si="295"/>
        <v>0</v>
      </c>
      <c r="BZ108" s="76">
        <f t="shared" si="296"/>
        <v>0</v>
      </c>
      <c r="CA108" s="144"/>
      <c r="CB108" s="204"/>
      <c r="CC108" s="204"/>
    </row>
    <row r="109" ht="18.0" customHeight="1">
      <c r="A109" s="195" t="s">
        <v>823</v>
      </c>
      <c r="B109" s="267" t="s">
        <v>750</v>
      </c>
      <c r="C109" s="147">
        <v>20.0</v>
      </c>
      <c r="D109" s="76">
        <f t="shared" si="288"/>
        <v>0</v>
      </c>
      <c r="E109" s="148">
        <v>80.0</v>
      </c>
      <c r="F109" s="76" t="str">
        <f t="shared" si="289"/>
        <v/>
      </c>
      <c r="G109" s="148">
        <f t="shared" si="290"/>
        <v>80</v>
      </c>
      <c r="H109" s="149">
        <f t="shared" si="291"/>
        <v>0</v>
      </c>
      <c r="I109" s="322"/>
      <c r="J109" s="151"/>
      <c r="K109" s="323"/>
      <c r="L109" s="324"/>
      <c r="M109" s="154"/>
      <c r="N109" s="155"/>
      <c r="O109" s="156"/>
      <c r="P109" s="157"/>
      <c r="Q109" s="158"/>
      <c r="R109" s="159"/>
      <c r="S109" s="160"/>
      <c r="T109" s="187"/>
      <c r="U109" s="162"/>
      <c r="V109" s="163"/>
      <c r="W109" s="152"/>
      <c r="X109" s="150"/>
      <c r="AD109" s="76">
        <f t="shared" ref="AD109:AJ109" si="303">AK109*$D109</f>
        <v>0</v>
      </c>
      <c r="AE109" s="76">
        <f t="shared" si="303"/>
        <v>0</v>
      </c>
      <c r="AF109" s="76">
        <f t="shared" si="303"/>
        <v>0</v>
      </c>
      <c r="AG109" s="76">
        <f t="shared" si="303"/>
        <v>0</v>
      </c>
      <c r="AH109" s="76">
        <f t="shared" si="303"/>
        <v>0</v>
      </c>
      <c r="AI109" s="76">
        <f t="shared" si="303"/>
        <v>0</v>
      </c>
      <c r="AJ109" s="76">
        <f t="shared" si="303"/>
        <v>0</v>
      </c>
      <c r="AK109" s="154"/>
      <c r="AL109" s="154">
        <v>20.0</v>
      </c>
      <c r="AM109" s="154"/>
      <c r="AN109" s="154"/>
      <c r="AO109" s="154"/>
      <c r="AP109" s="154"/>
      <c r="AQ109" s="154"/>
      <c r="AR109" s="76">
        <f t="shared" ref="AR109:BD109" si="304">BE109*$D109</f>
        <v>0</v>
      </c>
      <c r="AS109" s="76">
        <f t="shared" si="304"/>
        <v>0</v>
      </c>
      <c r="AT109" s="76">
        <f t="shared" si="304"/>
        <v>0</v>
      </c>
      <c r="AU109" s="76">
        <f t="shared" si="304"/>
        <v>0</v>
      </c>
      <c r="AV109" s="76">
        <f t="shared" si="304"/>
        <v>0</v>
      </c>
      <c r="AW109" s="76">
        <f t="shared" si="304"/>
        <v>0</v>
      </c>
      <c r="AX109" s="76">
        <f t="shared" si="304"/>
        <v>0</v>
      </c>
      <c r="AY109" s="76">
        <f t="shared" si="304"/>
        <v>0</v>
      </c>
      <c r="AZ109" s="76">
        <f t="shared" si="304"/>
        <v>0</v>
      </c>
      <c r="BA109" s="76">
        <f t="shared" si="304"/>
        <v>0</v>
      </c>
      <c r="BB109" s="76">
        <f t="shared" si="304"/>
        <v>0</v>
      </c>
      <c r="BC109" s="76">
        <f t="shared" si="304"/>
        <v>0</v>
      </c>
      <c r="BD109" s="76">
        <f t="shared" si="304"/>
        <v>0</v>
      </c>
      <c r="BE109" s="154"/>
      <c r="BF109" s="154">
        <v>20.0</v>
      </c>
      <c r="BG109" s="154"/>
      <c r="BH109" s="154"/>
      <c r="BI109" s="154"/>
      <c r="BJ109" s="154"/>
      <c r="BK109" s="154"/>
      <c r="BL109" s="154"/>
      <c r="BM109" s="154"/>
      <c r="BN109" s="154"/>
      <c r="BO109" s="154"/>
      <c r="BP109" s="326"/>
      <c r="BQ109" s="154"/>
      <c r="BR109" s="144"/>
      <c r="BS109" s="76"/>
      <c r="BT109" s="335"/>
      <c r="BU109" s="167">
        <f t="shared" ref="BU109:BV109" si="305">$D109*BS109</f>
        <v>0</v>
      </c>
      <c r="BV109" s="167">
        <f t="shared" si="305"/>
        <v>0</v>
      </c>
      <c r="BW109" s="144"/>
      <c r="BX109" s="76">
        <v>1.35</v>
      </c>
      <c r="BY109" s="76">
        <f t="shared" si="295"/>
        <v>0</v>
      </c>
      <c r="BZ109" s="76">
        <f t="shared" si="296"/>
        <v>0</v>
      </c>
      <c r="CA109" s="144"/>
      <c r="CB109" s="204"/>
      <c r="CC109" s="204"/>
    </row>
    <row r="110" ht="18.0" customHeight="1">
      <c r="A110" s="195" t="s">
        <v>824</v>
      </c>
      <c r="B110" s="267" t="s">
        <v>752</v>
      </c>
      <c r="C110" s="147">
        <v>20.0</v>
      </c>
      <c r="D110" s="76">
        <f t="shared" si="288"/>
        <v>0</v>
      </c>
      <c r="E110" s="148">
        <v>90.0</v>
      </c>
      <c r="F110" s="76" t="str">
        <f t="shared" si="289"/>
        <v/>
      </c>
      <c r="G110" s="148">
        <f t="shared" si="290"/>
        <v>90</v>
      </c>
      <c r="H110" s="149">
        <f t="shared" si="291"/>
        <v>0</v>
      </c>
      <c r="I110" s="322"/>
      <c r="J110" s="151"/>
      <c r="K110" s="323"/>
      <c r="L110" s="324"/>
      <c r="M110" s="154"/>
      <c r="N110" s="155"/>
      <c r="O110" s="156"/>
      <c r="P110" s="157"/>
      <c r="Q110" s="158"/>
      <c r="R110" s="159"/>
      <c r="S110" s="160"/>
      <c r="T110" s="187"/>
      <c r="U110" s="162"/>
      <c r="V110" s="163"/>
      <c r="W110" s="152"/>
      <c r="X110" s="150"/>
      <c r="AD110" s="76">
        <f t="shared" ref="AD110:AJ110" si="306">AK110*$D110</f>
        <v>0</v>
      </c>
      <c r="AE110" s="76">
        <f t="shared" si="306"/>
        <v>0</v>
      </c>
      <c r="AF110" s="76">
        <f t="shared" si="306"/>
        <v>0</v>
      </c>
      <c r="AG110" s="76">
        <f t="shared" si="306"/>
        <v>0</v>
      </c>
      <c r="AH110" s="76">
        <f t="shared" si="306"/>
        <v>0</v>
      </c>
      <c r="AI110" s="76">
        <f t="shared" si="306"/>
        <v>0</v>
      </c>
      <c r="AJ110" s="76">
        <f t="shared" si="306"/>
        <v>0</v>
      </c>
      <c r="AK110" s="154"/>
      <c r="AL110" s="154">
        <v>20.0</v>
      </c>
      <c r="AM110" s="154"/>
      <c r="AN110" s="154"/>
      <c r="AO110" s="154"/>
      <c r="AP110" s="154"/>
      <c r="AQ110" s="154"/>
      <c r="AR110" s="76">
        <f t="shared" ref="AR110:BD110" si="307">BE110*$D110</f>
        <v>0</v>
      </c>
      <c r="AS110" s="76">
        <f t="shared" si="307"/>
        <v>0</v>
      </c>
      <c r="AT110" s="76">
        <f t="shared" si="307"/>
        <v>0</v>
      </c>
      <c r="AU110" s="76">
        <f t="shared" si="307"/>
        <v>0</v>
      </c>
      <c r="AV110" s="76">
        <f t="shared" si="307"/>
        <v>0</v>
      </c>
      <c r="AW110" s="76">
        <f t="shared" si="307"/>
        <v>0</v>
      </c>
      <c r="AX110" s="76">
        <f t="shared" si="307"/>
        <v>0</v>
      </c>
      <c r="AY110" s="76">
        <f t="shared" si="307"/>
        <v>0</v>
      </c>
      <c r="AZ110" s="76">
        <f t="shared" si="307"/>
        <v>0</v>
      </c>
      <c r="BA110" s="76">
        <f t="shared" si="307"/>
        <v>0</v>
      </c>
      <c r="BB110" s="76">
        <f t="shared" si="307"/>
        <v>0</v>
      </c>
      <c r="BC110" s="76">
        <f t="shared" si="307"/>
        <v>0</v>
      </c>
      <c r="BD110" s="76">
        <f t="shared" si="307"/>
        <v>0</v>
      </c>
      <c r="BE110" s="154"/>
      <c r="BF110" s="154">
        <v>20.0</v>
      </c>
      <c r="BG110" s="154"/>
      <c r="BH110" s="154"/>
      <c r="BI110" s="154"/>
      <c r="BJ110" s="154"/>
      <c r="BK110" s="154"/>
      <c r="BL110" s="154"/>
      <c r="BM110" s="154"/>
      <c r="BN110" s="154"/>
      <c r="BO110" s="154"/>
      <c r="BP110" s="326"/>
      <c r="BQ110" s="154"/>
      <c r="BR110" s="144"/>
      <c r="BS110" s="76"/>
      <c r="BT110" s="335"/>
      <c r="BU110" s="167">
        <f t="shared" ref="BU110:BV110" si="308">$D110*BS110</f>
        <v>0</v>
      </c>
      <c r="BV110" s="167">
        <f t="shared" si="308"/>
        <v>0</v>
      </c>
      <c r="BW110" s="144"/>
      <c r="BX110" s="76">
        <v>2.13</v>
      </c>
      <c r="BY110" s="76">
        <f t="shared" si="295"/>
        <v>0</v>
      </c>
      <c r="BZ110" s="76">
        <f t="shared" si="296"/>
        <v>0</v>
      </c>
      <c r="CA110" s="144"/>
      <c r="CB110" s="204"/>
      <c r="CC110" s="204"/>
    </row>
    <row r="111" ht="18.0" customHeight="1">
      <c r="A111" s="195" t="s">
        <v>825</v>
      </c>
      <c r="B111" s="267" t="s">
        <v>826</v>
      </c>
      <c r="C111" s="147">
        <v>10.0</v>
      </c>
      <c r="D111" s="76">
        <f t="shared" si="288"/>
        <v>0</v>
      </c>
      <c r="E111" s="148">
        <v>170.0</v>
      </c>
      <c r="F111" s="76" t="str">
        <f t="shared" si="289"/>
        <v/>
      </c>
      <c r="G111" s="148">
        <f t="shared" si="290"/>
        <v>170</v>
      </c>
      <c r="H111" s="149">
        <f t="shared" si="291"/>
        <v>0</v>
      </c>
      <c r="I111" s="322"/>
      <c r="J111" s="151"/>
      <c r="K111" s="323"/>
      <c r="L111" s="324"/>
      <c r="M111" s="154"/>
      <c r="N111" s="155"/>
      <c r="O111" s="156"/>
      <c r="P111" s="157"/>
      <c r="Q111" s="158"/>
      <c r="R111" s="159"/>
      <c r="S111" s="160"/>
      <c r="T111" s="187"/>
      <c r="U111" s="162"/>
      <c r="V111" s="163"/>
      <c r="W111" s="152"/>
      <c r="X111" s="150"/>
      <c r="AD111" s="76">
        <f t="shared" ref="AD111:AJ111" si="309">AK111*$D111</f>
        <v>0</v>
      </c>
      <c r="AE111" s="76">
        <f t="shared" si="309"/>
        <v>0</v>
      </c>
      <c r="AF111" s="76">
        <f t="shared" si="309"/>
        <v>0</v>
      </c>
      <c r="AG111" s="76">
        <f t="shared" si="309"/>
        <v>0</v>
      </c>
      <c r="AH111" s="76">
        <f t="shared" si="309"/>
        <v>0</v>
      </c>
      <c r="AI111" s="76">
        <f t="shared" si="309"/>
        <v>0</v>
      </c>
      <c r="AJ111" s="76">
        <f t="shared" si="309"/>
        <v>0</v>
      </c>
      <c r="AK111" s="154"/>
      <c r="AL111" s="154"/>
      <c r="AM111" s="154"/>
      <c r="AN111" s="154"/>
      <c r="AO111" s="154">
        <v>10.0</v>
      </c>
      <c r="AP111" s="154"/>
      <c r="AQ111" s="154"/>
      <c r="AR111" s="76">
        <f t="shared" ref="AR111:BD111" si="310">BE111*$D111</f>
        <v>0</v>
      </c>
      <c r="AS111" s="76">
        <f t="shared" si="310"/>
        <v>0</v>
      </c>
      <c r="AT111" s="76">
        <f t="shared" si="310"/>
        <v>0</v>
      </c>
      <c r="AU111" s="76">
        <f t="shared" si="310"/>
        <v>0</v>
      </c>
      <c r="AV111" s="76">
        <f t="shared" si="310"/>
        <v>0</v>
      </c>
      <c r="AW111" s="76">
        <f t="shared" si="310"/>
        <v>0</v>
      </c>
      <c r="AX111" s="76">
        <f t="shared" si="310"/>
        <v>0</v>
      </c>
      <c r="AY111" s="76">
        <f t="shared" si="310"/>
        <v>0</v>
      </c>
      <c r="AZ111" s="76">
        <f t="shared" si="310"/>
        <v>0</v>
      </c>
      <c r="BA111" s="76">
        <f t="shared" si="310"/>
        <v>0</v>
      </c>
      <c r="BB111" s="76">
        <f t="shared" si="310"/>
        <v>0</v>
      </c>
      <c r="BC111" s="76">
        <f t="shared" si="310"/>
        <v>0</v>
      </c>
      <c r="BD111" s="76">
        <f t="shared" si="310"/>
        <v>0</v>
      </c>
      <c r="BE111" s="154"/>
      <c r="BF111" s="154"/>
      <c r="BG111" s="154"/>
      <c r="BH111" s="154"/>
      <c r="BI111" s="154"/>
      <c r="BJ111" s="154">
        <v>2.0</v>
      </c>
      <c r="BK111" s="154">
        <v>6.0</v>
      </c>
      <c r="BL111" s="154">
        <v>2.0</v>
      </c>
      <c r="BM111" s="154"/>
      <c r="BN111" s="154"/>
      <c r="BO111" s="154"/>
      <c r="BP111" s="326"/>
      <c r="BQ111" s="154"/>
      <c r="BR111" s="144"/>
      <c r="BS111" s="76"/>
      <c r="BT111" s="335"/>
      <c r="BU111" s="167">
        <f t="shared" ref="BU111:BV111" si="311">$D111*BS111</f>
        <v>0</v>
      </c>
      <c r="BV111" s="167">
        <f t="shared" si="311"/>
        <v>0</v>
      </c>
      <c r="BW111" s="144"/>
      <c r="BX111" s="76">
        <v>2.281</v>
      </c>
      <c r="BY111" s="76">
        <f t="shared" si="295"/>
        <v>0</v>
      </c>
      <c r="BZ111" s="76">
        <f t="shared" si="296"/>
        <v>0</v>
      </c>
      <c r="CA111" s="144"/>
      <c r="CB111" s="204"/>
      <c r="CC111" s="204"/>
    </row>
    <row r="112" ht="18.0" customHeight="1">
      <c r="A112" s="195" t="s">
        <v>827</v>
      </c>
      <c r="B112" s="267" t="s">
        <v>828</v>
      </c>
      <c r="C112" s="147">
        <v>10.0</v>
      </c>
      <c r="D112" s="76">
        <f t="shared" si="288"/>
        <v>0</v>
      </c>
      <c r="E112" s="148">
        <v>170.0</v>
      </c>
      <c r="F112" s="76" t="str">
        <f t="shared" si="289"/>
        <v/>
      </c>
      <c r="G112" s="148">
        <f t="shared" si="290"/>
        <v>170</v>
      </c>
      <c r="H112" s="149">
        <f t="shared" si="291"/>
        <v>0</v>
      </c>
      <c r="I112" s="322"/>
      <c r="J112" s="151"/>
      <c r="K112" s="323"/>
      <c r="L112" s="324"/>
      <c r="M112" s="154"/>
      <c r="N112" s="155"/>
      <c r="O112" s="156"/>
      <c r="P112" s="157"/>
      <c r="Q112" s="158"/>
      <c r="R112" s="159"/>
      <c r="S112" s="160"/>
      <c r="T112" s="187"/>
      <c r="U112" s="162"/>
      <c r="V112" s="163"/>
      <c r="W112" s="152"/>
      <c r="X112" s="150"/>
      <c r="AD112" s="76">
        <f t="shared" ref="AD112:AJ112" si="312">AK112*$D112</f>
        <v>0</v>
      </c>
      <c r="AE112" s="76">
        <f t="shared" si="312"/>
        <v>0</v>
      </c>
      <c r="AF112" s="76">
        <f t="shared" si="312"/>
        <v>0</v>
      </c>
      <c r="AG112" s="76">
        <f t="shared" si="312"/>
        <v>0</v>
      </c>
      <c r="AH112" s="76">
        <f t="shared" si="312"/>
        <v>0</v>
      </c>
      <c r="AI112" s="76">
        <f t="shared" si="312"/>
        <v>0</v>
      </c>
      <c r="AJ112" s="76">
        <f t="shared" si="312"/>
        <v>0</v>
      </c>
      <c r="AK112" s="154"/>
      <c r="AL112" s="154"/>
      <c r="AM112" s="154"/>
      <c r="AN112" s="154"/>
      <c r="AO112" s="154">
        <v>10.0</v>
      </c>
      <c r="AP112" s="154"/>
      <c r="AQ112" s="154"/>
      <c r="AR112" s="76">
        <f t="shared" ref="AR112:BD112" si="313">BE112*$D112</f>
        <v>0</v>
      </c>
      <c r="AS112" s="76">
        <f t="shared" si="313"/>
        <v>0</v>
      </c>
      <c r="AT112" s="76">
        <f t="shared" si="313"/>
        <v>0</v>
      </c>
      <c r="AU112" s="76">
        <f t="shared" si="313"/>
        <v>0</v>
      </c>
      <c r="AV112" s="76">
        <f t="shared" si="313"/>
        <v>0</v>
      </c>
      <c r="AW112" s="76">
        <f t="shared" si="313"/>
        <v>0</v>
      </c>
      <c r="AX112" s="76">
        <f t="shared" si="313"/>
        <v>0</v>
      </c>
      <c r="AY112" s="76">
        <f t="shared" si="313"/>
        <v>0</v>
      </c>
      <c r="AZ112" s="76">
        <f t="shared" si="313"/>
        <v>0</v>
      </c>
      <c r="BA112" s="76">
        <f t="shared" si="313"/>
        <v>0</v>
      </c>
      <c r="BB112" s="76">
        <f t="shared" si="313"/>
        <v>0</v>
      </c>
      <c r="BC112" s="76">
        <f t="shared" si="313"/>
        <v>0</v>
      </c>
      <c r="BD112" s="76">
        <f t="shared" si="313"/>
        <v>0</v>
      </c>
      <c r="BE112" s="154"/>
      <c r="BF112" s="154"/>
      <c r="BG112" s="154"/>
      <c r="BH112" s="154"/>
      <c r="BI112" s="154"/>
      <c r="BJ112" s="154">
        <v>1.0</v>
      </c>
      <c r="BK112" s="154">
        <v>5.0</v>
      </c>
      <c r="BL112" s="154">
        <v>4.0</v>
      </c>
      <c r="BM112" s="154"/>
      <c r="BN112" s="154"/>
      <c r="BO112" s="154"/>
      <c r="BP112" s="326"/>
      <c r="BQ112" s="154"/>
      <c r="BR112" s="144"/>
      <c r="BS112" s="76"/>
      <c r="BT112" s="335"/>
      <c r="BU112" s="167">
        <f t="shared" ref="BU112:BV112" si="314">$D112*BS112</f>
        <v>0</v>
      </c>
      <c r="BV112" s="167">
        <f t="shared" si="314"/>
        <v>0</v>
      </c>
      <c r="BW112" s="144"/>
      <c r="BX112" s="76">
        <v>2.281</v>
      </c>
      <c r="BY112" s="76">
        <f t="shared" si="295"/>
        <v>0</v>
      </c>
      <c r="BZ112" s="76">
        <f t="shared" si="296"/>
        <v>0</v>
      </c>
      <c r="CA112" s="144"/>
      <c r="CB112" s="204"/>
      <c r="CC112" s="204"/>
    </row>
    <row r="113" ht="18.0" customHeight="1">
      <c r="A113" s="195" t="s">
        <v>829</v>
      </c>
      <c r="B113" s="267" t="s">
        <v>778</v>
      </c>
      <c r="C113" s="147">
        <v>10.0</v>
      </c>
      <c r="D113" s="76">
        <f t="shared" si="288"/>
        <v>0</v>
      </c>
      <c r="E113" s="148">
        <v>100.0</v>
      </c>
      <c r="F113" s="76" t="str">
        <f t="shared" si="289"/>
        <v/>
      </c>
      <c r="G113" s="148">
        <f t="shared" si="290"/>
        <v>100</v>
      </c>
      <c r="H113" s="149">
        <f t="shared" si="291"/>
        <v>0</v>
      </c>
      <c r="I113" s="322"/>
      <c r="J113" s="151"/>
      <c r="K113" s="323"/>
      <c r="L113" s="324"/>
      <c r="M113" s="154"/>
      <c r="N113" s="155"/>
      <c r="O113" s="156"/>
      <c r="P113" s="157"/>
      <c r="Q113" s="158"/>
      <c r="R113" s="159"/>
      <c r="S113" s="160"/>
      <c r="T113" s="187"/>
      <c r="U113" s="162"/>
      <c r="V113" s="163"/>
      <c r="W113" s="152"/>
      <c r="X113" s="150"/>
      <c r="AD113" s="76">
        <f t="shared" ref="AD113:AJ113" si="315">AK113*$D113</f>
        <v>0</v>
      </c>
      <c r="AE113" s="76">
        <f t="shared" si="315"/>
        <v>0</v>
      </c>
      <c r="AF113" s="76">
        <f t="shared" si="315"/>
        <v>0</v>
      </c>
      <c r="AG113" s="76">
        <f t="shared" si="315"/>
        <v>0</v>
      </c>
      <c r="AH113" s="76">
        <f t="shared" si="315"/>
        <v>0</v>
      </c>
      <c r="AI113" s="76">
        <f t="shared" si="315"/>
        <v>0</v>
      </c>
      <c r="AJ113" s="76">
        <f t="shared" si="315"/>
        <v>0</v>
      </c>
      <c r="AK113" s="154"/>
      <c r="AL113" s="154"/>
      <c r="AM113" s="154">
        <v>10.0</v>
      </c>
      <c r="AN113" s="154"/>
      <c r="AO113" s="154"/>
      <c r="AP113" s="154"/>
      <c r="AQ113" s="154"/>
      <c r="AR113" s="76">
        <f t="shared" ref="AR113:BD113" si="316">BE113*$D113</f>
        <v>0</v>
      </c>
      <c r="AS113" s="76">
        <f t="shared" si="316"/>
        <v>0</v>
      </c>
      <c r="AT113" s="76">
        <f t="shared" si="316"/>
        <v>0</v>
      </c>
      <c r="AU113" s="76">
        <f t="shared" si="316"/>
        <v>0</v>
      </c>
      <c r="AV113" s="76">
        <f t="shared" si="316"/>
        <v>0</v>
      </c>
      <c r="AW113" s="76">
        <f t="shared" si="316"/>
        <v>0</v>
      </c>
      <c r="AX113" s="76">
        <f t="shared" si="316"/>
        <v>0</v>
      </c>
      <c r="AY113" s="76">
        <f t="shared" si="316"/>
        <v>0</v>
      </c>
      <c r="AZ113" s="76">
        <f t="shared" si="316"/>
        <v>0</v>
      </c>
      <c r="BA113" s="76">
        <f t="shared" si="316"/>
        <v>0</v>
      </c>
      <c r="BB113" s="76">
        <f t="shared" si="316"/>
        <v>0</v>
      </c>
      <c r="BC113" s="76">
        <f t="shared" si="316"/>
        <v>0</v>
      </c>
      <c r="BD113" s="76">
        <f t="shared" si="316"/>
        <v>0</v>
      </c>
      <c r="BE113" s="154"/>
      <c r="BF113" s="154">
        <v>2.0</v>
      </c>
      <c r="BG113" s="154">
        <v>8.0</v>
      </c>
      <c r="BH113" s="154"/>
      <c r="BI113" s="154"/>
      <c r="BJ113" s="154"/>
      <c r="BK113" s="154"/>
      <c r="BL113" s="154"/>
      <c r="BM113" s="154"/>
      <c r="BN113" s="154"/>
      <c r="BO113" s="154"/>
      <c r="BP113" s="326"/>
      <c r="BQ113" s="154"/>
      <c r="BR113" s="144"/>
      <c r="BS113" s="76"/>
      <c r="BT113" s="335"/>
      <c r="BU113" s="167">
        <f t="shared" ref="BU113:BV113" si="317">$D113*BS113</f>
        <v>0</v>
      </c>
      <c r="BV113" s="167">
        <f t="shared" si="317"/>
        <v>0</v>
      </c>
      <c r="BW113" s="144"/>
      <c r="BX113" s="76">
        <v>3.75</v>
      </c>
      <c r="BY113" s="76">
        <f t="shared" si="295"/>
        <v>0</v>
      </c>
      <c r="BZ113" s="76">
        <f t="shared" si="296"/>
        <v>0</v>
      </c>
      <c r="CA113" s="144"/>
      <c r="CB113" s="204"/>
      <c r="CC113" s="204"/>
    </row>
    <row r="114" ht="18.0" customHeight="1">
      <c r="A114" s="195" t="s">
        <v>830</v>
      </c>
      <c r="B114" s="267" t="s">
        <v>831</v>
      </c>
      <c r="C114" s="147">
        <v>10.0</v>
      </c>
      <c r="D114" s="76">
        <f t="shared" si="288"/>
        <v>0</v>
      </c>
      <c r="E114" s="148">
        <v>80.0</v>
      </c>
      <c r="F114" s="76" t="str">
        <f t="shared" si="289"/>
        <v/>
      </c>
      <c r="G114" s="148">
        <f t="shared" si="290"/>
        <v>80</v>
      </c>
      <c r="H114" s="149">
        <f t="shared" si="291"/>
        <v>0</v>
      </c>
      <c r="I114" s="322"/>
      <c r="J114" s="151"/>
      <c r="K114" s="323"/>
      <c r="L114" s="324"/>
      <c r="M114" s="154"/>
      <c r="N114" s="155"/>
      <c r="O114" s="156"/>
      <c r="P114" s="157"/>
      <c r="Q114" s="158"/>
      <c r="R114" s="159"/>
      <c r="S114" s="160"/>
      <c r="T114" s="187"/>
      <c r="U114" s="162"/>
      <c r="V114" s="163"/>
      <c r="W114" s="152"/>
      <c r="X114" s="150"/>
      <c r="AD114" s="76">
        <f t="shared" ref="AD114:AJ114" si="318">AK114*$D114</f>
        <v>0</v>
      </c>
      <c r="AE114" s="76">
        <f t="shared" si="318"/>
        <v>0</v>
      </c>
      <c r="AF114" s="76">
        <f t="shared" si="318"/>
        <v>0</v>
      </c>
      <c r="AG114" s="76">
        <f t="shared" si="318"/>
        <v>0</v>
      </c>
      <c r="AH114" s="76">
        <f t="shared" si="318"/>
        <v>0</v>
      </c>
      <c r="AI114" s="76">
        <f t="shared" si="318"/>
        <v>0</v>
      </c>
      <c r="AJ114" s="76">
        <f t="shared" si="318"/>
        <v>0</v>
      </c>
      <c r="AK114" s="154"/>
      <c r="AL114" s="154"/>
      <c r="AM114" s="154"/>
      <c r="AN114" s="154">
        <v>10.0</v>
      </c>
      <c r="AO114" s="154"/>
      <c r="AP114" s="154"/>
      <c r="AQ114" s="154"/>
      <c r="AR114" s="76">
        <f t="shared" ref="AR114:BD114" si="319">BE114*$D114</f>
        <v>0</v>
      </c>
      <c r="AS114" s="76">
        <f t="shared" si="319"/>
        <v>0</v>
      </c>
      <c r="AT114" s="76">
        <f t="shared" si="319"/>
        <v>0</v>
      </c>
      <c r="AU114" s="76">
        <f t="shared" si="319"/>
        <v>0</v>
      </c>
      <c r="AV114" s="76">
        <f t="shared" si="319"/>
        <v>0</v>
      </c>
      <c r="AW114" s="76">
        <f t="shared" si="319"/>
        <v>0</v>
      </c>
      <c r="AX114" s="76">
        <f t="shared" si="319"/>
        <v>0</v>
      </c>
      <c r="AY114" s="76">
        <f t="shared" si="319"/>
        <v>0</v>
      </c>
      <c r="AZ114" s="76">
        <f t="shared" si="319"/>
        <v>0</v>
      </c>
      <c r="BA114" s="76">
        <f t="shared" si="319"/>
        <v>0</v>
      </c>
      <c r="BB114" s="76">
        <f t="shared" si="319"/>
        <v>0</v>
      </c>
      <c r="BC114" s="76">
        <f t="shared" si="319"/>
        <v>0</v>
      </c>
      <c r="BD114" s="76">
        <f t="shared" si="319"/>
        <v>0</v>
      </c>
      <c r="BE114" s="154"/>
      <c r="BF114" s="154">
        <v>10.0</v>
      </c>
      <c r="BG114" s="154"/>
      <c r="BH114" s="154"/>
      <c r="BI114" s="154"/>
      <c r="BJ114" s="154"/>
      <c r="BK114" s="154"/>
      <c r="BL114" s="154"/>
      <c r="BM114" s="154"/>
      <c r="BN114" s="154"/>
      <c r="BO114" s="154"/>
      <c r="BP114" s="326"/>
      <c r="BQ114" s="154"/>
      <c r="BR114" s="144"/>
      <c r="BS114" s="76"/>
      <c r="BT114" s="335"/>
      <c r="BU114" s="167">
        <f t="shared" ref="BU114:BV114" si="320">$D114*BS114</f>
        <v>0</v>
      </c>
      <c r="BV114" s="167">
        <f t="shared" si="320"/>
        <v>0</v>
      </c>
      <c r="BW114" s="144"/>
      <c r="BX114" s="76">
        <v>3.31</v>
      </c>
      <c r="BY114" s="76">
        <f t="shared" si="295"/>
        <v>0</v>
      </c>
      <c r="BZ114" s="76">
        <f t="shared" si="296"/>
        <v>0</v>
      </c>
      <c r="CA114" s="144"/>
      <c r="CB114" s="204"/>
      <c r="CC114" s="204"/>
    </row>
    <row r="115" ht="18.0" customHeight="1">
      <c r="A115" s="195" t="s">
        <v>832</v>
      </c>
      <c r="B115" s="267" t="s">
        <v>833</v>
      </c>
      <c r="C115" s="147">
        <v>10.0</v>
      </c>
      <c r="D115" s="76">
        <f t="shared" si="288"/>
        <v>0</v>
      </c>
      <c r="E115" s="148">
        <v>80.0</v>
      </c>
      <c r="F115" s="76" t="str">
        <f t="shared" si="289"/>
        <v/>
      </c>
      <c r="G115" s="148">
        <f t="shared" si="290"/>
        <v>80</v>
      </c>
      <c r="H115" s="149">
        <f t="shared" si="291"/>
        <v>0</v>
      </c>
      <c r="I115" s="322"/>
      <c r="J115" s="151"/>
      <c r="K115" s="323"/>
      <c r="L115" s="324"/>
      <c r="M115" s="154"/>
      <c r="N115" s="155"/>
      <c r="O115" s="156"/>
      <c r="P115" s="157"/>
      <c r="Q115" s="158"/>
      <c r="R115" s="159"/>
      <c r="S115" s="160"/>
      <c r="T115" s="187"/>
      <c r="U115" s="162"/>
      <c r="V115" s="163"/>
      <c r="W115" s="152"/>
      <c r="X115" s="150"/>
      <c r="AD115" s="76">
        <f t="shared" ref="AD115:AJ115" si="321">AK115*$D115</f>
        <v>0</v>
      </c>
      <c r="AE115" s="76">
        <f t="shared" si="321"/>
        <v>0</v>
      </c>
      <c r="AF115" s="76">
        <f t="shared" si="321"/>
        <v>0</v>
      </c>
      <c r="AG115" s="76">
        <f t="shared" si="321"/>
        <v>0</v>
      </c>
      <c r="AH115" s="76">
        <f t="shared" si="321"/>
        <v>0</v>
      </c>
      <c r="AI115" s="76">
        <f t="shared" si="321"/>
        <v>0</v>
      </c>
      <c r="AJ115" s="76">
        <f t="shared" si="321"/>
        <v>0</v>
      </c>
      <c r="AK115" s="154"/>
      <c r="AL115" s="154"/>
      <c r="AM115" s="154"/>
      <c r="AN115" s="154">
        <v>10.0</v>
      </c>
      <c r="AO115" s="154"/>
      <c r="AP115" s="154"/>
      <c r="AQ115" s="154"/>
      <c r="AR115" s="76">
        <f t="shared" ref="AR115:BD115" si="322">BE115*$D115</f>
        <v>0</v>
      </c>
      <c r="AS115" s="76">
        <f t="shared" si="322"/>
        <v>0</v>
      </c>
      <c r="AT115" s="76">
        <f t="shared" si="322"/>
        <v>0</v>
      </c>
      <c r="AU115" s="76">
        <f t="shared" si="322"/>
        <v>0</v>
      </c>
      <c r="AV115" s="76">
        <f t="shared" si="322"/>
        <v>0</v>
      </c>
      <c r="AW115" s="76">
        <f t="shared" si="322"/>
        <v>0</v>
      </c>
      <c r="AX115" s="76">
        <f t="shared" si="322"/>
        <v>0</v>
      </c>
      <c r="AY115" s="76">
        <f t="shared" si="322"/>
        <v>0</v>
      </c>
      <c r="AZ115" s="76">
        <f t="shared" si="322"/>
        <v>0</v>
      </c>
      <c r="BA115" s="76">
        <f t="shared" si="322"/>
        <v>0</v>
      </c>
      <c r="BB115" s="76">
        <f t="shared" si="322"/>
        <v>0</v>
      </c>
      <c r="BC115" s="76">
        <f t="shared" si="322"/>
        <v>0</v>
      </c>
      <c r="BD115" s="76">
        <f t="shared" si="322"/>
        <v>0</v>
      </c>
      <c r="BE115" s="154"/>
      <c r="BF115" s="154">
        <v>10.0</v>
      </c>
      <c r="BG115" s="154"/>
      <c r="BH115" s="154"/>
      <c r="BI115" s="154"/>
      <c r="BJ115" s="154"/>
      <c r="BK115" s="154"/>
      <c r="BL115" s="154"/>
      <c r="BM115" s="154"/>
      <c r="BN115" s="154"/>
      <c r="BO115" s="154"/>
      <c r="BP115" s="326"/>
      <c r="BQ115" s="154"/>
      <c r="BR115" s="144"/>
      <c r="BS115" s="76"/>
      <c r="BT115" s="335"/>
      <c r="BU115" s="167">
        <f t="shared" ref="BU115:BV115" si="323">$D115*BS115</f>
        <v>0</v>
      </c>
      <c r="BV115" s="167">
        <f t="shared" si="323"/>
        <v>0</v>
      </c>
      <c r="BW115" s="144"/>
      <c r="BX115" s="76">
        <v>3.33</v>
      </c>
      <c r="BY115" s="76">
        <f t="shared" si="295"/>
        <v>0</v>
      </c>
      <c r="BZ115" s="76">
        <f t="shared" si="296"/>
        <v>0</v>
      </c>
      <c r="CA115" s="144"/>
      <c r="CB115" s="204"/>
      <c r="CC115" s="204"/>
    </row>
    <row r="116" ht="18.0" customHeight="1">
      <c r="A116" s="195" t="s">
        <v>834</v>
      </c>
      <c r="B116" s="267" t="s">
        <v>835</v>
      </c>
      <c r="C116" s="147">
        <v>10.0</v>
      </c>
      <c r="D116" s="76">
        <f t="shared" si="288"/>
        <v>0</v>
      </c>
      <c r="E116" s="148">
        <v>80.0</v>
      </c>
      <c r="F116" s="76" t="str">
        <f t="shared" si="289"/>
        <v/>
      </c>
      <c r="G116" s="148">
        <f t="shared" si="290"/>
        <v>80</v>
      </c>
      <c r="H116" s="149">
        <f t="shared" si="291"/>
        <v>0</v>
      </c>
      <c r="I116" s="322"/>
      <c r="J116" s="151"/>
      <c r="K116" s="323"/>
      <c r="L116" s="324"/>
      <c r="M116" s="154"/>
      <c r="N116" s="155"/>
      <c r="O116" s="156"/>
      <c r="P116" s="157"/>
      <c r="Q116" s="158"/>
      <c r="R116" s="159"/>
      <c r="S116" s="160"/>
      <c r="T116" s="187"/>
      <c r="U116" s="162"/>
      <c r="V116" s="163"/>
      <c r="W116" s="152"/>
      <c r="X116" s="150"/>
      <c r="AD116" s="76">
        <f t="shared" ref="AD116:AJ116" si="324">AK116*$D116</f>
        <v>0</v>
      </c>
      <c r="AE116" s="76">
        <f t="shared" si="324"/>
        <v>0</v>
      </c>
      <c r="AF116" s="76">
        <f t="shared" si="324"/>
        <v>0</v>
      </c>
      <c r="AG116" s="76">
        <f t="shared" si="324"/>
        <v>0</v>
      </c>
      <c r="AH116" s="76">
        <f t="shared" si="324"/>
        <v>0</v>
      </c>
      <c r="AI116" s="76">
        <f t="shared" si="324"/>
        <v>0</v>
      </c>
      <c r="AJ116" s="76">
        <f t="shared" si="324"/>
        <v>0</v>
      </c>
      <c r="AK116" s="154"/>
      <c r="AL116" s="154"/>
      <c r="AM116" s="154"/>
      <c r="AN116" s="154">
        <v>10.0</v>
      </c>
      <c r="AO116" s="154"/>
      <c r="AP116" s="154"/>
      <c r="AQ116" s="154"/>
      <c r="AR116" s="76">
        <f t="shared" ref="AR116:BD116" si="325">BE116*$D116</f>
        <v>0</v>
      </c>
      <c r="AS116" s="76">
        <f t="shared" si="325"/>
        <v>0</v>
      </c>
      <c r="AT116" s="76">
        <f t="shared" si="325"/>
        <v>0</v>
      </c>
      <c r="AU116" s="76">
        <f t="shared" si="325"/>
        <v>0</v>
      </c>
      <c r="AV116" s="76">
        <f t="shared" si="325"/>
        <v>0</v>
      </c>
      <c r="AW116" s="76">
        <f t="shared" si="325"/>
        <v>0</v>
      </c>
      <c r="AX116" s="76">
        <f t="shared" si="325"/>
        <v>0</v>
      </c>
      <c r="AY116" s="76">
        <f t="shared" si="325"/>
        <v>0</v>
      </c>
      <c r="AZ116" s="76">
        <f t="shared" si="325"/>
        <v>0</v>
      </c>
      <c r="BA116" s="76">
        <f t="shared" si="325"/>
        <v>0</v>
      </c>
      <c r="BB116" s="76">
        <f t="shared" si="325"/>
        <v>0</v>
      </c>
      <c r="BC116" s="76">
        <f t="shared" si="325"/>
        <v>0</v>
      </c>
      <c r="BD116" s="76">
        <f t="shared" si="325"/>
        <v>0</v>
      </c>
      <c r="BE116" s="154"/>
      <c r="BF116" s="154">
        <v>10.0</v>
      </c>
      <c r="BG116" s="154"/>
      <c r="BH116" s="154"/>
      <c r="BI116" s="154"/>
      <c r="BJ116" s="154"/>
      <c r="BK116" s="154"/>
      <c r="BL116" s="154"/>
      <c r="BM116" s="154"/>
      <c r="BN116" s="154"/>
      <c r="BO116" s="154"/>
      <c r="BP116" s="326"/>
      <c r="BQ116" s="154"/>
      <c r="BR116" s="144"/>
      <c r="BS116" s="76"/>
      <c r="BT116" s="335"/>
      <c r="BU116" s="167">
        <f t="shared" ref="BU116:BV116" si="326">$D116*BS116</f>
        <v>0</v>
      </c>
      <c r="BV116" s="167">
        <f t="shared" si="326"/>
        <v>0</v>
      </c>
      <c r="BW116" s="144"/>
      <c r="BX116" s="76">
        <v>2.68</v>
      </c>
      <c r="BY116" s="76">
        <f t="shared" si="295"/>
        <v>0</v>
      </c>
      <c r="BZ116" s="76">
        <f t="shared" si="296"/>
        <v>0</v>
      </c>
      <c r="CA116" s="144"/>
      <c r="CB116" s="204"/>
      <c r="CC116" s="204"/>
    </row>
    <row r="117" ht="18.0" customHeight="1">
      <c r="A117" s="195" t="s">
        <v>836</v>
      </c>
      <c r="B117" s="267" t="s">
        <v>837</v>
      </c>
      <c r="C117" s="147">
        <v>5.0</v>
      </c>
      <c r="D117" s="76">
        <f t="shared" si="288"/>
        <v>0</v>
      </c>
      <c r="E117" s="148">
        <v>60.0</v>
      </c>
      <c r="F117" s="76" t="str">
        <f t="shared" si="289"/>
        <v/>
      </c>
      <c r="G117" s="148">
        <f t="shared" si="290"/>
        <v>60</v>
      </c>
      <c r="H117" s="149">
        <f t="shared" si="291"/>
        <v>0</v>
      </c>
      <c r="I117" s="322"/>
      <c r="J117" s="151"/>
      <c r="K117" s="323"/>
      <c r="L117" s="324"/>
      <c r="M117" s="154"/>
      <c r="N117" s="155"/>
      <c r="O117" s="156"/>
      <c r="P117" s="157"/>
      <c r="Q117" s="158"/>
      <c r="R117" s="159"/>
      <c r="S117" s="160"/>
      <c r="T117" s="187"/>
      <c r="U117" s="162"/>
      <c r="V117" s="163"/>
      <c r="W117" s="152"/>
      <c r="X117" s="150"/>
      <c r="AD117" s="76">
        <f t="shared" ref="AD117:AJ117" si="327">AK117*$D117</f>
        <v>0</v>
      </c>
      <c r="AE117" s="76">
        <f t="shared" si="327"/>
        <v>0</v>
      </c>
      <c r="AF117" s="76">
        <f t="shared" si="327"/>
        <v>0</v>
      </c>
      <c r="AG117" s="76">
        <f t="shared" si="327"/>
        <v>0</v>
      </c>
      <c r="AH117" s="76">
        <f t="shared" si="327"/>
        <v>0</v>
      </c>
      <c r="AI117" s="76">
        <f t="shared" si="327"/>
        <v>0</v>
      </c>
      <c r="AJ117" s="76">
        <f t="shared" si="327"/>
        <v>0</v>
      </c>
      <c r="AK117" s="154"/>
      <c r="AL117" s="154"/>
      <c r="AM117" s="154"/>
      <c r="AN117" s="154"/>
      <c r="AO117" s="154">
        <v>5.0</v>
      </c>
      <c r="AP117" s="154"/>
      <c r="AQ117" s="154"/>
      <c r="AR117" s="76">
        <f t="shared" ref="AR117:BD117" si="328">BE117*$D117</f>
        <v>0</v>
      </c>
      <c r="AS117" s="76">
        <f t="shared" si="328"/>
        <v>0</v>
      </c>
      <c r="AT117" s="76">
        <f t="shared" si="328"/>
        <v>0</v>
      </c>
      <c r="AU117" s="76">
        <f t="shared" si="328"/>
        <v>0</v>
      </c>
      <c r="AV117" s="76">
        <f t="shared" si="328"/>
        <v>0</v>
      </c>
      <c r="AW117" s="76">
        <f t="shared" si="328"/>
        <v>0</v>
      </c>
      <c r="AX117" s="76">
        <f t="shared" si="328"/>
        <v>0</v>
      </c>
      <c r="AY117" s="76">
        <f t="shared" si="328"/>
        <v>0</v>
      </c>
      <c r="AZ117" s="76">
        <f t="shared" si="328"/>
        <v>0</v>
      </c>
      <c r="BA117" s="76">
        <f t="shared" si="328"/>
        <v>0</v>
      </c>
      <c r="BB117" s="76">
        <f t="shared" si="328"/>
        <v>0</v>
      </c>
      <c r="BC117" s="76">
        <f t="shared" si="328"/>
        <v>0</v>
      </c>
      <c r="BD117" s="76">
        <f t="shared" si="328"/>
        <v>0</v>
      </c>
      <c r="BE117" s="154"/>
      <c r="BF117" s="154">
        <v>1.0</v>
      </c>
      <c r="BG117" s="154">
        <v>4.0</v>
      </c>
      <c r="BH117" s="154"/>
      <c r="BI117" s="154"/>
      <c r="BJ117" s="154"/>
      <c r="BK117" s="154"/>
      <c r="BL117" s="154"/>
      <c r="BM117" s="154"/>
      <c r="BN117" s="154"/>
      <c r="BO117" s="154"/>
      <c r="BP117" s="326"/>
      <c r="BQ117" s="154"/>
      <c r="BR117" s="144"/>
      <c r="BS117" s="76"/>
      <c r="BT117" s="335"/>
      <c r="BU117" s="167">
        <f t="shared" ref="BU117:BV117" si="329">$D117*BS117</f>
        <v>0</v>
      </c>
      <c r="BV117" s="167">
        <f t="shared" si="329"/>
        <v>0</v>
      </c>
      <c r="BW117" s="144"/>
      <c r="BX117" s="76">
        <v>2.63</v>
      </c>
      <c r="BY117" s="76">
        <f t="shared" si="295"/>
        <v>0</v>
      </c>
      <c r="BZ117" s="76">
        <f t="shared" si="296"/>
        <v>0</v>
      </c>
      <c r="CA117" s="144"/>
      <c r="CB117" s="204"/>
      <c r="CC117" s="204"/>
    </row>
    <row r="118" ht="18.0" customHeight="1">
      <c r="A118" s="195" t="s">
        <v>838</v>
      </c>
      <c r="B118" s="267" t="s">
        <v>839</v>
      </c>
      <c r="C118" s="147">
        <v>5.0</v>
      </c>
      <c r="D118" s="76">
        <f t="shared" si="288"/>
        <v>0</v>
      </c>
      <c r="E118" s="148">
        <v>65.0</v>
      </c>
      <c r="F118" s="76" t="str">
        <f t="shared" si="289"/>
        <v/>
      </c>
      <c r="G118" s="148">
        <f t="shared" si="290"/>
        <v>65</v>
      </c>
      <c r="H118" s="149">
        <f t="shared" si="291"/>
        <v>0</v>
      </c>
      <c r="I118" s="322"/>
      <c r="J118" s="151"/>
      <c r="K118" s="323"/>
      <c r="L118" s="324"/>
      <c r="M118" s="154"/>
      <c r="N118" s="155"/>
      <c r="O118" s="156"/>
      <c r="P118" s="157"/>
      <c r="Q118" s="158"/>
      <c r="R118" s="159"/>
      <c r="S118" s="160"/>
      <c r="T118" s="187"/>
      <c r="U118" s="162"/>
      <c r="V118" s="163"/>
      <c r="W118" s="152"/>
      <c r="X118" s="150"/>
      <c r="AD118" s="76">
        <f t="shared" ref="AD118:AJ118" si="330">AK118*$D118</f>
        <v>0</v>
      </c>
      <c r="AE118" s="76">
        <f t="shared" si="330"/>
        <v>0</v>
      </c>
      <c r="AF118" s="76">
        <f t="shared" si="330"/>
        <v>0</v>
      </c>
      <c r="AG118" s="76">
        <f t="shared" si="330"/>
        <v>0</v>
      </c>
      <c r="AH118" s="76">
        <f t="shared" si="330"/>
        <v>0</v>
      </c>
      <c r="AI118" s="76">
        <f t="shared" si="330"/>
        <v>0</v>
      </c>
      <c r="AJ118" s="76">
        <f t="shared" si="330"/>
        <v>0</v>
      </c>
      <c r="AK118" s="154"/>
      <c r="AL118" s="154"/>
      <c r="AM118" s="154"/>
      <c r="AN118" s="154"/>
      <c r="AO118" s="154">
        <v>5.0</v>
      </c>
      <c r="AP118" s="154"/>
      <c r="AQ118" s="154"/>
      <c r="AR118" s="76">
        <f t="shared" ref="AR118:BD118" si="331">BE118*$D118</f>
        <v>0</v>
      </c>
      <c r="AS118" s="76">
        <f t="shared" si="331"/>
        <v>0</v>
      </c>
      <c r="AT118" s="76">
        <f t="shared" si="331"/>
        <v>0</v>
      </c>
      <c r="AU118" s="76">
        <f t="shared" si="331"/>
        <v>0</v>
      </c>
      <c r="AV118" s="76">
        <f t="shared" si="331"/>
        <v>0</v>
      </c>
      <c r="AW118" s="76">
        <f t="shared" si="331"/>
        <v>0</v>
      </c>
      <c r="AX118" s="76">
        <f t="shared" si="331"/>
        <v>0</v>
      </c>
      <c r="AY118" s="76">
        <f t="shared" si="331"/>
        <v>0</v>
      </c>
      <c r="AZ118" s="76">
        <f t="shared" si="331"/>
        <v>0</v>
      </c>
      <c r="BA118" s="76">
        <f t="shared" si="331"/>
        <v>0</v>
      </c>
      <c r="BB118" s="76">
        <f t="shared" si="331"/>
        <v>0</v>
      </c>
      <c r="BC118" s="76">
        <f t="shared" si="331"/>
        <v>0</v>
      </c>
      <c r="BD118" s="76">
        <f t="shared" si="331"/>
        <v>0</v>
      </c>
      <c r="BE118" s="154"/>
      <c r="BF118" s="154"/>
      <c r="BG118" s="154">
        <v>5.0</v>
      </c>
      <c r="BH118" s="154"/>
      <c r="BI118" s="154"/>
      <c r="BJ118" s="154"/>
      <c r="BK118" s="154"/>
      <c r="BL118" s="154"/>
      <c r="BM118" s="154"/>
      <c r="BN118" s="154"/>
      <c r="BO118" s="154"/>
      <c r="BP118" s="326"/>
      <c r="BQ118" s="154"/>
      <c r="BR118" s="144"/>
      <c r="BS118" s="76"/>
      <c r="BT118" s="335"/>
      <c r="BU118" s="167">
        <f t="shared" ref="BU118:BV118" si="332">$D118*BS118</f>
        <v>0</v>
      </c>
      <c r="BV118" s="167">
        <f t="shared" si="332"/>
        <v>0</v>
      </c>
      <c r="BW118" s="144"/>
      <c r="BX118" s="76">
        <v>2.69</v>
      </c>
      <c r="BY118" s="76">
        <f t="shared" si="295"/>
        <v>0</v>
      </c>
      <c r="BZ118" s="76">
        <f t="shared" si="296"/>
        <v>0</v>
      </c>
      <c r="CA118" s="144"/>
      <c r="CB118" s="204"/>
      <c r="CC118" s="204"/>
    </row>
    <row r="119" ht="18.0" customHeight="1">
      <c r="A119" s="195" t="s">
        <v>840</v>
      </c>
      <c r="B119" s="267" t="s">
        <v>841</v>
      </c>
      <c r="C119" s="147">
        <v>5.0</v>
      </c>
      <c r="D119" s="76">
        <f t="shared" si="288"/>
        <v>0</v>
      </c>
      <c r="E119" s="148">
        <v>120.0</v>
      </c>
      <c r="F119" s="76" t="str">
        <f t="shared" si="289"/>
        <v/>
      </c>
      <c r="G119" s="148">
        <f t="shared" si="290"/>
        <v>120</v>
      </c>
      <c r="H119" s="149">
        <f t="shared" si="291"/>
        <v>0</v>
      </c>
      <c r="I119" s="322"/>
      <c r="J119" s="151"/>
      <c r="K119" s="323"/>
      <c r="L119" s="324"/>
      <c r="M119" s="154"/>
      <c r="N119" s="155"/>
      <c r="O119" s="156"/>
      <c r="P119" s="157"/>
      <c r="Q119" s="158"/>
      <c r="R119" s="159"/>
      <c r="S119" s="160"/>
      <c r="T119" s="187"/>
      <c r="U119" s="162"/>
      <c r="V119" s="163"/>
      <c r="W119" s="152"/>
      <c r="X119" s="150"/>
      <c r="AD119" s="76">
        <f t="shared" ref="AD119:AJ119" si="333">AK119*$D119</f>
        <v>0</v>
      </c>
      <c r="AE119" s="76">
        <f t="shared" si="333"/>
        <v>0</v>
      </c>
      <c r="AF119" s="76">
        <f t="shared" si="333"/>
        <v>0</v>
      </c>
      <c r="AG119" s="76">
        <f t="shared" si="333"/>
        <v>0</v>
      </c>
      <c r="AH119" s="76">
        <f t="shared" si="333"/>
        <v>0</v>
      </c>
      <c r="AI119" s="76">
        <f t="shared" si="333"/>
        <v>0</v>
      </c>
      <c r="AJ119" s="76">
        <f t="shared" si="333"/>
        <v>0</v>
      </c>
      <c r="AK119" s="154"/>
      <c r="AL119" s="154"/>
      <c r="AM119" s="154"/>
      <c r="AN119" s="154"/>
      <c r="AO119" s="154">
        <v>5.0</v>
      </c>
      <c r="AP119" s="154"/>
      <c r="AQ119" s="154"/>
      <c r="AR119" s="76">
        <f t="shared" ref="AR119:BD119" si="334">BE119*$D119</f>
        <v>0</v>
      </c>
      <c r="AS119" s="76">
        <f t="shared" si="334"/>
        <v>0</v>
      </c>
      <c r="AT119" s="76">
        <f t="shared" si="334"/>
        <v>0</v>
      </c>
      <c r="AU119" s="76">
        <f t="shared" si="334"/>
        <v>0</v>
      </c>
      <c r="AV119" s="76">
        <f t="shared" si="334"/>
        <v>0</v>
      </c>
      <c r="AW119" s="76">
        <f t="shared" si="334"/>
        <v>0</v>
      </c>
      <c r="AX119" s="76">
        <f t="shared" si="334"/>
        <v>0</v>
      </c>
      <c r="AY119" s="76">
        <f t="shared" si="334"/>
        <v>0</v>
      </c>
      <c r="AZ119" s="76">
        <f t="shared" si="334"/>
        <v>0</v>
      </c>
      <c r="BA119" s="76">
        <f t="shared" si="334"/>
        <v>0</v>
      </c>
      <c r="BB119" s="76">
        <f t="shared" si="334"/>
        <v>0</v>
      </c>
      <c r="BC119" s="76">
        <f t="shared" si="334"/>
        <v>0</v>
      </c>
      <c r="BD119" s="76">
        <f t="shared" si="334"/>
        <v>0</v>
      </c>
      <c r="BE119" s="154"/>
      <c r="BF119" s="154"/>
      <c r="BG119" s="154">
        <v>3.0</v>
      </c>
      <c r="BH119" s="154">
        <v>2.0</v>
      </c>
      <c r="BI119" s="154"/>
      <c r="BJ119" s="154"/>
      <c r="BK119" s="154"/>
      <c r="BL119" s="154"/>
      <c r="BM119" s="154"/>
      <c r="BN119" s="154"/>
      <c r="BO119" s="154"/>
      <c r="BP119" s="326"/>
      <c r="BQ119" s="154"/>
      <c r="BR119" s="144"/>
      <c r="BS119" s="76"/>
      <c r="BT119" s="335"/>
      <c r="BU119" s="167">
        <f t="shared" ref="BU119:BV119" si="335">$D119*BS119</f>
        <v>0</v>
      </c>
      <c r="BV119" s="167">
        <f t="shared" si="335"/>
        <v>0</v>
      </c>
      <c r="BW119" s="144"/>
      <c r="BX119" s="76">
        <v>5.9</v>
      </c>
      <c r="BY119" s="76">
        <f t="shared" si="295"/>
        <v>0</v>
      </c>
      <c r="BZ119" s="76">
        <f t="shared" si="296"/>
        <v>0</v>
      </c>
      <c r="CA119" s="144"/>
      <c r="CB119" s="204"/>
      <c r="CC119" s="204"/>
    </row>
    <row r="120" ht="18.0" customHeight="1">
      <c r="A120" s="195" t="s">
        <v>842</v>
      </c>
      <c r="B120" s="267" t="s">
        <v>843</v>
      </c>
      <c r="C120" s="147">
        <v>5.0</v>
      </c>
      <c r="D120" s="76">
        <f t="shared" si="288"/>
        <v>0</v>
      </c>
      <c r="E120" s="148">
        <v>115.0</v>
      </c>
      <c r="F120" s="76" t="str">
        <f t="shared" si="289"/>
        <v/>
      </c>
      <c r="G120" s="148">
        <f t="shared" si="290"/>
        <v>115</v>
      </c>
      <c r="H120" s="149">
        <f t="shared" si="291"/>
        <v>0</v>
      </c>
      <c r="I120" s="322"/>
      <c r="J120" s="151"/>
      <c r="K120" s="323"/>
      <c r="L120" s="324"/>
      <c r="M120" s="154"/>
      <c r="N120" s="155"/>
      <c r="O120" s="156"/>
      <c r="P120" s="157"/>
      <c r="Q120" s="158"/>
      <c r="R120" s="159"/>
      <c r="S120" s="160"/>
      <c r="T120" s="187"/>
      <c r="U120" s="162"/>
      <c r="V120" s="163"/>
      <c r="W120" s="152"/>
      <c r="X120" s="150"/>
      <c r="AD120" s="76">
        <f t="shared" ref="AD120:AJ120" si="336">AK120*$D120</f>
        <v>0</v>
      </c>
      <c r="AE120" s="76">
        <f t="shared" si="336"/>
        <v>0</v>
      </c>
      <c r="AF120" s="76">
        <f t="shared" si="336"/>
        <v>0</v>
      </c>
      <c r="AG120" s="76">
        <f t="shared" si="336"/>
        <v>0</v>
      </c>
      <c r="AH120" s="76">
        <f t="shared" si="336"/>
        <v>0</v>
      </c>
      <c r="AI120" s="76">
        <f t="shared" si="336"/>
        <v>0</v>
      </c>
      <c r="AJ120" s="76">
        <f t="shared" si="336"/>
        <v>0</v>
      </c>
      <c r="AK120" s="154"/>
      <c r="AL120" s="154"/>
      <c r="AM120" s="154"/>
      <c r="AN120" s="154"/>
      <c r="AO120" s="154">
        <v>5.0</v>
      </c>
      <c r="AP120" s="154"/>
      <c r="AQ120" s="154"/>
      <c r="AR120" s="76">
        <f t="shared" ref="AR120:BD120" si="337">BE120*$D120</f>
        <v>0</v>
      </c>
      <c r="AS120" s="76">
        <f t="shared" si="337"/>
        <v>0</v>
      </c>
      <c r="AT120" s="76">
        <f t="shared" si="337"/>
        <v>0</v>
      </c>
      <c r="AU120" s="76">
        <f t="shared" si="337"/>
        <v>0</v>
      </c>
      <c r="AV120" s="76">
        <f t="shared" si="337"/>
        <v>0</v>
      </c>
      <c r="AW120" s="76">
        <f t="shared" si="337"/>
        <v>0</v>
      </c>
      <c r="AX120" s="76">
        <f t="shared" si="337"/>
        <v>0</v>
      </c>
      <c r="AY120" s="76">
        <f t="shared" si="337"/>
        <v>0</v>
      </c>
      <c r="AZ120" s="76">
        <f t="shared" si="337"/>
        <v>0</v>
      </c>
      <c r="BA120" s="76">
        <f t="shared" si="337"/>
        <v>0</v>
      </c>
      <c r="BB120" s="76">
        <f t="shared" si="337"/>
        <v>0</v>
      </c>
      <c r="BC120" s="76">
        <f t="shared" si="337"/>
        <v>0</v>
      </c>
      <c r="BD120" s="76">
        <f t="shared" si="337"/>
        <v>0</v>
      </c>
      <c r="BE120" s="154"/>
      <c r="BF120" s="154"/>
      <c r="BG120" s="154">
        <v>3.0</v>
      </c>
      <c r="BH120" s="154">
        <v>2.0</v>
      </c>
      <c r="BI120" s="154"/>
      <c r="BJ120" s="154"/>
      <c r="BK120" s="154"/>
      <c r="BL120" s="154"/>
      <c r="BM120" s="154"/>
      <c r="BN120" s="154"/>
      <c r="BO120" s="154"/>
      <c r="BP120" s="326"/>
      <c r="BQ120" s="154"/>
      <c r="BR120" s="144"/>
      <c r="BS120" s="76"/>
      <c r="BT120" s="335"/>
      <c r="BU120" s="167">
        <f t="shared" ref="BU120:BV120" si="338">$D120*BS120</f>
        <v>0</v>
      </c>
      <c r="BV120" s="167">
        <f t="shared" si="338"/>
        <v>0</v>
      </c>
      <c r="BW120" s="144"/>
      <c r="BX120" s="76">
        <v>5.3</v>
      </c>
      <c r="BY120" s="76">
        <f t="shared" si="295"/>
        <v>0</v>
      </c>
      <c r="BZ120" s="76">
        <f t="shared" si="296"/>
        <v>0</v>
      </c>
      <c r="CA120" s="144"/>
      <c r="CB120" s="204"/>
      <c r="CC120" s="204"/>
    </row>
    <row r="121" ht="18.0" customHeight="1">
      <c r="A121" s="195" t="s">
        <v>844</v>
      </c>
      <c r="B121" s="267" t="s">
        <v>845</v>
      </c>
      <c r="C121" s="147">
        <v>5.0</v>
      </c>
      <c r="D121" s="76">
        <f t="shared" si="288"/>
        <v>0</v>
      </c>
      <c r="E121" s="148">
        <v>130.0</v>
      </c>
      <c r="F121" s="76" t="str">
        <f t="shared" si="289"/>
        <v/>
      </c>
      <c r="G121" s="148">
        <f t="shared" si="290"/>
        <v>130</v>
      </c>
      <c r="H121" s="149">
        <f t="shared" si="291"/>
        <v>0</v>
      </c>
      <c r="I121" s="322"/>
      <c r="J121" s="151"/>
      <c r="K121" s="323"/>
      <c r="L121" s="324"/>
      <c r="M121" s="154"/>
      <c r="N121" s="155"/>
      <c r="O121" s="156"/>
      <c r="P121" s="157"/>
      <c r="Q121" s="158"/>
      <c r="R121" s="159"/>
      <c r="S121" s="160"/>
      <c r="T121" s="187"/>
      <c r="U121" s="162"/>
      <c r="V121" s="163"/>
      <c r="W121" s="152"/>
      <c r="X121" s="150"/>
      <c r="AD121" s="76">
        <f t="shared" ref="AD121:AJ121" si="339">AK121*$D121</f>
        <v>0</v>
      </c>
      <c r="AE121" s="76">
        <f t="shared" si="339"/>
        <v>0</v>
      </c>
      <c r="AF121" s="76">
        <f t="shared" si="339"/>
        <v>0</v>
      </c>
      <c r="AG121" s="76">
        <f t="shared" si="339"/>
        <v>0</v>
      </c>
      <c r="AH121" s="76">
        <f t="shared" si="339"/>
        <v>0</v>
      </c>
      <c r="AI121" s="76">
        <f t="shared" si="339"/>
        <v>0</v>
      </c>
      <c r="AJ121" s="76">
        <f t="shared" si="339"/>
        <v>0</v>
      </c>
      <c r="AK121" s="154"/>
      <c r="AL121" s="154"/>
      <c r="AM121" s="154"/>
      <c r="AN121" s="154"/>
      <c r="AO121" s="154">
        <v>5.0</v>
      </c>
      <c r="AP121" s="154"/>
      <c r="AQ121" s="154"/>
      <c r="AR121" s="76">
        <f t="shared" ref="AR121:BD121" si="340">BE121*$D121</f>
        <v>0</v>
      </c>
      <c r="AS121" s="76">
        <f t="shared" si="340"/>
        <v>0</v>
      </c>
      <c r="AT121" s="76">
        <f t="shared" si="340"/>
        <v>0</v>
      </c>
      <c r="AU121" s="76">
        <f t="shared" si="340"/>
        <v>0</v>
      </c>
      <c r="AV121" s="76">
        <f t="shared" si="340"/>
        <v>0</v>
      </c>
      <c r="AW121" s="76">
        <f t="shared" si="340"/>
        <v>0</v>
      </c>
      <c r="AX121" s="76">
        <f t="shared" si="340"/>
        <v>0</v>
      </c>
      <c r="AY121" s="76">
        <f t="shared" si="340"/>
        <v>0</v>
      </c>
      <c r="AZ121" s="76">
        <f t="shared" si="340"/>
        <v>0</v>
      </c>
      <c r="BA121" s="76">
        <f t="shared" si="340"/>
        <v>0</v>
      </c>
      <c r="BB121" s="76">
        <f t="shared" si="340"/>
        <v>0</v>
      </c>
      <c r="BC121" s="76">
        <f t="shared" si="340"/>
        <v>0</v>
      </c>
      <c r="BD121" s="76">
        <f t="shared" si="340"/>
        <v>0</v>
      </c>
      <c r="BE121" s="154"/>
      <c r="BF121" s="154">
        <v>1.0</v>
      </c>
      <c r="BG121" s="154">
        <v>4.0</v>
      </c>
      <c r="BH121" s="154"/>
      <c r="BI121" s="154"/>
      <c r="BJ121" s="154"/>
      <c r="BK121" s="154"/>
      <c r="BL121" s="154"/>
      <c r="BM121" s="154"/>
      <c r="BN121" s="154"/>
      <c r="BO121" s="154"/>
      <c r="BP121" s="326"/>
      <c r="BQ121" s="154"/>
      <c r="BR121" s="144"/>
      <c r="BS121" s="76"/>
      <c r="BT121" s="335"/>
      <c r="BU121" s="167">
        <f t="shared" ref="BU121:BV121" si="341">$D121*BS121</f>
        <v>0</v>
      </c>
      <c r="BV121" s="167">
        <f t="shared" si="341"/>
        <v>0</v>
      </c>
      <c r="BW121" s="144"/>
      <c r="BX121" s="76">
        <v>5.88</v>
      </c>
      <c r="BY121" s="76">
        <f t="shared" si="295"/>
        <v>0</v>
      </c>
      <c r="BZ121" s="76">
        <f t="shared" si="296"/>
        <v>0</v>
      </c>
      <c r="CA121" s="144"/>
      <c r="CB121" s="204"/>
      <c r="CC121" s="204"/>
    </row>
    <row r="122" ht="18.0" customHeight="1">
      <c r="A122" s="195" t="s">
        <v>846</v>
      </c>
      <c r="B122" s="267" t="s">
        <v>847</v>
      </c>
      <c r="C122" s="147">
        <v>5.0</v>
      </c>
      <c r="D122" s="76">
        <f t="shared" si="288"/>
        <v>0</v>
      </c>
      <c r="E122" s="148">
        <v>100.0</v>
      </c>
      <c r="F122" s="76" t="str">
        <f t="shared" si="289"/>
        <v/>
      </c>
      <c r="G122" s="148">
        <f t="shared" si="290"/>
        <v>100</v>
      </c>
      <c r="H122" s="149">
        <f t="shared" si="291"/>
        <v>0</v>
      </c>
      <c r="I122" s="322"/>
      <c r="J122" s="151"/>
      <c r="K122" s="323"/>
      <c r="L122" s="324"/>
      <c r="M122" s="154"/>
      <c r="N122" s="155"/>
      <c r="O122" s="156"/>
      <c r="P122" s="157"/>
      <c r="Q122" s="158"/>
      <c r="R122" s="159"/>
      <c r="S122" s="160"/>
      <c r="T122" s="187"/>
      <c r="U122" s="162"/>
      <c r="V122" s="163"/>
      <c r="W122" s="152"/>
      <c r="X122" s="150"/>
      <c r="AD122" s="76">
        <f t="shared" ref="AD122:AJ122" si="342">AK122*$D122</f>
        <v>0</v>
      </c>
      <c r="AE122" s="76">
        <f t="shared" si="342"/>
        <v>0</v>
      </c>
      <c r="AF122" s="76">
        <f t="shared" si="342"/>
        <v>0</v>
      </c>
      <c r="AG122" s="76">
        <f t="shared" si="342"/>
        <v>0</v>
      </c>
      <c r="AH122" s="76">
        <f t="shared" si="342"/>
        <v>0</v>
      </c>
      <c r="AI122" s="76">
        <f t="shared" si="342"/>
        <v>0</v>
      </c>
      <c r="AJ122" s="76">
        <f t="shared" si="342"/>
        <v>0</v>
      </c>
      <c r="AK122" s="154"/>
      <c r="AL122" s="154"/>
      <c r="AM122" s="154"/>
      <c r="AN122" s="154"/>
      <c r="AO122" s="154">
        <v>5.0</v>
      </c>
      <c r="AP122" s="154"/>
      <c r="AQ122" s="154"/>
      <c r="AR122" s="76">
        <f t="shared" ref="AR122:BD122" si="343">BE122*$D122</f>
        <v>0</v>
      </c>
      <c r="AS122" s="76">
        <f t="shared" si="343"/>
        <v>0</v>
      </c>
      <c r="AT122" s="76">
        <f t="shared" si="343"/>
        <v>0</v>
      </c>
      <c r="AU122" s="76">
        <f t="shared" si="343"/>
        <v>0</v>
      </c>
      <c r="AV122" s="76">
        <f t="shared" si="343"/>
        <v>0</v>
      </c>
      <c r="AW122" s="76">
        <f t="shared" si="343"/>
        <v>0</v>
      </c>
      <c r="AX122" s="76">
        <f t="shared" si="343"/>
        <v>0</v>
      </c>
      <c r="AY122" s="76">
        <f t="shared" si="343"/>
        <v>0</v>
      </c>
      <c r="AZ122" s="76">
        <f t="shared" si="343"/>
        <v>0</v>
      </c>
      <c r="BA122" s="76">
        <f t="shared" si="343"/>
        <v>0</v>
      </c>
      <c r="BB122" s="76">
        <f t="shared" si="343"/>
        <v>0</v>
      </c>
      <c r="BC122" s="76">
        <f t="shared" si="343"/>
        <v>0</v>
      </c>
      <c r="BD122" s="76">
        <f t="shared" si="343"/>
        <v>0</v>
      </c>
      <c r="BE122" s="154"/>
      <c r="BF122" s="154">
        <v>1.0</v>
      </c>
      <c r="BG122" s="154">
        <v>4.0</v>
      </c>
      <c r="BH122" s="154"/>
      <c r="BI122" s="154"/>
      <c r="BJ122" s="154"/>
      <c r="BK122" s="154"/>
      <c r="BL122" s="154"/>
      <c r="BM122" s="154"/>
      <c r="BN122" s="154"/>
      <c r="BO122" s="154"/>
      <c r="BP122" s="326"/>
      <c r="BQ122" s="154"/>
      <c r="BR122" s="144"/>
      <c r="BS122" s="76"/>
      <c r="BT122" s="335"/>
      <c r="BU122" s="167">
        <f t="shared" ref="BU122:BV122" si="344">$D122*BS122</f>
        <v>0</v>
      </c>
      <c r="BV122" s="167">
        <f t="shared" si="344"/>
        <v>0</v>
      </c>
      <c r="BW122" s="144"/>
      <c r="BX122" s="76">
        <v>4.32</v>
      </c>
      <c r="BY122" s="76">
        <f t="shared" si="295"/>
        <v>0</v>
      </c>
      <c r="BZ122" s="76">
        <f t="shared" si="296"/>
        <v>0</v>
      </c>
      <c r="CA122" s="144"/>
      <c r="CB122" s="204"/>
      <c r="CC122" s="204"/>
    </row>
    <row r="123" ht="18.0" customHeight="1">
      <c r="A123" s="195" t="s">
        <v>848</v>
      </c>
      <c r="B123" s="267" t="s">
        <v>849</v>
      </c>
      <c r="C123" s="147">
        <v>10.0</v>
      </c>
      <c r="D123" s="76">
        <f t="shared" si="288"/>
        <v>0</v>
      </c>
      <c r="E123" s="148">
        <v>50.0</v>
      </c>
      <c r="F123" s="76" t="str">
        <f t="shared" si="289"/>
        <v/>
      </c>
      <c r="G123" s="148">
        <f t="shared" si="290"/>
        <v>50</v>
      </c>
      <c r="H123" s="149">
        <f t="shared" si="291"/>
        <v>0</v>
      </c>
      <c r="I123" s="322"/>
      <c r="J123" s="151"/>
      <c r="K123" s="323"/>
      <c r="L123" s="324"/>
      <c r="M123" s="154"/>
      <c r="N123" s="155"/>
      <c r="O123" s="156"/>
      <c r="P123" s="157"/>
      <c r="Q123" s="158"/>
      <c r="R123" s="159"/>
      <c r="S123" s="160"/>
      <c r="T123" s="187"/>
      <c r="U123" s="162"/>
      <c r="V123" s="163"/>
      <c r="W123" s="152"/>
      <c r="X123" s="150"/>
      <c r="AD123" s="76">
        <f t="shared" ref="AD123:AJ123" si="345">AK123*$D123</f>
        <v>0</v>
      </c>
      <c r="AE123" s="76">
        <f t="shared" si="345"/>
        <v>0</v>
      </c>
      <c r="AF123" s="76">
        <f t="shared" si="345"/>
        <v>0</v>
      </c>
      <c r="AG123" s="76">
        <f t="shared" si="345"/>
        <v>0</v>
      </c>
      <c r="AH123" s="76">
        <f t="shared" si="345"/>
        <v>0</v>
      </c>
      <c r="AI123" s="76">
        <f t="shared" si="345"/>
        <v>0</v>
      </c>
      <c r="AJ123" s="76">
        <f t="shared" si="345"/>
        <v>0</v>
      </c>
      <c r="AK123" s="154"/>
      <c r="AL123" s="154"/>
      <c r="AM123" s="154">
        <v>10.0</v>
      </c>
      <c r="AN123" s="154"/>
      <c r="AO123" s="154"/>
      <c r="AP123" s="154"/>
      <c r="AQ123" s="154"/>
      <c r="AR123" s="76">
        <f t="shared" ref="AR123:BD123" si="346">BE123*$D123</f>
        <v>0</v>
      </c>
      <c r="AS123" s="76">
        <f t="shared" si="346"/>
        <v>0</v>
      </c>
      <c r="AT123" s="76">
        <f t="shared" si="346"/>
        <v>0</v>
      </c>
      <c r="AU123" s="76">
        <f t="shared" si="346"/>
        <v>0</v>
      </c>
      <c r="AV123" s="76">
        <f t="shared" si="346"/>
        <v>0</v>
      </c>
      <c r="AW123" s="76">
        <f t="shared" si="346"/>
        <v>0</v>
      </c>
      <c r="AX123" s="76">
        <f t="shared" si="346"/>
        <v>0</v>
      </c>
      <c r="AY123" s="76">
        <f t="shared" si="346"/>
        <v>0</v>
      </c>
      <c r="AZ123" s="76">
        <f t="shared" si="346"/>
        <v>0</v>
      </c>
      <c r="BA123" s="76">
        <f t="shared" si="346"/>
        <v>0</v>
      </c>
      <c r="BB123" s="76">
        <f t="shared" si="346"/>
        <v>0</v>
      </c>
      <c r="BC123" s="76">
        <f t="shared" si="346"/>
        <v>0</v>
      </c>
      <c r="BD123" s="76">
        <f t="shared" si="346"/>
        <v>0</v>
      </c>
      <c r="BE123" s="154"/>
      <c r="BF123" s="154">
        <v>10.0</v>
      </c>
      <c r="BG123" s="154"/>
      <c r="BH123" s="154"/>
      <c r="BI123" s="154"/>
      <c r="BJ123" s="154"/>
      <c r="BK123" s="154"/>
      <c r="BL123" s="154"/>
      <c r="BM123" s="154"/>
      <c r="BN123" s="154"/>
      <c r="BO123" s="154"/>
      <c r="BP123" s="326"/>
      <c r="BQ123" s="154"/>
      <c r="BR123" s="144"/>
      <c r="BS123" s="76"/>
      <c r="BT123" s="335"/>
      <c r="BU123" s="167">
        <f t="shared" ref="BU123:BV123" si="347">$D123*BS123</f>
        <v>0</v>
      </c>
      <c r="BV123" s="167">
        <f t="shared" si="347"/>
        <v>0</v>
      </c>
      <c r="BW123" s="144"/>
      <c r="BX123" s="76">
        <v>2.281</v>
      </c>
      <c r="BY123" s="76">
        <f t="shared" si="295"/>
        <v>0</v>
      </c>
      <c r="BZ123" s="76">
        <f t="shared" si="296"/>
        <v>0</v>
      </c>
      <c r="CA123" s="144"/>
      <c r="CB123" s="204"/>
      <c r="CC123" s="204"/>
    </row>
    <row r="124" ht="18.0" customHeight="1">
      <c r="A124" s="195" t="s">
        <v>850</v>
      </c>
      <c r="B124" s="267" t="s">
        <v>851</v>
      </c>
      <c r="C124" s="147">
        <v>10.0</v>
      </c>
      <c r="D124" s="76">
        <f t="shared" si="288"/>
        <v>0</v>
      </c>
      <c r="E124" s="148">
        <v>50.0</v>
      </c>
      <c r="F124" s="76" t="str">
        <f t="shared" si="289"/>
        <v/>
      </c>
      <c r="G124" s="148">
        <f t="shared" si="290"/>
        <v>50</v>
      </c>
      <c r="H124" s="149">
        <f t="shared" si="291"/>
        <v>0</v>
      </c>
      <c r="I124" s="322"/>
      <c r="J124" s="151"/>
      <c r="K124" s="323"/>
      <c r="L124" s="324"/>
      <c r="M124" s="154"/>
      <c r="N124" s="155"/>
      <c r="O124" s="156"/>
      <c r="P124" s="157"/>
      <c r="Q124" s="158"/>
      <c r="R124" s="159"/>
      <c r="S124" s="160"/>
      <c r="T124" s="187"/>
      <c r="U124" s="162"/>
      <c r="V124" s="163"/>
      <c r="W124" s="152"/>
      <c r="X124" s="150"/>
      <c r="AD124" s="76">
        <f t="shared" ref="AD124:AJ124" si="348">AK124*$D124</f>
        <v>0</v>
      </c>
      <c r="AE124" s="76">
        <f t="shared" si="348"/>
        <v>0</v>
      </c>
      <c r="AF124" s="76">
        <f t="shared" si="348"/>
        <v>0</v>
      </c>
      <c r="AG124" s="76">
        <f t="shared" si="348"/>
        <v>0</v>
      </c>
      <c r="AH124" s="76">
        <f t="shared" si="348"/>
        <v>0</v>
      </c>
      <c r="AI124" s="76">
        <f t="shared" si="348"/>
        <v>0</v>
      </c>
      <c r="AJ124" s="76">
        <f t="shared" si="348"/>
        <v>0</v>
      </c>
      <c r="AK124" s="154"/>
      <c r="AL124" s="154"/>
      <c r="AM124" s="154">
        <v>10.0</v>
      </c>
      <c r="AN124" s="154"/>
      <c r="AO124" s="154"/>
      <c r="AP124" s="154"/>
      <c r="AQ124" s="154"/>
      <c r="AR124" s="76">
        <f t="shared" ref="AR124:BD124" si="349">BE124*$D124</f>
        <v>0</v>
      </c>
      <c r="AS124" s="76">
        <f t="shared" si="349"/>
        <v>0</v>
      </c>
      <c r="AT124" s="76">
        <f t="shared" si="349"/>
        <v>0</v>
      </c>
      <c r="AU124" s="76">
        <f t="shared" si="349"/>
        <v>0</v>
      </c>
      <c r="AV124" s="76">
        <f t="shared" si="349"/>
        <v>0</v>
      </c>
      <c r="AW124" s="76">
        <f t="shared" si="349"/>
        <v>0</v>
      </c>
      <c r="AX124" s="76">
        <f t="shared" si="349"/>
        <v>0</v>
      </c>
      <c r="AY124" s="76">
        <f t="shared" si="349"/>
        <v>0</v>
      </c>
      <c r="AZ124" s="76">
        <f t="shared" si="349"/>
        <v>0</v>
      </c>
      <c r="BA124" s="76">
        <f t="shared" si="349"/>
        <v>0</v>
      </c>
      <c r="BB124" s="76">
        <f t="shared" si="349"/>
        <v>0</v>
      </c>
      <c r="BC124" s="76">
        <f t="shared" si="349"/>
        <v>0</v>
      </c>
      <c r="BD124" s="76">
        <f t="shared" si="349"/>
        <v>0</v>
      </c>
      <c r="BE124" s="154"/>
      <c r="BF124" s="154">
        <v>10.0</v>
      </c>
      <c r="BG124" s="154"/>
      <c r="BH124" s="154"/>
      <c r="BI124" s="154"/>
      <c r="BJ124" s="154"/>
      <c r="BK124" s="154"/>
      <c r="BL124" s="154"/>
      <c r="BM124" s="154"/>
      <c r="BN124" s="154"/>
      <c r="BO124" s="154"/>
      <c r="BP124" s="326"/>
      <c r="BQ124" s="154"/>
      <c r="BR124" s="144"/>
      <c r="BS124" s="76"/>
      <c r="BT124" s="335"/>
      <c r="BU124" s="167">
        <f t="shared" ref="BU124:BV124" si="350">$D124*BS124</f>
        <v>0</v>
      </c>
      <c r="BV124" s="167">
        <f t="shared" si="350"/>
        <v>0</v>
      </c>
      <c r="BW124" s="144"/>
      <c r="BX124" s="76">
        <v>2.18</v>
      </c>
      <c r="BY124" s="76">
        <f t="shared" si="295"/>
        <v>0</v>
      </c>
      <c r="BZ124" s="76">
        <f t="shared" si="296"/>
        <v>0</v>
      </c>
      <c r="CA124" s="144"/>
      <c r="CB124" s="204"/>
      <c r="CC124" s="204"/>
    </row>
    <row r="125" ht="18.0" customHeight="1">
      <c r="A125" s="195" t="s">
        <v>852</v>
      </c>
      <c r="B125" s="267" t="s">
        <v>853</v>
      </c>
      <c r="C125" s="147">
        <v>10.0</v>
      </c>
      <c r="D125" s="76">
        <f t="shared" si="288"/>
        <v>0</v>
      </c>
      <c r="E125" s="148">
        <v>50.0</v>
      </c>
      <c r="F125" s="76" t="str">
        <f t="shared" si="289"/>
        <v/>
      </c>
      <c r="G125" s="148">
        <f t="shared" si="290"/>
        <v>50</v>
      </c>
      <c r="H125" s="149">
        <f t="shared" si="291"/>
        <v>0</v>
      </c>
      <c r="I125" s="322"/>
      <c r="J125" s="151"/>
      <c r="K125" s="323"/>
      <c r="L125" s="324"/>
      <c r="M125" s="154"/>
      <c r="N125" s="155"/>
      <c r="O125" s="156"/>
      <c r="P125" s="157"/>
      <c r="Q125" s="158"/>
      <c r="R125" s="159"/>
      <c r="S125" s="160"/>
      <c r="T125" s="187"/>
      <c r="U125" s="162"/>
      <c r="V125" s="163"/>
      <c r="W125" s="152"/>
      <c r="X125" s="150"/>
      <c r="AD125" s="76">
        <f t="shared" ref="AD125:AJ125" si="351">AK125*$D125</f>
        <v>0</v>
      </c>
      <c r="AE125" s="76">
        <f t="shared" si="351"/>
        <v>0</v>
      </c>
      <c r="AF125" s="76">
        <f t="shared" si="351"/>
        <v>0</v>
      </c>
      <c r="AG125" s="76">
        <f t="shared" si="351"/>
        <v>0</v>
      </c>
      <c r="AH125" s="76">
        <f t="shared" si="351"/>
        <v>0</v>
      </c>
      <c r="AI125" s="76">
        <f t="shared" si="351"/>
        <v>0</v>
      </c>
      <c r="AJ125" s="76">
        <f t="shared" si="351"/>
        <v>0</v>
      </c>
      <c r="AK125" s="154"/>
      <c r="AL125" s="154"/>
      <c r="AM125" s="154">
        <v>10.0</v>
      </c>
      <c r="AN125" s="154"/>
      <c r="AO125" s="154"/>
      <c r="AP125" s="154"/>
      <c r="AQ125" s="154"/>
      <c r="AR125" s="76">
        <f t="shared" ref="AR125:BD125" si="352">BE125*$D125</f>
        <v>0</v>
      </c>
      <c r="AS125" s="76">
        <f t="shared" si="352"/>
        <v>0</v>
      </c>
      <c r="AT125" s="76">
        <f t="shared" si="352"/>
        <v>0</v>
      </c>
      <c r="AU125" s="76">
        <f t="shared" si="352"/>
        <v>0</v>
      </c>
      <c r="AV125" s="76">
        <f t="shared" si="352"/>
        <v>0</v>
      </c>
      <c r="AW125" s="76">
        <f t="shared" si="352"/>
        <v>0</v>
      </c>
      <c r="AX125" s="76">
        <f t="shared" si="352"/>
        <v>0</v>
      </c>
      <c r="AY125" s="76">
        <f t="shared" si="352"/>
        <v>0</v>
      </c>
      <c r="AZ125" s="76">
        <f t="shared" si="352"/>
        <v>0</v>
      </c>
      <c r="BA125" s="76">
        <f t="shared" si="352"/>
        <v>0</v>
      </c>
      <c r="BB125" s="76">
        <f t="shared" si="352"/>
        <v>0</v>
      </c>
      <c r="BC125" s="76">
        <f t="shared" si="352"/>
        <v>0</v>
      </c>
      <c r="BD125" s="76">
        <f t="shared" si="352"/>
        <v>0</v>
      </c>
      <c r="BE125" s="154"/>
      <c r="BF125" s="154">
        <v>10.0</v>
      </c>
      <c r="BG125" s="154"/>
      <c r="BH125" s="154"/>
      <c r="BI125" s="154"/>
      <c r="BJ125" s="154"/>
      <c r="BK125" s="154"/>
      <c r="BL125" s="154"/>
      <c r="BM125" s="154"/>
      <c r="BN125" s="154"/>
      <c r="BO125" s="154"/>
      <c r="BP125" s="326"/>
      <c r="BQ125" s="154"/>
      <c r="BR125" s="144"/>
      <c r="BS125" s="76"/>
      <c r="BT125" s="335"/>
      <c r="BU125" s="167">
        <f t="shared" ref="BU125:BV125" si="353">$D125*BS125</f>
        <v>0</v>
      </c>
      <c r="BV125" s="167">
        <f t="shared" si="353"/>
        <v>0</v>
      </c>
      <c r="BW125" s="144"/>
      <c r="BX125" s="76">
        <v>1.693</v>
      </c>
      <c r="BY125" s="76">
        <f t="shared" si="295"/>
        <v>0</v>
      </c>
      <c r="BZ125" s="76">
        <f t="shared" si="296"/>
        <v>0</v>
      </c>
      <c r="CA125" s="144"/>
      <c r="CB125" s="204"/>
      <c r="CC125" s="204"/>
    </row>
    <row r="126" ht="18.0" customHeight="1">
      <c r="A126" s="195" t="s">
        <v>854</v>
      </c>
      <c r="B126" s="267" t="s">
        <v>855</v>
      </c>
      <c r="C126" s="147">
        <v>10.0</v>
      </c>
      <c r="D126" s="76">
        <f t="shared" si="288"/>
        <v>0</v>
      </c>
      <c r="E126" s="148">
        <v>50.0</v>
      </c>
      <c r="F126" s="76" t="str">
        <f t="shared" si="289"/>
        <v/>
      </c>
      <c r="G126" s="148">
        <f t="shared" si="290"/>
        <v>50</v>
      </c>
      <c r="H126" s="149">
        <f t="shared" si="291"/>
        <v>0</v>
      </c>
      <c r="I126" s="322"/>
      <c r="J126" s="151"/>
      <c r="K126" s="323"/>
      <c r="L126" s="324"/>
      <c r="M126" s="154"/>
      <c r="N126" s="155"/>
      <c r="O126" s="156"/>
      <c r="P126" s="157"/>
      <c r="Q126" s="158"/>
      <c r="R126" s="159"/>
      <c r="S126" s="160"/>
      <c r="T126" s="187"/>
      <c r="U126" s="162"/>
      <c r="V126" s="163"/>
      <c r="W126" s="152"/>
      <c r="X126" s="150"/>
      <c r="AD126" s="76">
        <f t="shared" ref="AD126:AJ126" si="354">AK126*$D126</f>
        <v>0</v>
      </c>
      <c r="AE126" s="76">
        <f t="shared" si="354"/>
        <v>0</v>
      </c>
      <c r="AF126" s="76">
        <f t="shared" si="354"/>
        <v>0</v>
      </c>
      <c r="AG126" s="76">
        <f t="shared" si="354"/>
        <v>0</v>
      </c>
      <c r="AH126" s="76">
        <f t="shared" si="354"/>
        <v>0</v>
      </c>
      <c r="AI126" s="76">
        <f t="shared" si="354"/>
        <v>0</v>
      </c>
      <c r="AJ126" s="76">
        <f t="shared" si="354"/>
        <v>0</v>
      </c>
      <c r="AK126" s="154"/>
      <c r="AL126" s="154"/>
      <c r="AM126" s="154">
        <v>10.0</v>
      </c>
      <c r="AN126" s="154"/>
      <c r="AO126" s="154"/>
      <c r="AP126" s="154"/>
      <c r="AQ126" s="154"/>
      <c r="AR126" s="76">
        <f t="shared" ref="AR126:BD126" si="355">BE126*$D126</f>
        <v>0</v>
      </c>
      <c r="AS126" s="76">
        <f t="shared" si="355"/>
        <v>0</v>
      </c>
      <c r="AT126" s="76">
        <f t="shared" si="355"/>
        <v>0</v>
      </c>
      <c r="AU126" s="76">
        <f t="shared" si="355"/>
        <v>0</v>
      </c>
      <c r="AV126" s="76">
        <f t="shared" si="355"/>
        <v>0</v>
      </c>
      <c r="AW126" s="76">
        <f t="shared" si="355"/>
        <v>0</v>
      </c>
      <c r="AX126" s="76">
        <f t="shared" si="355"/>
        <v>0</v>
      </c>
      <c r="AY126" s="76">
        <f t="shared" si="355"/>
        <v>0</v>
      </c>
      <c r="AZ126" s="76">
        <f t="shared" si="355"/>
        <v>0</v>
      </c>
      <c r="BA126" s="76">
        <f t="shared" si="355"/>
        <v>0</v>
      </c>
      <c r="BB126" s="76">
        <f t="shared" si="355"/>
        <v>0</v>
      </c>
      <c r="BC126" s="76">
        <f t="shared" si="355"/>
        <v>0</v>
      </c>
      <c r="BD126" s="76">
        <f t="shared" si="355"/>
        <v>0</v>
      </c>
      <c r="BE126" s="154"/>
      <c r="BF126" s="154">
        <v>10.0</v>
      </c>
      <c r="BG126" s="154"/>
      <c r="BH126" s="154"/>
      <c r="BI126" s="154"/>
      <c r="BJ126" s="154"/>
      <c r="BK126" s="154"/>
      <c r="BL126" s="154"/>
      <c r="BM126" s="154"/>
      <c r="BN126" s="154"/>
      <c r="BO126" s="154"/>
      <c r="BP126" s="326"/>
      <c r="BQ126" s="154"/>
      <c r="BR126" s="144"/>
      <c r="BS126" s="76"/>
      <c r="BT126" s="335"/>
      <c r="BU126" s="167">
        <f t="shared" ref="BU126:BV126" si="356">$D126*BS126</f>
        <v>0</v>
      </c>
      <c r="BV126" s="167">
        <f t="shared" si="356"/>
        <v>0</v>
      </c>
      <c r="BW126" s="144"/>
      <c r="BX126" s="76">
        <v>1.589</v>
      </c>
      <c r="BY126" s="76">
        <f t="shared" si="295"/>
        <v>0</v>
      </c>
      <c r="BZ126" s="76">
        <f t="shared" si="296"/>
        <v>0</v>
      </c>
      <c r="CA126" s="144"/>
      <c r="CB126" s="204"/>
      <c r="CC126" s="204"/>
    </row>
    <row r="127" ht="18.0" customHeight="1">
      <c r="A127" s="195" t="s">
        <v>856</v>
      </c>
      <c r="B127" s="267" t="s">
        <v>857</v>
      </c>
      <c r="C127" s="147">
        <v>10.0</v>
      </c>
      <c r="D127" s="76">
        <f t="shared" si="288"/>
        <v>0</v>
      </c>
      <c r="E127" s="148">
        <v>50.0</v>
      </c>
      <c r="F127" s="76" t="str">
        <f t="shared" si="289"/>
        <v/>
      </c>
      <c r="G127" s="148">
        <f t="shared" si="290"/>
        <v>50</v>
      </c>
      <c r="H127" s="149">
        <f t="shared" si="291"/>
        <v>0</v>
      </c>
      <c r="I127" s="322"/>
      <c r="J127" s="151"/>
      <c r="K127" s="323"/>
      <c r="L127" s="324"/>
      <c r="M127" s="154"/>
      <c r="N127" s="155"/>
      <c r="O127" s="156"/>
      <c r="P127" s="157"/>
      <c r="Q127" s="158"/>
      <c r="R127" s="159"/>
      <c r="S127" s="160"/>
      <c r="T127" s="187"/>
      <c r="U127" s="162"/>
      <c r="V127" s="163"/>
      <c r="W127" s="152"/>
      <c r="X127" s="150"/>
      <c r="AD127" s="76">
        <f t="shared" ref="AD127:AJ127" si="357">AK127*$D127</f>
        <v>0</v>
      </c>
      <c r="AE127" s="76">
        <f t="shared" si="357"/>
        <v>0</v>
      </c>
      <c r="AF127" s="76">
        <f t="shared" si="357"/>
        <v>0</v>
      </c>
      <c r="AG127" s="76">
        <f t="shared" si="357"/>
        <v>0</v>
      </c>
      <c r="AH127" s="76">
        <f t="shared" si="357"/>
        <v>0</v>
      </c>
      <c r="AI127" s="76">
        <f t="shared" si="357"/>
        <v>0</v>
      </c>
      <c r="AJ127" s="76">
        <f t="shared" si="357"/>
        <v>0</v>
      </c>
      <c r="AK127" s="154"/>
      <c r="AL127" s="154"/>
      <c r="AM127" s="154">
        <v>10.0</v>
      </c>
      <c r="AN127" s="154"/>
      <c r="AO127" s="154"/>
      <c r="AP127" s="154"/>
      <c r="AQ127" s="154"/>
      <c r="AR127" s="76">
        <f t="shared" ref="AR127:BD127" si="358">BE127*$D127</f>
        <v>0</v>
      </c>
      <c r="AS127" s="76">
        <f t="shared" si="358"/>
        <v>0</v>
      </c>
      <c r="AT127" s="76">
        <f t="shared" si="358"/>
        <v>0</v>
      </c>
      <c r="AU127" s="76">
        <f t="shared" si="358"/>
        <v>0</v>
      </c>
      <c r="AV127" s="76">
        <f t="shared" si="358"/>
        <v>0</v>
      </c>
      <c r="AW127" s="76">
        <f t="shared" si="358"/>
        <v>0</v>
      </c>
      <c r="AX127" s="76">
        <f t="shared" si="358"/>
        <v>0</v>
      </c>
      <c r="AY127" s="76">
        <f t="shared" si="358"/>
        <v>0</v>
      </c>
      <c r="AZ127" s="76">
        <f t="shared" si="358"/>
        <v>0</v>
      </c>
      <c r="BA127" s="76">
        <f t="shared" si="358"/>
        <v>0</v>
      </c>
      <c r="BB127" s="76">
        <f t="shared" si="358"/>
        <v>0</v>
      </c>
      <c r="BC127" s="76">
        <f t="shared" si="358"/>
        <v>0</v>
      </c>
      <c r="BD127" s="76">
        <f t="shared" si="358"/>
        <v>0</v>
      </c>
      <c r="BE127" s="154"/>
      <c r="BF127" s="154">
        <v>10.0</v>
      </c>
      <c r="BG127" s="154"/>
      <c r="BH127" s="154"/>
      <c r="BI127" s="154"/>
      <c r="BJ127" s="154"/>
      <c r="BK127" s="154"/>
      <c r="BL127" s="154"/>
      <c r="BM127" s="154"/>
      <c r="BN127" s="154"/>
      <c r="BO127" s="154"/>
      <c r="BP127" s="326"/>
      <c r="BQ127" s="154"/>
      <c r="BR127" s="144"/>
      <c r="BS127" s="76"/>
      <c r="BT127" s="335"/>
      <c r="BU127" s="167">
        <f t="shared" ref="BU127:BV127" si="359">$D127*BS127</f>
        <v>0</v>
      </c>
      <c r="BV127" s="167">
        <f t="shared" si="359"/>
        <v>0</v>
      </c>
      <c r="BW127" s="144"/>
      <c r="BX127" s="76">
        <v>2.274</v>
      </c>
      <c r="BY127" s="76">
        <f t="shared" si="295"/>
        <v>0</v>
      </c>
      <c r="BZ127" s="76">
        <f t="shared" si="296"/>
        <v>0</v>
      </c>
      <c r="CA127" s="144"/>
      <c r="CB127" s="204"/>
      <c r="CC127" s="204"/>
    </row>
    <row r="128" ht="18.0" customHeight="1">
      <c r="A128" s="195" t="s">
        <v>858</v>
      </c>
      <c r="B128" s="267" t="s">
        <v>859</v>
      </c>
      <c r="C128" s="147">
        <v>10.0</v>
      </c>
      <c r="D128" s="76">
        <f t="shared" si="288"/>
        <v>0</v>
      </c>
      <c r="E128" s="148">
        <v>50.0</v>
      </c>
      <c r="F128" s="76" t="str">
        <f t="shared" si="289"/>
        <v/>
      </c>
      <c r="G128" s="148">
        <f t="shared" si="290"/>
        <v>50</v>
      </c>
      <c r="H128" s="149">
        <f t="shared" si="291"/>
        <v>0</v>
      </c>
      <c r="I128" s="322"/>
      <c r="J128" s="151"/>
      <c r="K128" s="323"/>
      <c r="L128" s="324"/>
      <c r="M128" s="154"/>
      <c r="N128" s="155"/>
      <c r="O128" s="156"/>
      <c r="P128" s="157"/>
      <c r="Q128" s="158"/>
      <c r="R128" s="159"/>
      <c r="S128" s="160"/>
      <c r="T128" s="187"/>
      <c r="U128" s="162"/>
      <c r="V128" s="163"/>
      <c r="W128" s="152"/>
      <c r="X128" s="150"/>
      <c r="AD128" s="76">
        <f t="shared" ref="AD128:AJ128" si="360">AK128*$D128</f>
        <v>0</v>
      </c>
      <c r="AE128" s="76">
        <f t="shared" si="360"/>
        <v>0</v>
      </c>
      <c r="AF128" s="76">
        <f t="shared" si="360"/>
        <v>0</v>
      </c>
      <c r="AG128" s="76">
        <f t="shared" si="360"/>
        <v>0</v>
      </c>
      <c r="AH128" s="76">
        <f t="shared" si="360"/>
        <v>0</v>
      </c>
      <c r="AI128" s="76">
        <f t="shared" si="360"/>
        <v>0</v>
      </c>
      <c r="AJ128" s="76">
        <f t="shared" si="360"/>
        <v>0</v>
      </c>
      <c r="AK128" s="154"/>
      <c r="AL128" s="154"/>
      <c r="AM128" s="154">
        <v>10.0</v>
      </c>
      <c r="AN128" s="154"/>
      <c r="AO128" s="154"/>
      <c r="AP128" s="154"/>
      <c r="AQ128" s="154"/>
      <c r="AR128" s="76">
        <f t="shared" ref="AR128:BD128" si="361">BE128*$D128</f>
        <v>0</v>
      </c>
      <c r="AS128" s="76">
        <f t="shared" si="361"/>
        <v>0</v>
      </c>
      <c r="AT128" s="76">
        <f t="shared" si="361"/>
        <v>0</v>
      </c>
      <c r="AU128" s="76">
        <f t="shared" si="361"/>
        <v>0</v>
      </c>
      <c r="AV128" s="76">
        <f t="shared" si="361"/>
        <v>0</v>
      </c>
      <c r="AW128" s="76">
        <f t="shared" si="361"/>
        <v>0</v>
      </c>
      <c r="AX128" s="76">
        <f t="shared" si="361"/>
        <v>0</v>
      </c>
      <c r="AY128" s="76">
        <f t="shared" si="361"/>
        <v>0</v>
      </c>
      <c r="AZ128" s="76">
        <f t="shared" si="361"/>
        <v>0</v>
      </c>
      <c r="BA128" s="76">
        <f t="shared" si="361"/>
        <v>0</v>
      </c>
      <c r="BB128" s="76">
        <f t="shared" si="361"/>
        <v>0</v>
      </c>
      <c r="BC128" s="76">
        <f t="shared" si="361"/>
        <v>0</v>
      </c>
      <c r="BD128" s="76">
        <f t="shared" si="361"/>
        <v>0</v>
      </c>
      <c r="BE128" s="154"/>
      <c r="BF128" s="154">
        <v>10.0</v>
      </c>
      <c r="BG128" s="154"/>
      <c r="BH128" s="154"/>
      <c r="BI128" s="154"/>
      <c r="BJ128" s="154"/>
      <c r="BK128" s="154"/>
      <c r="BL128" s="154"/>
      <c r="BM128" s="154"/>
      <c r="BN128" s="154"/>
      <c r="BO128" s="154"/>
      <c r="BP128" s="326"/>
      <c r="BQ128" s="154"/>
      <c r="BR128" s="144"/>
      <c r="BS128" s="76"/>
      <c r="BT128" s="335"/>
      <c r="BU128" s="167">
        <f t="shared" ref="BU128:BV128" si="362">$D128*BS128</f>
        <v>0</v>
      </c>
      <c r="BV128" s="167">
        <f t="shared" si="362"/>
        <v>0</v>
      </c>
      <c r="BW128" s="144"/>
      <c r="BX128" s="76">
        <v>2.291</v>
      </c>
      <c r="BY128" s="76">
        <f t="shared" si="295"/>
        <v>0</v>
      </c>
      <c r="BZ128" s="76">
        <f t="shared" si="296"/>
        <v>0</v>
      </c>
      <c r="CA128" s="144"/>
      <c r="CB128" s="204"/>
      <c r="CC128" s="204"/>
    </row>
    <row r="129" ht="18.0" customHeight="1">
      <c r="A129" s="195" t="s">
        <v>860</v>
      </c>
      <c r="B129" s="267" t="s">
        <v>861</v>
      </c>
      <c r="C129" s="147">
        <v>10.0</v>
      </c>
      <c r="D129" s="76">
        <f t="shared" si="288"/>
        <v>0</v>
      </c>
      <c r="E129" s="148">
        <v>50.0</v>
      </c>
      <c r="F129" s="76" t="str">
        <f t="shared" si="289"/>
        <v/>
      </c>
      <c r="G129" s="148">
        <f t="shared" si="290"/>
        <v>50</v>
      </c>
      <c r="H129" s="149">
        <f t="shared" si="291"/>
        <v>0</v>
      </c>
      <c r="I129" s="322"/>
      <c r="J129" s="151"/>
      <c r="K129" s="323"/>
      <c r="L129" s="324"/>
      <c r="M129" s="154"/>
      <c r="N129" s="155"/>
      <c r="O129" s="156"/>
      <c r="P129" s="157"/>
      <c r="Q129" s="158"/>
      <c r="R129" s="159"/>
      <c r="S129" s="160"/>
      <c r="T129" s="187"/>
      <c r="U129" s="162"/>
      <c r="V129" s="163"/>
      <c r="W129" s="152"/>
      <c r="X129" s="150"/>
      <c r="AD129" s="76">
        <f t="shared" ref="AD129:AJ129" si="363">AK129*$D129</f>
        <v>0</v>
      </c>
      <c r="AE129" s="76">
        <f t="shared" si="363"/>
        <v>0</v>
      </c>
      <c r="AF129" s="76">
        <f t="shared" si="363"/>
        <v>0</v>
      </c>
      <c r="AG129" s="76">
        <f t="shared" si="363"/>
        <v>0</v>
      </c>
      <c r="AH129" s="76">
        <f t="shared" si="363"/>
        <v>0</v>
      </c>
      <c r="AI129" s="76">
        <f t="shared" si="363"/>
        <v>0</v>
      </c>
      <c r="AJ129" s="76">
        <f t="shared" si="363"/>
        <v>0</v>
      </c>
      <c r="AK129" s="154"/>
      <c r="AL129" s="154"/>
      <c r="AM129" s="154">
        <v>10.0</v>
      </c>
      <c r="AN129" s="154"/>
      <c r="AO129" s="154"/>
      <c r="AP129" s="154"/>
      <c r="AQ129" s="154"/>
      <c r="AR129" s="76">
        <f t="shared" ref="AR129:BD129" si="364">BE129*$D129</f>
        <v>0</v>
      </c>
      <c r="AS129" s="76">
        <f t="shared" si="364"/>
        <v>0</v>
      </c>
      <c r="AT129" s="76">
        <f t="shared" si="364"/>
        <v>0</v>
      </c>
      <c r="AU129" s="76">
        <f t="shared" si="364"/>
        <v>0</v>
      </c>
      <c r="AV129" s="76">
        <f t="shared" si="364"/>
        <v>0</v>
      </c>
      <c r="AW129" s="76">
        <f t="shared" si="364"/>
        <v>0</v>
      </c>
      <c r="AX129" s="76">
        <f t="shared" si="364"/>
        <v>0</v>
      </c>
      <c r="AY129" s="76">
        <f t="shared" si="364"/>
        <v>0</v>
      </c>
      <c r="AZ129" s="76">
        <f t="shared" si="364"/>
        <v>0</v>
      </c>
      <c r="BA129" s="76">
        <f t="shared" si="364"/>
        <v>0</v>
      </c>
      <c r="BB129" s="76">
        <f t="shared" si="364"/>
        <v>0</v>
      </c>
      <c r="BC129" s="76">
        <f t="shared" si="364"/>
        <v>0</v>
      </c>
      <c r="BD129" s="76">
        <f t="shared" si="364"/>
        <v>0</v>
      </c>
      <c r="BE129" s="154"/>
      <c r="BF129" s="154">
        <v>10.0</v>
      </c>
      <c r="BG129" s="154"/>
      <c r="BH129" s="154"/>
      <c r="BI129" s="154"/>
      <c r="BJ129" s="154"/>
      <c r="BK129" s="154"/>
      <c r="BL129" s="154"/>
      <c r="BM129" s="154"/>
      <c r="BN129" s="154"/>
      <c r="BO129" s="154"/>
      <c r="BP129" s="326"/>
      <c r="BQ129" s="154"/>
      <c r="BR129" s="144"/>
      <c r="BS129" s="76"/>
      <c r="BT129" s="335"/>
      <c r="BU129" s="167">
        <f t="shared" ref="BU129:BV129" si="365">$D129*BS129</f>
        <v>0</v>
      </c>
      <c r="BV129" s="167">
        <f t="shared" si="365"/>
        <v>0</v>
      </c>
      <c r="BW129" s="144"/>
      <c r="BX129" s="76">
        <v>1.004</v>
      </c>
      <c r="BY129" s="76">
        <f t="shared" si="295"/>
        <v>0</v>
      </c>
      <c r="BZ129" s="76">
        <f t="shared" si="296"/>
        <v>0</v>
      </c>
      <c r="CA129" s="144"/>
      <c r="CB129" s="204"/>
      <c r="CC129" s="204"/>
    </row>
    <row r="130" ht="18.0" customHeight="1">
      <c r="A130" s="195" t="s">
        <v>862</v>
      </c>
      <c r="B130" s="267" t="s">
        <v>863</v>
      </c>
      <c r="C130" s="147">
        <v>10.0</v>
      </c>
      <c r="D130" s="76">
        <f t="shared" si="288"/>
        <v>0</v>
      </c>
      <c r="E130" s="148">
        <v>50.0</v>
      </c>
      <c r="F130" s="76" t="str">
        <f t="shared" si="289"/>
        <v/>
      </c>
      <c r="G130" s="148">
        <f t="shared" si="290"/>
        <v>50</v>
      </c>
      <c r="H130" s="149">
        <f t="shared" si="291"/>
        <v>0</v>
      </c>
      <c r="I130" s="322"/>
      <c r="J130" s="151"/>
      <c r="K130" s="323"/>
      <c r="L130" s="324"/>
      <c r="M130" s="154"/>
      <c r="N130" s="155"/>
      <c r="O130" s="156"/>
      <c r="P130" s="157"/>
      <c r="Q130" s="158"/>
      <c r="R130" s="159"/>
      <c r="S130" s="160"/>
      <c r="T130" s="187"/>
      <c r="U130" s="162"/>
      <c r="V130" s="163"/>
      <c r="W130" s="152"/>
      <c r="X130" s="150"/>
      <c r="AD130" s="76">
        <f t="shared" ref="AD130:AJ130" si="366">AK130*$D130</f>
        <v>0</v>
      </c>
      <c r="AE130" s="76">
        <f t="shared" si="366"/>
        <v>0</v>
      </c>
      <c r="AF130" s="76">
        <f t="shared" si="366"/>
        <v>0</v>
      </c>
      <c r="AG130" s="76">
        <f t="shared" si="366"/>
        <v>0</v>
      </c>
      <c r="AH130" s="76">
        <f t="shared" si="366"/>
        <v>0</v>
      </c>
      <c r="AI130" s="76">
        <f t="shared" si="366"/>
        <v>0</v>
      </c>
      <c r="AJ130" s="76">
        <f t="shared" si="366"/>
        <v>0</v>
      </c>
      <c r="AK130" s="154"/>
      <c r="AL130" s="154"/>
      <c r="AM130" s="154">
        <v>10.0</v>
      </c>
      <c r="AN130" s="154"/>
      <c r="AO130" s="154"/>
      <c r="AP130" s="154"/>
      <c r="AQ130" s="154"/>
      <c r="AR130" s="76">
        <f t="shared" ref="AR130:BD130" si="367">BE130*$D130</f>
        <v>0</v>
      </c>
      <c r="AS130" s="76">
        <f t="shared" si="367"/>
        <v>0</v>
      </c>
      <c r="AT130" s="76">
        <f t="shared" si="367"/>
        <v>0</v>
      </c>
      <c r="AU130" s="76">
        <f t="shared" si="367"/>
        <v>0</v>
      </c>
      <c r="AV130" s="76">
        <f t="shared" si="367"/>
        <v>0</v>
      </c>
      <c r="AW130" s="76">
        <f t="shared" si="367"/>
        <v>0</v>
      </c>
      <c r="AX130" s="76">
        <f t="shared" si="367"/>
        <v>0</v>
      </c>
      <c r="AY130" s="76">
        <f t="shared" si="367"/>
        <v>0</v>
      </c>
      <c r="AZ130" s="76">
        <f t="shared" si="367"/>
        <v>0</v>
      </c>
      <c r="BA130" s="76">
        <f t="shared" si="367"/>
        <v>0</v>
      </c>
      <c r="BB130" s="76">
        <f t="shared" si="367"/>
        <v>0</v>
      </c>
      <c r="BC130" s="76">
        <f t="shared" si="367"/>
        <v>0</v>
      </c>
      <c r="BD130" s="76">
        <f t="shared" si="367"/>
        <v>0</v>
      </c>
      <c r="BE130" s="154"/>
      <c r="BF130" s="154">
        <v>10.0</v>
      </c>
      <c r="BG130" s="154"/>
      <c r="BH130" s="154"/>
      <c r="BI130" s="154"/>
      <c r="BJ130" s="154"/>
      <c r="BK130" s="154"/>
      <c r="BL130" s="154"/>
      <c r="BM130" s="154"/>
      <c r="BN130" s="154"/>
      <c r="BO130" s="154"/>
      <c r="BP130" s="326"/>
      <c r="BQ130" s="154"/>
      <c r="BR130" s="144"/>
      <c r="BS130" s="76"/>
      <c r="BT130" s="335"/>
      <c r="BU130" s="167">
        <f t="shared" ref="BU130:BV130" si="368">$D130*BS130</f>
        <v>0</v>
      </c>
      <c r="BV130" s="167">
        <f t="shared" si="368"/>
        <v>0</v>
      </c>
      <c r="BW130" s="144"/>
      <c r="BX130" s="76">
        <v>1.069</v>
      </c>
      <c r="BY130" s="76">
        <f t="shared" si="295"/>
        <v>0</v>
      </c>
      <c r="BZ130" s="76">
        <f t="shared" si="296"/>
        <v>0</v>
      </c>
      <c r="CA130" s="144"/>
      <c r="CB130" s="204"/>
      <c r="CC130" s="204"/>
    </row>
    <row r="131" ht="18.0" customHeight="1">
      <c r="A131" s="195" t="s">
        <v>864</v>
      </c>
      <c r="B131" s="267" t="s">
        <v>782</v>
      </c>
      <c r="C131" s="147">
        <v>10.0</v>
      </c>
      <c r="D131" s="76">
        <f t="shared" si="288"/>
        <v>0</v>
      </c>
      <c r="E131" s="148">
        <v>95.0</v>
      </c>
      <c r="F131" s="76" t="str">
        <f t="shared" si="289"/>
        <v/>
      </c>
      <c r="G131" s="148">
        <f t="shared" si="290"/>
        <v>95</v>
      </c>
      <c r="H131" s="149">
        <f t="shared" si="291"/>
        <v>0</v>
      </c>
      <c r="I131" s="322"/>
      <c r="J131" s="151"/>
      <c r="K131" s="323"/>
      <c r="L131" s="324"/>
      <c r="M131" s="154"/>
      <c r="N131" s="155"/>
      <c r="O131" s="156"/>
      <c r="P131" s="157"/>
      <c r="Q131" s="158"/>
      <c r="R131" s="159"/>
      <c r="S131" s="160"/>
      <c r="T131" s="187"/>
      <c r="U131" s="162"/>
      <c r="V131" s="163"/>
      <c r="W131" s="152"/>
      <c r="X131" s="150"/>
      <c r="AD131" s="76">
        <f t="shared" ref="AD131:AJ131" si="369">AK131*$D131</f>
        <v>0</v>
      </c>
      <c r="AE131" s="76">
        <f t="shared" si="369"/>
        <v>0</v>
      </c>
      <c r="AF131" s="76">
        <f t="shared" si="369"/>
        <v>0</v>
      </c>
      <c r="AG131" s="76">
        <f t="shared" si="369"/>
        <v>0</v>
      </c>
      <c r="AH131" s="76">
        <f t="shared" si="369"/>
        <v>0</v>
      </c>
      <c r="AI131" s="76">
        <f t="shared" si="369"/>
        <v>0</v>
      </c>
      <c r="AJ131" s="76">
        <f t="shared" si="369"/>
        <v>0</v>
      </c>
      <c r="AK131" s="154"/>
      <c r="AL131" s="154"/>
      <c r="AM131" s="154"/>
      <c r="AN131" s="154">
        <v>10.0</v>
      </c>
      <c r="AO131" s="154"/>
      <c r="AP131" s="154"/>
      <c r="AQ131" s="154"/>
      <c r="AR131" s="76">
        <f t="shared" ref="AR131:BD131" si="370">BE131*$D131</f>
        <v>0</v>
      </c>
      <c r="AS131" s="76">
        <f t="shared" si="370"/>
        <v>0</v>
      </c>
      <c r="AT131" s="76">
        <f t="shared" si="370"/>
        <v>0</v>
      </c>
      <c r="AU131" s="76">
        <f t="shared" si="370"/>
        <v>0</v>
      </c>
      <c r="AV131" s="76">
        <f t="shared" si="370"/>
        <v>0</v>
      </c>
      <c r="AW131" s="76">
        <f t="shared" si="370"/>
        <v>0</v>
      </c>
      <c r="AX131" s="76">
        <f t="shared" si="370"/>
        <v>0</v>
      </c>
      <c r="AY131" s="76">
        <f t="shared" si="370"/>
        <v>0</v>
      </c>
      <c r="AZ131" s="76">
        <f t="shared" si="370"/>
        <v>0</v>
      </c>
      <c r="BA131" s="76">
        <f t="shared" si="370"/>
        <v>0</v>
      </c>
      <c r="BB131" s="76">
        <f t="shared" si="370"/>
        <v>0</v>
      </c>
      <c r="BC131" s="76">
        <f t="shared" si="370"/>
        <v>0</v>
      </c>
      <c r="BD131" s="76">
        <f t="shared" si="370"/>
        <v>0</v>
      </c>
      <c r="BE131" s="154"/>
      <c r="BF131" s="154"/>
      <c r="BG131" s="154">
        <v>1.0</v>
      </c>
      <c r="BH131" s="154">
        <v>9.0</v>
      </c>
      <c r="BI131" s="154"/>
      <c r="BJ131" s="154"/>
      <c r="BK131" s="154"/>
      <c r="BL131" s="154"/>
      <c r="BM131" s="154"/>
      <c r="BN131" s="154"/>
      <c r="BO131" s="154"/>
      <c r="BP131" s="326"/>
      <c r="BQ131" s="154"/>
      <c r="BR131" s="144"/>
      <c r="BS131" s="76"/>
      <c r="BT131" s="335"/>
      <c r="BU131" s="167">
        <f t="shared" ref="BU131:BV131" si="371">$D131*BS131</f>
        <v>0</v>
      </c>
      <c r="BV131" s="167">
        <f t="shared" si="371"/>
        <v>0</v>
      </c>
      <c r="BW131" s="144"/>
      <c r="BX131" s="76">
        <v>4.51</v>
      </c>
      <c r="BY131" s="76">
        <f t="shared" si="295"/>
        <v>0</v>
      </c>
      <c r="BZ131" s="76">
        <f t="shared" si="296"/>
        <v>0</v>
      </c>
      <c r="CA131" s="144"/>
      <c r="CB131" s="204"/>
      <c r="CC131" s="204"/>
    </row>
    <row r="132" ht="18.0" customHeight="1">
      <c r="A132" s="195" t="s">
        <v>865</v>
      </c>
      <c r="B132" s="267" t="s">
        <v>784</v>
      </c>
      <c r="C132" s="147">
        <v>5.0</v>
      </c>
      <c r="D132" s="76">
        <f t="shared" si="288"/>
        <v>0</v>
      </c>
      <c r="E132" s="148">
        <v>80.0</v>
      </c>
      <c r="F132" s="76" t="str">
        <f t="shared" si="289"/>
        <v/>
      </c>
      <c r="G132" s="148">
        <f t="shared" si="290"/>
        <v>80</v>
      </c>
      <c r="H132" s="149">
        <f t="shared" si="291"/>
        <v>0</v>
      </c>
      <c r="I132" s="322"/>
      <c r="J132" s="151"/>
      <c r="K132" s="323"/>
      <c r="L132" s="324"/>
      <c r="M132" s="154"/>
      <c r="N132" s="155"/>
      <c r="O132" s="156"/>
      <c r="P132" s="157"/>
      <c r="Q132" s="158"/>
      <c r="R132" s="159"/>
      <c r="S132" s="160"/>
      <c r="T132" s="187"/>
      <c r="U132" s="162"/>
      <c r="V132" s="163"/>
      <c r="W132" s="152"/>
      <c r="X132" s="150"/>
      <c r="AD132" s="76">
        <f t="shared" ref="AD132:AJ132" si="372">AK132*$D132</f>
        <v>0</v>
      </c>
      <c r="AE132" s="76">
        <f t="shared" si="372"/>
        <v>0</v>
      </c>
      <c r="AF132" s="76">
        <f t="shared" si="372"/>
        <v>0</v>
      </c>
      <c r="AG132" s="76">
        <f t="shared" si="372"/>
        <v>0</v>
      </c>
      <c r="AH132" s="76">
        <f t="shared" si="372"/>
        <v>0</v>
      </c>
      <c r="AI132" s="76">
        <f t="shared" si="372"/>
        <v>0</v>
      </c>
      <c r="AJ132" s="76">
        <f t="shared" si="372"/>
        <v>0</v>
      </c>
      <c r="AK132" s="154"/>
      <c r="AL132" s="154"/>
      <c r="AM132" s="154"/>
      <c r="AN132" s="154"/>
      <c r="AO132" s="154">
        <v>5.0</v>
      </c>
      <c r="AP132" s="154"/>
      <c r="AQ132" s="154"/>
      <c r="AR132" s="76">
        <f t="shared" ref="AR132:BD132" si="373">BE132*$D132</f>
        <v>0</v>
      </c>
      <c r="AS132" s="76">
        <f t="shared" si="373"/>
        <v>0</v>
      </c>
      <c r="AT132" s="76">
        <f t="shared" si="373"/>
        <v>0</v>
      </c>
      <c r="AU132" s="76">
        <f t="shared" si="373"/>
        <v>0</v>
      </c>
      <c r="AV132" s="76">
        <f t="shared" si="373"/>
        <v>0</v>
      </c>
      <c r="AW132" s="76">
        <f t="shared" si="373"/>
        <v>0</v>
      </c>
      <c r="AX132" s="76">
        <f t="shared" si="373"/>
        <v>0</v>
      </c>
      <c r="AY132" s="76">
        <f t="shared" si="373"/>
        <v>0</v>
      </c>
      <c r="AZ132" s="76">
        <f t="shared" si="373"/>
        <v>0</v>
      </c>
      <c r="BA132" s="76">
        <f t="shared" si="373"/>
        <v>0</v>
      </c>
      <c r="BB132" s="76">
        <f t="shared" si="373"/>
        <v>0</v>
      </c>
      <c r="BC132" s="76">
        <f t="shared" si="373"/>
        <v>0</v>
      </c>
      <c r="BD132" s="76">
        <f t="shared" si="373"/>
        <v>0</v>
      </c>
      <c r="BE132" s="154"/>
      <c r="BF132" s="154"/>
      <c r="BG132" s="154"/>
      <c r="BH132" s="154"/>
      <c r="BI132" s="154">
        <v>2.0</v>
      </c>
      <c r="BJ132" s="154">
        <v>3.0</v>
      </c>
      <c r="BK132" s="154"/>
      <c r="BL132" s="154"/>
      <c r="BM132" s="154"/>
      <c r="BN132" s="154"/>
      <c r="BO132" s="154"/>
      <c r="BP132" s="326"/>
      <c r="BQ132" s="154"/>
      <c r="BR132" s="144"/>
      <c r="BS132" s="76"/>
      <c r="BT132" s="335"/>
      <c r="BU132" s="167">
        <f t="shared" ref="BU132:BV132" si="374">$D132*BS132</f>
        <v>0</v>
      </c>
      <c r="BV132" s="167">
        <f t="shared" si="374"/>
        <v>0</v>
      </c>
      <c r="BW132" s="144"/>
      <c r="BX132" s="76">
        <v>4.19</v>
      </c>
      <c r="BY132" s="76">
        <f t="shared" si="295"/>
        <v>0</v>
      </c>
      <c r="BZ132" s="76">
        <f t="shared" si="296"/>
        <v>0</v>
      </c>
      <c r="CA132" s="144"/>
      <c r="CB132" s="204"/>
      <c r="CC132" s="204"/>
    </row>
    <row r="133" ht="18.0" customHeight="1">
      <c r="A133" s="195" t="s">
        <v>866</v>
      </c>
      <c r="B133" s="267" t="s">
        <v>786</v>
      </c>
      <c r="C133" s="147">
        <v>5.0</v>
      </c>
      <c r="D133" s="76">
        <f t="shared" si="288"/>
        <v>0</v>
      </c>
      <c r="E133" s="148">
        <v>90.0</v>
      </c>
      <c r="F133" s="76" t="str">
        <f t="shared" si="289"/>
        <v/>
      </c>
      <c r="G133" s="148">
        <f t="shared" si="290"/>
        <v>90</v>
      </c>
      <c r="H133" s="149">
        <f t="shared" si="291"/>
        <v>0</v>
      </c>
      <c r="I133" s="322"/>
      <c r="J133" s="151"/>
      <c r="K133" s="323"/>
      <c r="L133" s="324"/>
      <c r="M133" s="154"/>
      <c r="N133" s="155"/>
      <c r="O133" s="156"/>
      <c r="P133" s="157"/>
      <c r="Q133" s="158"/>
      <c r="R133" s="159"/>
      <c r="S133" s="160"/>
      <c r="T133" s="187"/>
      <c r="U133" s="162"/>
      <c r="V133" s="163"/>
      <c r="W133" s="152"/>
      <c r="X133" s="150"/>
      <c r="AD133" s="76">
        <f t="shared" ref="AD133:AJ133" si="375">AK133*$D133</f>
        <v>0</v>
      </c>
      <c r="AE133" s="76">
        <f t="shared" si="375"/>
        <v>0</v>
      </c>
      <c r="AF133" s="76">
        <f t="shared" si="375"/>
        <v>0</v>
      </c>
      <c r="AG133" s="76">
        <f t="shared" si="375"/>
        <v>0</v>
      </c>
      <c r="AH133" s="76">
        <f t="shared" si="375"/>
        <v>0</v>
      </c>
      <c r="AI133" s="76">
        <f t="shared" si="375"/>
        <v>0</v>
      </c>
      <c r="AJ133" s="76">
        <f t="shared" si="375"/>
        <v>0</v>
      </c>
      <c r="AK133" s="154"/>
      <c r="AL133" s="154"/>
      <c r="AM133" s="154"/>
      <c r="AN133" s="154"/>
      <c r="AO133" s="154">
        <v>5.0</v>
      </c>
      <c r="AP133" s="154"/>
      <c r="AQ133" s="154"/>
      <c r="AR133" s="76">
        <f t="shared" ref="AR133:BD133" si="376">BE133*$D133</f>
        <v>0</v>
      </c>
      <c r="AS133" s="76">
        <f t="shared" si="376"/>
        <v>0</v>
      </c>
      <c r="AT133" s="76">
        <f t="shared" si="376"/>
        <v>0</v>
      </c>
      <c r="AU133" s="76">
        <f t="shared" si="376"/>
        <v>0</v>
      </c>
      <c r="AV133" s="76">
        <f t="shared" si="376"/>
        <v>0</v>
      </c>
      <c r="AW133" s="76">
        <f t="shared" si="376"/>
        <v>0</v>
      </c>
      <c r="AX133" s="76">
        <f t="shared" si="376"/>
        <v>0</v>
      </c>
      <c r="AY133" s="76">
        <f t="shared" si="376"/>
        <v>0</v>
      </c>
      <c r="AZ133" s="76">
        <f t="shared" si="376"/>
        <v>0</v>
      </c>
      <c r="BA133" s="76">
        <f t="shared" si="376"/>
        <v>0</v>
      </c>
      <c r="BB133" s="76">
        <f t="shared" si="376"/>
        <v>0</v>
      </c>
      <c r="BC133" s="76">
        <f t="shared" si="376"/>
        <v>0</v>
      </c>
      <c r="BD133" s="76">
        <f t="shared" si="376"/>
        <v>0</v>
      </c>
      <c r="BE133" s="154"/>
      <c r="BF133" s="154"/>
      <c r="BG133" s="154"/>
      <c r="BH133" s="154"/>
      <c r="BI133" s="154">
        <v>2.0</v>
      </c>
      <c r="BJ133" s="154">
        <v>3.0</v>
      </c>
      <c r="BK133" s="154"/>
      <c r="BL133" s="154"/>
      <c r="BM133" s="154"/>
      <c r="BN133" s="154"/>
      <c r="BO133" s="154"/>
      <c r="BP133" s="326"/>
      <c r="BQ133" s="154"/>
      <c r="BR133" s="144"/>
      <c r="BS133" s="76"/>
      <c r="BT133" s="335"/>
      <c r="BU133" s="167">
        <f t="shared" ref="BU133:BV133" si="377">$D133*BS133</f>
        <v>0</v>
      </c>
      <c r="BV133" s="167">
        <f t="shared" si="377"/>
        <v>0</v>
      </c>
      <c r="BW133" s="144"/>
      <c r="BX133" s="76">
        <v>4.82</v>
      </c>
      <c r="BY133" s="76">
        <f t="shared" si="295"/>
        <v>0</v>
      </c>
      <c r="BZ133" s="76">
        <f t="shared" si="296"/>
        <v>0</v>
      </c>
      <c r="CA133" s="144"/>
      <c r="CB133" s="204"/>
      <c r="CC133" s="204"/>
    </row>
    <row r="134" ht="18.0" customHeight="1">
      <c r="A134" s="195" t="s">
        <v>867</v>
      </c>
      <c r="B134" s="267" t="s">
        <v>868</v>
      </c>
      <c r="C134" s="147">
        <v>5.0</v>
      </c>
      <c r="D134" s="76">
        <f t="shared" si="288"/>
        <v>0</v>
      </c>
      <c r="E134" s="148">
        <v>130.0</v>
      </c>
      <c r="F134" s="76" t="str">
        <f t="shared" si="289"/>
        <v/>
      </c>
      <c r="G134" s="148">
        <f t="shared" si="290"/>
        <v>130</v>
      </c>
      <c r="H134" s="149">
        <f t="shared" si="291"/>
        <v>0</v>
      </c>
      <c r="I134" s="322"/>
      <c r="J134" s="151"/>
      <c r="K134" s="323"/>
      <c r="L134" s="324"/>
      <c r="M134" s="154"/>
      <c r="N134" s="155"/>
      <c r="O134" s="156"/>
      <c r="P134" s="157"/>
      <c r="Q134" s="158"/>
      <c r="R134" s="159"/>
      <c r="S134" s="160"/>
      <c r="T134" s="187"/>
      <c r="U134" s="162"/>
      <c r="V134" s="163"/>
      <c r="W134" s="152"/>
      <c r="X134" s="150"/>
      <c r="AD134" s="76">
        <f t="shared" ref="AD134:AJ134" si="378">AK134*$D134</f>
        <v>0</v>
      </c>
      <c r="AE134" s="76">
        <f t="shared" si="378"/>
        <v>0</v>
      </c>
      <c r="AF134" s="76">
        <f t="shared" si="378"/>
        <v>0</v>
      </c>
      <c r="AG134" s="76">
        <f t="shared" si="378"/>
        <v>0</v>
      </c>
      <c r="AH134" s="76">
        <f t="shared" si="378"/>
        <v>0</v>
      </c>
      <c r="AI134" s="76">
        <f t="shared" si="378"/>
        <v>0</v>
      </c>
      <c r="AJ134" s="76">
        <f t="shared" si="378"/>
        <v>0</v>
      </c>
      <c r="AK134" s="154"/>
      <c r="AL134" s="154"/>
      <c r="AM134" s="154"/>
      <c r="AN134" s="154"/>
      <c r="AO134" s="154">
        <v>5.0</v>
      </c>
      <c r="AP134" s="154"/>
      <c r="AQ134" s="154"/>
      <c r="AR134" s="76">
        <f t="shared" ref="AR134:BD134" si="379">BE134*$D134</f>
        <v>0</v>
      </c>
      <c r="AS134" s="76">
        <f t="shared" si="379"/>
        <v>0</v>
      </c>
      <c r="AT134" s="76">
        <f t="shared" si="379"/>
        <v>0</v>
      </c>
      <c r="AU134" s="76">
        <f t="shared" si="379"/>
        <v>0</v>
      </c>
      <c r="AV134" s="76">
        <f t="shared" si="379"/>
        <v>0</v>
      </c>
      <c r="AW134" s="76">
        <f t="shared" si="379"/>
        <v>0</v>
      </c>
      <c r="AX134" s="76">
        <f t="shared" si="379"/>
        <v>0</v>
      </c>
      <c r="AY134" s="76">
        <f t="shared" si="379"/>
        <v>0</v>
      </c>
      <c r="AZ134" s="76">
        <f t="shared" si="379"/>
        <v>0</v>
      </c>
      <c r="BA134" s="76">
        <f t="shared" si="379"/>
        <v>0</v>
      </c>
      <c r="BB134" s="76">
        <f t="shared" si="379"/>
        <v>0</v>
      </c>
      <c r="BC134" s="76">
        <f t="shared" si="379"/>
        <v>0</v>
      </c>
      <c r="BD134" s="76">
        <f t="shared" si="379"/>
        <v>0</v>
      </c>
      <c r="BE134" s="154"/>
      <c r="BF134" s="154"/>
      <c r="BG134" s="154">
        <v>4.0</v>
      </c>
      <c r="BH134" s="154">
        <v>1.0</v>
      </c>
      <c r="BI134" s="154"/>
      <c r="BJ134" s="154"/>
      <c r="BK134" s="154"/>
      <c r="BL134" s="154"/>
      <c r="BM134" s="154"/>
      <c r="BN134" s="154"/>
      <c r="BO134" s="154"/>
      <c r="BP134" s="326"/>
      <c r="BQ134" s="154"/>
      <c r="BR134" s="144"/>
      <c r="BS134" s="76"/>
      <c r="BT134" s="335"/>
      <c r="BU134" s="167">
        <f t="shared" ref="BU134:BV134" si="380">$D134*BS134</f>
        <v>0</v>
      </c>
      <c r="BV134" s="167">
        <f t="shared" si="380"/>
        <v>0</v>
      </c>
      <c r="BW134" s="144"/>
      <c r="BX134" s="76">
        <v>5.95</v>
      </c>
      <c r="BY134" s="76">
        <f t="shared" si="295"/>
        <v>0</v>
      </c>
      <c r="BZ134" s="76">
        <f t="shared" si="296"/>
        <v>0</v>
      </c>
      <c r="CA134" s="144"/>
      <c r="CB134" s="204"/>
      <c r="CC134" s="204"/>
    </row>
    <row r="135" ht="18.0" customHeight="1">
      <c r="A135" s="195" t="s">
        <v>869</v>
      </c>
      <c r="B135" s="267" t="s">
        <v>870</v>
      </c>
      <c r="C135" s="147">
        <v>5.0</v>
      </c>
      <c r="D135" s="76">
        <f t="shared" si="288"/>
        <v>0</v>
      </c>
      <c r="E135" s="148">
        <v>140.0</v>
      </c>
      <c r="F135" s="76" t="str">
        <f t="shared" si="289"/>
        <v/>
      </c>
      <c r="G135" s="148">
        <f t="shared" si="290"/>
        <v>140</v>
      </c>
      <c r="H135" s="149">
        <f t="shared" si="291"/>
        <v>0</v>
      </c>
      <c r="I135" s="322"/>
      <c r="J135" s="151"/>
      <c r="K135" s="323"/>
      <c r="L135" s="324"/>
      <c r="M135" s="154"/>
      <c r="N135" s="155"/>
      <c r="O135" s="156"/>
      <c r="P135" s="157"/>
      <c r="Q135" s="158"/>
      <c r="R135" s="159"/>
      <c r="S135" s="160"/>
      <c r="T135" s="187"/>
      <c r="U135" s="162"/>
      <c r="V135" s="163"/>
      <c r="W135" s="152"/>
      <c r="X135" s="150"/>
      <c r="AD135" s="76">
        <f t="shared" ref="AD135:AJ135" si="381">AK135*$D135</f>
        <v>0</v>
      </c>
      <c r="AE135" s="76">
        <f t="shared" si="381"/>
        <v>0</v>
      </c>
      <c r="AF135" s="76">
        <f t="shared" si="381"/>
        <v>0</v>
      </c>
      <c r="AG135" s="76">
        <f t="shared" si="381"/>
        <v>0</v>
      </c>
      <c r="AH135" s="76">
        <f t="shared" si="381"/>
        <v>0</v>
      </c>
      <c r="AI135" s="76">
        <f t="shared" si="381"/>
        <v>0</v>
      </c>
      <c r="AJ135" s="76">
        <f t="shared" si="381"/>
        <v>0</v>
      </c>
      <c r="AK135" s="154"/>
      <c r="AL135" s="154"/>
      <c r="AM135" s="154"/>
      <c r="AN135" s="154"/>
      <c r="AO135" s="154">
        <v>5.0</v>
      </c>
      <c r="AP135" s="154"/>
      <c r="AQ135" s="154"/>
      <c r="AR135" s="76">
        <f t="shared" ref="AR135:BD135" si="382">BE135*$D135</f>
        <v>0</v>
      </c>
      <c r="AS135" s="76">
        <f t="shared" si="382"/>
        <v>0</v>
      </c>
      <c r="AT135" s="76">
        <f t="shared" si="382"/>
        <v>0</v>
      </c>
      <c r="AU135" s="76">
        <f t="shared" si="382"/>
        <v>0</v>
      </c>
      <c r="AV135" s="76">
        <f t="shared" si="382"/>
        <v>0</v>
      </c>
      <c r="AW135" s="76">
        <f t="shared" si="382"/>
        <v>0</v>
      </c>
      <c r="AX135" s="76">
        <f t="shared" si="382"/>
        <v>0</v>
      </c>
      <c r="AY135" s="76">
        <f t="shared" si="382"/>
        <v>0</v>
      </c>
      <c r="AZ135" s="76">
        <f t="shared" si="382"/>
        <v>0</v>
      </c>
      <c r="BA135" s="76">
        <f t="shared" si="382"/>
        <v>0</v>
      </c>
      <c r="BB135" s="76">
        <f t="shared" si="382"/>
        <v>0</v>
      </c>
      <c r="BC135" s="76">
        <f t="shared" si="382"/>
        <v>0</v>
      </c>
      <c r="BD135" s="76">
        <f t="shared" si="382"/>
        <v>0</v>
      </c>
      <c r="BE135" s="154"/>
      <c r="BF135" s="154"/>
      <c r="BG135" s="154">
        <v>5.0</v>
      </c>
      <c r="BH135" s="154"/>
      <c r="BI135" s="154"/>
      <c r="BJ135" s="154"/>
      <c r="BK135" s="154"/>
      <c r="BL135" s="154"/>
      <c r="BM135" s="154"/>
      <c r="BN135" s="154"/>
      <c r="BO135" s="154"/>
      <c r="BP135" s="326"/>
      <c r="BQ135" s="154"/>
      <c r="BR135" s="144"/>
      <c r="BS135" s="76"/>
      <c r="BT135" s="335"/>
      <c r="BU135" s="167">
        <f t="shared" ref="BU135:BV135" si="383">$D135*BS135</f>
        <v>0</v>
      </c>
      <c r="BV135" s="167">
        <f t="shared" si="383"/>
        <v>0</v>
      </c>
      <c r="BW135" s="144"/>
      <c r="BX135" s="76">
        <v>6.75</v>
      </c>
      <c r="BY135" s="76">
        <f t="shared" si="295"/>
        <v>0</v>
      </c>
      <c r="BZ135" s="76">
        <f t="shared" si="296"/>
        <v>0</v>
      </c>
      <c r="CA135" s="144"/>
      <c r="CB135" s="204"/>
      <c r="CC135" s="204"/>
    </row>
    <row r="136" ht="18.0" customHeight="1">
      <c r="A136" s="195" t="s">
        <v>871</v>
      </c>
      <c r="B136" s="267" t="s">
        <v>872</v>
      </c>
      <c r="C136" s="147">
        <v>5.0</v>
      </c>
      <c r="D136" s="76">
        <f t="shared" si="288"/>
        <v>0</v>
      </c>
      <c r="E136" s="148">
        <v>80.0</v>
      </c>
      <c r="F136" s="76" t="str">
        <f t="shared" si="289"/>
        <v/>
      </c>
      <c r="G136" s="148">
        <f t="shared" si="290"/>
        <v>80</v>
      </c>
      <c r="H136" s="149">
        <f t="shared" si="291"/>
        <v>0</v>
      </c>
      <c r="I136" s="322"/>
      <c r="J136" s="151"/>
      <c r="K136" s="323"/>
      <c r="L136" s="324"/>
      <c r="M136" s="154"/>
      <c r="N136" s="155"/>
      <c r="O136" s="156"/>
      <c r="P136" s="157"/>
      <c r="Q136" s="158"/>
      <c r="R136" s="159"/>
      <c r="S136" s="160"/>
      <c r="T136" s="187"/>
      <c r="U136" s="162"/>
      <c r="V136" s="163"/>
      <c r="W136" s="152"/>
      <c r="X136" s="150"/>
      <c r="AD136" s="76">
        <f t="shared" ref="AD136:AJ136" si="384">AK136*$D136</f>
        <v>0</v>
      </c>
      <c r="AE136" s="76">
        <f t="shared" si="384"/>
        <v>0</v>
      </c>
      <c r="AF136" s="76">
        <f t="shared" si="384"/>
        <v>0</v>
      </c>
      <c r="AG136" s="76">
        <f t="shared" si="384"/>
        <v>0</v>
      </c>
      <c r="AH136" s="76">
        <f t="shared" si="384"/>
        <v>0</v>
      </c>
      <c r="AI136" s="76">
        <f t="shared" si="384"/>
        <v>0</v>
      </c>
      <c r="AJ136" s="76">
        <f t="shared" si="384"/>
        <v>0</v>
      </c>
      <c r="AK136" s="154"/>
      <c r="AL136" s="154"/>
      <c r="AM136" s="154"/>
      <c r="AN136" s="154">
        <v>5.0</v>
      </c>
      <c r="AO136" s="154"/>
      <c r="AP136" s="154"/>
      <c r="AQ136" s="154"/>
      <c r="AR136" s="76">
        <f t="shared" ref="AR136:BD136" si="385">BE136*$D136</f>
        <v>0</v>
      </c>
      <c r="AS136" s="76">
        <f t="shared" si="385"/>
        <v>0</v>
      </c>
      <c r="AT136" s="76">
        <f t="shared" si="385"/>
        <v>0</v>
      </c>
      <c r="AU136" s="76">
        <f t="shared" si="385"/>
        <v>0</v>
      </c>
      <c r="AV136" s="76">
        <f t="shared" si="385"/>
        <v>0</v>
      </c>
      <c r="AW136" s="76">
        <f t="shared" si="385"/>
        <v>0</v>
      </c>
      <c r="AX136" s="76">
        <f t="shared" si="385"/>
        <v>0</v>
      </c>
      <c r="AY136" s="76">
        <f t="shared" si="385"/>
        <v>0</v>
      </c>
      <c r="AZ136" s="76">
        <f t="shared" si="385"/>
        <v>0</v>
      </c>
      <c r="BA136" s="76">
        <f t="shared" si="385"/>
        <v>0</v>
      </c>
      <c r="BB136" s="76">
        <f t="shared" si="385"/>
        <v>0</v>
      </c>
      <c r="BC136" s="76">
        <f t="shared" si="385"/>
        <v>0</v>
      </c>
      <c r="BD136" s="76">
        <f t="shared" si="385"/>
        <v>0</v>
      </c>
      <c r="BE136" s="154"/>
      <c r="BF136" s="154"/>
      <c r="BG136" s="154">
        <v>5.0</v>
      </c>
      <c r="BH136" s="154"/>
      <c r="BI136" s="154"/>
      <c r="BJ136" s="154"/>
      <c r="BK136" s="154"/>
      <c r="BL136" s="154"/>
      <c r="BM136" s="154"/>
      <c r="BN136" s="154"/>
      <c r="BO136" s="154"/>
      <c r="BP136" s="326"/>
      <c r="BQ136" s="154"/>
      <c r="BR136" s="144"/>
      <c r="BS136" s="76"/>
      <c r="BT136" s="335"/>
      <c r="BU136" s="167">
        <f t="shared" ref="BU136:BV136" si="386">$D136*BS136</f>
        <v>0</v>
      </c>
      <c r="BV136" s="167">
        <f t="shared" si="386"/>
        <v>0</v>
      </c>
      <c r="BW136" s="144"/>
      <c r="BX136" s="76">
        <v>3.19</v>
      </c>
      <c r="BY136" s="76">
        <f t="shared" si="295"/>
        <v>0</v>
      </c>
      <c r="BZ136" s="76">
        <f t="shared" si="296"/>
        <v>0</v>
      </c>
      <c r="CA136" s="144"/>
      <c r="CB136" s="204"/>
      <c r="CC136" s="204"/>
    </row>
    <row r="137" ht="18.0" customHeight="1">
      <c r="A137" s="195" t="s">
        <v>873</v>
      </c>
      <c r="B137" s="267" t="s">
        <v>874</v>
      </c>
      <c r="C137" s="147">
        <v>5.0</v>
      </c>
      <c r="D137" s="76">
        <f t="shared" si="288"/>
        <v>0</v>
      </c>
      <c r="E137" s="148">
        <v>90.0</v>
      </c>
      <c r="F137" s="76" t="str">
        <f t="shared" si="289"/>
        <v/>
      </c>
      <c r="G137" s="148">
        <f t="shared" si="290"/>
        <v>90</v>
      </c>
      <c r="H137" s="149">
        <f t="shared" si="291"/>
        <v>0</v>
      </c>
      <c r="I137" s="322"/>
      <c r="J137" s="151"/>
      <c r="K137" s="323"/>
      <c r="L137" s="324"/>
      <c r="M137" s="154"/>
      <c r="N137" s="155"/>
      <c r="O137" s="156"/>
      <c r="P137" s="157"/>
      <c r="Q137" s="158"/>
      <c r="R137" s="159"/>
      <c r="S137" s="160"/>
      <c r="T137" s="187"/>
      <c r="U137" s="162"/>
      <c r="V137" s="163"/>
      <c r="W137" s="152"/>
      <c r="X137" s="150"/>
      <c r="AD137" s="76">
        <f t="shared" ref="AD137:AJ137" si="387">AK137*$D137</f>
        <v>0</v>
      </c>
      <c r="AE137" s="76">
        <f t="shared" si="387"/>
        <v>0</v>
      </c>
      <c r="AF137" s="76">
        <f t="shared" si="387"/>
        <v>0</v>
      </c>
      <c r="AG137" s="76">
        <f t="shared" si="387"/>
        <v>0</v>
      </c>
      <c r="AH137" s="76">
        <f t="shared" si="387"/>
        <v>0</v>
      </c>
      <c r="AI137" s="76">
        <f t="shared" si="387"/>
        <v>0</v>
      </c>
      <c r="AJ137" s="76">
        <f t="shared" si="387"/>
        <v>0</v>
      </c>
      <c r="AK137" s="154"/>
      <c r="AL137" s="154"/>
      <c r="AM137" s="154"/>
      <c r="AN137" s="154"/>
      <c r="AO137" s="154">
        <v>5.0</v>
      </c>
      <c r="AP137" s="154"/>
      <c r="AQ137" s="154"/>
      <c r="AR137" s="76">
        <f t="shared" ref="AR137:BD137" si="388">BE137*$D137</f>
        <v>0</v>
      </c>
      <c r="AS137" s="76">
        <f t="shared" si="388"/>
        <v>0</v>
      </c>
      <c r="AT137" s="76">
        <f t="shared" si="388"/>
        <v>0</v>
      </c>
      <c r="AU137" s="76">
        <f t="shared" si="388"/>
        <v>0</v>
      </c>
      <c r="AV137" s="76">
        <f t="shared" si="388"/>
        <v>0</v>
      </c>
      <c r="AW137" s="76">
        <f t="shared" si="388"/>
        <v>0</v>
      </c>
      <c r="AX137" s="76">
        <f t="shared" si="388"/>
        <v>0</v>
      </c>
      <c r="AY137" s="76">
        <f t="shared" si="388"/>
        <v>0</v>
      </c>
      <c r="AZ137" s="76">
        <f t="shared" si="388"/>
        <v>0</v>
      </c>
      <c r="BA137" s="76">
        <f t="shared" si="388"/>
        <v>0</v>
      </c>
      <c r="BB137" s="76">
        <f t="shared" si="388"/>
        <v>0</v>
      </c>
      <c r="BC137" s="76">
        <f t="shared" si="388"/>
        <v>0</v>
      </c>
      <c r="BD137" s="76">
        <f t="shared" si="388"/>
        <v>0</v>
      </c>
      <c r="BE137" s="154"/>
      <c r="BF137" s="154"/>
      <c r="BG137" s="154"/>
      <c r="BH137" s="154">
        <v>1.0</v>
      </c>
      <c r="BI137" s="154">
        <v>4.0</v>
      </c>
      <c r="BJ137" s="154"/>
      <c r="BK137" s="154"/>
      <c r="BL137" s="154"/>
      <c r="BM137" s="154"/>
      <c r="BN137" s="154"/>
      <c r="BO137" s="154"/>
      <c r="BP137" s="326"/>
      <c r="BQ137" s="154"/>
      <c r="BR137" s="144"/>
      <c r="BS137" s="76"/>
      <c r="BT137" s="335"/>
      <c r="BU137" s="167">
        <f t="shared" ref="BU137:BV137" si="389">$D137*BS137</f>
        <v>0</v>
      </c>
      <c r="BV137" s="167">
        <f t="shared" si="389"/>
        <v>0</v>
      </c>
      <c r="BW137" s="144"/>
      <c r="BX137" s="76">
        <v>3.82</v>
      </c>
      <c r="BY137" s="76">
        <f t="shared" si="295"/>
        <v>0</v>
      </c>
      <c r="BZ137" s="76">
        <f t="shared" si="296"/>
        <v>0</v>
      </c>
      <c r="CA137" s="144"/>
      <c r="CB137" s="204"/>
      <c r="CC137" s="204"/>
    </row>
    <row r="138" ht="18.0" customHeight="1">
      <c r="A138" s="195" t="s">
        <v>875</v>
      </c>
      <c r="B138" s="267" t="s">
        <v>876</v>
      </c>
      <c r="C138" s="147">
        <v>5.0</v>
      </c>
      <c r="D138" s="76">
        <f t="shared" si="288"/>
        <v>0</v>
      </c>
      <c r="E138" s="148">
        <v>130.0</v>
      </c>
      <c r="F138" s="76" t="str">
        <f t="shared" si="289"/>
        <v/>
      </c>
      <c r="G138" s="148">
        <f t="shared" si="290"/>
        <v>130</v>
      </c>
      <c r="H138" s="149">
        <f t="shared" si="291"/>
        <v>0</v>
      </c>
      <c r="I138" s="322"/>
      <c r="J138" s="151"/>
      <c r="K138" s="323"/>
      <c r="L138" s="324"/>
      <c r="M138" s="154"/>
      <c r="N138" s="155"/>
      <c r="O138" s="156"/>
      <c r="P138" s="157"/>
      <c r="Q138" s="158"/>
      <c r="R138" s="159"/>
      <c r="S138" s="160"/>
      <c r="T138" s="187"/>
      <c r="U138" s="162"/>
      <c r="V138" s="163"/>
      <c r="W138" s="152"/>
      <c r="X138" s="150"/>
      <c r="AD138" s="76">
        <f t="shared" ref="AD138:AJ138" si="390">AK138*$D138</f>
        <v>0</v>
      </c>
      <c r="AE138" s="76">
        <f t="shared" si="390"/>
        <v>0</v>
      </c>
      <c r="AF138" s="76">
        <f t="shared" si="390"/>
        <v>0</v>
      </c>
      <c r="AG138" s="76">
        <f t="shared" si="390"/>
        <v>0</v>
      </c>
      <c r="AH138" s="76">
        <f t="shared" si="390"/>
        <v>0</v>
      </c>
      <c r="AI138" s="76">
        <f t="shared" si="390"/>
        <v>0</v>
      </c>
      <c r="AJ138" s="76">
        <f t="shared" si="390"/>
        <v>0</v>
      </c>
      <c r="AK138" s="154"/>
      <c r="AL138" s="154"/>
      <c r="AM138" s="154"/>
      <c r="AN138" s="154"/>
      <c r="AO138" s="154">
        <v>5.0</v>
      </c>
      <c r="AP138" s="154"/>
      <c r="AQ138" s="154"/>
      <c r="AR138" s="76">
        <f t="shared" ref="AR138:BD138" si="391">BE138*$D138</f>
        <v>0</v>
      </c>
      <c r="AS138" s="76">
        <f t="shared" si="391"/>
        <v>0</v>
      </c>
      <c r="AT138" s="76">
        <f t="shared" si="391"/>
        <v>0</v>
      </c>
      <c r="AU138" s="76">
        <f t="shared" si="391"/>
        <v>0</v>
      </c>
      <c r="AV138" s="76">
        <f t="shared" si="391"/>
        <v>0</v>
      </c>
      <c r="AW138" s="76">
        <f t="shared" si="391"/>
        <v>0</v>
      </c>
      <c r="AX138" s="76">
        <f t="shared" si="391"/>
        <v>0</v>
      </c>
      <c r="AY138" s="76">
        <f t="shared" si="391"/>
        <v>0</v>
      </c>
      <c r="AZ138" s="76">
        <f t="shared" si="391"/>
        <v>0</v>
      </c>
      <c r="BA138" s="76">
        <f t="shared" si="391"/>
        <v>0</v>
      </c>
      <c r="BB138" s="76">
        <f t="shared" si="391"/>
        <v>0</v>
      </c>
      <c r="BC138" s="76">
        <f t="shared" si="391"/>
        <v>0</v>
      </c>
      <c r="BD138" s="76">
        <f t="shared" si="391"/>
        <v>0</v>
      </c>
      <c r="BE138" s="154"/>
      <c r="BF138" s="154"/>
      <c r="BG138" s="154"/>
      <c r="BH138" s="154">
        <v>4.0</v>
      </c>
      <c r="BI138" s="154">
        <v>1.0</v>
      </c>
      <c r="BJ138" s="154"/>
      <c r="BK138" s="154"/>
      <c r="BL138" s="154"/>
      <c r="BM138" s="154"/>
      <c r="BN138" s="154"/>
      <c r="BO138" s="154"/>
      <c r="BP138" s="326"/>
      <c r="BQ138" s="154"/>
      <c r="BR138" s="144"/>
      <c r="BS138" s="76"/>
      <c r="BT138" s="335"/>
      <c r="BU138" s="167">
        <f t="shared" ref="BU138:BV138" si="392">$D138*BS138</f>
        <v>0</v>
      </c>
      <c r="BV138" s="167">
        <f t="shared" si="392"/>
        <v>0</v>
      </c>
      <c r="BW138" s="144"/>
      <c r="BX138" s="76">
        <v>5.85</v>
      </c>
      <c r="BY138" s="76">
        <f t="shared" si="295"/>
        <v>0</v>
      </c>
      <c r="BZ138" s="76">
        <f t="shared" si="296"/>
        <v>0</v>
      </c>
      <c r="CA138" s="144"/>
      <c r="CB138" s="204"/>
      <c r="CC138" s="204"/>
    </row>
    <row r="139" ht="18.0" customHeight="1">
      <c r="A139" s="195" t="s">
        <v>877</v>
      </c>
      <c r="B139" s="267" t="s">
        <v>878</v>
      </c>
      <c r="C139" s="147">
        <v>5.0</v>
      </c>
      <c r="D139" s="76">
        <f t="shared" si="288"/>
        <v>0</v>
      </c>
      <c r="E139" s="148">
        <v>80.0</v>
      </c>
      <c r="F139" s="76" t="str">
        <f t="shared" si="289"/>
        <v/>
      </c>
      <c r="G139" s="148">
        <f t="shared" si="290"/>
        <v>80</v>
      </c>
      <c r="H139" s="149">
        <f t="shared" si="291"/>
        <v>0</v>
      </c>
      <c r="I139" s="322"/>
      <c r="J139" s="151"/>
      <c r="K139" s="323"/>
      <c r="L139" s="324"/>
      <c r="M139" s="154"/>
      <c r="N139" s="155"/>
      <c r="O139" s="156"/>
      <c r="P139" s="157"/>
      <c r="Q139" s="158"/>
      <c r="R139" s="159"/>
      <c r="S139" s="160"/>
      <c r="T139" s="187"/>
      <c r="U139" s="162"/>
      <c r="V139" s="163"/>
      <c r="W139" s="152"/>
      <c r="X139" s="150"/>
      <c r="AD139" s="76">
        <f t="shared" ref="AD139:AJ139" si="393">AK139*$D139</f>
        <v>0</v>
      </c>
      <c r="AE139" s="76">
        <f t="shared" si="393"/>
        <v>0</v>
      </c>
      <c r="AF139" s="76">
        <f t="shared" si="393"/>
        <v>0</v>
      </c>
      <c r="AG139" s="76">
        <f t="shared" si="393"/>
        <v>0</v>
      </c>
      <c r="AH139" s="76">
        <f t="shared" si="393"/>
        <v>0</v>
      </c>
      <c r="AI139" s="76">
        <f t="shared" si="393"/>
        <v>0</v>
      </c>
      <c r="AJ139" s="76">
        <f t="shared" si="393"/>
        <v>0</v>
      </c>
      <c r="AK139" s="154"/>
      <c r="AL139" s="154"/>
      <c r="AM139" s="154"/>
      <c r="AN139" s="154"/>
      <c r="AO139" s="154">
        <v>5.0</v>
      </c>
      <c r="AP139" s="154"/>
      <c r="AQ139" s="154"/>
      <c r="AR139" s="76">
        <f t="shared" ref="AR139:BD139" si="394">BE139*$D139</f>
        <v>0</v>
      </c>
      <c r="AS139" s="76">
        <f t="shared" si="394"/>
        <v>0</v>
      </c>
      <c r="AT139" s="76">
        <f t="shared" si="394"/>
        <v>0</v>
      </c>
      <c r="AU139" s="76">
        <f t="shared" si="394"/>
        <v>0</v>
      </c>
      <c r="AV139" s="76">
        <f t="shared" si="394"/>
        <v>0</v>
      </c>
      <c r="AW139" s="76">
        <f t="shared" si="394"/>
        <v>0</v>
      </c>
      <c r="AX139" s="76">
        <f t="shared" si="394"/>
        <v>0</v>
      </c>
      <c r="AY139" s="76">
        <f t="shared" si="394"/>
        <v>0</v>
      </c>
      <c r="AZ139" s="76">
        <f t="shared" si="394"/>
        <v>0</v>
      </c>
      <c r="BA139" s="76">
        <f t="shared" si="394"/>
        <v>0</v>
      </c>
      <c r="BB139" s="76">
        <f t="shared" si="394"/>
        <v>0</v>
      </c>
      <c r="BC139" s="76">
        <f t="shared" si="394"/>
        <v>0</v>
      </c>
      <c r="BD139" s="76">
        <f t="shared" si="394"/>
        <v>0</v>
      </c>
      <c r="BE139" s="154"/>
      <c r="BF139" s="154"/>
      <c r="BG139" s="154"/>
      <c r="BH139" s="154">
        <v>1.0</v>
      </c>
      <c r="BI139" s="154">
        <v>4.0</v>
      </c>
      <c r="BJ139" s="154"/>
      <c r="BK139" s="154"/>
      <c r="BL139" s="154"/>
      <c r="BM139" s="154"/>
      <c r="BN139" s="154"/>
      <c r="BO139" s="154"/>
      <c r="BP139" s="326"/>
      <c r="BQ139" s="154"/>
      <c r="BR139" s="144"/>
      <c r="BS139" s="76"/>
      <c r="BT139" s="335"/>
      <c r="BU139" s="167">
        <f t="shared" ref="BU139:BV139" si="395">$D139*BS139</f>
        <v>0</v>
      </c>
      <c r="BV139" s="167">
        <f t="shared" si="395"/>
        <v>0</v>
      </c>
      <c r="BW139" s="144"/>
      <c r="BX139" s="76">
        <v>3.2</v>
      </c>
      <c r="BY139" s="76">
        <f t="shared" si="295"/>
        <v>0</v>
      </c>
      <c r="BZ139" s="76">
        <f t="shared" si="296"/>
        <v>0</v>
      </c>
      <c r="CA139" s="144"/>
      <c r="CB139" s="204"/>
      <c r="CC139" s="204"/>
    </row>
    <row r="140" ht="18.0" customHeight="1">
      <c r="A140" s="195" t="s">
        <v>879</v>
      </c>
      <c r="B140" s="267" t="s">
        <v>880</v>
      </c>
      <c r="C140" s="147">
        <v>5.0</v>
      </c>
      <c r="D140" s="76">
        <f t="shared" si="288"/>
        <v>0</v>
      </c>
      <c r="E140" s="148">
        <v>90.0</v>
      </c>
      <c r="F140" s="76" t="str">
        <f t="shared" si="289"/>
        <v/>
      </c>
      <c r="G140" s="148">
        <f t="shared" si="290"/>
        <v>90</v>
      </c>
      <c r="H140" s="149">
        <f t="shared" si="291"/>
        <v>0</v>
      </c>
      <c r="I140" s="322"/>
      <c r="J140" s="151"/>
      <c r="K140" s="323"/>
      <c r="L140" s="324"/>
      <c r="M140" s="154"/>
      <c r="N140" s="155"/>
      <c r="O140" s="156"/>
      <c r="P140" s="157"/>
      <c r="Q140" s="158"/>
      <c r="R140" s="159"/>
      <c r="S140" s="160"/>
      <c r="T140" s="187"/>
      <c r="U140" s="162"/>
      <c r="V140" s="163"/>
      <c r="W140" s="152"/>
      <c r="X140" s="150"/>
      <c r="AD140" s="76">
        <f t="shared" ref="AD140:AJ140" si="396">AK140*$D140</f>
        <v>0</v>
      </c>
      <c r="AE140" s="76">
        <f t="shared" si="396"/>
        <v>0</v>
      </c>
      <c r="AF140" s="76">
        <f t="shared" si="396"/>
        <v>0</v>
      </c>
      <c r="AG140" s="76">
        <f t="shared" si="396"/>
        <v>0</v>
      </c>
      <c r="AH140" s="76">
        <f t="shared" si="396"/>
        <v>0</v>
      </c>
      <c r="AI140" s="76">
        <f t="shared" si="396"/>
        <v>0</v>
      </c>
      <c r="AJ140" s="76">
        <f t="shared" si="396"/>
        <v>0</v>
      </c>
      <c r="AK140" s="154"/>
      <c r="AL140" s="154"/>
      <c r="AM140" s="154"/>
      <c r="AN140" s="154"/>
      <c r="AO140" s="154">
        <v>5.0</v>
      </c>
      <c r="AP140" s="154"/>
      <c r="AQ140" s="154"/>
      <c r="AR140" s="76">
        <f t="shared" ref="AR140:BD140" si="397">BE140*$D140</f>
        <v>0</v>
      </c>
      <c r="AS140" s="76">
        <f t="shared" si="397"/>
        <v>0</v>
      </c>
      <c r="AT140" s="76">
        <f t="shared" si="397"/>
        <v>0</v>
      </c>
      <c r="AU140" s="76">
        <f t="shared" si="397"/>
        <v>0</v>
      </c>
      <c r="AV140" s="76">
        <f t="shared" si="397"/>
        <v>0</v>
      </c>
      <c r="AW140" s="76">
        <f t="shared" si="397"/>
        <v>0</v>
      </c>
      <c r="AX140" s="76">
        <f t="shared" si="397"/>
        <v>0</v>
      </c>
      <c r="AY140" s="76">
        <f t="shared" si="397"/>
        <v>0</v>
      </c>
      <c r="AZ140" s="76">
        <f t="shared" si="397"/>
        <v>0</v>
      </c>
      <c r="BA140" s="76">
        <f t="shared" si="397"/>
        <v>0</v>
      </c>
      <c r="BB140" s="76">
        <f t="shared" si="397"/>
        <v>0</v>
      </c>
      <c r="BC140" s="76">
        <f t="shared" si="397"/>
        <v>0</v>
      </c>
      <c r="BD140" s="76">
        <f t="shared" si="397"/>
        <v>0</v>
      </c>
      <c r="BE140" s="154"/>
      <c r="BF140" s="154"/>
      <c r="BG140" s="154">
        <v>5.0</v>
      </c>
      <c r="BH140" s="154"/>
      <c r="BI140" s="154"/>
      <c r="BJ140" s="154"/>
      <c r="BK140" s="154"/>
      <c r="BL140" s="154"/>
      <c r="BM140" s="154"/>
      <c r="BN140" s="154"/>
      <c r="BO140" s="154"/>
      <c r="BP140" s="326"/>
      <c r="BQ140" s="154"/>
      <c r="BR140" s="144"/>
      <c r="BS140" s="76"/>
      <c r="BT140" s="335"/>
      <c r="BU140" s="167">
        <f t="shared" ref="BU140:BV140" si="398">$D140*BS140</f>
        <v>0</v>
      </c>
      <c r="BV140" s="167">
        <f t="shared" si="398"/>
        <v>0</v>
      </c>
      <c r="BW140" s="144"/>
      <c r="BX140" s="76">
        <v>4.04</v>
      </c>
      <c r="BY140" s="76">
        <f t="shared" si="295"/>
        <v>0</v>
      </c>
      <c r="BZ140" s="76">
        <f t="shared" si="296"/>
        <v>0</v>
      </c>
      <c r="CA140" s="144"/>
      <c r="CB140" s="204"/>
      <c r="CC140" s="204"/>
    </row>
    <row r="141" ht="18.0" customHeight="1">
      <c r="A141" s="195" t="s">
        <v>881</v>
      </c>
      <c r="B141" s="267" t="s">
        <v>882</v>
      </c>
      <c r="C141" s="147">
        <v>5.0</v>
      </c>
      <c r="D141" s="76">
        <f t="shared" si="288"/>
        <v>0</v>
      </c>
      <c r="E141" s="148">
        <v>90.0</v>
      </c>
      <c r="F141" s="76" t="str">
        <f t="shared" si="289"/>
        <v/>
      </c>
      <c r="G141" s="148">
        <f t="shared" si="290"/>
        <v>90</v>
      </c>
      <c r="H141" s="149">
        <f t="shared" si="291"/>
        <v>0</v>
      </c>
      <c r="I141" s="322"/>
      <c r="J141" s="151"/>
      <c r="K141" s="323"/>
      <c r="L141" s="324"/>
      <c r="M141" s="154"/>
      <c r="N141" s="155"/>
      <c r="O141" s="156"/>
      <c r="P141" s="157"/>
      <c r="Q141" s="158"/>
      <c r="R141" s="159"/>
      <c r="S141" s="160"/>
      <c r="T141" s="187"/>
      <c r="U141" s="162"/>
      <c r="V141" s="163"/>
      <c r="W141" s="152"/>
      <c r="X141" s="150"/>
      <c r="AD141" s="76">
        <f t="shared" ref="AD141:AJ141" si="399">AK141*$D141</f>
        <v>0</v>
      </c>
      <c r="AE141" s="76">
        <f t="shared" si="399"/>
        <v>0</v>
      </c>
      <c r="AF141" s="76">
        <f t="shared" si="399"/>
        <v>0</v>
      </c>
      <c r="AG141" s="76">
        <f t="shared" si="399"/>
        <v>0</v>
      </c>
      <c r="AH141" s="76">
        <f t="shared" si="399"/>
        <v>0</v>
      </c>
      <c r="AI141" s="76">
        <f t="shared" si="399"/>
        <v>0</v>
      </c>
      <c r="AJ141" s="76">
        <f t="shared" si="399"/>
        <v>0</v>
      </c>
      <c r="AK141" s="154"/>
      <c r="AL141" s="154"/>
      <c r="AM141" s="154"/>
      <c r="AN141" s="154"/>
      <c r="AO141" s="154">
        <v>5.0</v>
      </c>
      <c r="AP141" s="154"/>
      <c r="AQ141" s="154"/>
      <c r="AR141" s="76">
        <f t="shared" ref="AR141:BD141" si="400">BE141*$D141</f>
        <v>0</v>
      </c>
      <c r="AS141" s="76">
        <f t="shared" si="400"/>
        <v>0</v>
      </c>
      <c r="AT141" s="76">
        <f t="shared" si="400"/>
        <v>0</v>
      </c>
      <c r="AU141" s="76">
        <f t="shared" si="400"/>
        <v>0</v>
      </c>
      <c r="AV141" s="76">
        <f t="shared" si="400"/>
        <v>0</v>
      </c>
      <c r="AW141" s="76">
        <f t="shared" si="400"/>
        <v>0</v>
      </c>
      <c r="AX141" s="76">
        <f t="shared" si="400"/>
        <v>0</v>
      </c>
      <c r="AY141" s="76">
        <f t="shared" si="400"/>
        <v>0</v>
      </c>
      <c r="AZ141" s="76">
        <f t="shared" si="400"/>
        <v>0</v>
      </c>
      <c r="BA141" s="76">
        <f t="shared" si="400"/>
        <v>0</v>
      </c>
      <c r="BB141" s="76">
        <f t="shared" si="400"/>
        <v>0</v>
      </c>
      <c r="BC141" s="76">
        <f t="shared" si="400"/>
        <v>0</v>
      </c>
      <c r="BD141" s="76">
        <f t="shared" si="400"/>
        <v>0</v>
      </c>
      <c r="BE141" s="154"/>
      <c r="BF141" s="154"/>
      <c r="BG141" s="154">
        <v>5.0</v>
      </c>
      <c r="BH141" s="154"/>
      <c r="BI141" s="154"/>
      <c r="BJ141" s="154"/>
      <c r="BK141" s="154"/>
      <c r="BL141" s="154"/>
      <c r="BM141" s="154"/>
      <c r="BN141" s="154"/>
      <c r="BO141" s="154"/>
      <c r="BP141" s="326"/>
      <c r="BQ141" s="154"/>
      <c r="BR141" s="144"/>
      <c r="BS141" s="76"/>
      <c r="BT141" s="335"/>
      <c r="BU141" s="167">
        <f t="shared" ref="BU141:BV141" si="401">$D141*BS141</f>
        <v>0</v>
      </c>
      <c r="BV141" s="167">
        <f t="shared" si="401"/>
        <v>0</v>
      </c>
      <c r="BW141" s="144"/>
      <c r="BX141" s="76">
        <v>4.23</v>
      </c>
      <c r="BY141" s="76">
        <f t="shared" si="295"/>
        <v>0</v>
      </c>
      <c r="BZ141" s="76">
        <f t="shared" si="296"/>
        <v>0</v>
      </c>
      <c r="CA141" s="144"/>
      <c r="CB141" s="204"/>
      <c r="CC141" s="204"/>
    </row>
    <row r="142" ht="18.0" customHeight="1">
      <c r="A142" s="195" t="s">
        <v>883</v>
      </c>
      <c r="B142" s="267" t="s">
        <v>884</v>
      </c>
      <c r="C142" s="147">
        <v>5.0</v>
      </c>
      <c r="D142" s="76">
        <f t="shared" si="288"/>
        <v>0</v>
      </c>
      <c r="E142" s="148">
        <v>130.0</v>
      </c>
      <c r="F142" s="76" t="str">
        <f t="shared" si="289"/>
        <v/>
      </c>
      <c r="G142" s="148">
        <f t="shared" si="290"/>
        <v>130</v>
      </c>
      <c r="H142" s="149">
        <f t="shared" si="291"/>
        <v>0</v>
      </c>
      <c r="I142" s="322"/>
      <c r="J142" s="151"/>
      <c r="K142" s="323"/>
      <c r="L142" s="324"/>
      <c r="M142" s="154"/>
      <c r="N142" s="155"/>
      <c r="O142" s="156"/>
      <c r="P142" s="157"/>
      <c r="Q142" s="158"/>
      <c r="R142" s="159"/>
      <c r="S142" s="160"/>
      <c r="T142" s="187"/>
      <c r="U142" s="162"/>
      <c r="V142" s="163"/>
      <c r="W142" s="152"/>
      <c r="X142" s="150"/>
      <c r="AD142" s="76">
        <f t="shared" ref="AD142:AJ142" si="402">AK142*$D142</f>
        <v>0</v>
      </c>
      <c r="AE142" s="76">
        <f t="shared" si="402"/>
        <v>0</v>
      </c>
      <c r="AF142" s="76">
        <f t="shared" si="402"/>
        <v>0</v>
      </c>
      <c r="AG142" s="76">
        <f t="shared" si="402"/>
        <v>0</v>
      </c>
      <c r="AH142" s="76">
        <f t="shared" si="402"/>
        <v>0</v>
      </c>
      <c r="AI142" s="76">
        <f t="shared" si="402"/>
        <v>0</v>
      </c>
      <c r="AJ142" s="76">
        <f t="shared" si="402"/>
        <v>0</v>
      </c>
      <c r="AK142" s="154"/>
      <c r="AL142" s="154"/>
      <c r="AM142" s="154"/>
      <c r="AN142" s="154"/>
      <c r="AO142" s="154"/>
      <c r="AP142" s="154">
        <v>5.0</v>
      </c>
      <c r="AQ142" s="154"/>
      <c r="AR142" s="76">
        <f t="shared" ref="AR142:BD142" si="403">BE142*$D142</f>
        <v>0</v>
      </c>
      <c r="AS142" s="76">
        <f t="shared" si="403"/>
        <v>0</v>
      </c>
      <c r="AT142" s="76">
        <f t="shared" si="403"/>
        <v>0</v>
      </c>
      <c r="AU142" s="76">
        <f t="shared" si="403"/>
        <v>0</v>
      </c>
      <c r="AV142" s="76">
        <f t="shared" si="403"/>
        <v>0</v>
      </c>
      <c r="AW142" s="76">
        <f t="shared" si="403"/>
        <v>0</v>
      </c>
      <c r="AX142" s="76">
        <f t="shared" si="403"/>
        <v>0</v>
      </c>
      <c r="AY142" s="76">
        <f t="shared" si="403"/>
        <v>0</v>
      </c>
      <c r="AZ142" s="76">
        <f t="shared" si="403"/>
        <v>0</v>
      </c>
      <c r="BA142" s="76">
        <f t="shared" si="403"/>
        <v>0</v>
      </c>
      <c r="BB142" s="76">
        <f t="shared" si="403"/>
        <v>0</v>
      </c>
      <c r="BC142" s="76">
        <f t="shared" si="403"/>
        <v>0</v>
      </c>
      <c r="BD142" s="76">
        <f t="shared" si="403"/>
        <v>0</v>
      </c>
      <c r="BE142" s="154"/>
      <c r="BF142" s="154"/>
      <c r="BG142" s="154">
        <v>5.0</v>
      </c>
      <c r="BH142" s="154"/>
      <c r="BI142" s="154"/>
      <c r="BJ142" s="154"/>
      <c r="BK142" s="154"/>
      <c r="BL142" s="154"/>
      <c r="BM142" s="154"/>
      <c r="BN142" s="154"/>
      <c r="BO142" s="154"/>
      <c r="BP142" s="326"/>
      <c r="BQ142" s="154"/>
      <c r="BR142" s="144"/>
      <c r="BS142" s="76"/>
      <c r="BT142" s="335"/>
      <c r="BU142" s="167">
        <f t="shared" ref="BU142:BV142" si="404">$D142*BS142</f>
        <v>0</v>
      </c>
      <c r="BV142" s="167">
        <f t="shared" si="404"/>
        <v>0</v>
      </c>
      <c r="BW142" s="144"/>
      <c r="BX142" s="76">
        <v>6.06</v>
      </c>
      <c r="BY142" s="76">
        <f t="shared" si="295"/>
        <v>0</v>
      </c>
      <c r="BZ142" s="76">
        <f t="shared" si="296"/>
        <v>0</v>
      </c>
      <c r="CA142" s="144"/>
      <c r="CB142" s="204"/>
      <c r="CC142" s="204"/>
    </row>
    <row r="143" ht="18.0" customHeight="1">
      <c r="A143" s="195" t="s">
        <v>885</v>
      </c>
      <c r="B143" s="267" t="s">
        <v>886</v>
      </c>
      <c r="C143" s="147">
        <v>5.0</v>
      </c>
      <c r="D143" s="76">
        <f t="shared" si="288"/>
        <v>0</v>
      </c>
      <c r="E143" s="148">
        <v>130.0</v>
      </c>
      <c r="F143" s="76" t="str">
        <f t="shared" si="289"/>
        <v/>
      </c>
      <c r="G143" s="148">
        <f t="shared" si="290"/>
        <v>130</v>
      </c>
      <c r="H143" s="149">
        <f t="shared" si="291"/>
        <v>0</v>
      </c>
      <c r="I143" s="322"/>
      <c r="J143" s="151"/>
      <c r="K143" s="323"/>
      <c r="L143" s="324"/>
      <c r="M143" s="154"/>
      <c r="N143" s="155"/>
      <c r="O143" s="156"/>
      <c r="P143" s="157"/>
      <c r="Q143" s="158"/>
      <c r="R143" s="159"/>
      <c r="S143" s="160"/>
      <c r="T143" s="187"/>
      <c r="U143" s="162"/>
      <c r="V143" s="163"/>
      <c r="W143" s="152"/>
      <c r="X143" s="150"/>
      <c r="AD143" s="76">
        <f t="shared" ref="AD143:AJ143" si="405">AK143*$D143</f>
        <v>0</v>
      </c>
      <c r="AE143" s="76">
        <f t="shared" si="405"/>
        <v>0</v>
      </c>
      <c r="AF143" s="76">
        <f t="shared" si="405"/>
        <v>0</v>
      </c>
      <c r="AG143" s="76">
        <f t="shared" si="405"/>
        <v>0</v>
      </c>
      <c r="AH143" s="76">
        <f t="shared" si="405"/>
        <v>0</v>
      </c>
      <c r="AI143" s="76">
        <f t="shared" si="405"/>
        <v>0</v>
      </c>
      <c r="AJ143" s="76">
        <f t="shared" si="405"/>
        <v>0</v>
      </c>
      <c r="AK143" s="154"/>
      <c r="AL143" s="154"/>
      <c r="AM143" s="154"/>
      <c r="AN143" s="154"/>
      <c r="AO143" s="154"/>
      <c r="AP143" s="154">
        <v>5.0</v>
      </c>
      <c r="AQ143" s="154"/>
      <c r="AR143" s="76">
        <f t="shared" ref="AR143:BD143" si="406">BE143*$D143</f>
        <v>0</v>
      </c>
      <c r="AS143" s="76">
        <f t="shared" si="406"/>
        <v>0</v>
      </c>
      <c r="AT143" s="76">
        <f t="shared" si="406"/>
        <v>0</v>
      </c>
      <c r="AU143" s="76">
        <f t="shared" si="406"/>
        <v>0</v>
      </c>
      <c r="AV143" s="76">
        <f t="shared" si="406"/>
        <v>0</v>
      </c>
      <c r="AW143" s="76">
        <f t="shared" si="406"/>
        <v>0</v>
      </c>
      <c r="AX143" s="76">
        <f t="shared" si="406"/>
        <v>0</v>
      </c>
      <c r="AY143" s="76">
        <f t="shared" si="406"/>
        <v>0</v>
      </c>
      <c r="AZ143" s="76">
        <f t="shared" si="406"/>
        <v>0</v>
      </c>
      <c r="BA143" s="76">
        <f t="shared" si="406"/>
        <v>0</v>
      </c>
      <c r="BB143" s="76">
        <f t="shared" si="406"/>
        <v>0</v>
      </c>
      <c r="BC143" s="76">
        <f t="shared" si="406"/>
        <v>0</v>
      </c>
      <c r="BD143" s="76">
        <f t="shared" si="406"/>
        <v>0</v>
      </c>
      <c r="BE143" s="154"/>
      <c r="BF143" s="154"/>
      <c r="BG143" s="154">
        <v>5.0</v>
      </c>
      <c r="BH143" s="154"/>
      <c r="BI143" s="154"/>
      <c r="BJ143" s="154"/>
      <c r="BK143" s="154"/>
      <c r="BL143" s="154"/>
      <c r="BM143" s="154"/>
      <c r="BN143" s="154"/>
      <c r="BO143" s="154"/>
      <c r="BP143" s="326"/>
      <c r="BQ143" s="154"/>
      <c r="BR143" s="144"/>
      <c r="BS143" s="76"/>
      <c r="BT143" s="335"/>
      <c r="BU143" s="167">
        <f t="shared" ref="BU143:BV143" si="407">$D143*BS143</f>
        <v>0</v>
      </c>
      <c r="BV143" s="167">
        <f t="shared" si="407"/>
        <v>0</v>
      </c>
      <c r="BW143" s="144"/>
      <c r="BX143" s="76">
        <v>5.89</v>
      </c>
      <c r="BY143" s="76">
        <f t="shared" si="295"/>
        <v>0</v>
      </c>
      <c r="BZ143" s="76">
        <f t="shared" si="296"/>
        <v>0</v>
      </c>
      <c r="CA143" s="144"/>
      <c r="CB143" s="204"/>
      <c r="CC143" s="204"/>
    </row>
    <row r="144" ht="18.0" customHeight="1">
      <c r="A144" s="195" t="s">
        <v>887</v>
      </c>
      <c r="B144" s="267" t="s">
        <v>790</v>
      </c>
      <c r="C144" s="147">
        <v>5.0</v>
      </c>
      <c r="D144" s="76">
        <f t="shared" si="288"/>
        <v>0</v>
      </c>
      <c r="E144" s="148">
        <v>80.0</v>
      </c>
      <c r="F144" s="76" t="str">
        <f t="shared" si="289"/>
        <v/>
      </c>
      <c r="G144" s="148">
        <f t="shared" si="290"/>
        <v>80</v>
      </c>
      <c r="H144" s="149">
        <f t="shared" si="291"/>
        <v>0</v>
      </c>
      <c r="I144" s="322"/>
      <c r="J144" s="151"/>
      <c r="K144" s="323"/>
      <c r="L144" s="324"/>
      <c r="M144" s="154"/>
      <c r="N144" s="155"/>
      <c r="O144" s="156"/>
      <c r="P144" s="157"/>
      <c r="Q144" s="158"/>
      <c r="R144" s="159"/>
      <c r="S144" s="160"/>
      <c r="T144" s="187"/>
      <c r="U144" s="162"/>
      <c r="V144" s="163"/>
      <c r="W144" s="152"/>
      <c r="X144" s="150"/>
      <c r="AD144" s="76">
        <f t="shared" ref="AD144:AJ144" si="408">AK144*$D144</f>
        <v>0</v>
      </c>
      <c r="AE144" s="76">
        <f t="shared" si="408"/>
        <v>0</v>
      </c>
      <c r="AF144" s="76">
        <f t="shared" si="408"/>
        <v>0</v>
      </c>
      <c r="AG144" s="76">
        <f t="shared" si="408"/>
        <v>0</v>
      </c>
      <c r="AH144" s="76">
        <f t="shared" si="408"/>
        <v>0</v>
      </c>
      <c r="AI144" s="76">
        <f t="shared" si="408"/>
        <v>0</v>
      </c>
      <c r="AJ144" s="76">
        <f t="shared" si="408"/>
        <v>0</v>
      </c>
      <c r="AK144" s="154"/>
      <c r="AL144" s="154"/>
      <c r="AM144" s="154"/>
      <c r="AN144" s="154"/>
      <c r="AO144" s="154">
        <v>5.0</v>
      </c>
      <c r="AP144" s="154"/>
      <c r="AQ144" s="154"/>
      <c r="AR144" s="76">
        <f t="shared" ref="AR144:BD144" si="409">BE144*$D144</f>
        <v>0</v>
      </c>
      <c r="AS144" s="76">
        <f t="shared" si="409"/>
        <v>0</v>
      </c>
      <c r="AT144" s="76">
        <f t="shared" si="409"/>
        <v>0</v>
      </c>
      <c r="AU144" s="76">
        <f t="shared" si="409"/>
        <v>0</v>
      </c>
      <c r="AV144" s="76">
        <f t="shared" si="409"/>
        <v>0</v>
      </c>
      <c r="AW144" s="76">
        <f t="shared" si="409"/>
        <v>0</v>
      </c>
      <c r="AX144" s="76">
        <f t="shared" si="409"/>
        <v>0</v>
      </c>
      <c r="AY144" s="76">
        <f t="shared" si="409"/>
        <v>0</v>
      </c>
      <c r="AZ144" s="76">
        <f t="shared" si="409"/>
        <v>0</v>
      </c>
      <c r="BA144" s="76">
        <f t="shared" si="409"/>
        <v>0</v>
      </c>
      <c r="BB144" s="76">
        <f t="shared" si="409"/>
        <v>0</v>
      </c>
      <c r="BC144" s="76">
        <f t="shared" si="409"/>
        <v>0</v>
      </c>
      <c r="BD144" s="76">
        <f t="shared" si="409"/>
        <v>0</v>
      </c>
      <c r="BE144" s="154"/>
      <c r="BF144" s="154"/>
      <c r="BG144" s="154">
        <v>5.0</v>
      </c>
      <c r="BH144" s="154"/>
      <c r="BI144" s="154"/>
      <c r="BJ144" s="154"/>
      <c r="BK144" s="154"/>
      <c r="BL144" s="154"/>
      <c r="BM144" s="154"/>
      <c r="BN144" s="154"/>
      <c r="BO144" s="154"/>
      <c r="BP144" s="326"/>
      <c r="BQ144" s="154"/>
      <c r="BR144" s="144"/>
      <c r="BS144" s="76"/>
      <c r="BT144" s="335"/>
      <c r="BU144" s="167">
        <f t="shared" ref="BU144:BV144" si="410">$D144*BS144</f>
        <v>0</v>
      </c>
      <c r="BV144" s="167">
        <f t="shared" si="410"/>
        <v>0</v>
      </c>
      <c r="BW144" s="144"/>
      <c r="BX144" s="76">
        <v>3.59</v>
      </c>
      <c r="BY144" s="76">
        <f t="shared" si="295"/>
        <v>0</v>
      </c>
      <c r="BZ144" s="76">
        <f t="shared" si="296"/>
        <v>0</v>
      </c>
      <c r="CA144" s="144"/>
      <c r="CB144" s="204"/>
      <c r="CC144" s="204"/>
    </row>
    <row r="145" ht="18.0" customHeight="1">
      <c r="A145" s="195" t="s">
        <v>888</v>
      </c>
      <c r="B145" s="267" t="s">
        <v>792</v>
      </c>
      <c r="C145" s="147">
        <v>5.0</v>
      </c>
      <c r="D145" s="76">
        <f t="shared" si="288"/>
        <v>0</v>
      </c>
      <c r="E145" s="148">
        <v>75.0</v>
      </c>
      <c r="F145" s="76" t="str">
        <f t="shared" si="289"/>
        <v/>
      </c>
      <c r="G145" s="148">
        <f t="shared" si="290"/>
        <v>75</v>
      </c>
      <c r="H145" s="149">
        <f t="shared" si="291"/>
        <v>0</v>
      </c>
      <c r="I145" s="322"/>
      <c r="J145" s="151"/>
      <c r="K145" s="323"/>
      <c r="L145" s="324"/>
      <c r="M145" s="154"/>
      <c r="N145" s="155"/>
      <c r="O145" s="156"/>
      <c r="P145" s="157"/>
      <c r="Q145" s="158"/>
      <c r="R145" s="159"/>
      <c r="S145" s="160"/>
      <c r="T145" s="187"/>
      <c r="U145" s="162"/>
      <c r="V145" s="163"/>
      <c r="W145" s="152"/>
      <c r="X145" s="150"/>
      <c r="AD145" s="76">
        <f t="shared" ref="AD145:AJ145" si="411">AK145*$D145</f>
        <v>0</v>
      </c>
      <c r="AE145" s="76">
        <f t="shared" si="411"/>
        <v>0</v>
      </c>
      <c r="AF145" s="76">
        <f t="shared" si="411"/>
        <v>0</v>
      </c>
      <c r="AG145" s="76">
        <f t="shared" si="411"/>
        <v>0</v>
      </c>
      <c r="AH145" s="76">
        <f t="shared" si="411"/>
        <v>0</v>
      </c>
      <c r="AI145" s="76">
        <f t="shared" si="411"/>
        <v>0</v>
      </c>
      <c r="AJ145" s="76">
        <f t="shared" si="411"/>
        <v>0</v>
      </c>
      <c r="AK145" s="172"/>
      <c r="AL145" s="172"/>
      <c r="AM145" s="172"/>
      <c r="AN145" s="172"/>
      <c r="AO145" s="172">
        <v>5.0</v>
      </c>
      <c r="AP145" s="172"/>
      <c r="AQ145" s="172"/>
      <c r="AR145" s="76">
        <f t="shared" ref="AR145:BD145" si="412">BE145*$D145</f>
        <v>0</v>
      </c>
      <c r="AS145" s="76">
        <f t="shared" si="412"/>
        <v>0</v>
      </c>
      <c r="AT145" s="76">
        <f t="shared" si="412"/>
        <v>0</v>
      </c>
      <c r="AU145" s="76">
        <f t="shared" si="412"/>
        <v>0</v>
      </c>
      <c r="AV145" s="76">
        <f t="shared" si="412"/>
        <v>0</v>
      </c>
      <c r="AW145" s="76">
        <f t="shared" si="412"/>
        <v>0</v>
      </c>
      <c r="AX145" s="76">
        <f t="shared" si="412"/>
        <v>0</v>
      </c>
      <c r="AY145" s="76">
        <f t="shared" si="412"/>
        <v>0</v>
      </c>
      <c r="AZ145" s="76">
        <f t="shared" si="412"/>
        <v>0</v>
      </c>
      <c r="BA145" s="76">
        <f t="shared" si="412"/>
        <v>0</v>
      </c>
      <c r="BB145" s="76">
        <f t="shared" si="412"/>
        <v>0</v>
      </c>
      <c r="BC145" s="76">
        <f t="shared" si="412"/>
        <v>0</v>
      </c>
      <c r="BD145" s="76">
        <f t="shared" si="412"/>
        <v>0</v>
      </c>
      <c r="BE145" s="172"/>
      <c r="BF145" s="172"/>
      <c r="BG145" s="172">
        <v>5.0</v>
      </c>
      <c r="BH145" s="172"/>
      <c r="BI145" s="172"/>
      <c r="BJ145" s="172"/>
      <c r="BK145" s="172"/>
      <c r="BL145" s="172"/>
      <c r="BM145" s="172"/>
      <c r="BN145" s="172"/>
      <c r="BO145" s="172"/>
      <c r="BP145" s="337"/>
      <c r="BQ145" s="172"/>
      <c r="BR145" s="144"/>
      <c r="BS145" s="76"/>
      <c r="BT145" s="335"/>
      <c r="BU145" s="167">
        <f t="shared" ref="BU145:BV145" si="413">$D145*BS145</f>
        <v>0</v>
      </c>
      <c r="BV145" s="167">
        <f t="shared" si="413"/>
        <v>0</v>
      </c>
      <c r="BW145" s="144"/>
      <c r="BX145" s="76">
        <v>3.16</v>
      </c>
      <c r="BY145" s="76">
        <f t="shared" si="295"/>
        <v>0</v>
      </c>
      <c r="BZ145" s="76">
        <f t="shared" si="296"/>
        <v>0</v>
      </c>
      <c r="CA145" s="144"/>
      <c r="CB145" s="204"/>
      <c r="CC145" s="204"/>
    </row>
    <row r="146" ht="15.75" customHeight="1">
      <c r="A146" s="225"/>
      <c r="B146" s="257"/>
      <c r="C146" s="204"/>
      <c r="D146" s="204"/>
      <c r="E146" s="213"/>
      <c r="F146" s="204"/>
      <c r="G146" s="213"/>
      <c r="H146" s="148">
        <f t="shared" ref="H146:U146" si="414">SUM(H105:H145)</f>
        <v>0</v>
      </c>
      <c r="I146" s="227">
        <f t="shared" si="414"/>
        <v>0</v>
      </c>
      <c r="J146" s="227">
        <f t="shared" si="414"/>
        <v>0</v>
      </c>
      <c r="K146" s="227">
        <f t="shared" si="414"/>
        <v>0</v>
      </c>
      <c r="L146" s="227">
        <f t="shared" si="414"/>
        <v>0</v>
      </c>
      <c r="M146" s="227">
        <f t="shared" si="414"/>
        <v>0</v>
      </c>
      <c r="N146" s="238">
        <f t="shared" si="414"/>
        <v>0</v>
      </c>
      <c r="O146" s="141">
        <f t="shared" si="414"/>
        <v>0</v>
      </c>
      <c r="P146" s="227">
        <f t="shared" si="414"/>
        <v>0</v>
      </c>
      <c r="Q146" s="227">
        <f t="shared" si="414"/>
        <v>0</v>
      </c>
      <c r="R146" s="227">
        <f t="shared" si="414"/>
        <v>0</v>
      </c>
      <c r="S146" s="227">
        <f t="shared" si="414"/>
        <v>0</v>
      </c>
      <c r="T146" s="227">
        <f t="shared" si="414"/>
        <v>0</v>
      </c>
      <c r="U146" s="227">
        <f t="shared" si="414"/>
        <v>0</v>
      </c>
      <c r="V146" s="227"/>
      <c r="W146" s="227"/>
      <c r="X146" s="227"/>
      <c r="AD146" s="227">
        <f t="shared" ref="AD146:AJ146" si="415">SUM(AD105:AD145)</f>
        <v>0</v>
      </c>
      <c r="AE146" s="227">
        <f t="shared" si="415"/>
        <v>0</v>
      </c>
      <c r="AF146" s="227">
        <f t="shared" si="415"/>
        <v>0</v>
      </c>
      <c r="AG146" s="227">
        <f t="shared" si="415"/>
        <v>0</v>
      </c>
      <c r="AH146" s="227">
        <f t="shared" si="415"/>
        <v>0</v>
      </c>
      <c r="AI146" s="227">
        <f t="shared" si="415"/>
        <v>0</v>
      </c>
      <c r="AJ146" s="228">
        <f t="shared" si="415"/>
        <v>0</v>
      </c>
      <c r="AK146" s="228"/>
      <c r="AL146" s="332"/>
      <c r="AM146" s="332"/>
      <c r="AN146" s="332"/>
      <c r="AO146" s="332"/>
      <c r="AP146" s="332"/>
      <c r="AQ146" s="270"/>
      <c r="AR146" s="270">
        <f t="shared" ref="AR146:BD146" si="416">SUM(AR105:AR145)</f>
        <v>0</v>
      </c>
      <c r="AS146" s="227">
        <f t="shared" si="416"/>
        <v>0</v>
      </c>
      <c r="AT146" s="227">
        <f t="shared" si="416"/>
        <v>0</v>
      </c>
      <c r="AU146" s="227">
        <f t="shared" si="416"/>
        <v>0</v>
      </c>
      <c r="AV146" s="227">
        <f t="shared" si="416"/>
        <v>0</v>
      </c>
      <c r="AW146" s="227">
        <f t="shared" si="416"/>
        <v>0</v>
      </c>
      <c r="AX146" s="227">
        <f t="shared" si="416"/>
        <v>0</v>
      </c>
      <c r="AY146" s="227">
        <f t="shared" si="416"/>
        <v>0</v>
      </c>
      <c r="AZ146" s="227">
        <f t="shared" si="416"/>
        <v>0</v>
      </c>
      <c r="BA146" s="227">
        <f t="shared" si="416"/>
        <v>0</v>
      </c>
      <c r="BB146" s="227">
        <f t="shared" si="416"/>
        <v>0</v>
      </c>
      <c r="BC146" s="227">
        <f t="shared" si="416"/>
        <v>0</v>
      </c>
      <c r="BD146" s="228">
        <f t="shared" si="416"/>
        <v>0</v>
      </c>
      <c r="BE146" s="228"/>
      <c r="BF146" s="332"/>
      <c r="BG146" s="332"/>
      <c r="BH146" s="332"/>
      <c r="BI146" s="332"/>
      <c r="BJ146" s="332"/>
      <c r="BK146" s="332"/>
      <c r="BL146" s="332"/>
      <c r="BM146" s="332"/>
      <c r="BN146" s="332"/>
      <c r="BO146" s="332"/>
      <c r="BP146" s="332"/>
      <c r="BQ146" s="332"/>
      <c r="BR146" s="144"/>
      <c r="BS146" s="260"/>
      <c r="BT146" s="260"/>
      <c r="BU146" s="232">
        <f t="shared" ref="BU146:BV146" si="417">SUM(BU105:BU145)</f>
        <v>0</v>
      </c>
      <c r="BV146" s="232">
        <f t="shared" si="417"/>
        <v>0</v>
      </c>
      <c r="BW146" s="144"/>
      <c r="BX146" s="204"/>
      <c r="BY146" s="204"/>
      <c r="BZ146" s="204"/>
      <c r="CA146" s="144"/>
      <c r="CB146" s="204"/>
      <c r="CC146" s="204"/>
    </row>
    <row r="147" ht="39.75" customHeight="1">
      <c r="A147" s="235" t="s">
        <v>52</v>
      </c>
      <c r="B147" s="239" t="s">
        <v>889</v>
      </c>
      <c r="C147" s="203"/>
      <c r="D147" s="204"/>
      <c r="E147" s="213"/>
      <c r="F147" s="6"/>
      <c r="G147" s="213"/>
      <c r="H147" s="214"/>
      <c r="I147" s="139"/>
      <c r="J147" s="204"/>
      <c r="K147" s="204"/>
      <c r="L147" s="204"/>
      <c r="M147" s="204"/>
      <c r="N147" s="204"/>
      <c r="O147" s="204"/>
      <c r="P147" s="204"/>
      <c r="Q147" s="204"/>
      <c r="R147" s="236"/>
      <c r="S147" s="204"/>
      <c r="T147" s="204"/>
      <c r="U147" s="204"/>
      <c r="V147" s="204"/>
      <c r="W147" s="204"/>
      <c r="X147" s="204"/>
      <c r="AD147" s="237" t="s">
        <v>24</v>
      </c>
      <c r="AE147" s="237" t="s">
        <v>25</v>
      </c>
      <c r="AF147" s="237" t="s">
        <v>26</v>
      </c>
      <c r="AG147" s="237" t="s">
        <v>27</v>
      </c>
      <c r="AH147" s="237" t="s">
        <v>28</v>
      </c>
      <c r="AI147" s="237" t="s">
        <v>29</v>
      </c>
      <c r="AJ147" s="237" t="s">
        <v>30</v>
      </c>
      <c r="AK147" s="141" t="s">
        <v>24</v>
      </c>
      <c r="AL147" s="141" t="s">
        <v>25</v>
      </c>
      <c r="AM147" s="141" t="s">
        <v>26</v>
      </c>
      <c r="AN147" s="141" t="s">
        <v>27</v>
      </c>
      <c r="AO147" s="141" t="s">
        <v>28</v>
      </c>
      <c r="AP147" s="141" t="s">
        <v>29</v>
      </c>
      <c r="AQ147" s="141" t="s">
        <v>30</v>
      </c>
      <c r="AR147" s="237" t="s">
        <v>39</v>
      </c>
      <c r="AS147" s="237" t="s">
        <v>40</v>
      </c>
      <c r="AT147" s="237" t="s">
        <v>41</v>
      </c>
      <c r="AU147" s="237" t="s">
        <v>42</v>
      </c>
      <c r="AV147" s="237" t="s">
        <v>43</v>
      </c>
      <c r="AW147" s="237" t="s">
        <v>44</v>
      </c>
      <c r="AX147" s="237" t="s">
        <v>45</v>
      </c>
      <c r="AY147" s="237" t="s">
        <v>46</v>
      </c>
      <c r="AZ147" s="237" t="s">
        <v>47</v>
      </c>
      <c r="BA147" s="237" t="s">
        <v>48</v>
      </c>
      <c r="BB147" s="237" t="s">
        <v>49</v>
      </c>
      <c r="BC147" s="237" t="s">
        <v>50</v>
      </c>
      <c r="BD147" s="237" t="s">
        <v>51</v>
      </c>
      <c r="BE147" s="141" t="s">
        <v>39</v>
      </c>
      <c r="BF147" s="141" t="s">
        <v>40</v>
      </c>
      <c r="BG147" s="141" t="s">
        <v>41</v>
      </c>
      <c r="BH147" s="141" t="s">
        <v>42</v>
      </c>
      <c r="BI147" s="141" t="s">
        <v>43</v>
      </c>
      <c r="BJ147" s="141" t="s">
        <v>44</v>
      </c>
      <c r="BK147" s="141" t="s">
        <v>45</v>
      </c>
      <c r="BL147" s="141" t="s">
        <v>46</v>
      </c>
      <c r="BM147" s="141" t="s">
        <v>47</v>
      </c>
      <c r="BN147" s="141" t="s">
        <v>48</v>
      </c>
      <c r="BO147" s="141" t="s">
        <v>49</v>
      </c>
      <c r="BP147" s="142" t="s">
        <v>50</v>
      </c>
      <c r="BQ147" s="141" t="s">
        <v>51</v>
      </c>
      <c r="BR147" s="144"/>
      <c r="BS147" s="143" t="s">
        <v>78</v>
      </c>
      <c r="BT147" s="143" t="s">
        <v>79</v>
      </c>
      <c r="BU147" s="143" t="s">
        <v>80</v>
      </c>
      <c r="BV147" s="143" t="s">
        <v>81</v>
      </c>
      <c r="BW147" s="144"/>
      <c r="BX147" s="219" t="s">
        <v>82</v>
      </c>
      <c r="BY147" s="219" t="s">
        <v>83</v>
      </c>
      <c r="BZ147" s="219" t="s">
        <v>84</v>
      </c>
      <c r="CA147" s="144"/>
      <c r="CB147" s="204"/>
      <c r="CC147" s="204"/>
    </row>
    <row r="148" ht="18.0" customHeight="1">
      <c r="A148" s="195" t="s">
        <v>890</v>
      </c>
      <c r="B148" s="267" t="s">
        <v>750</v>
      </c>
      <c r="C148" s="147">
        <v>10.0</v>
      </c>
      <c r="D148" s="76">
        <f t="shared" ref="D148:D154" si="421">SUM(I148:X148)</f>
        <v>0</v>
      </c>
      <c r="E148" s="148">
        <v>40.0</v>
      </c>
      <c r="F148" s="76" t="str">
        <f t="shared" ref="F148:F154" si="422">$E$5</f>
        <v/>
      </c>
      <c r="G148" s="148">
        <f t="shared" ref="G148:G154" si="423">E148*((100-F148)/100)</f>
        <v>40</v>
      </c>
      <c r="H148" s="149">
        <f t="shared" ref="H148:H154" si="424">D148*G148</f>
        <v>0</v>
      </c>
      <c r="I148" s="322"/>
      <c r="J148" s="151"/>
      <c r="K148" s="323"/>
      <c r="L148" s="324"/>
      <c r="M148" s="154"/>
      <c r="N148" s="155"/>
      <c r="O148" s="156"/>
      <c r="P148" s="157"/>
      <c r="Q148" s="158"/>
      <c r="R148" s="159"/>
      <c r="S148" s="160"/>
      <c r="T148" s="187"/>
      <c r="U148" s="162"/>
      <c r="V148" s="163"/>
      <c r="W148" s="152"/>
      <c r="X148" s="150"/>
      <c r="AD148" s="76">
        <f t="shared" ref="AD148:AJ148" si="418">AK148*$D148</f>
        <v>0</v>
      </c>
      <c r="AE148" s="76">
        <f t="shared" si="418"/>
        <v>0</v>
      </c>
      <c r="AF148" s="76">
        <f t="shared" si="418"/>
        <v>0</v>
      </c>
      <c r="AG148" s="76">
        <f t="shared" si="418"/>
        <v>0</v>
      </c>
      <c r="AH148" s="76">
        <f t="shared" si="418"/>
        <v>0</v>
      </c>
      <c r="AI148" s="76">
        <f t="shared" si="418"/>
        <v>0</v>
      </c>
      <c r="AJ148" s="76">
        <f t="shared" si="418"/>
        <v>0</v>
      </c>
      <c r="AK148" s="154"/>
      <c r="AL148" s="154">
        <v>10.0</v>
      </c>
      <c r="AM148" s="154"/>
      <c r="AN148" s="154"/>
      <c r="AO148" s="154"/>
      <c r="AP148" s="154"/>
      <c r="AQ148" s="154"/>
      <c r="AR148" s="76">
        <f t="shared" ref="AR148:BD148" si="419">BE148*$D148</f>
        <v>0</v>
      </c>
      <c r="AS148" s="76">
        <f t="shared" si="419"/>
        <v>0</v>
      </c>
      <c r="AT148" s="76">
        <f t="shared" si="419"/>
        <v>0</v>
      </c>
      <c r="AU148" s="76">
        <f t="shared" si="419"/>
        <v>0</v>
      </c>
      <c r="AV148" s="76">
        <f t="shared" si="419"/>
        <v>0</v>
      </c>
      <c r="AW148" s="76">
        <f t="shared" si="419"/>
        <v>0</v>
      </c>
      <c r="AX148" s="76">
        <f t="shared" si="419"/>
        <v>0</v>
      </c>
      <c r="AY148" s="76">
        <f t="shared" si="419"/>
        <v>0</v>
      </c>
      <c r="AZ148" s="76">
        <f t="shared" si="419"/>
        <v>0</v>
      </c>
      <c r="BA148" s="76">
        <f t="shared" si="419"/>
        <v>0</v>
      </c>
      <c r="BB148" s="76">
        <f t="shared" si="419"/>
        <v>0</v>
      </c>
      <c r="BC148" s="76">
        <f t="shared" si="419"/>
        <v>0</v>
      </c>
      <c r="BD148" s="76">
        <f t="shared" si="419"/>
        <v>0</v>
      </c>
      <c r="BE148" s="154"/>
      <c r="BF148" s="154">
        <v>10.0</v>
      </c>
      <c r="BG148" s="154"/>
      <c r="BH148" s="154"/>
      <c r="BI148" s="154"/>
      <c r="BJ148" s="154"/>
      <c r="BK148" s="154"/>
      <c r="BL148" s="154"/>
      <c r="BM148" s="154"/>
      <c r="BN148" s="154"/>
      <c r="BO148" s="154"/>
      <c r="BP148" s="326"/>
      <c r="BQ148" s="154"/>
      <c r="BR148" s="144"/>
      <c r="BS148" s="76"/>
      <c r="BT148" s="335"/>
      <c r="BU148" s="167">
        <f t="shared" ref="BU148:BV148" si="420">$D148*BS148</f>
        <v>0</v>
      </c>
      <c r="BV148" s="167">
        <f t="shared" si="420"/>
        <v>0</v>
      </c>
      <c r="BW148" s="144"/>
      <c r="BX148" s="76">
        <v>1.2</v>
      </c>
      <c r="BY148" s="76">
        <f t="shared" ref="BY148:BY154" si="428">D148</f>
        <v>0</v>
      </c>
      <c r="BZ148" s="76">
        <f t="shared" ref="BZ148:BZ154" si="429">BX148*BY148</f>
        <v>0</v>
      </c>
      <c r="CA148" s="144"/>
      <c r="CB148" s="204"/>
      <c r="CC148" s="204"/>
    </row>
    <row r="149" ht="18.0" customHeight="1">
      <c r="A149" s="195" t="s">
        <v>891</v>
      </c>
      <c r="B149" s="267" t="s">
        <v>892</v>
      </c>
      <c r="C149" s="147">
        <v>5.0</v>
      </c>
      <c r="D149" s="76">
        <f t="shared" si="421"/>
        <v>0</v>
      </c>
      <c r="E149" s="148">
        <v>100.0</v>
      </c>
      <c r="F149" s="76" t="str">
        <f t="shared" si="422"/>
        <v/>
      </c>
      <c r="G149" s="148">
        <f t="shared" si="423"/>
        <v>100</v>
      </c>
      <c r="H149" s="149">
        <f t="shared" si="424"/>
        <v>0</v>
      </c>
      <c r="I149" s="322"/>
      <c r="J149" s="151"/>
      <c r="K149" s="323"/>
      <c r="L149" s="324"/>
      <c r="M149" s="154"/>
      <c r="N149" s="155"/>
      <c r="O149" s="156"/>
      <c r="P149" s="157"/>
      <c r="Q149" s="158"/>
      <c r="R149" s="159"/>
      <c r="S149" s="160"/>
      <c r="T149" s="187"/>
      <c r="U149" s="162"/>
      <c r="V149" s="163"/>
      <c r="W149" s="152"/>
      <c r="X149" s="150"/>
      <c r="AD149" s="76">
        <f t="shared" ref="AD149:AJ149" si="425">AK149*$D149</f>
        <v>0</v>
      </c>
      <c r="AE149" s="76">
        <f t="shared" si="425"/>
        <v>0</v>
      </c>
      <c r="AF149" s="76">
        <f t="shared" si="425"/>
        <v>0</v>
      </c>
      <c r="AG149" s="76">
        <f t="shared" si="425"/>
        <v>0</v>
      </c>
      <c r="AH149" s="76">
        <f t="shared" si="425"/>
        <v>0</v>
      </c>
      <c r="AI149" s="76">
        <f t="shared" si="425"/>
        <v>0</v>
      </c>
      <c r="AJ149" s="76">
        <f t="shared" si="425"/>
        <v>0</v>
      </c>
      <c r="AK149" s="154"/>
      <c r="AL149" s="154"/>
      <c r="AM149" s="154"/>
      <c r="AN149" s="154">
        <v>5.0</v>
      </c>
      <c r="AO149" s="154"/>
      <c r="AP149" s="154"/>
      <c r="AQ149" s="154"/>
      <c r="AR149" s="76">
        <f t="shared" ref="AR149:BD149" si="426">BE149*$D149</f>
        <v>0</v>
      </c>
      <c r="AS149" s="76">
        <f t="shared" si="426"/>
        <v>0</v>
      </c>
      <c r="AT149" s="76">
        <f t="shared" si="426"/>
        <v>0</v>
      </c>
      <c r="AU149" s="76">
        <f t="shared" si="426"/>
        <v>0</v>
      </c>
      <c r="AV149" s="76">
        <f t="shared" si="426"/>
        <v>0</v>
      </c>
      <c r="AW149" s="76">
        <f t="shared" si="426"/>
        <v>0</v>
      </c>
      <c r="AX149" s="76">
        <f t="shared" si="426"/>
        <v>0</v>
      </c>
      <c r="AY149" s="76">
        <f t="shared" si="426"/>
        <v>0</v>
      </c>
      <c r="AZ149" s="76">
        <f t="shared" si="426"/>
        <v>0</v>
      </c>
      <c r="BA149" s="76">
        <f t="shared" si="426"/>
        <v>0</v>
      </c>
      <c r="BB149" s="76">
        <f t="shared" si="426"/>
        <v>0</v>
      </c>
      <c r="BC149" s="76">
        <f t="shared" si="426"/>
        <v>0</v>
      </c>
      <c r="BD149" s="76">
        <f t="shared" si="426"/>
        <v>0</v>
      </c>
      <c r="BE149" s="154"/>
      <c r="BF149" s="154"/>
      <c r="BG149" s="154">
        <v>1.0</v>
      </c>
      <c r="BH149" s="154">
        <v>1.0</v>
      </c>
      <c r="BI149" s="154">
        <v>3.0</v>
      </c>
      <c r="BJ149" s="154"/>
      <c r="BK149" s="154"/>
      <c r="BL149" s="154"/>
      <c r="BM149" s="154"/>
      <c r="BN149" s="154"/>
      <c r="BO149" s="154"/>
      <c r="BP149" s="326"/>
      <c r="BQ149" s="154"/>
      <c r="BR149" s="144"/>
      <c r="BS149" s="76"/>
      <c r="BT149" s="335"/>
      <c r="BU149" s="167">
        <f t="shared" ref="BU149:BV149" si="427">$D149*BS149</f>
        <v>0</v>
      </c>
      <c r="BV149" s="167">
        <f t="shared" si="427"/>
        <v>0</v>
      </c>
      <c r="BW149" s="144"/>
      <c r="BX149" s="76">
        <v>4.65</v>
      </c>
      <c r="BY149" s="76">
        <f t="shared" si="428"/>
        <v>0</v>
      </c>
      <c r="BZ149" s="76">
        <f t="shared" si="429"/>
        <v>0</v>
      </c>
      <c r="CA149" s="144"/>
      <c r="CB149" s="204"/>
      <c r="CC149" s="204"/>
    </row>
    <row r="150" ht="18.0" customHeight="1">
      <c r="A150" s="195" t="s">
        <v>893</v>
      </c>
      <c r="B150" s="267" t="s">
        <v>894</v>
      </c>
      <c r="C150" s="147">
        <v>10.0</v>
      </c>
      <c r="D150" s="76">
        <f t="shared" si="421"/>
        <v>0</v>
      </c>
      <c r="E150" s="148">
        <v>90.0</v>
      </c>
      <c r="F150" s="76" t="str">
        <f t="shared" si="422"/>
        <v/>
      </c>
      <c r="G150" s="148">
        <f t="shared" si="423"/>
        <v>90</v>
      </c>
      <c r="H150" s="149">
        <f t="shared" si="424"/>
        <v>0</v>
      </c>
      <c r="I150" s="322"/>
      <c r="J150" s="151"/>
      <c r="K150" s="323"/>
      <c r="L150" s="324"/>
      <c r="M150" s="154"/>
      <c r="N150" s="155"/>
      <c r="O150" s="156"/>
      <c r="P150" s="157"/>
      <c r="Q150" s="158"/>
      <c r="R150" s="159"/>
      <c r="S150" s="160"/>
      <c r="T150" s="187"/>
      <c r="U150" s="162"/>
      <c r="V150" s="163"/>
      <c r="W150" s="152"/>
      <c r="X150" s="150"/>
      <c r="AD150" s="76">
        <f t="shared" ref="AD150:AJ150" si="430">AK150*$D150</f>
        <v>0</v>
      </c>
      <c r="AE150" s="76">
        <f t="shared" si="430"/>
        <v>0</v>
      </c>
      <c r="AF150" s="76">
        <f t="shared" si="430"/>
        <v>0</v>
      </c>
      <c r="AG150" s="76">
        <f t="shared" si="430"/>
        <v>0</v>
      </c>
      <c r="AH150" s="76">
        <f t="shared" si="430"/>
        <v>0</v>
      </c>
      <c r="AI150" s="76">
        <f t="shared" si="430"/>
        <v>0</v>
      </c>
      <c r="AJ150" s="76">
        <f t="shared" si="430"/>
        <v>0</v>
      </c>
      <c r="AK150" s="154"/>
      <c r="AL150" s="154"/>
      <c r="AM150" s="154"/>
      <c r="AN150" s="154">
        <v>10.0</v>
      </c>
      <c r="AO150" s="154"/>
      <c r="AP150" s="154"/>
      <c r="AQ150" s="154"/>
      <c r="AR150" s="76">
        <f t="shared" ref="AR150:BD150" si="431">BE150*$D150</f>
        <v>0</v>
      </c>
      <c r="AS150" s="76">
        <f t="shared" si="431"/>
        <v>0</v>
      </c>
      <c r="AT150" s="76">
        <f t="shared" si="431"/>
        <v>0</v>
      </c>
      <c r="AU150" s="76">
        <f t="shared" si="431"/>
        <v>0</v>
      </c>
      <c r="AV150" s="76">
        <f t="shared" si="431"/>
        <v>0</v>
      </c>
      <c r="AW150" s="76">
        <f t="shared" si="431"/>
        <v>0</v>
      </c>
      <c r="AX150" s="76">
        <f t="shared" si="431"/>
        <v>0</v>
      </c>
      <c r="AY150" s="76">
        <f t="shared" si="431"/>
        <v>0</v>
      </c>
      <c r="AZ150" s="76">
        <f t="shared" si="431"/>
        <v>0</v>
      </c>
      <c r="BA150" s="76">
        <f t="shared" si="431"/>
        <v>0</v>
      </c>
      <c r="BB150" s="76">
        <f t="shared" si="431"/>
        <v>0</v>
      </c>
      <c r="BC150" s="76">
        <f t="shared" si="431"/>
        <v>0</v>
      </c>
      <c r="BD150" s="76">
        <f t="shared" si="431"/>
        <v>0</v>
      </c>
      <c r="BE150" s="154"/>
      <c r="BF150" s="154"/>
      <c r="BG150" s="154">
        <v>4.0</v>
      </c>
      <c r="BH150" s="154">
        <v>6.0</v>
      </c>
      <c r="BI150" s="154"/>
      <c r="BJ150" s="154"/>
      <c r="BK150" s="154"/>
      <c r="BL150" s="154"/>
      <c r="BM150" s="154"/>
      <c r="BN150" s="154"/>
      <c r="BO150" s="154"/>
      <c r="BP150" s="326"/>
      <c r="BQ150" s="154"/>
      <c r="BR150" s="144"/>
      <c r="BS150" s="76"/>
      <c r="BT150" s="335"/>
      <c r="BU150" s="167">
        <f t="shared" ref="BU150:BV150" si="432">$D150*BS150</f>
        <v>0</v>
      </c>
      <c r="BV150" s="167">
        <f t="shared" si="432"/>
        <v>0</v>
      </c>
      <c r="BW150" s="144"/>
      <c r="BX150" s="76">
        <v>3.33</v>
      </c>
      <c r="BY150" s="76">
        <f t="shared" si="428"/>
        <v>0</v>
      </c>
      <c r="BZ150" s="76">
        <f t="shared" si="429"/>
        <v>0</v>
      </c>
      <c r="CA150" s="144"/>
      <c r="CB150" s="204"/>
      <c r="CC150" s="204"/>
    </row>
    <row r="151" ht="18.0" customHeight="1">
      <c r="A151" s="340" t="s">
        <v>895</v>
      </c>
      <c r="B151" s="267" t="s">
        <v>896</v>
      </c>
      <c r="C151" s="147">
        <v>5.0</v>
      </c>
      <c r="D151" s="76">
        <f t="shared" si="421"/>
        <v>0</v>
      </c>
      <c r="E151" s="148">
        <v>110.0</v>
      </c>
      <c r="F151" s="76" t="str">
        <f t="shared" si="422"/>
        <v/>
      </c>
      <c r="G151" s="148">
        <f t="shared" si="423"/>
        <v>110</v>
      </c>
      <c r="H151" s="149">
        <f t="shared" si="424"/>
        <v>0</v>
      </c>
      <c r="I151" s="322"/>
      <c r="J151" s="151"/>
      <c r="K151" s="323"/>
      <c r="L151" s="324"/>
      <c r="M151" s="154"/>
      <c r="N151" s="155"/>
      <c r="O151" s="156"/>
      <c r="P151" s="157"/>
      <c r="Q151" s="158"/>
      <c r="R151" s="159"/>
      <c r="S151" s="160"/>
      <c r="T151" s="187"/>
      <c r="U151" s="162"/>
      <c r="V151" s="163"/>
      <c r="W151" s="152"/>
      <c r="X151" s="150"/>
      <c r="AD151" s="76">
        <f t="shared" ref="AD151:AJ151" si="433">AK151*$D151</f>
        <v>0</v>
      </c>
      <c r="AE151" s="76">
        <f t="shared" si="433"/>
        <v>0</v>
      </c>
      <c r="AF151" s="76">
        <f t="shared" si="433"/>
        <v>0</v>
      </c>
      <c r="AG151" s="76">
        <f t="shared" si="433"/>
        <v>0</v>
      </c>
      <c r="AH151" s="76">
        <f t="shared" si="433"/>
        <v>0</v>
      </c>
      <c r="AI151" s="76">
        <f t="shared" si="433"/>
        <v>0</v>
      </c>
      <c r="AJ151" s="76">
        <f t="shared" si="433"/>
        <v>0</v>
      </c>
      <c r="AK151" s="154"/>
      <c r="AL151" s="154"/>
      <c r="AM151" s="154"/>
      <c r="AN151" s="154"/>
      <c r="AO151" s="154">
        <v>5.0</v>
      </c>
      <c r="AP151" s="154"/>
      <c r="AQ151" s="154"/>
      <c r="AR151" s="76">
        <f t="shared" ref="AR151:BD151" si="434">BE151*$D151</f>
        <v>0</v>
      </c>
      <c r="AS151" s="76">
        <f t="shared" si="434"/>
        <v>0</v>
      </c>
      <c r="AT151" s="76">
        <f t="shared" si="434"/>
        <v>0</v>
      </c>
      <c r="AU151" s="76">
        <f t="shared" si="434"/>
        <v>0</v>
      </c>
      <c r="AV151" s="76">
        <f t="shared" si="434"/>
        <v>0</v>
      </c>
      <c r="AW151" s="76">
        <f t="shared" si="434"/>
        <v>0</v>
      </c>
      <c r="AX151" s="76">
        <f t="shared" si="434"/>
        <v>0</v>
      </c>
      <c r="AY151" s="76">
        <f t="shared" si="434"/>
        <v>0</v>
      </c>
      <c r="AZ151" s="76">
        <f t="shared" si="434"/>
        <v>0</v>
      </c>
      <c r="BA151" s="76">
        <f t="shared" si="434"/>
        <v>0</v>
      </c>
      <c r="BB151" s="76">
        <f t="shared" si="434"/>
        <v>0</v>
      </c>
      <c r="BC151" s="76">
        <f t="shared" si="434"/>
        <v>0</v>
      </c>
      <c r="BD151" s="76">
        <f t="shared" si="434"/>
        <v>0</v>
      </c>
      <c r="BE151" s="154"/>
      <c r="BF151" s="154"/>
      <c r="BG151" s="154"/>
      <c r="BH151" s="154">
        <v>3.0</v>
      </c>
      <c r="BI151" s="154">
        <v>2.0</v>
      </c>
      <c r="BJ151" s="154"/>
      <c r="BK151" s="154"/>
      <c r="BL151" s="154"/>
      <c r="BM151" s="154"/>
      <c r="BN151" s="154"/>
      <c r="BO151" s="154"/>
      <c r="BP151" s="326"/>
      <c r="BQ151" s="154"/>
      <c r="BR151" s="144"/>
      <c r="BS151" s="76"/>
      <c r="BT151" s="335"/>
      <c r="BU151" s="167">
        <f t="shared" ref="BU151:BV151" si="435">$D151*BS151</f>
        <v>0</v>
      </c>
      <c r="BV151" s="167">
        <f t="shared" si="435"/>
        <v>0</v>
      </c>
      <c r="BW151" s="144"/>
      <c r="BX151" s="76">
        <v>5.22</v>
      </c>
      <c r="BY151" s="76">
        <f t="shared" si="428"/>
        <v>0</v>
      </c>
      <c r="BZ151" s="76">
        <f t="shared" si="429"/>
        <v>0</v>
      </c>
      <c r="CA151" s="144"/>
      <c r="CB151" s="204"/>
      <c r="CC151" s="204"/>
    </row>
    <row r="152" ht="18.0" customHeight="1">
      <c r="A152" s="195" t="s">
        <v>897</v>
      </c>
      <c r="B152" s="267" t="s">
        <v>898</v>
      </c>
      <c r="C152" s="147">
        <v>5.0</v>
      </c>
      <c r="D152" s="76">
        <f t="shared" si="421"/>
        <v>0</v>
      </c>
      <c r="E152" s="148">
        <v>110.0</v>
      </c>
      <c r="F152" s="76" t="str">
        <f t="shared" si="422"/>
        <v/>
      </c>
      <c r="G152" s="148">
        <f t="shared" si="423"/>
        <v>110</v>
      </c>
      <c r="H152" s="149">
        <f t="shared" si="424"/>
        <v>0</v>
      </c>
      <c r="I152" s="322"/>
      <c r="J152" s="151"/>
      <c r="K152" s="323"/>
      <c r="L152" s="324"/>
      <c r="M152" s="154"/>
      <c r="N152" s="155"/>
      <c r="O152" s="156"/>
      <c r="P152" s="157"/>
      <c r="Q152" s="158"/>
      <c r="R152" s="159"/>
      <c r="S152" s="160"/>
      <c r="T152" s="187"/>
      <c r="U152" s="162"/>
      <c r="V152" s="163"/>
      <c r="W152" s="152"/>
      <c r="X152" s="150"/>
      <c r="AD152" s="76">
        <f t="shared" ref="AD152:AJ152" si="436">AK152*$D152</f>
        <v>0</v>
      </c>
      <c r="AE152" s="76">
        <f t="shared" si="436"/>
        <v>0</v>
      </c>
      <c r="AF152" s="76">
        <f t="shared" si="436"/>
        <v>0</v>
      </c>
      <c r="AG152" s="76">
        <f t="shared" si="436"/>
        <v>0</v>
      </c>
      <c r="AH152" s="76">
        <f t="shared" si="436"/>
        <v>0</v>
      </c>
      <c r="AI152" s="76">
        <f t="shared" si="436"/>
        <v>0</v>
      </c>
      <c r="AJ152" s="76">
        <f t="shared" si="436"/>
        <v>0</v>
      </c>
      <c r="AK152" s="154"/>
      <c r="AL152" s="154"/>
      <c r="AM152" s="154"/>
      <c r="AN152" s="154"/>
      <c r="AO152" s="154">
        <v>5.0</v>
      </c>
      <c r="AP152" s="154"/>
      <c r="AQ152" s="154"/>
      <c r="AR152" s="76">
        <f t="shared" ref="AR152:BD152" si="437">BE152*$D152</f>
        <v>0</v>
      </c>
      <c r="AS152" s="76">
        <f t="shared" si="437"/>
        <v>0</v>
      </c>
      <c r="AT152" s="76">
        <f t="shared" si="437"/>
        <v>0</v>
      </c>
      <c r="AU152" s="76">
        <f t="shared" si="437"/>
        <v>0</v>
      </c>
      <c r="AV152" s="76">
        <f t="shared" si="437"/>
        <v>0</v>
      </c>
      <c r="AW152" s="76">
        <f t="shared" si="437"/>
        <v>0</v>
      </c>
      <c r="AX152" s="76">
        <f t="shared" si="437"/>
        <v>0</v>
      </c>
      <c r="AY152" s="76">
        <f t="shared" si="437"/>
        <v>0</v>
      </c>
      <c r="AZ152" s="76">
        <f t="shared" si="437"/>
        <v>0</v>
      </c>
      <c r="BA152" s="76">
        <f t="shared" si="437"/>
        <v>0</v>
      </c>
      <c r="BB152" s="76">
        <f t="shared" si="437"/>
        <v>0</v>
      </c>
      <c r="BC152" s="76">
        <f t="shared" si="437"/>
        <v>0</v>
      </c>
      <c r="BD152" s="76">
        <f t="shared" si="437"/>
        <v>0</v>
      </c>
      <c r="BE152" s="154"/>
      <c r="BF152" s="154"/>
      <c r="BG152" s="154"/>
      <c r="BH152" s="154"/>
      <c r="BI152" s="154">
        <v>5.0</v>
      </c>
      <c r="BJ152" s="154"/>
      <c r="BK152" s="154"/>
      <c r="BL152" s="154"/>
      <c r="BM152" s="154"/>
      <c r="BN152" s="154"/>
      <c r="BO152" s="154"/>
      <c r="BP152" s="326"/>
      <c r="BQ152" s="154"/>
      <c r="BR152" s="144"/>
      <c r="BS152" s="76"/>
      <c r="BT152" s="335"/>
      <c r="BU152" s="167">
        <f t="shared" ref="BU152:BV152" si="438">$D152*BS152</f>
        <v>0</v>
      </c>
      <c r="BV152" s="167">
        <f t="shared" si="438"/>
        <v>0</v>
      </c>
      <c r="BW152" s="144"/>
      <c r="BX152" s="76">
        <v>5.53</v>
      </c>
      <c r="BY152" s="76">
        <f t="shared" si="428"/>
        <v>0</v>
      </c>
      <c r="BZ152" s="76">
        <f t="shared" si="429"/>
        <v>0</v>
      </c>
      <c r="CA152" s="144"/>
      <c r="CB152" s="204"/>
      <c r="CC152" s="204"/>
    </row>
    <row r="153" ht="18.0" customHeight="1">
      <c r="A153" s="195" t="s">
        <v>899</v>
      </c>
      <c r="B153" s="267" t="s">
        <v>900</v>
      </c>
      <c r="C153" s="147">
        <v>5.0</v>
      </c>
      <c r="D153" s="76">
        <f t="shared" si="421"/>
        <v>0</v>
      </c>
      <c r="E153" s="148">
        <v>160.0</v>
      </c>
      <c r="F153" s="76" t="str">
        <f t="shared" si="422"/>
        <v/>
      </c>
      <c r="G153" s="148">
        <f t="shared" si="423"/>
        <v>160</v>
      </c>
      <c r="H153" s="149">
        <f t="shared" si="424"/>
        <v>0</v>
      </c>
      <c r="I153" s="322"/>
      <c r="J153" s="151"/>
      <c r="K153" s="323"/>
      <c r="L153" s="324"/>
      <c r="M153" s="154"/>
      <c r="N153" s="155"/>
      <c r="O153" s="156"/>
      <c r="P153" s="157"/>
      <c r="Q153" s="158"/>
      <c r="R153" s="159"/>
      <c r="S153" s="160"/>
      <c r="T153" s="187"/>
      <c r="U153" s="162"/>
      <c r="V153" s="163"/>
      <c r="W153" s="152"/>
      <c r="X153" s="150"/>
      <c r="AD153" s="76">
        <f t="shared" ref="AD153:AJ153" si="439">AK153*$D153</f>
        <v>0</v>
      </c>
      <c r="AE153" s="76">
        <f t="shared" si="439"/>
        <v>0</v>
      </c>
      <c r="AF153" s="76">
        <f t="shared" si="439"/>
        <v>0</v>
      </c>
      <c r="AG153" s="76">
        <f t="shared" si="439"/>
        <v>0</v>
      </c>
      <c r="AH153" s="76">
        <f t="shared" si="439"/>
        <v>0</v>
      </c>
      <c r="AI153" s="76">
        <f t="shared" si="439"/>
        <v>0</v>
      </c>
      <c r="AJ153" s="76">
        <f t="shared" si="439"/>
        <v>0</v>
      </c>
      <c r="AK153" s="154"/>
      <c r="AL153" s="154"/>
      <c r="AM153" s="154"/>
      <c r="AN153" s="154"/>
      <c r="AO153" s="154"/>
      <c r="AP153" s="154">
        <v>5.0</v>
      </c>
      <c r="AQ153" s="154"/>
      <c r="AR153" s="76">
        <f t="shared" ref="AR153:BD153" si="440">BE153*$D153</f>
        <v>0</v>
      </c>
      <c r="AS153" s="76">
        <f t="shared" si="440"/>
        <v>0</v>
      </c>
      <c r="AT153" s="76">
        <f t="shared" si="440"/>
        <v>0</v>
      </c>
      <c r="AU153" s="76">
        <f t="shared" si="440"/>
        <v>0</v>
      </c>
      <c r="AV153" s="76">
        <f t="shared" si="440"/>
        <v>0</v>
      </c>
      <c r="AW153" s="76">
        <f t="shared" si="440"/>
        <v>0</v>
      </c>
      <c r="AX153" s="76">
        <f t="shared" si="440"/>
        <v>0</v>
      </c>
      <c r="AY153" s="76">
        <f t="shared" si="440"/>
        <v>0</v>
      </c>
      <c r="AZ153" s="76">
        <f t="shared" si="440"/>
        <v>0</v>
      </c>
      <c r="BA153" s="76">
        <f t="shared" si="440"/>
        <v>0</v>
      </c>
      <c r="BB153" s="76">
        <f t="shared" si="440"/>
        <v>0</v>
      </c>
      <c r="BC153" s="76">
        <f t="shared" si="440"/>
        <v>0</v>
      </c>
      <c r="BD153" s="76">
        <f t="shared" si="440"/>
        <v>0</v>
      </c>
      <c r="BE153" s="154"/>
      <c r="BF153" s="154"/>
      <c r="BG153" s="154"/>
      <c r="BH153" s="154"/>
      <c r="BI153" s="154"/>
      <c r="BJ153" s="154"/>
      <c r="BK153" s="154"/>
      <c r="BL153" s="154">
        <v>1.0</v>
      </c>
      <c r="BM153" s="154"/>
      <c r="BN153" s="154">
        <v>3.0</v>
      </c>
      <c r="BO153" s="154">
        <v>1.0</v>
      </c>
      <c r="BP153" s="326"/>
      <c r="BQ153" s="154"/>
      <c r="BR153" s="144"/>
      <c r="BS153" s="76"/>
      <c r="BT153" s="335"/>
      <c r="BU153" s="167">
        <f t="shared" ref="BU153:BV153" si="441">$D153*BS153</f>
        <v>0</v>
      </c>
      <c r="BV153" s="167">
        <f t="shared" si="441"/>
        <v>0</v>
      </c>
      <c r="BW153" s="144"/>
      <c r="BX153" s="76">
        <v>7.16</v>
      </c>
      <c r="BY153" s="76">
        <f t="shared" si="428"/>
        <v>0</v>
      </c>
      <c r="BZ153" s="76">
        <f t="shared" si="429"/>
        <v>0</v>
      </c>
      <c r="CA153" s="144"/>
      <c r="CB153" s="204"/>
      <c r="CC153" s="204"/>
    </row>
    <row r="154" ht="18.0" customHeight="1">
      <c r="A154" s="195" t="s">
        <v>901</v>
      </c>
      <c r="B154" s="267" t="s">
        <v>902</v>
      </c>
      <c r="C154" s="147">
        <v>5.0</v>
      </c>
      <c r="D154" s="76">
        <f t="shared" si="421"/>
        <v>0</v>
      </c>
      <c r="E154" s="148">
        <v>220.0</v>
      </c>
      <c r="F154" s="76" t="str">
        <f t="shared" si="422"/>
        <v/>
      </c>
      <c r="G154" s="148">
        <f t="shared" si="423"/>
        <v>220</v>
      </c>
      <c r="H154" s="149">
        <f t="shared" si="424"/>
        <v>0</v>
      </c>
      <c r="I154" s="322"/>
      <c r="J154" s="151"/>
      <c r="K154" s="323"/>
      <c r="L154" s="324"/>
      <c r="M154" s="154"/>
      <c r="N154" s="155"/>
      <c r="O154" s="156"/>
      <c r="P154" s="157"/>
      <c r="Q154" s="158"/>
      <c r="R154" s="159"/>
      <c r="S154" s="160"/>
      <c r="T154" s="187"/>
      <c r="U154" s="162"/>
      <c r="V154" s="163"/>
      <c r="W154" s="152"/>
      <c r="X154" s="150"/>
      <c r="AD154" s="76">
        <f t="shared" ref="AD154:AJ154" si="442">AK154*$D154</f>
        <v>0</v>
      </c>
      <c r="AE154" s="76">
        <f t="shared" si="442"/>
        <v>0</v>
      </c>
      <c r="AF154" s="76">
        <f t="shared" si="442"/>
        <v>0</v>
      </c>
      <c r="AG154" s="76">
        <f t="shared" si="442"/>
        <v>0</v>
      </c>
      <c r="AH154" s="76">
        <f t="shared" si="442"/>
        <v>0</v>
      </c>
      <c r="AI154" s="76">
        <f t="shared" si="442"/>
        <v>0</v>
      </c>
      <c r="AJ154" s="76">
        <f t="shared" si="442"/>
        <v>0</v>
      </c>
      <c r="AK154" s="172"/>
      <c r="AL154" s="172"/>
      <c r="AM154" s="172"/>
      <c r="AN154" s="172"/>
      <c r="AO154" s="172"/>
      <c r="AP154" s="172"/>
      <c r="AQ154" s="172">
        <v>5.0</v>
      </c>
      <c r="AR154" s="76">
        <f t="shared" ref="AR154:BD154" si="443">BE154*$D154</f>
        <v>0</v>
      </c>
      <c r="AS154" s="76">
        <f t="shared" si="443"/>
        <v>0</v>
      </c>
      <c r="AT154" s="76">
        <f t="shared" si="443"/>
        <v>0</v>
      </c>
      <c r="AU154" s="76">
        <f t="shared" si="443"/>
        <v>0</v>
      </c>
      <c r="AV154" s="76">
        <f t="shared" si="443"/>
        <v>0</v>
      </c>
      <c r="AW154" s="76">
        <f t="shared" si="443"/>
        <v>0</v>
      </c>
      <c r="AX154" s="76">
        <f t="shared" si="443"/>
        <v>0</v>
      </c>
      <c r="AY154" s="76">
        <f t="shared" si="443"/>
        <v>0</v>
      </c>
      <c r="AZ154" s="76">
        <f t="shared" si="443"/>
        <v>0</v>
      </c>
      <c r="BA154" s="76">
        <f t="shared" si="443"/>
        <v>0</v>
      </c>
      <c r="BB154" s="76">
        <f t="shared" si="443"/>
        <v>0</v>
      </c>
      <c r="BC154" s="76">
        <f t="shared" si="443"/>
        <v>0</v>
      </c>
      <c r="BD154" s="76">
        <f t="shared" si="443"/>
        <v>0</v>
      </c>
      <c r="BE154" s="172"/>
      <c r="BF154" s="172"/>
      <c r="BG154" s="172"/>
      <c r="BH154" s="172"/>
      <c r="BI154" s="172"/>
      <c r="BJ154" s="172"/>
      <c r="BK154" s="172"/>
      <c r="BL154" s="172">
        <v>1.0</v>
      </c>
      <c r="BM154" s="172"/>
      <c r="BN154" s="172">
        <v>3.0</v>
      </c>
      <c r="BO154" s="172">
        <v>1.0</v>
      </c>
      <c r="BP154" s="337"/>
      <c r="BQ154" s="172"/>
      <c r="BR154" s="144"/>
      <c r="BS154" s="76"/>
      <c r="BT154" s="335"/>
      <c r="BU154" s="167">
        <f t="shared" ref="BU154:BV154" si="444">$D154*BS154</f>
        <v>0</v>
      </c>
      <c r="BV154" s="167">
        <f t="shared" si="444"/>
        <v>0</v>
      </c>
      <c r="BW154" s="144"/>
      <c r="BX154" s="76">
        <v>10.55</v>
      </c>
      <c r="BY154" s="76">
        <f t="shared" si="428"/>
        <v>0</v>
      </c>
      <c r="BZ154" s="76">
        <f t="shared" si="429"/>
        <v>0</v>
      </c>
      <c r="CA154" s="144"/>
      <c r="CB154" s="204"/>
      <c r="CC154" s="204"/>
    </row>
    <row r="155" ht="15.75" customHeight="1">
      <c r="A155" s="225"/>
      <c r="B155" s="257"/>
      <c r="C155" s="204"/>
      <c r="D155" s="204"/>
      <c r="E155" s="213"/>
      <c r="F155" s="204"/>
      <c r="G155" s="213"/>
      <c r="H155" s="148">
        <f t="shared" ref="H155:U155" si="445">SUM(H148:H154)</f>
        <v>0</v>
      </c>
      <c r="I155" s="227">
        <f t="shared" si="445"/>
        <v>0</v>
      </c>
      <c r="J155" s="227">
        <f t="shared" si="445"/>
        <v>0</v>
      </c>
      <c r="K155" s="227">
        <f t="shared" si="445"/>
        <v>0</v>
      </c>
      <c r="L155" s="227">
        <f t="shared" si="445"/>
        <v>0</v>
      </c>
      <c r="M155" s="227">
        <f t="shared" si="445"/>
        <v>0</v>
      </c>
      <c r="N155" s="238">
        <f t="shared" si="445"/>
        <v>0</v>
      </c>
      <c r="O155" s="141">
        <f t="shared" si="445"/>
        <v>0</v>
      </c>
      <c r="P155" s="227">
        <f t="shared" si="445"/>
        <v>0</v>
      </c>
      <c r="Q155" s="227">
        <f t="shared" si="445"/>
        <v>0</v>
      </c>
      <c r="R155" s="227">
        <f t="shared" si="445"/>
        <v>0</v>
      </c>
      <c r="S155" s="227">
        <f t="shared" si="445"/>
        <v>0</v>
      </c>
      <c r="T155" s="227">
        <f t="shared" si="445"/>
        <v>0</v>
      </c>
      <c r="U155" s="227">
        <f t="shared" si="445"/>
        <v>0</v>
      </c>
      <c r="V155" s="227"/>
      <c r="W155" s="227"/>
      <c r="X155" s="227"/>
      <c r="AD155" s="227">
        <f t="shared" ref="AD155:AJ155" si="446">SUM(AD148:AD154)</f>
        <v>0</v>
      </c>
      <c r="AE155" s="227">
        <f t="shared" si="446"/>
        <v>0</v>
      </c>
      <c r="AF155" s="227">
        <f t="shared" si="446"/>
        <v>0</v>
      </c>
      <c r="AG155" s="227">
        <f t="shared" si="446"/>
        <v>0</v>
      </c>
      <c r="AH155" s="227">
        <f t="shared" si="446"/>
        <v>0</v>
      </c>
      <c r="AI155" s="227">
        <f t="shared" si="446"/>
        <v>0</v>
      </c>
      <c r="AJ155" s="228">
        <f t="shared" si="446"/>
        <v>0</v>
      </c>
      <c r="AK155" s="228"/>
      <c r="AL155" s="332"/>
      <c r="AM155" s="332"/>
      <c r="AN155" s="332"/>
      <c r="AO155" s="332"/>
      <c r="AP155" s="332"/>
      <c r="AQ155" s="270"/>
      <c r="AR155" s="270">
        <f t="shared" ref="AR155:BD155" si="447">SUM(AR148:AR154)</f>
        <v>0</v>
      </c>
      <c r="AS155" s="270">
        <f t="shared" si="447"/>
        <v>0</v>
      </c>
      <c r="AT155" s="270">
        <f t="shared" si="447"/>
        <v>0</v>
      </c>
      <c r="AU155" s="270">
        <f t="shared" si="447"/>
        <v>0</v>
      </c>
      <c r="AV155" s="270">
        <f t="shared" si="447"/>
        <v>0</v>
      </c>
      <c r="AW155" s="270">
        <f t="shared" si="447"/>
        <v>0</v>
      </c>
      <c r="AX155" s="270">
        <f t="shared" si="447"/>
        <v>0</v>
      </c>
      <c r="AY155" s="270">
        <f t="shared" si="447"/>
        <v>0</v>
      </c>
      <c r="AZ155" s="270">
        <f t="shared" si="447"/>
        <v>0</v>
      </c>
      <c r="BA155" s="270">
        <f t="shared" si="447"/>
        <v>0</v>
      </c>
      <c r="BB155" s="270">
        <f t="shared" si="447"/>
        <v>0</v>
      </c>
      <c r="BC155" s="270">
        <f t="shared" si="447"/>
        <v>0</v>
      </c>
      <c r="BD155" s="270">
        <f t="shared" si="447"/>
        <v>0</v>
      </c>
      <c r="BE155" s="228"/>
      <c r="BF155" s="332"/>
      <c r="BG155" s="332"/>
      <c r="BH155" s="332"/>
      <c r="BI155" s="332"/>
      <c r="BJ155" s="332"/>
      <c r="BK155" s="332"/>
      <c r="BL155" s="332"/>
      <c r="BM155" s="332"/>
      <c r="BN155" s="332"/>
      <c r="BO155" s="332"/>
      <c r="BP155" s="332"/>
      <c r="BQ155" s="332"/>
      <c r="BR155" s="144"/>
      <c r="BS155" s="260"/>
      <c r="BT155" s="260"/>
      <c r="BU155" s="232">
        <f t="shared" ref="BU155:BV155" si="448">SUM(BU148:BU154)</f>
        <v>0</v>
      </c>
      <c r="BV155" s="232">
        <f t="shared" si="448"/>
        <v>0</v>
      </c>
      <c r="BW155" s="144"/>
      <c r="BX155" s="204"/>
      <c r="BY155" s="204"/>
      <c r="BZ155" s="204"/>
      <c r="CA155" s="144"/>
      <c r="CB155" s="204"/>
      <c r="CC155" s="204"/>
    </row>
    <row r="156" ht="39.75" customHeight="1">
      <c r="A156" s="235" t="s">
        <v>52</v>
      </c>
      <c r="B156" s="239" t="s">
        <v>602</v>
      </c>
      <c r="C156" s="203"/>
      <c r="D156" s="204"/>
      <c r="E156" s="213"/>
      <c r="F156" s="204"/>
      <c r="G156" s="213"/>
      <c r="H156" s="214"/>
      <c r="I156" s="139"/>
      <c r="J156" s="243"/>
      <c r="K156" s="243"/>
      <c r="L156" s="243"/>
      <c r="M156" s="243"/>
      <c r="N156" s="243"/>
      <c r="O156" s="243"/>
      <c r="P156" s="243"/>
      <c r="Q156" s="243"/>
      <c r="R156" s="244"/>
      <c r="S156" s="243"/>
      <c r="T156" s="243"/>
      <c r="U156" s="243"/>
      <c r="V156" s="243"/>
      <c r="W156" s="243"/>
      <c r="X156" s="243"/>
      <c r="AD156" s="237" t="s">
        <v>24</v>
      </c>
      <c r="AE156" s="237" t="s">
        <v>25</v>
      </c>
      <c r="AF156" s="237" t="s">
        <v>26</v>
      </c>
      <c r="AG156" s="237" t="s">
        <v>27</v>
      </c>
      <c r="AH156" s="237" t="s">
        <v>28</v>
      </c>
      <c r="AI156" s="237" t="s">
        <v>29</v>
      </c>
      <c r="AJ156" s="237" t="s">
        <v>30</v>
      </c>
      <c r="AK156" s="141" t="s">
        <v>24</v>
      </c>
      <c r="AL156" s="141" t="s">
        <v>25</v>
      </c>
      <c r="AM156" s="141" t="s">
        <v>26</v>
      </c>
      <c r="AN156" s="141" t="s">
        <v>27</v>
      </c>
      <c r="AO156" s="141" t="s">
        <v>28</v>
      </c>
      <c r="AP156" s="141" t="s">
        <v>29</v>
      </c>
      <c r="AQ156" s="141" t="s">
        <v>30</v>
      </c>
      <c r="AR156" s="237" t="s">
        <v>39</v>
      </c>
      <c r="AS156" s="237" t="s">
        <v>40</v>
      </c>
      <c r="AT156" s="237" t="s">
        <v>41</v>
      </c>
      <c r="AU156" s="237" t="s">
        <v>42</v>
      </c>
      <c r="AV156" s="237" t="s">
        <v>43</v>
      </c>
      <c r="AW156" s="237" t="s">
        <v>44</v>
      </c>
      <c r="AX156" s="237" t="s">
        <v>45</v>
      </c>
      <c r="AY156" s="237" t="s">
        <v>46</v>
      </c>
      <c r="AZ156" s="237" t="s">
        <v>47</v>
      </c>
      <c r="BA156" s="237" t="s">
        <v>48</v>
      </c>
      <c r="BB156" s="237" t="s">
        <v>49</v>
      </c>
      <c r="BC156" s="237" t="s">
        <v>50</v>
      </c>
      <c r="BD156" s="237" t="s">
        <v>51</v>
      </c>
      <c r="BE156" s="141" t="s">
        <v>39</v>
      </c>
      <c r="BF156" s="141" t="s">
        <v>40</v>
      </c>
      <c r="BG156" s="141" t="s">
        <v>41</v>
      </c>
      <c r="BH156" s="141" t="s">
        <v>42</v>
      </c>
      <c r="BI156" s="141" t="s">
        <v>43</v>
      </c>
      <c r="BJ156" s="141" t="s">
        <v>44</v>
      </c>
      <c r="BK156" s="141" t="s">
        <v>45</v>
      </c>
      <c r="BL156" s="141" t="s">
        <v>46</v>
      </c>
      <c r="BM156" s="141" t="s">
        <v>47</v>
      </c>
      <c r="BN156" s="141" t="s">
        <v>48</v>
      </c>
      <c r="BO156" s="141" t="s">
        <v>49</v>
      </c>
      <c r="BP156" s="142" t="s">
        <v>50</v>
      </c>
      <c r="BQ156" s="141" t="s">
        <v>51</v>
      </c>
      <c r="BR156" s="144"/>
      <c r="BS156" s="143" t="s">
        <v>78</v>
      </c>
      <c r="BT156" s="143" t="s">
        <v>79</v>
      </c>
      <c r="BU156" s="143" t="s">
        <v>80</v>
      </c>
      <c r="BV156" s="143" t="s">
        <v>81</v>
      </c>
      <c r="BW156" s="144"/>
      <c r="BX156" s="219" t="s">
        <v>82</v>
      </c>
      <c r="BY156" s="219" t="s">
        <v>83</v>
      </c>
      <c r="BZ156" s="219" t="s">
        <v>84</v>
      </c>
      <c r="CA156" s="144"/>
      <c r="CB156" s="204"/>
      <c r="CC156" s="204"/>
    </row>
    <row r="157" ht="18.0" customHeight="1">
      <c r="A157" s="195" t="s">
        <v>903</v>
      </c>
      <c r="B157" s="267" t="s">
        <v>904</v>
      </c>
      <c r="C157" s="245">
        <v>10.0</v>
      </c>
      <c r="D157" s="76">
        <f t="shared" ref="D157:D176" si="452">SUM(I157:X157)</f>
        <v>0</v>
      </c>
      <c r="E157" s="148">
        <v>150.0</v>
      </c>
      <c r="F157" s="76" t="str">
        <f t="shared" ref="F157:F176" si="453">$E$5</f>
        <v/>
      </c>
      <c r="G157" s="148">
        <f t="shared" ref="G157:G176" si="454">E157*((100-F157)/100)</f>
        <v>150</v>
      </c>
      <c r="H157" s="149">
        <f t="shared" ref="H157:H176" si="455">D157*G157</f>
        <v>0</v>
      </c>
      <c r="I157" s="322"/>
      <c r="J157" s="151"/>
      <c r="K157" s="323"/>
      <c r="L157" s="324"/>
      <c r="M157" s="154"/>
      <c r="N157" s="155"/>
      <c r="O157" s="156"/>
      <c r="P157" s="157"/>
      <c r="Q157" s="158"/>
      <c r="R157" s="159"/>
      <c r="S157" s="160"/>
      <c r="T157" s="187"/>
      <c r="U157" s="162"/>
      <c r="V157" s="163"/>
      <c r="W157" s="152"/>
      <c r="X157" s="150"/>
      <c r="AD157" s="76">
        <f t="shared" ref="AD157:AJ157" si="449">AK157*$D157</f>
        <v>0</v>
      </c>
      <c r="AE157" s="76">
        <f t="shared" si="449"/>
        <v>0</v>
      </c>
      <c r="AF157" s="76">
        <f t="shared" si="449"/>
        <v>0</v>
      </c>
      <c r="AG157" s="76">
        <f t="shared" si="449"/>
        <v>0</v>
      </c>
      <c r="AH157" s="76">
        <f t="shared" si="449"/>
        <v>0</v>
      </c>
      <c r="AI157" s="76">
        <f t="shared" si="449"/>
        <v>0</v>
      </c>
      <c r="AJ157" s="76">
        <f t="shared" si="449"/>
        <v>0</v>
      </c>
      <c r="AK157" s="154"/>
      <c r="AL157" s="154"/>
      <c r="AM157" s="154"/>
      <c r="AN157" s="154"/>
      <c r="AO157" s="154">
        <v>10.0</v>
      </c>
      <c r="AP157" s="154"/>
      <c r="AQ157" s="154"/>
      <c r="AR157" s="76">
        <f t="shared" ref="AR157:BD157" si="450">BE157*$D157</f>
        <v>0</v>
      </c>
      <c r="AS157" s="76">
        <f t="shared" si="450"/>
        <v>0</v>
      </c>
      <c r="AT157" s="76">
        <f t="shared" si="450"/>
        <v>0</v>
      </c>
      <c r="AU157" s="76">
        <f t="shared" si="450"/>
        <v>0</v>
      </c>
      <c r="AV157" s="76">
        <f t="shared" si="450"/>
        <v>0</v>
      </c>
      <c r="AW157" s="76">
        <f t="shared" si="450"/>
        <v>0</v>
      </c>
      <c r="AX157" s="76">
        <f t="shared" si="450"/>
        <v>0</v>
      </c>
      <c r="AY157" s="76">
        <f t="shared" si="450"/>
        <v>0</v>
      </c>
      <c r="AZ157" s="76">
        <f t="shared" si="450"/>
        <v>0</v>
      </c>
      <c r="BA157" s="76">
        <f t="shared" si="450"/>
        <v>0</v>
      </c>
      <c r="BB157" s="76">
        <f t="shared" si="450"/>
        <v>0</v>
      </c>
      <c r="BC157" s="76">
        <f t="shared" si="450"/>
        <v>0</v>
      </c>
      <c r="BD157" s="76">
        <f t="shared" si="450"/>
        <v>0</v>
      </c>
      <c r="BE157" s="154"/>
      <c r="BF157" s="154"/>
      <c r="BG157" s="154">
        <v>1.0</v>
      </c>
      <c r="BH157" s="154">
        <v>5.0</v>
      </c>
      <c r="BI157" s="154">
        <v>4.0</v>
      </c>
      <c r="BJ157" s="154"/>
      <c r="BK157" s="154"/>
      <c r="BL157" s="154"/>
      <c r="BM157" s="154"/>
      <c r="BN157" s="154"/>
      <c r="BO157" s="154"/>
      <c r="BP157" s="326"/>
      <c r="BQ157" s="154"/>
      <c r="BR157" s="144"/>
      <c r="BS157" s="76"/>
      <c r="BT157" s="335"/>
      <c r="BU157" s="167">
        <f t="shared" ref="BU157:BV157" si="451">$D157*BS157</f>
        <v>0</v>
      </c>
      <c r="BV157" s="167">
        <f t="shared" si="451"/>
        <v>0</v>
      </c>
      <c r="BW157" s="144"/>
      <c r="BX157" s="76">
        <v>5.34</v>
      </c>
      <c r="BY157" s="76">
        <f t="shared" ref="BY157:BY176" si="459">D157</f>
        <v>0</v>
      </c>
      <c r="BZ157" s="76">
        <f t="shared" ref="BZ157:BZ176" si="460">BX157*BY157</f>
        <v>0</v>
      </c>
      <c r="CA157" s="144"/>
      <c r="CB157" s="204"/>
      <c r="CC157" s="204"/>
    </row>
    <row r="158" ht="18.0" customHeight="1">
      <c r="A158" s="195" t="s">
        <v>905</v>
      </c>
      <c r="B158" s="267" t="s">
        <v>819</v>
      </c>
      <c r="C158" s="245">
        <v>10.0</v>
      </c>
      <c r="D158" s="76">
        <f t="shared" si="452"/>
        <v>0</v>
      </c>
      <c r="E158" s="148">
        <v>90.0</v>
      </c>
      <c r="F158" s="76" t="str">
        <f t="shared" si="453"/>
        <v/>
      </c>
      <c r="G158" s="148">
        <f t="shared" si="454"/>
        <v>90</v>
      </c>
      <c r="H158" s="149">
        <f t="shared" si="455"/>
        <v>0</v>
      </c>
      <c r="I158" s="322"/>
      <c r="J158" s="151"/>
      <c r="K158" s="323"/>
      <c r="L158" s="324"/>
      <c r="M158" s="154"/>
      <c r="N158" s="155"/>
      <c r="O158" s="156"/>
      <c r="P158" s="157"/>
      <c r="Q158" s="158"/>
      <c r="R158" s="159"/>
      <c r="S158" s="160"/>
      <c r="T158" s="187"/>
      <c r="U158" s="162"/>
      <c r="V158" s="163"/>
      <c r="W158" s="152"/>
      <c r="X158" s="150"/>
      <c r="AD158" s="76">
        <f t="shared" ref="AD158:AJ158" si="456">AK158*$D158</f>
        <v>0</v>
      </c>
      <c r="AE158" s="76">
        <f t="shared" si="456"/>
        <v>0</v>
      </c>
      <c r="AF158" s="76">
        <f t="shared" si="456"/>
        <v>0</v>
      </c>
      <c r="AG158" s="76">
        <f t="shared" si="456"/>
        <v>0</v>
      </c>
      <c r="AH158" s="76">
        <f t="shared" si="456"/>
        <v>0</v>
      </c>
      <c r="AI158" s="76">
        <f t="shared" si="456"/>
        <v>0</v>
      </c>
      <c r="AJ158" s="76">
        <f t="shared" si="456"/>
        <v>0</v>
      </c>
      <c r="AK158" s="154"/>
      <c r="AL158" s="154"/>
      <c r="AM158" s="154">
        <v>10.0</v>
      </c>
      <c r="AN158" s="154"/>
      <c r="AO158" s="154"/>
      <c r="AP158" s="154"/>
      <c r="AQ158" s="154"/>
      <c r="AR158" s="76">
        <f t="shared" ref="AR158:BD158" si="457">BE158*$D158</f>
        <v>0</v>
      </c>
      <c r="AS158" s="76">
        <f t="shared" si="457"/>
        <v>0</v>
      </c>
      <c r="AT158" s="76">
        <f t="shared" si="457"/>
        <v>0</v>
      </c>
      <c r="AU158" s="76">
        <f t="shared" si="457"/>
        <v>0</v>
      </c>
      <c r="AV158" s="76">
        <f t="shared" si="457"/>
        <v>0</v>
      </c>
      <c r="AW158" s="76">
        <f t="shared" si="457"/>
        <v>0</v>
      </c>
      <c r="AX158" s="76">
        <f t="shared" si="457"/>
        <v>0</v>
      </c>
      <c r="AY158" s="76">
        <f t="shared" si="457"/>
        <v>0</v>
      </c>
      <c r="AZ158" s="76">
        <f t="shared" si="457"/>
        <v>0</v>
      </c>
      <c r="BA158" s="76">
        <f t="shared" si="457"/>
        <v>0</v>
      </c>
      <c r="BB158" s="76">
        <f t="shared" si="457"/>
        <v>0</v>
      </c>
      <c r="BC158" s="76">
        <f t="shared" si="457"/>
        <v>0</v>
      </c>
      <c r="BD158" s="76">
        <f t="shared" si="457"/>
        <v>0</v>
      </c>
      <c r="BE158" s="154"/>
      <c r="BF158" s="154">
        <v>10.0</v>
      </c>
      <c r="BG158" s="154"/>
      <c r="BH158" s="154"/>
      <c r="BI158" s="154"/>
      <c r="BJ158" s="154"/>
      <c r="BK158" s="154"/>
      <c r="BL158" s="154"/>
      <c r="BM158" s="154"/>
      <c r="BN158" s="154"/>
      <c r="BO158" s="154"/>
      <c r="BP158" s="326"/>
      <c r="BQ158" s="154"/>
      <c r="BR158" s="144"/>
      <c r="BS158" s="76"/>
      <c r="BT158" s="335"/>
      <c r="BU158" s="167">
        <f t="shared" ref="BU158:BV158" si="458">$D158*BS158</f>
        <v>0</v>
      </c>
      <c r="BV158" s="167">
        <f t="shared" si="458"/>
        <v>0</v>
      </c>
      <c r="BW158" s="144"/>
      <c r="BX158" s="76">
        <v>3.7</v>
      </c>
      <c r="BY158" s="76">
        <f t="shared" si="459"/>
        <v>0</v>
      </c>
      <c r="BZ158" s="76">
        <f t="shared" si="460"/>
        <v>0</v>
      </c>
      <c r="CA158" s="144"/>
      <c r="CB158" s="204"/>
      <c r="CC158" s="204"/>
    </row>
    <row r="159" ht="18.0" customHeight="1">
      <c r="A159" s="195" t="s">
        <v>906</v>
      </c>
      <c r="B159" s="267" t="s">
        <v>821</v>
      </c>
      <c r="C159" s="245">
        <v>20.0</v>
      </c>
      <c r="D159" s="76">
        <f t="shared" si="452"/>
        <v>0</v>
      </c>
      <c r="E159" s="148">
        <v>90.0</v>
      </c>
      <c r="F159" s="76" t="str">
        <f t="shared" si="453"/>
        <v/>
      </c>
      <c r="G159" s="148">
        <f t="shared" si="454"/>
        <v>90</v>
      </c>
      <c r="H159" s="149">
        <f t="shared" si="455"/>
        <v>0</v>
      </c>
      <c r="I159" s="322"/>
      <c r="J159" s="151"/>
      <c r="K159" s="323"/>
      <c r="L159" s="324"/>
      <c r="M159" s="154"/>
      <c r="N159" s="155"/>
      <c r="O159" s="156"/>
      <c r="P159" s="157"/>
      <c r="Q159" s="158"/>
      <c r="R159" s="159"/>
      <c r="S159" s="160"/>
      <c r="T159" s="187"/>
      <c r="U159" s="162"/>
      <c r="V159" s="163"/>
      <c r="W159" s="152"/>
      <c r="X159" s="150"/>
      <c r="AD159" s="76">
        <f t="shared" ref="AD159:AJ159" si="461">AK159*$D159</f>
        <v>0</v>
      </c>
      <c r="AE159" s="76">
        <f t="shared" si="461"/>
        <v>0</v>
      </c>
      <c r="AF159" s="76">
        <f t="shared" si="461"/>
        <v>0</v>
      </c>
      <c r="AG159" s="76">
        <f t="shared" si="461"/>
        <v>0</v>
      </c>
      <c r="AH159" s="76">
        <f t="shared" si="461"/>
        <v>0</v>
      </c>
      <c r="AI159" s="76">
        <f t="shared" si="461"/>
        <v>0</v>
      </c>
      <c r="AJ159" s="76">
        <f t="shared" si="461"/>
        <v>0</v>
      </c>
      <c r="AK159" s="154"/>
      <c r="AL159" s="154">
        <v>20.0</v>
      </c>
      <c r="AM159" s="154"/>
      <c r="AN159" s="154"/>
      <c r="AO159" s="154"/>
      <c r="AP159" s="154"/>
      <c r="AQ159" s="154"/>
      <c r="AR159" s="76">
        <f t="shared" ref="AR159:BD159" si="462">BE159*$D159</f>
        <v>0</v>
      </c>
      <c r="AS159" s="76">
        <f t="shared" si="462"/>
        <v>0</v>
      </c>
      <c r="AT159" s="76">
        <f t="shared" si="462"/>
        <v>0</v>
      </c>
      <c r="AU159" s="76">
        <f t="shared" si="462"/>
        <v>0</v>
      </c>
      <c r="AV159" s="76">
        <f t="shared" si="462"/>
        <v>0</v>
      </c>
      <c r="AW159" s="76">
        <f t="shared" si="462"/>
        <v>0</v>
      </c>
      <c r="AX159" s="76">
        <f t="shared" si="462"/>
        <v>0</v>
      </c>
      <c r="AY159" s="76">
        <f t="shared" si="462"/>
        <v>0</v>
      </c>
      <c r="AZ159" s="76">
        <f t="shared" si="462"/>
        <v>0</v>
      </c>
      <c r="BA159" s="76">
        <f t="shared" si="462"/>
        <v>0</v>
      </c>
      <c r="BB159" s="76">
        <f t="shared" si="462"/>
        <v>0</v>
      </c>
      <c r="BC159" s="76">
        <f t="shared" si="462"/>
        <v>0</v>
      </c>
      <c r="BD159" s="76">
        <f t="shared" si="462"/>
        <v>0</v>
      </c>
      <c r="BE159" s="154">
        <v>20.0</v>
      </c>
      <c r="BF159" s="154"/>
      <c r="BG159" s="154"/>
      <c r="BH159" s="154"/>
      <c r="BI159" s="154"/>
      <c r="BJ159" s="154"/>
      <c r="BK159" s="154"/>
      <c r="BL159" s="154"/>
      <c r="BM159" s="154"/>
      <c r="BN159" s="154"/>
      <c r="BO159" s="154"/>
      <c r="BP159" s="326"/>
      <c r="BQ159" s="154"/>
      <c r="BR159" s="144"/>
      <c r="BS159" s="76"/>
      <c r="BT159" s="335"/>
      <c r="BU159" s="167">
        <f t="shared" ref="BU159:BV159" si="463">$D159*BS159</f>
        <v>0</v>
      </c>
      <c r="BV159" s="167">
        <f t="shared" si="463"/>
        <v>0</v>
      </c>
      <c r="BW159" s="144"/>
      <c r="BX159" s="76">
        <v>1.79</v>
      </c>
      <c r="BY159" s="76">
        <f t="shared" si="459"/>
        <v>0</v>
      </c>
      <c r="BZ159" s="76">
        <f t="shared" si="460"/>
        <v>0</v>
      </c>
      <c r="CA159" s="144"/>
      <c r="CB159" s="204"/>
      <c r="CC159" s="204"/>
    </row>
    <row r="160" ht="18.0" customHeight="1">
      <c r="A160" s="195" t="s">
        <v>907</v>
      </c>
      <c r="B160" s="267" t="s">
        <v>908</v>
      </c>
      <c r="C160" s="245">
        <v>10.0</v>
      </c>
      <c r="D160" s="76">
        <f t="shared" si="452"/>
        <v>0</v>
      </c>
      <c r="E160" s="148">
        <v>140.0</v>
      </c>
      <c r="F160" s="76" t="str">
        <f t="shared" si="453"/>
        <v/>
      </c>
      <c r="G160" s="148">
        <f t="shared" si="454"/>
        <v>140</v>
      </c>
      <c r="H160" s="149">
        <f t="shared" si="455"/>
        <v>0</v>
      </c>
      <c r="I160" s="322"/>
      <c r="J160" s="151"/>
      <c r="K160" s="323"/>
      <c r="L160" s="324"/>
      <c r="M160" s="154"/>
      <c r="N160" s="155"/>
      <c r="O160" s="156"/>
      <c r="P160" s="157"/>
      <c r="Q160" s="158"/>
      <c r="R160" s="159"/>
      <c r="S160" s="160"/>
      <c r="T160" s="187"/>
      <c r="U160" s="162"/>
      <c r="V160" s="163"/>
      <c r="W160" s="152"/>
      <c r="X160" s="150"/>
      <c r="AD160" s="76">
        <f t="shared" ref="AD160:AJ160" si="464">AK160*$D160</f>
        <v>0</v>
      </c>
      <c r="AE160" s="76">
        <f t="shared" si="464"/>
        <v>0</v>
      </c>
      <c r="AF160" s="76">
        <f t="shared" si="464"/>
        <v>0</v>
      </c>
      <c r="AG160" s="76">
        <f t="shared" si="464"/>
        <v>0</v>
      </c>
      <c r="AH160" s="76">
        <f t="shared" si="464"/>
        <v>0</v>
      </c>
      <c r="AI160" s="76">
        <f t="shared" si="464"/>
        <v>0</v>
      </c>
      <c r="AJ160" s="76">
        <f t="shared" si="464"/>
        <v>0</v>
      </c>
      <c r="AK160" s="154"/>
      <c r="AL160" s="154"/>
      <c r="AM160" s="154"/>
      <c r="AN160" s="154">
        <v>10.0</v>
      </c>
      <c r="AO160" s="154"/>
      <c r="AP160" s="154"/>
      <c r="AQ160" s="154"/>
      <c r="AR160" s="76">
        <f t="shared" ref="AR160:BD160" si="465">BE160*$D160</f>
        <v>0</v>
      </c>
      <c r="AS160" s="76">
        <f t="shared" si="465"/>
        <v>0</v>
      </c>
      <c r="AT160" s="76">
        <f t="shared" si="465"/>
        <v>0</v>
      </c>
      <c r="AU160" s="76">
        <f t="shared" si="465"/>
        <v>0</v>
      </c>
      <c r="AV160" s="76">
        <f t="shared" si="465"/>
        <v>0</v>
      </c>
      <c r="AW160" s="76">
        <f t="shared" si="465"/>
        <v>0</v>
      </c>
      <c r="AX160" s="76">
        <f t="shared" si="465"/>
        <v>0</v>
      </c>
      <c r="AY160" s="76">
        <f t="shared" si="465"/>
        <v>0</v>
      </c>
      <c r="AZ160" s="76">
        <f t="shared" si="465"/>
        <v>0</v>
      </c>
      <c r="BA160" s="76">
        <f t="shared" si="465"/>
        <v>0</v>
      </c>
      <c r="BB160" s="76">
        <f t="shared" si="465"/>
        <v>0</v>
      </c>
      <c r="BC160" s="76">
        <f t="shared" si="465"/>
        <v>0</v>
      </c>
      <c r="BD160" s="76">
        <f t="shared" si="465"/>
        <v>0</v>
      </c>
      <c r="BE160" s="154"/>
      <c r="BF160" s="154"/>
      <c r="BG160" s="154"/>
      <c r="BH160" s="154">
        <v>9.0</v>
      </c>
      <c r="BI160" s="154">
        <v>1.0</v>
      </c>
      <c r="BJ160" s="154"/>
      <c r="BK160" s="154"/>
      <c r="BL160" s="154"/>
      <c r="BM160" s="154"/>
      <c r="BN160" s="154"/>
      <c r="BO160" s="154"/>
      <c r="BP160" s="326"/>
      <c r="BQ160" s="154"/>
      <c r="BR160" s="144"/>
      <c r="BS160" s="76"/>
      <c r="BT160" s="335"/>
      <c r="BU160" s="167">
        <f t="shared" ref="BU160:BV160" si="466">$D160*BS160</f>
        <v>0</v>
      </c>
      <c r="BV160" s="167">
        <f t="shared" si="466"/>
        <v>0</v>
      </c>
      <c r="BW160" s="144"/>
      <c r="BX160" s="76">
        <v>6.22</v>
      </c>
      <c r="BY160" s="76">
        <f t="shared" si="459"/>
        <v>0</v>
      </c>
      <c r="BZ160" s="76">
        <f t="shared" si="460"/>
        <v>0</v>
      </c>
      <c r="CA160" s="144"/>
      <c r="CB160" s="204"/>
      <c r="CC160" s="204"/>
    </row>
    <row r="161" ht="18.0" customHeight="1">
      <c r="A161" s="195" t="s">
        <v>909</v>
      </c>
      <c r="B161" s="267" t="s">
        <v>910</v>
      </c>
      <c r="C161" s="245">
        <v>10.0</v>
      </c>
      <c r="D161" s="76">
        <f t="shared" si="452"/>
        <v>0</v>
      </c>
      <c r="E161" s="148">
        <v>125.0</v>
      </c>
      <c r="F161" s="76" t="str">
        <f t="shared" si="453"/>
        <v/>
      </c>
      <c r="G161" s="148">
        <f t="shared" si="454"/>
        <v>125</v>
      </c>
      <c r="H161" s="149">
        <f t="shared" si="455"/>
        <v>0</v>
      </c>
      <c r="I161" s="322"/>
      <c r="J161" s="151"/>
      <c r="K161" s="323"/>
      <c r="L161" s="324"/>
      <c r="M161" s="154"/>
      <c r="N161" s="155"/>
      <c r="O161" s="156"/>
      <c r="P161" s="157"/>
      <c r="Q161" s="158"/>
      <c r="R161" s="159"/>
      <c r="S161" s="160"/>
      <c r="T161" s="187"/>
      <c r="U161" s="162"/>
      <c r="V161" s="163"/>
      <c r="W161" s="152"/>
      <c r="X161" s="150"/>
      <c r="AD161" s="76">
        <f t="shared" ref="AD161:AJ161" si="467">AK161*$D161</f>
        <v>0</v>
      </c>
      <c r="AE161" s="76">
        <f t="shared" si="467"/>
        <v>0</v>
      </c>
      <c r="AF161" s="76">
        <f t="shared" si="467"/>
        <v>0</v>
      </c>
      <c r="AG161" s="76">
        <f t="shared" si="467"/>
        <v>0</v>
      </c>
      <c r="AH161" s="76">
        <f t="shared" si="467"/>
        <v>0</v>
      </c>
      <c r="AI161" s="76">
        <f t="shared" si="467"/>
        <v>0</v>
      </c>
      <c r="AJ161" s="76">
        <f t="shared" si="467"/>
        <v>0</v>
      </c>
      <c r="AK161" s="154"/>
      <c r="AL161" s="154"/>
      <c r="AM161" s="154"/>
      <c r="AN161" s="154">
        <v>10.0</v>
      </c>
      <c r="AO161" s="154"/>
      <c r="AP161" s="154"/>
      <c r="AQ161" s="154"/>
      <c r="AR161" s="76">
        <f t="shared" ref="AR161:BD161" si="468">BE161*$D161</f>
        <v>0</v>
      </c>
      <c r="AS161" s="76">
        <f t="shared" si="468"/>
        <v>0</v>
      </c>
      <c r="AT161" s="76">
        <f t="shared" si="468"/>
        <v>0</v>
      </c>
      <c r="AU161" s="76">
        <f t="shared" si="468"/>
        <v>0</v>
      </c>
      <c r="AV161" s="76">
        <f t="shared" si="468"/>
        <v>0</v>
      </c>
      <c r="AW161" s="76">
        <f t="shared" si="468"/>
        <v>0</v>
      </c>
      <c r="AX161" s="76">
        <f t="shared" si="468"/>
        <v>0</v>
      </c>
      <c r="AY161" s="76">
        <f t="shared" si="468"/>
        <v>0</v>
      </c>
      <c r="AZ161" s="76">
        <f t="shared" si="468"/>
        <v>0</v>
      </c>
      <c r="BA161" s="76">
        <f t="shared" si="468"/>
        <v>0</v>
      </c>
      <c r="BB161" s="76">
        <f t="shared" si="468"/>
        <v>0</v>
      </c>
      <c r="BC161" s="76">
        <f t="shared" si="468"/>
        <v>0</v>
      </c>
      <c r="BD161" s="76">
        <f t="shared" si="468"/>
        <v>0</v>
      </c>
      <c r="BE161" s="154"/>
      <c r="BF161" s="154"/>
      <c r="BG161" s="154"/>
      <c r="BH161" s="154">
        <v>8.0</v>
      </c>
      <c r="BI161" s="154">
        <v>2.0</v>
      </c>
      <c r="BJ161" s="154"/>
      <c r="BK161" s="154"/>
      <c r="BL161" s="154"/>
      <c r="BM161" s="154"/>
      <c r="BN161" s="154"/>
      <c r="BO161" s="154"/>
      <c r="BP161" s="326"/>
      <c r="BQ161" s="154"/>
      <c r="BR161" s="144"/>
      <c r="BS161" s="76"/>
      <c r="BT161" s="335"/>
      <c r="BU161" s="167">
        <f t="shared" ref="BU161:BV161" si="469">$D161*BS161</f>
        <v>0</v>
      </c>
      <c r="BV161" s="167">
        <f t="shared" si="469"/>
        <v>0</v>
      </c>
      <c r="BW161" s="144"/>
      <c r="BX161" s="76">
        <v>5.19</v>
      </c>
      <c r="BY161" s="76">
        <f t="shared" si="459"/>
        <v>0</v>
      </c>
      <c r="BZ161" s="76">
        <f t="shared" si="460"/>
        <v>0</v>
      </c>
      <c r="CA161" s="144"/>
      <c r="CB161" s="204"/>
      <c r="CC161" s="204"/>
    </row>
    <row r="162" ht="18.0" customHeight="1">
      <c r="A162" s="195" t="s">
        <v>911</v>
      </c>
      <c r="B162" s="267" t="s">
        <v>912</v>
      </c>
      <c r="C162" s="245">
        <v>20.0</v>
      </c>
      <c r="D162" s="76">
        <f t="shared" si="452"/>
        <v>0</v>
      </c>
      <c r="E162" s="148">
        <v>75.0</v>
      </c>
      <c r="F162" s="76" t="str">
        <f t="shared" si="453"/>
        <v/>
      </c>
      <c r="G162" s="148">
        <f t="shared" si="454"/>
        <v>75</v>
      </c>
      <c r="H162" s="149">
        <f t="shared" si="455"/>
        <v>0</v>
      </c>
      <c r="I162" s="322"/>
      <c r="J162" s="151"/>
      <c r="K162" s="323"/>
      <c r="L162" s="324"/>
      <c r="M162" s="154"/>
      <c r="N162" s="155"/>
      <c r="O162" s="156"/>
      <c r="P162" s="157"/>
      <c r="Q162" s="158"/>
      <c r="R162" s="159"/>
      <c r="S162" s="160"/>
      <c r="T162" s="187"/>
      <c r="U162" s="162"/>
      <c r="V162" s="163"/>
      <c r="W162" s="152"/>
      <c r="X162" s="150"/>
      <c r="AD162" s="76">
        <f t="shared" ref="AD162:AJ162" si="470">AK162*$D162</f>
        <v>0</v>
      </c>
      <c r="AE162" s="76">
        <f t="shared" si="470"/>
        <v>0</v>
      </c>
      <c r="AF162" s="76">
        <f t="shared" si="470"/>
        <v>0</v>
      </c>
      <c r="AG162" s="76">
        <f t="shared" si="470"/>
        <v>0</v>
      </c>
      <c r="AH162" s="76">
        <f t="shared" si="470"/>
        <v>0</v>
      </c>
      <c r="AI162" s="76">
        <f t="shared" si="470"/>
        <v>0</v>
      </c>
      <c r="AJ162" s="76">
        <f t="shared" si="470"/>
        <v>0</v>
      </c>
      <c r="AK162" s="154"/>
      <c r="AL162" s="154">
        <v>20.0</v>
      </c>
      <c r="AM162" s="154"/>
      <c r="AN162" s="154"/>
      <c r="AO162" s="154"/>
      <c r="AP162" s="154"/>
      <c r="AQ162" s="154"/>
      <c r="AR162" s="76">
        <f t="shared" ref="AR162:BD162" si="471">BE162*$D162</f>
        <v>0</v>
      </c>
      <c r="AS162" s="76">
        <f t="shared" si="471"/>
        <v>0</v>
      </c>
      <c r="AT162" s="76">
        <f t="shared" si="471"/>
        <v>0</v>
      </c>
      <c r="AU162" s="76">
        <f t="shared" si="471"/>
        <v>0</v>
      </c>
      <c r="AV162" s="76">
        <f t="shared" si="471"/>
        <v>0</v>
      </c>
      <c r="AW162" s="76">
        <f t="shared" si="471"/>
        <v>0</v>
      </c>
      <c r="AX162" s="76">
        <f t="shared" si="471"/>
        <v>0</v>
      </c>
      <c r="AY162" s="76">
        <f t="shared" si="471"/>
        <v>0</v>
      </c>
      <c r="AZ162" s="76">
        <f t="shared" si="471"/>
        <v>0</v>
      </c>
      <c r="BA162" s="76">
        <f t="shared" si="471"/>
        <v>0</v>
      </c>
      <c r="BB162" s="76">
        <f t="shared" si="471"/>
        <v>0</v>
      </c>
      <c r="BC162" s="76">
        <f t="shared" si="471"/>
        <v>0</v>
      </c>
      <c r="BD162" s="76">
        <f t="shared" si="471"/>
        <v>0</v>
      </c>
      <c r="BE162" s="154">
        <v>20.0</v>
      </c>
      <c r="BF162" s="154"/>
      <c r="BG162" s="154"/>
      <c r="BH162" s="154"/>
      <c r="BI162" s="154"/>
      <c r="BJ162" s="154"/>
      <c r="BK162" s="154"/>
      <c r="BL162" s="154"/>
      <c r="BM162" s="154"/>
      <c r="BN162" s="154"/>
      <c r="BO162" s="154"/>
      <c r="BP162" s="326"/>
      <c r="BQ162" s="154"/>
      <c r="BR162" s="144"/>
      <c r="BS162" s="76"/>
      <c r="BT162" s="335"/>
      <c r="BU162" s="167">
        <f t="shared" ref="BU162:BV162" si="472">$D162*BS162</f>
        <v>0</v>
      </c>
      <c r="BV162" s="167">
        <f t="shared" si="472"/>
        <v>0</v>
      </c>
      <c r="BW162" s="144"/>
      <c r="BX162" s="76">
        <v>1.4</v>
      </c>
      <c r="BY162" s="76">
        <f t="shared" si="459"/>
        <v>0</v>
      </c>
      <c r="BZ162" s="76">
        <f t="shared" si="460"/>
        <v>0</v>
      </c>
      <c r="CA162" s="144"/>
      <c r="CB162" s="204"/>
      <c r="CC162" s="204"/>
    </row>
    <row r="163" ht="18.0" customHeight="1">
      <c r="A163" s="195" t="s">
        <v>913</v>
      </c>
      <c r="B163" s="267" t="s">
        <v>914</v>
      </c>
      <c r="C163" s="245">
        <v>20.0</v>
      </c>
      <c r="D163" s="76">
        <f t="shared" si="452"/>
        <v>0</v>
      </c>
      <c r="E163" s="148">
        <v>85.0</v>
      </c>
      <c r="F163" s="76" t="str">
        <f t="shared" si="453"/>
        <v/>
      </c>
      <c r="G163" s="148">
        <f t="shared" si="454"/>
        <v>85</v>
      </c>
      <c r="H163" s="149">
        <f t="shared" si="455"/>
        <v>0</v>
      </c>
      <c r="I163" s="322"/>
      <c r="J163" s="151"/>
      <c r="K163" s="323"/>
      <c r="L163" s="324"/>
      <c r="M163" s="154"/>
      <c r="N163" s="155"/>
      <c r="O163" s="156"/>
      <c r="P163" s="157"/>
      <c r="Q163" s="158"/>
      <c r="R163" s="159"/>
      <c r="S163" s="160"/>
      <c r="T163" s="187"/>
      <c r="U163" s="162"/>
      <c r="V163" s="163"/>
      <c r="W163" s="152"/>
      <c r="X163" s="150"/>
      <c r="AD163" s="76">
        <f t="shared" ref="AD163:AJ163" si="473">AK163*$D163</f>
        <v>0</v>
      </c>
      <c r="AE163" s="76">
        <f t="shared" si="473"/>
        <v>0</v>
      </c>
      <c r="AF163" s="76">
        <f t="shared" si="473"/>
        <v>0</v>
      </c>
      <c r="AG163" s="76">
        <f t="shared" si="473"/>
        <v>0</v>
      </c>
      <c r="AH163" s="76">
        <f t="shared" si="473"/>
        <v>0</v>
      </c>
      <c r="AI163" s="76">
        <f t="shared" si="473"/>
        <v>0</v>
      </c>
      <c r="AJ163" s="76">
        <f t="shared" si="473"/>
        <v>0</v>
      </c>
      <c r="AK163" s="154"/>
      <c r="AL163" s="154">
        <v>20.0</v>
      </c>
      <c r="AM163" s="154"/>
      <c r="AN163" s="154"/>
      <c r="AO163" s="154"/>
      <c r="AP163" s="154"/>
      <c r="AQ163" s="154"/>
      <c r="AR163" s="76">
        <f t="shared" ref="AR163:BD163" si="474">BE163*$D163</f>
        <v>0</v>
      </c>
      <c r="AS163" s="76">
        <f t="shared" si="474"/>
        <v>0</v>
      </c>
      <c r="AT163" s="76">
        <f t="shared" si="474"/>
        <v>0</v>
      </c>
      <c r="AU163" s="76">
        <f t="shared" si="474"/>
        <v>0</v>
      </c>
      <c r="AV163" s="76">
        <f t="shared" si="474"/>
        <v>0</v>
      </c>
      <c r="AW163" s="76">
        <f t="shared" si="474"/>
        <v>0</v>
      </c>
      <c r="AX163" s="76">
        <f t="shared" si="474"/>
        <v>0</v>
      </c>
      <c r="AY163" s="76">
        <f t="shared" si="474"/>
        <v>0</v>
      </c>
      <c r="AZ163" s="76">
        <f t="shared" si="474"/>
        <v>0</v>
      </c>
      <c r="BA163" s="76">
        <f t="shared" si="474"/>
        <v>0</v>
      </c>
      <c r="BB163" s="76">
        <f t="shared" si="474"/>
        <v>0</v>
      </c>
      <c r="BC163" s="76">
        <f t="shared" si="474"/>
        <v>0</v>
      </c>
      <c r="BD163" s="76">
        <f t="shared" si="474"/>
        <v>0</v>
      </c>
      <c r="BE163" s="154">
        <v>20.0</v>
      </c>
      <c r="BF163" s="154"/>
      <c r="BG163" s="154"/>
      <c r="BH163" s="154"/>
      <c r="BI163" s="154"/>
      <c r="BJ163" s="154"/>
      <c r="BK163" s="154"/>
      <c r="BL163" s="154"/>
      <c r="BM163" s="154"/>
      <c r="BN163" s="154"/>
      <c r="BO163" s="154"/>
      <c r="BP163" s="326"/>
      <c r="BQ163" s="154"/>
      <c r="BR163" s="144"/>
      <c r="BS163" s="76"/>
      <c r="BT163" s="335"/>
      <c r="BU163" s="167">
        <f t="shared" ref="BU163:BV163" si="475">$D163*BS163</f>
        <v>0</v>
      </c>
      <c r="BV163" s="167">
        <f t="shared" si="475"/>
        <v>0</v>
      </c>
      <c r="BW163" s="144"/>
      <c r="BX163" s="76">
        <v>1.88</v>
      </c>
      <c r="BY163" s="76">
        <f t="shared" si="459"/>
        <v>0</v>
      </c>
      <c r="BZ163" s="76">
        <f t="shared" si="460"/>
        <v>0</v>
      </c>
      <c r="CA163" s="144"/>
      <c r="CB163" s="204"/>
      <c r="CC163" s="204"/>
    </row>
    <row r="164" ht="18.0" customHeight="1">
      <c r="A164" s="195" t="s">
        <v>915</v>
      </c>
      <c r="B164" s="267" t="s">
        <v>778</v>
      </c>
      <c r="C164" s="245">
        <v>20.0</v>
      </c>
      <c r="D164" s="76">
        <f t="shared" si="452"/>
        <v>0</v>
      </c>
      <c r="E164" s="148">
        <v>95.0</v>
      </c>
      <c r="F164" s="76" t="str">
        <f t="shared" si="453"/>
        <v/>
      </c>
      <c r="G164" s="148">
        <f t="shared" si="454"/>
        <v>95</v>
      </c>
      <c r="H164" s="149">
        <f t="shared" si="455"/>
        <v>0</v>
      </c>
      <c r="I164" s="322"/>
      <c r="J164" s="151"/>
      <c r="K164" s="323"/>
      <c r="L164" s="324"/>
      <c r="M164" s="154"/>
      <c r="N164" s="155"/>
      <c r="O164" s="156"/>
      <c r="P164" s="157"/>
      <c r="Q164" s="158"/>
      <c r="R164" s="159"/>
      <c r="S164" s="160"/>
      <c r="T164" s="187"/>
      <c r="U164" s="162"/>
      <c r="V164" s="163"/>
      <c r="W164" s="152"/>
      <c r="X164" s="150"/>
      <c r="AD164" s="76">
        <f t="shared" ref="AD164:AJ164" si="476">AK164*$D164</f>
        <v>0</v>
      </c>
      <c r="AE164" s="76">
        <f t="shared" si="476"/>
        <v>0</v>
      </c>
      <c r="AF164" s="76">
        <f t="shared" si="476"/>
        <v>0</v>
      </c>
      <c r="AG164" s="76">
        <f t="shared" si="476"/>
        <v>0</v>
      </c>
      <c r="AH164" s="76">
        <f t="shared" si="476"/>
        <v>0</v>
      </c>
      <c r="AI164" s="76">
        <f t="shared" si="476"/>
        <v>0</v>
      </c>
      <c r="AJ164" s="76">
        <f t="shared" si="476"/>
        <v>0</v>
      </c>
      <c r="AK164" s="154"/>
      <c r="AL164" s="154"/>
      <c r="AM164" s="154">
        <v>20.0</v>
      </c>
      <c r="AN164" s="154"/>
      <c r="AO164" s="154"/>
      <c r="AP164" s="154"/>
      <c r="AQ164" s="154"/>
      <c r="AR164" s="76">
        <f t="shared" ref="AR164:BD164" si="477">BE164*$D164</f>
        <v>0</v>
      </c>
      <c r="AS164" s="76">
        <f t="shared" si="477"/>
        <v>0</v>
      </c>
      <c r="AT164" s="76">
        <f t="shared" si="477"/>
        <v>0</v>
      </c>
      <c r="AU164" s="76">
        <f t="shared" si="477"/>
        <v>0</v>
      </c>
      <c r="AV164" s="76">
        <f t="shared" si="477"/>
        <v>0</v>
      </c>
      <c r="AW164" s="76">
        <f t="shared" si="477"/>
        <v>0</v>
      </c>
      <c r="AX164" s="76">
        <f t="shared" si="477"/>
        <v>0</v>
      </c>
      <c r="AY164" s="76">
        <f t="shared" si="477"/>
        <v>0</v>
      </c>
      <c r="AZ164" s="76">
        <f t="shared" si="477"/>
        <v>0</v>
      </c>
      <c r="BA164" s="76">
        <f t="shared" si="477"/>
        <v>0</v>
      </c>
      <c r="BB164" s="76">
        <f t="shared" si="477"/>
        <v>0</v>
      </c>
      <c r="BC164" s="76">
        <f t="shared" si="477"/>
        <v>0</v>
      </c>
      <c r="BD164" s="76">
        <f t="shared" si="477"/>
        <v>0</v>
      </c>
      <c r="BE164" s="154">
        <v>20.0</v>
      </c>
      <c r="BF164" s="154"/>
      <c r="BG164" s="154"/>
      <c r="BH164" s="154"/>
      <c r="BI164" s="154"/>
      <c r="BJ164" s="154"/>
      <c r="BK164" s="154"/>
      <c r="BL164" s="154"/>
      <c r="BM164" s="154"/>
      <c r="BN164" s="154"/>
      <c r="BO164" s="154"/>
      <c r="BP164" s="326"/>
      <c r="BQ164" s="154"/>
      <c r="BR164" s="144"/>
      <c r="BS164" s="76"/>
      <c r="BT164" s="335"/>
      <c r="BU164" s="167">
        <f t="shared" ref="BU164:BV164" si="478">$D164*BS164</f>
        <v>0</v>
      </c>
      <c r="BV164" s="167">
        <f t="shared" si="478"/>
        <v>0</v>
      </c>
      <c r="BW164" s="144"/>
      <c r="BX164" s="76">
        <v>1.94</v>
      </c>
      <c r="BY164" s="76">
        <f t="shared" si="459"/>
        <v>0</v>
      </c>
      <c r="BZ164" s="76">
        <f t="shared" si="460"/>
        <v>0</v>
      </c>
      <c r="CA164" s="144"/>
      <c r="CB164" s="204"/>
      <c r="CC164" s="204"/>
    </row>
    <row r="165" ht="18.0" customHeight="1">
      <c r="A165" s="195" t="s">
        <v>916</v>
      </c>
      <c r="B165" s="267" t="s">
        <v>917</v>
      </c>
      <c r="C165" s="245">
        <v>10.0</v>
      </c>
      <c r="D165" s="76">
        <f t="shared" si="452"/>
        <v>0</v>
      </c>
      <c r="E165" s="148">
        <v>90.0</v>
      </c>
      <c r="F165" s="76" t="str">
        <f t="shared" si="453"/>
        <v/>
      </c>
      <c r="G165" s="148">
        <f t="shared" si="454"/>
        <v>90</v>
      </c>
      <c r="H165" s="149">
        <f t="shared" si="455"/>
        <v>0</v>
      </c>
      <c r="I165" s="322"/>
      <c r="J165" s="151"/>
      <c r="K165" s="323"/>
      <c r="L165" s="324"/>
      <c r="M165" s="154"/>
      <c r="N165" s="155"/>
      <c r="O165" s="156"/>
      <c r="P165" s="157"/>
      <c r="Q165" s="158"/>
      <c r="R165" s="159"/>
      <c r="S165" s="160"/>
      <c r="T165" s="187"/>
      <c r="U165" s="162"/>
      <c r="V165" s="163"/>
      <c r="W165" s="152"/>
      <c r="X165" s="150"/>
      <c r="AD165" s="76">
        <f t="shared" ref="AD165:AJ165" si="479">AK165*$D165</f>
        <v>0</v>
      </c>
      <c r="AE165" s="76">
        <f t="shared" si="479"/>
        <v>0</v>
      </c>
      <c r="AF165" s="76">
        <f t="shared" si="479"/>
        <v>0</v>
      </c>
      <c r="AG165" s="76">
        <f t="shared" si="479"/>
        <v>0</v>
      </c>
      <c r="AH165" s="76">
        <f t="shared" si="479"/>
        <v>0</v>
      </c>
      <c r="AI165" s="76">
        <f t="shared" si="479"/>
        <v>0</v>
      </c>
      <c r="AJ165" s="76">
        <f t="shared" si="479"/>
        <v>0</v>
      </c>
      <c r="AK165" s="154"/>
      <c r="AL165" s="154"/>
      <c r="AM165" s="154"/>
      <c r="AN165" s="154">
        <v>10.0</v>
      </c>
      <c r="AO165" s="154"/>
      <c r="AP165" s="154"/>
      <c r="AQ165" s="154"/>
      <c r="AR165" s="76">
        <f t="shared" ref="AR165:BD165" si="480">BE165*$D165</f>
        <v>0</v>
      </c>
      <c r="AS165" s="76">
        <f t="shared" si="480"/>
        <v>0</v>
      </c>
      <c r="AT165" s="76">
        <f t="shared" si="480"/>
        <v>0</v>
      </c>
      <c r="AU165" s="76">
        <f t="shared" si="480"/>
        <v>0</v>
      </c>
      <c r="AV165" s="76">
        <f t="shared" si="480"/>
        <v>0</v>
      </c>
      <c r="AW165" s="76">
        <f t="shared" si="480"/>
        <v>0</v>
      </c>
      <c r="AX165" s="76">
        <f t="shared" si="480"/>
        <v>0</v>
      </c>
      <c r="AY165" s="76">
        <f t="shared" si="480"/>
        <v>0</v>
      </c>
      <c r="AZ165" s="76">
        <f t="shared" si="480"/>
        <v>0</v>
      </c>
      <c r="BA165" s="76">
        <f t="shared" si="480"/>
        <v>0</v>
      </c>
      <c r="BB165" s="76">
        <f t="shared" si="480"/>
        <v>0</v>
      </c>
      <c r="BC165" s="76">
        <f t="shared" si="480"/>
        <v>0</v>
      </c>
      <c r="BD165" s="76">
        <f t="shared" si="480"/>
        <v>0</v>
      </c>
      <c r="BE165" s="154"/>
      <c r="BF165" s="154"/>
      <c r="BG165" s="154">
        <v>2.0</v>
      </c>
      <c r="BH165" s="154">
        <v>7.0</v>
      </c>
      <c r="BI165" s="154">
        <v>1.0</v>
      </c>
      <c r="BJ165" s="154"/>
      <c r="BK165" s="154"/>
      <c r="BL165" s="154"/>
      <c r="BM165" s="154"/>
      <c r="BN165" s="154"/>
      <c r="BO165" s="154"/>
      <c r="BP165" s="326"/>
      <c r="BQ165" s="154"/>
      <c r="BR165" s="144"/>
      <c r="BS165" s="76"/>
      <c r="BT165" s="335"/>
      <c r="BU165" s="167">
        <f t="shared" ref="BU165:BV165" si="481">$D165*BS165</f>
        <v>0</v>
      </c>
      <c r="BV165" s="167">
        <f t="shared" si="481"/>
        <v>0</v>
      </c>
      <c r="BW165" s="144"/>
      <c r="BX165" s="76">
        <v>3.68</v>
      </c>
      <c r="BY165" s="76">
        <f t="shared" si="459"/>
        <v>0</v>
      </c>
      <c r="BZ165" s="76">
        <f t="shared" si="460"/>
        <v>0</v>
      </c>
      <c r="CA165" s="144"/>
      <c r="CB165" s="204"/>
      <c r="CC165" s="204"/>
    </row>
    <row r="166" ht="18.0" customHeight="1">
      <c r="A166" s="195" t="s">
        <v>918</v>
      </c>
      <c r="B166" s="267" t="s">
        <v>919</v>
      </c>
      <c r="C166" s="245">
        <v>10.0</v>
      </c>
      <c r="D166" s="76">
        <f t="shared" si="452"/>
        <v>0</v>
      </c>
      <c r="E166" s="148">
        <v>160.0</v>
      </c>
      <c r="F166" s="76" t="str">
        <f t="shared" si="453"/>
        <v/>
      </c>
      <c r="G166" s="148">
        <f t="shared" si="454"/>
        <v>160</v>
      </c>
      <c r="H166" s="149">
        <f t="shared" si="455"/>
        <v>0</v>
      </c>
      <c r="I166" s="322"/>
      <c r="J166" s="151"/>
      <c r="K166" s="323"/>
      <c r="L166" s="324"/>
      <c r="M166" s="154"/>
      <c r="N166" s="155"/>
      <c r="O166" s="156"/>
      <c r="P166" s="157"/>
      <c r="Q166" s="158"/>
      <c r="R166" s="159"/>
      <c r="S166" s="160"/>
      <c r="T166" s="187"/>
      <c r="U166" s="162"/>
      <c r="V166" s="163"/>
      <c r="W166" s="152"/>
      <c r="X166" s="150"/>
      <c r="AD166" s="76">
        <f t="shared" ref="AD166:AJ166" si="482">AK166*$D166</f>
        <v>0</v>
      </c>
      <c r="AE166" s="76">
        <f t="shared" si="482"/>
        <v>0</v>
      </c>
      <c r="AF166" s="76">
        <f t="shared" si="482"/>
        <v>0</v>
      </c>
      <c r="AG166" s="76">
        <f t="shared" si="482"/>
        <v>0</v>
      </c>
      <c r="AH166" s="76">
        <f t="shared" si="482"/>
        <v>0</v>
      </c>
      <c r="AI166" s="76">
        <f t="shared" si="482"/>
        <v>0</v>
      </c>
      <c r="AJ166" s="76">
        <f t="shared" si="482"/>
        <v>0</v>
      </c>
      <c r="AK166" s="154"/>
      <c r="AL166" s="154"/>
      <c r="AM166" s="154"/>
      <c r="AN166" s="154"/>
      <c r="AO166" s="154">
        <v>10.0</v>
      </c>
      <c r="AP166" s="154"/>
      <c r="AQ166" s="154"/>
      <c r="AR166" s="76">
        <f t="shared" ref="AR166:BD166" si="483">BE166*$D166</f>
        <v>0</v>
      </c>
      <c r="AS166" s="76">
        <f t="shared" si="483"/>
        <v>0</v>
      </c>
      <c r="AT166" s="76">
        <f t="shared" si="483"/>
        <v>0</v>
      </c>
      <c r="AU166" s="76">
        <f t="shared" si="483"/>
        <v>0</v>
      </c>
      <c r="AV166" s="76">
        <f t="shared" si="483"/>
        <v>0</v>
      </c>
      <c r="AW166" s="76">
        <f t="shared" si="483"/>
        <v>0</v>
      </c>
      <c r="AX166" s="76">
        <f t="shared" si="483"/>
        <v>0</v>
      </c>
      <c r="AY166" s="76">
        <f t="shared" si="483"/>
        <v>0</v>
      </c>
      <c r="AZ166" s="76">
        <f t="shared" si="483"/>
        <v>0</v>
      </c>
      <c r="BA166" s="76">
        <f t="shared" si="483"/>
        <v>0</v>
      </c>
      <c r="BB166" s="76">
        <f t="shared" si="483"/>
        <v>0</v>
      </c>
      <c r="BC166" s="76">
        <f t="shared" si="483"/>
        <v>0</v>
      </c>
      <c r="BD166" s="76">
        <f t="shared" si="483"/>
        <v>0</v>
      </c>
      <c r="BE166" s="154"/>
      <c r="BF166" s="154"/>
      <c r="BG166" s="154"/>
      <c r="BH166" s="154">
        <v>3.0</v>
      </c>
      <c r="BI166" s="154">
        <v>7.0</v>
      </c>
      <c r="BJ166" s="154"/>
      <c r="BK166" s="154"/>
      <c r="BL166" s="154"/>
      <c r="BM166" s="154"/>
      <c r="BN166" s="154"/>
      <c r="BO166" s="154"/>
      <c r="BP166" s="326"/>
      <c r="BQ166" s="154"/>
      <c r="BR166" s="144"/>
      <c r="BS166" s="76"/>
      <c r="BT166" s="335"/>
      <c r="BU166" s="167">
        <f t="shared" ref="BU166:BV166" si="484">$D166*BS166</f>
        <v>0</v>
      </c>
      <c r="BV166" s="167">
        <f t="shared" si="484"/>
        <v>0</v>
      </c>
      <c r="BW166" s="144"/>
      <c r="BX166" s="76">
        <v>7.93</v>
      </c>
      <c r="BY166" s="76">
        <f t="shared" si="459"/>
        <v>0</v>
      </c>
      <c r="BZ166" s="76">
        <f t="shared" si="460"/>
        <v>0</v>
      </c>
      <c r="CA166" s="144"/>
      <c r="CB166" s="204"/>
      <c r="CC166" s="204"/>
    </row>
    <row r="167" ht="18.0" customHeight="1">
      <c r="A167" s="195" t="s">
        <v>920</v>
      </c>
      <c r="B167" s="267" t="s">
        <v>921</v>
      </c>
      <c r="C167" s="245">
        <v>5.0</v>
      </c>
      <c r="D167" s="76">
        <f t="shared" si="452"/>
        <v>0</v>
      </c>
      <c r="E167" s="148">
        <v>80.0</v>
      </c>
      <c r="F167" s="76" t="str">
        <f t="shared" si="453"/>
        <v/>
      </c>
      <c r="G167" s="148">
        <f t="shared" si="454"/>
        <v>80</v>
      </c>
      <c r="H167" s="149">
        <f t="shared" si="455"/>
        <v>0</v>
      </c>
      <c r="I167" s="322"/>
      <c r="J167" s="151"/>
      <c r="K167" s="323"/>
      <c r="L167" s="324"/>
      <c r="M167" s="154"/>
      <c r="N167" s="155"/>
      <c r="O167" s="156"/>
      <c r="P167" s="157"/>
      <c r="Q167" s="158"/>
      <c r="R167" s="159"/>
      <c r="S167" s="160"/>
      <c r="T167" s="187"/>
      <c r="U167" s="162"/>
      <c r="V167" s="163"/>
      <c r="W167" s="152"/>
      <c r="X167" s="150"/>
      <c r="AD167" s="76">
        <f t="shared" ref="AD167:AJ167" si="485">AK167*$D167</f>
        <v>0</v>
      </c>
      <c r="AE167" s="76">
        <f t="shared" si="485"/>
        <v>0</v>
      </c>
      <c r="AF167" s="76">
        <f t="shared" si="485"/>
        <v>0</v>
      </c>
      <c r="AG167" s="76">
        <f t="shared" si="485"/>
        <v>0</v>
      </c>
      <c r="AH167" s="76">
        <f t="shared" si="485"/>
        <v>0</v>
      </c>
      <c r="AI167" s="76">
        <f t="shared" si="485"/>
        <v>0</v>
      </c>
      <c r="AJ167" s="76">
        <f t="shared" si="485"/>
        <v>0</v>
      </c>
      <c r="AK167" s="154"/>
      <c r="AL167" s="154"/>
      <c r="AM167" s="154"/>
      <c r="AN167" s="154"/>
      <c r="AO167" s="154">
        <v>5.0</v>
      </c>
      <c r="AP167" s="154"/>
      <c r="AQ167" s="154"/>
      <c r="AR167" s="76">
        <f t="shared" ref="AR167:BD167" si="486">BE167*$D167</f>
        <v>0</v>
      </c>
      <c r="AS167" s="76">
        <f t="shared" si="486"/>
        <v>0</v>
      </c>
      <c r="AT167" s="76">
        <f t="shared" si="486"/>
        <v>0</v>
      </c>
      <c r="AU167" s="76">
        <f t="shared" si="486"/>
        <v>0</v>
      </c>
      <c r="AV167" s="76">
        <f t="shared" si="486"/>
        <v>0</v>
      </c>
      <c r="AW167" s="76">
        <f t="shared" si="486"/>
        <v>0</v>
      </c>
      <c r="AX167" s="76">
        <f t="shared" si="486"/>
        <v>0</v>
      </c>
      <c r="AY167" s="76">
        <f t="shared" si="486"/>
        <v>0</v>
      </c>
      <c r="AZ167" s="76">
        <f t="shared" si="486"/>
        <v>0</v>
      </c>
      <c r="BA167" s="76">
        <f t="shared" si="486"/>
        <v>0</v>
      </c>
      <c r="BB167" s="76">
        <f t="shared" si="486"/>
        <v>0</v>
      </c>
      <c r="BC167" s="76">
        <f t="shared" si="486"/>
        <v>0</v>
      </c>
      <c r="BD167" s="76">
        <f t="shared" si="486"/>
        <v>0</v>
      </c>
      <c r="BE167" s="154"/>
      <c r="BF167" s="154"/>
      <c r="BG167" s="154"/>
      <c r="BH167" s="154">
        <v>5.0</v>
      </c>
      <c r="BI167" s="154"/>
      <c r="BJ167" s="154"/>
      <c r="BK167" s="154"/>
      <c r="BL167" s="154"/>
      <c r="BM167" s="154"/>
      <c r="BN167" s="154"/>
      <c r="BO167" s="154"/>
      <c r="BP167" s="326"/>
      <c r="BQ167" s="154"/>
      <c r="BR167" s="144"/>
      <c r="BS167" s="76"/>
      <c r="BT167" s="335"/>
      <c r="BU167" s="167">
        <f t="shared" ref="BU167:BV167" si="487">$D167*BS167</f>
        <v>0</v>
      </c>
      <c r="BV167" s="167">
        <f t="shared" si="487"/>
        <v>0</v>
      </c>
      <c r="BW167" s="144"/>
      <c r="BX167" s="76">
        <v>3.4</v>
      </c>
      <c r="BY167" s="76">
        <f t="shared" si="459"/>
        <v>0</v>
      </c>
      <c r="BZ167" s="76">
        <f t="shared" si="460"/>
        <v>0</v>
      </c>
      <c r="CA167" s="144"/>
      <c r="CB167" s="204"/>
      <c r="CC167" s="204"/>
    </row>
    <row r="168" ht="18.0" customHeight="1">
      <c r="A168" s="195" t="s">
        <v>922</v>
      </c>
      <c r="B168" s="267" t="s">
        <v>923</v>
      </c>
      <c r="C168" s="245">
        <v>20.0</v>
      </c>
      <c r="D168" s="76">
        <f t="shared" si="452"/>
        <v>0</v>
      </c>
      <c r="E168" s="148">
        <v>85.0</v>
      </c>
      <c r="F168" s="76" t="str">
        <f t="shared" si="453"/>
        <v/>
      </c>
      <c r="G168" s="148">
        <f t="shared" si="454"/>
        <v>85</v>
      </c>
      <c r="H168" s="149">
        <f t="shared" si="455"/>
        <v>0</v>
      </c>
      <c r="I168" s="322"/>
      <c r="J168" s="151"/>
      <c r="K168" s="323"/>
      <c r="L168" s="324"/>
      <c r="M168" s="154"/>
      <c r="N168" s="155"/>
      <c r="O168" s="156"/>
      <c r="P168" s="157"/>
      <c r="Q168" s="158"/>
      <c r="R168" s="159"/>
      <c r="S168" s="160"/>
      <c r="T168" s="187"/>
      <c r="U168" s="162"/>
      <c r="V168" s="163"/>
      <c r="W168" s="152"/>
      <c r="X168" s="150"/>
      <c r="AD168" s="76">
        <f t="shared" ref="AD168:AJ168" si="488">AK168*$D168</f>
        <v>0</v>
      </c>
      <c r="AE168" s="76">
        <f t="shared" si="488"/>
        <v>0</v>
      </c>
      <c r="AF168" s="76">
        <f t="shared" si="488"/>
        <v>0</v>
      </c>
      <c r="AG168" s="76">
        <f t="shared" si="488"/>
        <v>0</v>
      </c>
      <c r="AH168" s="76">
        <f t="shared" si="488"/>
        <v>0</v>
      </c>
      <c r="AI168" s="76">
        <f t="shared" si="488"/>
        <v>0</v>
      </c>
      <c r="AJ168" s="76">
        <f t="shared" si="488"/>
        <v>0</v>
      </c>
      <c r="AK168" s="154"/>
      <c r="AL168" s="154">
        <v>20.0</v>
      </c>
      <c r="AM168" s="154"/>
      <c r="AN168" s="154"/>
      <c r="AO168" s="154"/>
      <c r="AP168" s="154"/>
      <c r="AQ168" s="154"/>
      <c r="AR168" s="76">
        <f t="shared" ref="AR168:BD168" si="489">BE168*$D168</f>
        <v>0</v>
      </c>
      <c r="AS168" s="76">
        <f t="shared" si="489"/>
        <v>0</v>
      </c>
      <c r="AT168" s="76">
        <f t="shared" si="489"/>
        <v>0</v>
      </c>
      <c r="AU168" s="76">
        <f t="shared" si="489"/>
        <v>0</v>
      </c>
      <c r="AV168" s="76">
        <f t="shared" si="489"/>
        <v>0</v>
      </c>
      <c r="AW168" s="76">
        <f t="shared" si="489"/>
        <v>0</v>
      </c>
      <c r="AX168" s="76">
        <f t="shared" si="489"/>
        <v>0</v>
      </c>
      <c r="AY168" s="76">
        <f t="shared" si="489"/>
        <v>0</v>
      </c>
      <c r="AZ168" s="76">
        <f t="shared" si="489"/>
        <v>0</v>
      </c>
      <c r="BA168" s="76">
        <f t="shared" si="489"/>
        <v>0</v>
      </c>
      <c r="BB168" s="76">
        <f t="shared" si="489"/>
        <v>0</v>
      </c>
      <c r="BC168" s="76">
        <f t="shared" si="489"/>
        <v>0</v>
      </c>
      <c r="BD168" s="76">
        <f t="shared" si="489"/>
        <v>0</v>
      </c>
      <c r="BE168" s="154"/>
      <c r="BF168" s="154">
        <v>12.0</v>
      </c>
      <c r="BG168" s="154">
        <v>7.0</v>
      </c>
      <c r="BH168" s="154">
        <v>1.0</v>
      </c>
      <c r="BI168" s="154"/>
      <c r="BJ168" s="154"/>
      <c r="BK168" s="154"/>
      <c r="BL168" s="154"/>
      <c r="BM168" s="154"/>
      <c r="BN168" s="154"/>
      <c r="BO168" s="154"/>
      <c r="BP168" s="326"/>
      <c r="BQ168" s="154"/>
      <c r="BR168" s="144"/>
      <c r="BS168" s="76"/>
      <c r="BT168" s="335"/>
      <c r="BU168" s="167">
        <f t="shared" ref="BU168:BV168" si="490">$D168*BS168</f>
        <v>0</v>
      </c>
      <c r="BV168" s="167">
        <f t="shared" si="490"/>
        <v>0</v>
      </c>
      <c r="BW168" s="144"/>
      <c r="BX168" s="76">
        <v>1.88</v>
      </c>
      <c r="BY168" s="76">
        <f t="shared" si="459"/>
        <v>0</v>
      </c>
      <c r="BZ168" s="76">
        <f t="shared" si="460"/>
        <v>0</v>
      </c>
      <c r="CA168" s="144"/>
      <c r="CB168" s="204"/>
      <c r="CC168" s="204"/>
    </row>
    <row r="169" ht="18.0" customHeight="1">
      <c r="A169" s="195" t="s">
        <v>924</v>
      </c>
      <c r="B169" s="267" t="s">
        <v>925</v>
      </c>
      <c r="C169" s="245">
        <v>10.0</v>
      </c>
      <c r="D169" s="76">
        <f t="shared" si="452"/>
        <v>0</v>
      </c>
      <c r="E169" s="148">
        <v>120.0</v>
      </c>
      <c r="F169" s="76" t="str">
        <f t="shared" si="453"/>
        <v/>
      </c>
      <c r="G169" s="148">
        <f t="shared" si="454"/>
        <v>120</v>
      </c>
      <c r="H169" s="149">
        <f t="shared" si="455"/>
        <v>0</v>
      </c>
      <c r="I169" s="322"/>
      <c r="J169" s="151"/>
      <c r="K169" s="323"/>
      <c r="L169" s="324"/>
      <c r="M169" s="154"/>
      <c r="N169" s="155"/>
      <c r="O169" s="156"/>
      <c r="P169" s="157"/>
      <c r="Q169" s="158"/>
      <c r="R169" s="159"/>
      <c r="S169" s="160"/>
      <c r="T169" s="187"/>
      <c r="U169" s="162"/>
      <c r="V169" s="163"/>
      <c r="W169" s="152"/>
      <c r="X169" s="150"/>
      <c r="AD169" s="76">
        <f t="shared" ref="AD169:AJ169" si="491">AK169*$D169</f>
        <v>0</v>
      </c>
      <c r="AE169" s="76">
        <f t="shared" si="491"/>
        <v>0</v>
      </c>
      <c r="AF169" s="76">
        <f t="shared" si="491"/>
        <v>0</v>
      </c>
      <c r="AG169" s="76">
        <f t="shared" si="491"/>
        <v>0</v>
      </c>
      <c r="AH169" s="76">
        <f t="shared" si="491"/>
        <v>0</v>
      </c>
      <c r="AI169" s="76">
        <f t="shared" si="491"/>
        <v>0</v>
      </c>
      <c r="AJ169" s="76">
        <f t="shared" si="491"/>
        <v>0</v>
      </c>
      <c r="AK169" s="154"/>
      <c r="AL169" s="154"/>
      <c r="AM169" s="154"/>
      <c r="AN169" s="154">
        <v>10.0</v>
      </c>
      <c r="AO169" s="154"/>
      <c r="AP169" s="154"/>
      <c r="AQ169" s="154"/>
      <c r="AR169" s="76">
        <f t="shared" ref="AR169:BD169" si="492">BE169*$D169</f>
        <v>0</v>
      </c>
      <c r="AS169" s="76">
        <f t="shared" si="492"/>
        <v>0</v>
      </c>
      <c r="AT169" s="76">
        <f t="shared" si="492"/>
        <v>0</v>
      </c>
      <c r="AU169" s="76">
        <f t="shared" si="492"/>
        <v>0</v>
      </c>
      <c r="AV169" s="76">
        <f t="shared" si="492"/>
        <v>0</v>
      </c>
      <c r="AW169" s="76">
        <f t="shared" si="492"/>
        <v>0</v>
      </c>
      <c r="AX169" s="76">
        <f t="shared" si="492"/>
        <v>0</v>
      </c>
      <c r="AY169" s="76">
        <f t="shared" si="492"/>
        <v>0</v>
      </c>
      <c r="AZ169" s="76">
        <f t="shared" si="492"/>
        <v>0</v>
      </c>
      <c r="BA169" s="76">
        <f t="shared" si="492"/>
        <v>0</v>
      </c>
      <c r="BB169" s="76">
        <f t="shared" si="492"/>
        <v>0</v>
      </c>
      <c r="BC169" s="76">
        <f t="shared" si="492"/>
        <v>0</v>
      </c>
      <c r="BD169" s="76">
        <f t="shared" si="492"/>
        <v>0</v>
      </c>
      <c r="BE169" s="154"/>
      <c r="BF169" s="154">
        <v>9.0</v>
      </c>
      <c r="BG169" s="154">
        <v>1.0</v>
      </c>
      <c r="BH169" s="154"/>
      <c r="BI169" s="154"/>
      <c r="BJ169" s="154"/>
      <c r="BK169" s="154"/>
      <c r="BL169" s="154"/>
      <c r="BM169" s="154"/>
      <c r="BN169" s="154"/>
      <c r="BO169" s="154"/>
      <c r="BP169" s="326"/>
      <c r="BQ169" s="154"/>
      <c r="BR169" s="144"/>
      <c r="BS169" s="76"/>
      <c r="BT169" s="335"/>
      <c r="BU169" s="167">
        <f t="shared" ref="BU169:BV169" si="493">$D169*BS169</f>
        <v>0</v>
      </c>
      <c r="BV169" s="167">
        <f t="shared" si="493"/>
        <v>0</v>
      </c>
      <c r="BW169" s="144"/>
      <c r="BX169" s="76">
        <v>4.76</v>
      </c>
      <c r="BY169" s="76">
        <f t="shared" si="459"/>
        <v>0</v>
      </c>
      <c r="BZ169" s="76">
        <f t="shared" si="460"/>
        <v>0</v>
      </c>
      <c r="CA169" s="144"/>
      <c r="CB169" s="204"/>
      <c r="CC169" s="204"/>
    </row>
    <row r="170" ht="18.0" customHeight="1">
      <c r="A170" s="195" t="s">
        <v>926</v>
      </c>
      <c r="B170" s="267" t="s">
        <v>849</v>
      </c>
      <c r="C170" s="245">
        <v>20.0</v>
      </c>
      <c r="D170" s="76">
        <f t="shared" si="452"/>
        <v>0</v>
      </c>
      <c r="E170" s="148">
        <v>120.0</v>
      </c>
      <c r="F170" s="76" t="str">
        <f t="shared" si="453"/>
        <v/>
      </c>
      <c r="G170" s="148">
        <f t="shared" si="454"/>
        <v>120</v>
      </c>
      <c r="H170" s="149">
        <f t="shared" si="455"/>
        <v>0</v>
      </c>
      <c r="I170" s="322"/>
      <c r="J170" s="151"/>
      <c r="K170" s="323"/>
      <c r="L170" s="324"/>
      <c r="M170" s="154"/>
      <c r="N170" s="155"/>
      <c r="O170" s="156"/>
      <c r="P170" s="157"/>
      <c r="Q170" s="158"/>
      <c r="R170" s="159"/>
      <c r="S170" s="160"/>
      <c r="T170" s="187"/>
      <c r="U170" s="162"/>
      <c r="V170" s="163"/>
      <c r="W170" s="152"/>
      <c r="X170" s="150"/>
      <c r="AD170" s="76">
        <f t="shared" ref="AD170:AJ170" si="494">AK170*$D170</f>
        <v>0</v>
      </c>
      <c r="AE170" s="76">
        <f t="shared" si="494"/>
        <v>0</v>
      </c>
      <c r="AF170" s="76">
        <f t="shared" si="494"/>
        <v>0</v>
      </c>
      <c r="AG170" s="76">
        <f t="shared" si="494"/>
        <v>0</v>
      </c>
      <c r="AH170" s="76">
        <f t="shared" si="494"/>
        <v>0</v>
      </c>
      <c r="AI170" s="76">
        <f t="shared" si="494"/>
        <v>0</v>
      </c>
      <c r="AJ170" s="76">
        <f t="shared" si="494"/>
        <v>0</v>
      </c>
      <c r="AK170" s="154"/>
      <c r="AL170" s="154"/>
      <c r="AM170" s="154">
        <v>20.0</v>
      </c>
      <c r="AN170" s="154"/>
      <c r="AO170" s="154"/>
      <c r="AP170" s="154"/>
      <c r="AQ170" s="154"/>
      <c r="AR170" s="76">
        <f t="shared" ref="AR170:BD170" si="495">BE170*$D170</f>
        <v>0</v>
      </c>
      <c r="AS170" s="76">
        <f t="shared" si="495"/>
        <v>0</v>
      </c>
      <c r="AT170" s="76">
        <f t="shared" si="495"/>
        <v>0</v>
      </c>
      <c r="AU170" s="76">
        <f t="shared" si="495"/>
        <v>0</v>
      </c>
      <c r="AV170" s="76">
        <f t="shared" si="495"/>
        <v>0</v>
      </c>
      <c r="AW170" s="76">
        <f t="shared" si="495"/>
        <v>0</v>
      </c>
      <c r="AX170" s="76">
        <f t="shared" si="495"/>
        <v>0</v>
      </c>
      <c r="AY170" s="76">
        <f t="shared" si="495"/>
        <v>0</v>
      </c>
      <c r="AZ170" s="76">
        <f t="shared" si="495"/>
        <v>0</v>
      </c>
      <c r="BA170" s="76">
        <f t="shared" si="495"/>
        <v>0</v>
      </c>
      <c r="BB170" s="76">
        <f t="shared" si="495"/>
        <v>0</v>
      </c>
      <c r="BC170" s="76">
        <f t="shared" si="495"/>
        <v>0</v>
      </c>
      <c r="BD170" s="76">
        <f t="shared" si="495"/>
        <v>0</v>
      </c>
      <c r="BE170" s="154"/>
      <c r="BF170" s="154">
        <v>20.0</v>
      </c>
      <c r="BG170" s="154"/>
      <c r="BH170" s="154"/>
      <c r="BI170" s="154"/>
      <c r="BJ170" s="154"/>
      <c r="BK170" s="154"/>
      <c r="BL170" s="154"/>
      <c r="BM170" s="154"/>
      <c r="BN170" s="154"/>
      <c r="BO170" s="154"/>
      <c r="BP170" s="326"/>
      <c r="BQ170" s="154"/>
      <c r="BR170" s="144"/>
      <c r="BS170" s="76"/>
      <c r="BT170" s="335"/>
      <c r="BU170" s="167">
        <f t="shared" ref="BU170:BV170" si="496">$D170*BS170</f>
        <v>0</v>
      </c>
      <c r="BV170" s="167">
        <f t="shared" si="496"/>
        <v>0</v>
      </c>
      <c r="BW170" s="144"/>
      <c r="BX170" s="76">
        <v>3.44</v>
      </c>
      <c r="BY170" s="76">
        <f t="shared" si="459"/>
        <v>0</v>
      </c>
      <c r="BZ170" s="76">
        <f t="shared" si="460"/>
        <v>0</v>
      </c>
      <c r="CA170" s="144"/>
      <c r="CB170" s="204"/>
      <c r="CC170" s="204"/>
    </row>
    <row r="171" ht="18.0" customHeight="1">
      <c r="A171" s="195" t="s">
        <v>927</v>
      </c>
      <c r="B171" s="267" t="s">
        <v>851</v>
      </c>
      <c r="C171" s="245">
        <v>20.0</v>
      </c>
      <c r="D171" s="76">
        <f t="shared" si="452"/>
        <v>0</v>
      </c>
      <c r="E171" s="148">
        <v>160.0</v>
      </c>
      <c r="F171" s="76" t="str">
        <f t="shared" si="453"/>
        <v/>
      </c>
      <c r="G171" s="148">
        <f t="shared" si="454"/>
        <v>160</v>
      </c>
      <c r="H171" s="149">
        <f t="shared" si="455"/>
        <v>0</v>
      </c>
      <c r="I171" s="322"/>
      <c r="J171" s="151"/>
      <c r="K171" s="323"/>
      <c r="L171" s="324"/>
      <c r="M171" s="154"/>
      <c r="N171" s="155"/>
      <c r="O171" s="156"/>
      <c r="P171" s="157"/>
      <c r="Q171" s="158"/>
      <c r="R171" s="159"/>
      <c r="S171" s="160"/>
      <c r="T171" s="187"/>
      <c r="U171" s="162"/>
      <c r="V171" s="163"/>
      <c r="W171" s="152"/>
      <c r="X171" s="150"/>
      <c r="AD171" s="76">
        <f t="shared" ref="AD171:AJ171" si="497">AK171*$D171</f>
        <v>0</v>
      </c>
      <c r="AE171" s="76">
        <f t="shared" si="497"/>
        <v>0</v>
      </c>
      <c r="AF171" s="76">
        <f t="shared" si="497"/>
        <v>0</v>
      </c>
      <c r="AG171" s="76">
        <f t="shared" si="497"/>
        <v>0</v>
      </c>
      <c r="AH171" s="76">
        <f t="shared" si="497"/>
        <v>0</v>
      </c>
      <c r="AI171" s="76">
        <f t="shared" si="497"/>
        <v>0</v>
      </c>
      <c r="AJ171" s="76">
        <f t="shared" si="497"/>
        <v>0</v>
      </c>
      <c r="AK171" s="154"/>
      <c r="AL171" s="154"/>
      <c r="AM171" s="154">
        <v>20.0</v>
      </c>
      <c r="AN171" s="154"/>
      <c r="AO171" s="154"/>
      <c r="AP171" s="154"/>
      <c r="AQ171" s="154"/>
      <c r="AR171" s="76">
        <f t="shared" ref="AR171:BD171" si="498">BE171*$D171</f>
        <v>0</v>
      </c>
      <c r="AS171" s="76">
        <f t="shared" si="498"/>
        <v>0</v>
      </c>
      <c r="AT171" s="76">
        <f t="shared" si="498"/>
        <v>0</v>
      </c>
      <c r="AU171" s="76">
        <f t="shared" si="498"/>
        <v>0</v>
      </c>
      <c r="AV171" s="76">
        <f t="shared" si="498"/>
        <v>0</v>
      </c>
      <c r="AW171" s="76">
        <f t="shared" si="498"/>
        <v>0</v>
      </c>
      <c r="AX171" s="76">
        <f t="shared" si="498"/>
        <v>0</v>
      </c>
      <c r="AY171" s="76">
        <f t="shared" si="498"/>
        <v>0</v>
      </c>
      <c r="AZ171" s="76">
        <f t="shared" si="498"/>
        <v>0</v>
      </c>
      <c r="BA171" s="76">
        <f t="shared" si="498"/>
        <v>0</v>
      </c>
      <c r="BB171" s="76">
        <f t="shared" si="498"/>
        <v>0</v>
      </c>
      <c r="BC171" s="76">
        <f t="shared" si="498"/>
        <v>0</v>
      </c>
      <c r="BD171" s="76">
        <f t="shared" si="498"/>
        <v>0</v>
      </c>
      <c r="BE171" s="154"/>
      <c r="BF171" s="154">
        <v>20.0</v>
      </c>
      <c r="BG171" s="154"/>
      <c r="BH171" s="154"/>
      <c r="BI171" s="154"/>
      <c r="BJ171" s="154"/>
      <c r="BK171" s="154"/>
      <c r="BL171" s="154"/>
      <c r="BM171" s="154"/>
      <c r="BN171" s="154"/>
      <c r="BO171" s="154"/>
      <c r="BP171" s="326"/>
      <c r="BQ171" s="154"/>
      <c r="BR171" s="144"/>
      <c r="BS171" s="76"/>
      <c r="BT171" s="335"/>
      <c r="BU171" s="167">
        <f t="shared" ref="BU171:BV171" si="499">$D171*BS171</f>
        <v>0</v>
      </c>
      <c r="BV171" s="167">
        <f t="shared" si="499"/>
        <v>0</v>
      </c>
      <c r="BW171" s="144"/>
      <c r="BX171" s="76">
        <v>3.44</v>
      </c>
      <c r="BY171" s="76">
        <f t="shared" si="459"/>
        <v>0</v>
      </c>
      <c r="BZ171" s="76">
        <f t="shared" si="460"/>
        <v>0</v>
      </c>
      <c r="CA171" s="144"/>
      <c r="CB171" s="204"/>
      <c r="CC171" s="204"/>
    </row>
    <row r="172" ht="18.0" customHeight="1">
      <c r="A172" s="195" t="s">
        <v>928</v>
      </c>
      <c r="B172" s="267" t="s">
        <v>929</v>
      </c>
      <c r="C172" s="245">
        <v>10.0</v>
      </c>
      <c r="D172" s="76">
        <f t="shared" si="452"/>
        <v>0</v>
      </c>
      <c r="E172" s="148">
        <v>90.0</v>
      </c>
      <c r="F172" s="76" t="str">
        <f t="shared" si="453"/>
        <v/>
      </c>
      <c r="G172" s="148">
        <f t="shared" si="454"/>
        <v>90</v>
      </c>
      <c r="H172" s="149">
        <f t="shared" si="455"/>
        <v>0</v>
      </c>
      <c r="I172" s="322"/>
      <c r="J172" s="151"/>
      <c r="K172" s="323"/>
      <c r="L172" s="324"/>
      <c r="M172" s="154"/>
      <c r="N172" s="155"/>
      <c r="O172" s="156"/>
      <c r="P172" s="157"/>
      <c r="Q172" s="158"/>
      <c r="R172" s="159"/>
      <c r="S172" s="160"/>
      <c r="T172" s="187"/>
      <c r="U172" s="162"/>
      <c r="V172" s="163"/>
      <c r="W172" s="152"/>
      <c r="X172" s="150"/>
      <c r="AD172" s="76">
        <f t="shared" ref="AD172:AJ172" si="500">AK172*$D172</f>
        <v>0</v>
      </c>
      <c r="AE172" s="76">
        <f t="shared" si="500"/>
        <v>0</v>
      </c>
      <c r="AF172" s="76">
        <f t="shared" si="500"/>
        <v>0</v>
      </c>
      <c r="AG172" s="76">
        <f t="shared" si="500"/>
        <v>0</v>
      </c>
      <c r="AH172" s="76">
        <f t="shared" si="500"/>
        <v>0</v>
      </c>
      <c r="AI172" s="76">
        <f t="shared" si="500"/>
        <v>0</v>
      </c>
      <c r="AJ172" s="76">
        <f t="shared" si="500"/>
        <v>0</v>
      </c>
      <c r="AK172" s="154"/>
      <c r="AL172" s="154"/>
      <c r="AM172" s="154"/>
      <c r="AN172" s="154">
        <v>10.0</v>
      </c>
      <c r="AO172" s="154"/>
      <c r="AP172" s="154"/>
      <c r="AQ172" s="154"/>
      <c r="AR172" s="76">
        <f t="shared" ref="AR172:BD172" si="501">BE172*$D172</f>
        <v>0</v>
      </c>
      <c r="AS172" s="76">
        <f t="shared" si="501"/>
        <v>0</v>
      </c>
      <c r="AT172" s="76">
        <f t="shared" si="501"/>
        <v>0</v>
      </c>
      <c r="AU172" s="76">
        <f t="shared" si="501"/>
        <v>0</v>
      </c>
      <c r="AV172" s="76">
        <f t="shared" si="501"/>
        <v>0</v>
      </c>
      <c r="AW172" s="76">
        <f t="shared" si="501"/>
        <v>0</v>
      </c>
      <c r="AX172" s="76">
        <f t="shared" si="501"/>
        <v>0</v>
      </c>
      <c r="AY172" s="76">
        <f t="shared" si="501"/>
        <v>0</v>
      </c>
      <c r="AZ172" s="76">
        <f t="shared" si="501"/>
        <v>0</v>
      </c>
      <c r="BA172" s="76">
        <f t="shared" si="501"/>
        <v>0</v>
      </c>
      <c r="BB172" s="76">
        <f t="shared" si="501"/>
        <v>0</v>
      </c>
      <c r="BC172" s="76">
        <f t="shared" si="501"/>
        <v>0</v>
      </c>
      <c r="BD172" s="76">
        <f t="shared" si="501"/>
        <v>0</v>
      </c>
      <c r="BE172" s="154"/>
      <c r="BF172" s="154"/>
      <c r="BG172" s="154">
        <v>10.0</v>
      </c>
      <c r="BH172" s="154"/>
      <c r="BI172" s="154"/>
      <c r="BJ172" s="154"/>
      <c r="BK172" s="154"/>
      <c r="BL172" s="154"/>
      <c r="BM172" s="154"/>
      <c r="BN172" s="154"/>
      <c r="BO172" s="154"/>
      <c r="BP172" s="326"/>
      <c r="BQ172" s="154"/>
      <c r="BR172" s="144"/>
      <c r="BS172" s="76"/>
      <c r="BT172" s="335"/>
      <c r="BU172" s="167">
        <f t="shared" ref="BU172:BV172" si="502">$D172*BS172</f>
        <v>0</v>
      </c>
      <c r="BV172" s="167">
        <f t="shared" si="502"/>
        <v>0</v>
      </c>
      <c r="BW172" s="144"/>
      <c r="BX172" s="76">
        <v>3.57</v>
      </c>
      <c r="BY172" s="76">
        <f t="shared" si="459"/>
        <v>0</v>
      </c>
      <c r="BZ172" s="76">
        <f t="shared" si="460"/>
        <v>0</v>
      </c>
      <c r="CA172" s="144"/>
      <c r="CB172" s="204"/>
      <c r="CC172" s="204"/>
    </row>
    <row r="173" ht="18.0" customHeight="1">
      <c r="A173" s="195" t="s">
        <v>930</v>
      </c>
      <c r="B173" s="267" t="s">
        <v>931</v>
      </c>
      <c r="C173" s="245">
        <v>5.0</v>
      </c>
      <c r="D173" s="76">
        <f t="shared" si="452"/>
        <v>0</v>
      </c>
      <c r="E173" s="148">
        <v>110.0</v>
      </c>
      <c r="F173" s="76" t="str">
        <f t="shared" si="453"/>
        <v/>
      </c>
      <c r="G173" s="148">
        <f t="shared" si="454"/>
        <v>110</v>
      </c>
      <c r="H173" s="149">
        <f t="shared" si="455"/>
        <v>0</v>
      </c>
      <c r="I173" s="322"/>
      <c r="J173" s="151"/>
      <c r="K173" s="323"/>
      <c r="L173" s="324"/>
      <c r="M173" s="154"/>
      <c r="N173" s="155"/>
      <c r="O173" s="156"/>
      <c r="P173" s="157"/>
      <c r="Q173" s="158"/>
      <c r="R173" s="159"/>
      <c r="S173" s="160"/>
      <c r="T173" s="187"/>
      <c r="U173" s="162"/>
      <c r="V173" s="163"/>
      <c r="W173" s="152"/>
      <c r="X173" s="150"/>
      <c r="AD173" s="76">
        <f t="shared" ref="AD173:AJ173" si="503">AK173*$D173</f>
        <v>0</v>
      </c>
      <c r="AE173" s="76">
        <f t="shared" si="503"/>
        <v>0</v>
      </c>
      <c r="AF173" s="76">
        <f t="shared" si="503"/>
        <v>0</v>
      </c>
      <c r="AG173" s="76">
        <f t="shared" si="503"/>
        <v>0</v>
      </c>
      <c r="AH173" s="76">
        <f t="shared" si="503"/>
        <v>0</v>
      </c>
      <c r="AI173" s="76">
        <f t="shared" si="503"/>
        <v>0</v>
      </c>
      <c r="AJ173" s="76">
        <f t="shared" si="503"/>
        <v>0</v>
      </c>
      <c r="AK173" s="154"/>
      <c r="AL173" s="154"/>
      <c r="AM173" s="154"/>
      <c r="AN173" s="154"/>
      <c r="AO173" s="154">
        <v>5.0</v>
      </c>
      <c r="AP173" s="154"/>
      <c r="AQ173" s="154"/>
      <c r="AR173" s="76">
        <f t="shared" ref="AR173:BD173" si="504">BE173*$D173</f>
        <v>0</v>
      </c>
      <c r="AS173" s="76">
        <f t="shared" si="504"/>
        <v>0</v>
      </c>
      <c r="AT173" s="76">
        <f t="shared" si="504"/>
        <v>0</v>
      </c>
      <c r="AU173" s="76">
        <f t="shared" si="504"/>
        <v>0</v>
      </c>
      <c r="AV173" s="76">
        <f t="shared" si="504"/>
        <v>0</v>
      </c>
      <c r="AW173" s="76">
        <f t="shared" si="504"/>
        <v>0</v>
      </c>
      <c r="AX173" s="76">
        <f t="shared" si="504"/>
        <v>0</v>
      </c>
      <c r="AY173" s="76">
        <f t="shared" si="504"/>
        <v>0</v>
      </c>
      <c r="AZ173" s="76">
        <f t="shared" si="504"/>
        <v>0</v>
      </c>
      <c r="BA173" s="76">
        <f t="shared" si="504"/>
        <v>0</v>
      </c>
      <c r="BB173" s="76">
        <f t="shared" si="504"/>
        <v>0</v>
      </c>
      <c r="BC173" s="76">
        <f t="shared" si="504"/>
        <v>0</v>
      </c>
      <c r="BD173" s="76">
        <f t="shared" si="504"/>
        <v>0</v>
      </c>
      <c r="BE173" s="154"/>
      <c r="BF173" s="154"/>
      <c r="BG173" s="154"/>
      <c r="BH173" s="154">
        <v>1.0</v>
      </c>
      <c r="BI173" s="154">
        <v>4.0</v>
      </c>
      <c r="BJ173" s="154"/>
      <c r="BK173" s="154"/>
      <c r="BL173" s="154"/>
      <c r="BM173" s="154"/>
      <c r="BN173" s="154"/>
      <c r="BO173" s="154"/>
      <c r="BP173" s="326"/>
      <c r="BQ173" s="154"/>
      <c r="BR173" s="144"/>
      <c r="BS173" s="76"/>
      <c r="BT173" s="335"/>
      <c r="BU173" s="167">
        <f t="shared" ref="BU173:BV173" si="505">$D173*BS173</f>
        <v>0</v>
      </c>
      <c r="BV173" s="167">
        <f t="shared" si="505"/>
        <v>0</v>
      </c>
      <c r="BW173" s="144"/>
      <c r="BX173" s="76">
        <v>5.27</v>
      </c>
      <c r="BY173" s="76">
        <f t="shared" si="459"/>
        <v>0</v>
      </c>
      <c r="BZ173" s="76">
        <f t="shared" si="460"/>
        <v>0</v>
      </c>
      <c r="CA173" s="144"/>
      <c r="CB173" s="204"/>
      <c r="CC173" s="204"/>
    </row>
    <row r="174" ht="18.0" customHeight="1">
      <c r="A174" s="195" t="s">
        <v>932</v>
      </c>
      <c r="B174" s="267" t="s">
        <v>933</v>
      </c>
      <c r="C174" s="245">
        <v>5.0</v>
      </c>
      <c r="D174" s="76">
        <f t="shared" si="452"/>
        <v>0</v>
      </c>
      <c r="E174" s="148">
        <v>100.0</v>
      </c>
      <c r="F174" s="76" t="str">
        <f t="shared" si="453"/>
        <v/>
      </c>
      <c r="G174" s="148">
        <f t="shared" si="454"/>
        <v>100</v>
      </c>
      <c r="H174" s="149">
        <f t="shared" si="455"/>
        <v>0</v>
      </c>
      <c r="I174" s="322"/>
      <c r="J174" s="151"/>
      <c r="K174" s="323"/>
      <c r="L174" s="324"/>
      <c r="M174" s="154"/>
      <c r="N174" s="155"/>
      <c r="O174" s="156"/>
      <c r="P174" s="157"/>
      <c r="Q174" s="158"/>
      <c r="R174" s="159"/>
      <c r="S174" s="160"/>
      <c r="T174" s="187"/>
      <c r="U174" s="162"/>
      <c r="V174" s="163"/>
      <c r="W174" s="152"/>
      <c r="X174" s="150"/>
      <c r="AD174" s="76">
        <f t="shared" ref="AD174:AJ174" si="506">AK174*$D174</f>
        <v>0</v>
      </c>
      <c r="AE174" s="76">
        <f t="shared" si="506"/>
        <v>0</v>
      </c>
      <c r="AF174" s="76">
        <f t="shared" si="506"/>
        <v>0</v>
      </c>
      <c r="AG174" s="76">
        <f t="shared" si="506"/>
        <v>0</v>
      </c>
      <c r="AH174" s="76">
        <f t="shared" si="506"/>
        <v>0</v>
      </c>
      <c r="AI174" s="76">
        <f t="shared" si="506"/>
        <v>0</v>
      </c>
      <c r="AJ174" s="76">
        <f t="shared" si="506"/>
        <v>0</v>
      </c>
      <c r="AK174" s="154"/>
      <c r="AL174" s="154"/>
      <c r="AM174" s="154"/>
      <c r="AN174" s="154"/>
      <c r="AO174" s="154">
        <v>5.0</v>
      </c>
      <c r="AP174" s="154"/>
      <c r="AQ174" s="154"/>
      <c r="AR174" s="76">
        <f t="shared" ref="AR174:BD174" si="507">BE174*$D174</f>
        <v>0</v>
      </c>
      <c r="AS174" s="76">
        <f t="shared" si="507"/>
        <v>0</v>
      </c>
      <c r="AT174" s="76">
        <f t="shared" si="507"/>
        <v>0</v>
      </c>
      <c r="AU174" s="76">
        <f t="shared" si="507"/>
        <v>0</v>
      </c>
      <c r="AV174" s="76">
        <f t="shared" si="507"/>
        <v>0</v>
      </c>
      <c r="AW174" s="76">
        <f t="shared" si="507"/>
        <v>0</v>
      </c>
      <c r="AX174" s="76">
        <f t="shared" si="507"/>
        <v>0</v>
      </c>
      <c r="AY174" s="76">
        <f t="shared" si="507"/>
        <v>0</v>
      </c>
      <c r="AZ174" s="76">
        <f t="shared" si="507"/>
        <v>0</v>
      </c>
      <c r="BA174" s="76">
        <f t="shared" si="507"/>
        <v>0</v>
      </c>
      <c r="BB174" s="76">
        <f t="shared" si="507"/>
        <v>0</v>
      </c>
      <c r="BC174" s="76">
        <f t="shared" si="507"/>
        <v>0</v>
      </c>
      <c r="BD174" s="76">
        <f t="shared" si="507"/>
        <v>0</v>
      </c>
      <c r="BE174" s="154"/>
      <c r="BF174" s="154"/>
      <c r="BG174" s="154"/>
      <c r="BH174" s="154"/>
      <c r="BI174" s="154">
        <v>1.0</v>
      </c>
      <c r="BJ174" s="154">
        <v>3.0</v>
      </c>
      <c r="BK174" s="154"/>
      <c r="BL174" s="154">
        <v>1.0</v>
      </c>
      <c r="BM174" s="154"/>
      <c r="BN174" s="154"/>
      <c r="BO174" s="154"/>
      <c r="BP174" s="326"/>
      <c r="BQ174" s="154"/>
      <c r="BR174" s="144"/>
      <c r="BS174" s="76"/>
      <c r="BT174" s="335"/>
      <c r="BU174" s="167">
        <f t="shared" ref="BU174:BV174" si="508">$D174*BS174</f>
        <v>0</v>
      </c>
      <c r="BV174" s="167">
        <f t="shared" si="508"/>
        <v>0</v>
      </c>
      <c r="BW174" s="144"/>
      <c r="BX174" s="76">
        <v>4.61</v>
      </c>
      <c r="BY174" s="76">
        <f t="shared" si="459"/>
        <v>0</v>
      </c>
      <c r="BZ174" s="76">
        <f t="shared" si="460"/>
        <v>0</v>
      </c>
      <c r="CA174" s="144"/>
      <c r="CB174" s="204"/>
      <c r="CC174" s="204"/>
    </row>
    <row r="175" ht="18.0" customHeight="1">
      <c r="A175" s="195" t="s">
        <v>934</v>
      </c>
      <c r="B175" s="267" t="s">
        <v>782</v>
      </c>
      <c r="C175" s="245">
        <v>5.0</v>
      </c>
      <c r="D175" s="76">
        <f t="shared" si="452"/>
        <v>0</v>
      </c>
      <c r="E175" s="148">
        <v>95.0</v>
      </c>
      <c r="F175" s="76" t="str">
        <f t="shared" si="453"/>
        <v/>
      </c>
      <c r="G175" s="148">
        <f t="shared" si="454"/>
        <v>95</v>
      </c>
      <c r="H175" s="149">
        <f t="shared" si="455"/>
        <v>0</v>
      </c>
      <c r="I175" s="322"/>
      <c r="J175" s="151"/>
      <c r="K175" s="323"/>
      <c r="L175" s="324"/>
      <c r="M175" s="154"/>
      <c r="N175" s="155"/>
      <c r="O175" s="156"/>
      <c r="P175" s="157"/>
      <c r="Q175" s="158"/>
      <c r="R175" s="159"/>
      <c r="S175" s="160"/>
      <c r="T175" s="187"/>
      <c r="U175" s="162"/>
      <c r="V175" s="163"/>
      <c r="W175" s="152"/>
      <c r="X175" s="150"/>
      <c r="AD175" s="76">
        <f t="shared" ref="AD175:AJ175" si="509">AK175*$D175</f>
        <v>0</v>
      </c>
      <c r="AE175" s="76">
        <f t="shared" si="509"/>
        <v>0</v>
      </c>
      <c r="AF175" s="76">
        <f t="shared" si="509"/>
        <v>0</v>
      </c>
      <c r="AG175" s="76">
        <f t="shared" si="509"/>
        <v>0</v>
      </c>
      <c r="AH175" s="76">
        <f t="shared" si="509"/>
        <v>0</v>
      </c>
      <c r="AI175" s="76">
        <f t="shared" si="509"/>
        <v>0</v>
      </c>
      <c r="AJ175" s="76">
        <f t="shared" si="509"/>
        <v>0</v>
      </c>
      <c r="AK175" s="154"/>
      <c r="AL175" s="154"/>
      <c r="AM175" s="154"/>
      <c r="AN175" s="154"/>
      <c r="AO175" s="154">
        <v>5.0</v>
      </c>
      <c r="AP175" s="154"/>
      <c r="AQ175" s="154"/>
      <c r="AR175" s="76">
        <f t="shared" ref="AR175:BD175" si="510">BE175*$D175</f>
        <v>0</v>
      </c>
      <c r="AS175" s="76">
        <f t="shared" si="510"/>
        <v>0</v>
      </c>
      <c r="AT175" s="76">
        <f t="shared" si="510"/>
        <v>0</v>
      </c>
      <c r="AU175" s="76">
        <f t="shared" si="510"/>
        <v>0</v>
      </c>
      <c r="AV175" s="76">
        <f t="shared" si="510"/>
        <v>0</v>
      </c>
      <c r="AW175" s="76">
        <f t="shared" si="510"/>
        <v>0</v>
      </c>
      <c r="AX175" s="76">
        <f t="shared" si="510"/>
        <v>0</v>
      </c>
      <c r="AY175" s="76">
        <f t="shared" si="510"/>
        <v>0</v>
      </c>
      <c r="AZ175" s="76">
        <f t="shared" si="510"/>
        <v>0</v>
      </c>
      <c r="BA175" s="76">
        <f t="shared" si="510"/>
        <v>0</v>
      </c>
      <c r="BB175" s="76">
        <f t="shared" si="510"/>
        <v>0</v>
      </c>
      <c r="BC175" s="76">
        <f t="shared" si="510"/>
        <v>0</v>
      </c>
      <c r="BD175" s="76">
        <f t="shared" si="510"/>
        <v>0</v>
      </c>
      <c r="BE175" s="154"/>
      <c r="BF175" s="154"/>
      <c r="BG175" s="154"/>
      <c r="BH175" s="154"/>
      <c r="BI175" s="154"/>
      <c r="BJ175" s="154">
        <v>4.0</v>
      </c>
      <c r="BK175" s="154"/>
      <c r="BL175" s="154">
        <v>1.0</v>
      </c>
      <c r="BM175" s="154"/>
      <c r="BN175" s="154"/>
      <c r="BO175" s="154"/>
      <c r="BP175" s="326"/>
      <c r="BQ175" s="154"/>
      <c r="BR175" s="144"/>
      <c r="BS175" s="76"/>
      <c r="BT175" s="335"/>
      <c r="BU175" s="167">
        <f t="shared" ref="BU175:BV175" si="511">$D175*BS175</f>
        <v>0</v>
      </c>
      <c r="BV175" s="167">
        <f t="shared" si="511"/>
        <v>0</v>
      </c>
      <c r="BW175" s="144"/>
      <c r="BX175" s="76">
        <v>4.23</v>
      </c>
      <c r="BY175" s="76">
        <f t="shared" si="459"/>
        <v>0</v>
      </c>
      <c r="BZ175" s="76">
        <f t="shared" si="460"/>
        <v>0</v>
      </c>
      <c r="CA175" s="144"/>
      <c r="CB175" s="204"/>
      <c r="CC175" s="204"/>
    </row>
    <row r="176" ht="18.0" customHeight="1">
      <c r="A176" s="195" t="s">
        <v>935</v>
      </c>
      <c r="B176" s="267" t="s">
        <v>784</v>
      </c>
      <c r="C176" s="245">
        <v>5.0</v>
      </c>
      <c r="D176" s="76">
        <f t="shared" si="452"/>
        <v>0</v>
      </c>
      <c r="E176" s="148">
        <v>95.0</v>
      </c>
      <c r="F176" s="76" t="str">
        <f t="shared" si="453"/>
        <v/>
      </c>
      <c r="G176" s="148">
        <f t="shared" si="454"/>
        <v>95</v>
      </c>
      <c r="H176" s="149">
        <f t="shared" si="455"/>
        <v>0</v>
      </c>
      <c r="I176" s="322"/>
      <c r="J176" s="151"/>
      <c r="K176" s="323"/>
      <c r="L176" s="324"/>
      <c r="M176" s="154"/>
      <c r="N176" s="155"/>
      <c r="O176" s="156"/>
      <c r="P176" s="157"/>
      <c r="Q176" s="158"/>
      <c r="R176" s="159"/>
      <c r="S176" s="160"/>
      <c r="T176" s="187"/>
      <c r="U176" s="162"/>
      <c r="V176" s="163"/>
      <c r="W176" s="152"/>
      <c r="X176" s="150"/>
      <c r="AD176" s="76">
        <f t="shared" ref="AD176:AJ176" si="512">AK176*$D176</f>
        <v>0</v>
      </c>
      <c r="AE176" s="76">
        <f t="shared" si="512"/>
        <v>0</v>
      </c>
      <c r="AF176" s="76">
        <f t="shared" si="512"/>
        <v>0</v>
      </c>
      <c r="AG176" s="76">
        <f t="shared" si="512"/>
        <v>0</v>
      </c>
      <c r="AH176" s="76">
        <f t="shared" si="512"/>
        <v>0</v>
      </c>
      <c r="AI176" s="76">
        <f t="shared" si="512"/>
        <v>0</v>
      </c>
      <c r="AJ176" s="76">
        <f t="shared" si="512"/>
        <v>0</v>
      </c>
      <c r="AK176" s="172"/>
      <c r="AL176" s="172"/>
      <c r="AM176" s="172"/>
      <c r="AN176" s="172"/>
      <c r="AO176" s="172">
        <v>5.0</v>
      </c>
      <c r="AP176" s="172"/>
      <c r="AQ176" s="172"/>
      <c r="AR176" s="76">
        <f t="shared" ref="AR176:BD176" si="513">BE176*$D176</f>
        <v>0</v>
      </c>
      <c r="AS176" s="76">
        <f t="shared" si="513"/>
        <v>0</v>
      </c>
      <c r="AT176" s="76">
        <f t="shared" si="513"/>
        <v>0</v>
      </c>
      <c r="AU176" s="76">
        <f t="shared" si="513"/>
        <v>0</v>
      </c>
      <c r="AV176" s="76">
        <f t="shared" si="513"/>
        <v>0</v>
      </c>
      <c r="AW176" s="76">
        <f t="shared" si="513"/>
        <v>0</v>
      </c>
      <c r="AX176" s="76">
        <f t="shared" si="513"/>
        <v>0</v>
      </c>
      <c r="AY176" s="76">
        <f t="shared" si="513"/>
        <v>0</v>
      </c>
      <c r="AZ176" s="76">
        <f t="shared" si="513"/>
        <v>0</v>
      </c>
      <c r="BA176" s="76">
        <f t="shared" si="513"/>
        <v>0</v>
      </c>
      <c r="BB176" s="76">
        <f t="shared" si="513"/>
        <v>0</v>
      </c>
      <c r="BC176" s="76">
        <f t="shared" si="513"/>
        <v>0</v>
      </c>
      <c r="BD176" s="76">
        <f t="shared" si="513"/>
        <v>0</v>
      </c>
      <c r="BE176" s="172"/>
      <c r="BF176" s="172"/>
      <c r="BG176" s="172"/>
      <c r="BH176" s="172"/>
      <c r="BI176" s="172"/>
      <c r="BJ176" s="172">
        <v>4.0</v>
      </c>
      <c r="BK176" s="172"/>
      <c r="BL176" s="172">
        <v>1.0</v>
      </c>
      <c r="BM176" s="172"/>
      <c r="BN176" s="172"/>
      <c r="BO176" s="172"/>
      <c r="BP176" s="337"/>
      <c r="BQ176" s="172"/>
      <c r="BR176" s="144"/>
      <c r="BS176" s="76"/>
      <c r="BT176" s="335"/>
      <c r="BU176" s="167">
        <f t="shared" ref="BU176:BV176" si="514">$D176*BS176</f>
        <v>0</v>
      </c>
      <c r="BV176" s="167">
        <f t="shared" si="514"/>
        <v>0</v>
      </c>
      <c r="BW176" s="144"/>
      <c r="BX176" s="76">
        <v>3.97</v>
      </c>
      <c r="BY176" s="76">
        <f t="shared" si="459"/>
        <v>0</v>
      </c>
      <c r="BZ176" s="76">
        <f t="shared" si="460"/>
        <v>0</v>
      </c>
      <c r="CA176" s="144"/>
      <c r="CB176" s="204"/>
      <c r="CC176" s="204"/>
    </row>
    <row r="177" ht="15.75" customHeight="1">
      <c r="A177" s="225"/>
      <c r="B177" s="246"/>
      <c r="C177" s="204"/>
      <c r="D177" s="204"/>
      <c r="E177" s="213"/>
      <c r="F177" s="204"/>
      <c r="G177" s="213"/>
      <c r="H177" s="148">
        <f t="shared" ref="H177:U177" si="515">SUM(H157:H176)</f>
        <v>0</v>
      </c>
      <c r="I177" s="227">
        <f t="shared" si="515"/>
        <v>0</v>
      </c>
      <c r="J177" s="227">
        <f t="shared" si="515"/>
        <v>0</v>
      </c>
      <c r="K177" s="227">
        <f t="shared" si="515"/>
        <v>0</v>
      </c>
      <c r="L177" s="227">
        <f t="shared" si="515"/>
        <v>0</v>
      </c>
      <c r="M177" s="227">
        <f t="shared" si="515"/>
        <v>0</v>
      </c>
      <c r="N177" s="238">
        <f t="shared" si="515"/>
        <v>0</v>
      </c>
      <c r="O177" s="141">
        <f t="shared" si="515"/>
        <v>0</v>
      </c>
      <c r="P177" s="227">
        <f t="shared" si="515"/>
        <v>0</v>
      </c>
      <c r="Q177" s="227">
        <f t="shared" si="515"/>
        <v>0</v>
      </c>
      <c r="R177" s="238">
        <f t="shared" si="515"/>
        <v>0</v>
      </c>
      <c r="S177" s="227">
        <f t="shared" si="515"/>
        <v>0</v>
      </c>
      <c r="T177" s="227">
        <f t="shared" si="515"/>
        <v>0</v>
      </c>
      <c r="U177" s="227">
        <f t="shared" si="515"/>
        <v>0</v>
      </c>
      <c r="V177" s="227"/>
      <c r="W177" s="227"/>
      <c r="X177" s="227"/>
      <c r="AD177" s="141">
        <f t="shared" ref="AD177:AJ177" si="516">SUM(AD157:AD176)</f>
        <v>0</v>
      </c>
      <c r="AE177" s="141">
        <f t="shared" si="516"/>
        <v>0</v>
      </c>
      <c r="AF177" s="141">
        <f t="shared" si="516"/>
        <v>0</v>
      </c>
      <c r="AG177" s="141">
        <f t="shared" si="516"/>
        <v>0</v>
      </c>
      <c r="AH177" s="141">
        <f t="shared" si="516"/>
        <v>0</v>
      </c>
      <c r="AI177" s="141">
        <f t="shared" si="516"/>
        <v>0</v>
      </c>
      <c r="AJ177" s="142">
        <f t="shared" si="516"/>
        <v>0</v>
      </c>
      <c r="AK177" s="228"/>
      <c r="AL177" s="332"/>
      <c r="AM177" s="332"/>
      <c r="AN177" s="332"/>
      <c r="AO177" s="332"/>
      <c r="AP177" s="332"/>
      <c r="AQ177" s="270"/>
      <c r="AR177" s="270">
        <f t="shared" ref="AR177:BD177" si="517">SUM(AR157:AR176)</f>
        <v>0</v>
      </c>
      <c r="AS177" s="227">
        <f t="shared" si="517"/>
        <v>0</v>
      </c>
      <c r="AT177" s="227">
        <f t="shared" si="517"/>
        <v>0</v>
      </c>
      <c r="AU177" s="227">
        <f t="shared" si="517"/>
        <v>0</v>
      </c>
      <c r="AV177" s="227">
        <f t="shared" si="517"/>
        <v>0</v>
      </c>
      <c r="AW177" s="227">
        <f t="shared" si="517"/>
        <v>0</v>
      </c>
      <c r="AX177" s="227">
        <f t="shared" si="517"/>
        <v>0</v>
      </c>
      <c r="AY177" s="227">
        <f t="shared" si="517"/>
        <v>0</v>
      </c>
      <c r="AZ177" s="227">
        <f t="shared" si="517"/>
        <v>0</v>
      </c>
      <c r="BA177" s="227">
        <f t="shared" si="517"/>
        <v>0</v>
      </c>
      <c r="BB177" s="227">
        <f t="shared" si="517"/>
        <v>0</v>
      </c>
      <c r="BC177" s="227">
        <f t="shared" si="517"/>
        <v>0</v>
      </c>
      <c r="BD177" s="228">
        <f t="shared" si="517"/>
        <v>0</v>
      </c>
      <c r="BE177" s="228"/>
      <c r="BF177" s="332"/>
      <c r="BG177" s="332"/>
      <c r="BH177" s="332"/>
      <c r="BI177" s="332"/>
      <c r="BJ177" s="332"/>
      <c r="BK177" s="332"/>
      <c r="BL177" s="332"/>
      <c r="BM177" s="332"/>
      <c r="BN177" s="332"/>
      <c r="BO177" s="332"/>
      <c r="BP177" s="332"/>
      <c r="BQ177" s="332"/>
      <c r="BR177" s="144"/>
      <c r="BS177" s="260"/>
      <c r="BT177" s="260"/>
      <c r="BU177" s="232">
        <f t="shared" ref="BU177:BV177" si="518">SUM(BU157:BU176)</f>
        <v>0</v>
      </c>
      <c r="BV177" s="232">
        <f t="shared" si="518"/>
        <v>0</v>
      </c>
      <c r="BW177" s="144"/>
      <c r="BX177" s="204"/>
      <c r="BY177" s="204"/>
      <c r="BZ177" s="204"/>
      <c r="CA177" s="144"/>
      <c r="CB177" s="204"/>
      <c r="CC177" s="204"/>
    </row>
    <row r="178" ht="39.75" customHeight="1">
      <c r="A178" s="235" t="s">
        <v>52</v>
      </c>
      <c r="B178" s="239" t="s">
        <v>610</v>
      </c>
      <c r="C178" s="204"/>
      <c r="D178" s="204"/>
      <c r="E178" s="213"/>
      <c r="F178" s="204"/>
      <c r="G178" s="213"/>
      <c r="H178" s="214"/>
      <c r="I178" s="139"/>
      <c r="J178" s="243"/>
      <c r="K178" s="243"/>
      <c r="L178" s="243"/>
      <c r="M178" s="243"/>
      <c r="N178" s="243"/>
      <c r="O178" s="243"/>
      <c r="P178" s="243"/>
      <c r="Q178" s="243"/>
      <c r="R178" s="244"/>
      <c r="S178" s="243"/>
      <c r="T178" s="243"/>
      <c r="U178" s="243"/>
      <c r="V178" s="243"/>
      <c r="W178" s="243"/>
      <c r="X178" s="243"/>
      <c r="AD178" s="237" t="s">
        <v>24</v>
      </c>
      <c r="AE178" s="237" t="s">
        <v>25</v>
      </c>
      <c r="AF178" s="237" t="s">
        <v>26</v>
      </c>
      <c r="AG178" s="237" t="s">
        <v>27</v>
      </c>
      <c r="AH178" s="237" t="s">
        <v>28</v>
      </c>
      <c r="AI178" s="237" t="s">
        <v>29</v>
      </c>
      <c r="AJ178" s="237" t="s">
        <v>30</v>
      </c>
      <c r="AK178" s="141" t="s">
        <v>24</v>
      </c>
      <c r="AL178" s="141" t="s">
        <v>25</v>
      </c>
      <c r="AM178" s="141" t="s">
        <v>26</v>
      </c>
      <c r="AN178" s="141" t="s">
        <v>27</v>
      </c>
      <c r="AO178" s="141" t="s">
        <v>28</v>
      </c>
      <c r="AP178" s="141" t="s">
        <v>29</v>
      </c>
      <c r="AQ178" s="141" t="s">
        <v>30</v>
      </c>
      <c r="AR178" s="237" t="s">
        <v>39</v>
      </c>
      <c r="AS178" s="237" t="s">
        <v>40</v>
      </c>
      <c r="AT178" s="237" t="s">
        <v>41</v>
      </c>
      <c r="AU178" s="237" t="s">
        <v>42</v>
      </c>
      <c r="AV178" s="237" t="s">
        <v>43</v>
      </c>
      <c r="AW178" s="237" t="s">
        <v>44</v>
      </c>
      <c r="AX178" s="237" t="s">
        <v>45</v>
      </c>
      <c r="AY178" s="237" t="s">
        <v>46</v>
      </c>
      <c r="AZ178" s="237" t="s">
        <v>47</v>
      </c>
      <c r="BA178" s="237" t="s">
        <v>48</v>
      </c>
      <c r="BB178" s="237" t="s">
        <v>49</v>
      </c>
      <c r="BC178" s="237" t="s">
        <v>50</v>
      </c>
      <c r="BD178" s="237" t="s">
        <v>51</v>
      </c>
      <c r="BE178" s="141" t="s">
        <v>39</v>
      </c>
      <c r="BF178" s="141" t="s">
        <v>40</v>
      </c>
      <c r="BG178" s="141" t="s">
        <v>41</v>
      </c>
      <c r="BH178" s="141" t="s">
        <v>42</v>
      </c>
      <c r="BI178" s="141" t="s">
        <v>43</v>
      </c>
      <c r="BJ178" s="141" t="s">
        <v>44</v>
      </c>
      <c r="BK178" s="141" t="s">
        <v>45</v>
      </c>
      <c r="BL178" s="141" t="s">
        <v>46</v>
      </c>
      <c r="BM178" s="141" t="s">
        <v>47</v>
      </c>
      <c r="BN178" s="141" t="s">
        <v>48</v>
      </c>
      <c r="BO178" s="141" t="s">
        <v>49</v>
      </c>
      <c r="BP178" s="142" t="s">
        <v>50</v>
      </c>
      <c r="BQ178" s="141" t="s">
        <v>51</v>
      </c>
      <c r="BR178" s="144"/>
      <c r="BS178" s="143" t="s">
        <v>78</v>
      </c>
      <c r="BT178" s="143" t="s">
        <v>79</v>
      </c>
      <c r="BU178" s="143" t="s">
        <v>80</v>
      </c>
      <c r="BV178" s="143" t="s">
        <v>81</v>
      </c>
      <c r="BW178" s="144"/>
      <c r="BX178" s="219" t="s">
        <v>82</v>
      </c>
      <c r="BY178" s="219" t="s">
        <v>83</v>
      </c>
      <c r="BZ178" s="219" t="s">
        <v>84</v>
      </c>
      <c r="CA178" s="144"/>
      <c r="CB178" s="204"/>
      <c r="CC178" s="204"/>
    </row>
    <row r="179" ht="18.0" customHeight="1">
      <c r="A179" s="195" t="s">
        <v>936</v>
      </c>
      <c r="B179" s="267" t="s">
        <v>937</v>
      </c>
      <c r="C179" s="245">
        <v>20.0</v>
      </c>
      <c r="D179" s="76">
        <f t="shared" ref="D179:D194" si="522">SUM(I179:X179)</f>
        <v>0</v>
      </c>
      <c r="E179" s="148">
        <v>80.0</v>
      </c>
      <c r="F179" s="76" t="str">
        <f t="shared" ref="F179:F194" si="523">$E$5</f>
        <v/>
      </c>
      <c r="G179" s="148">
        <f t="shared" ref="G179:G194" si="524">E179*((100-F179)/100)</f>
        <v>80</v>
      </c>
      <c r="H179" s="149">
        <f t="shared" ref="H179:H194" si="525">D179*G179</f>
        <v>0</v>
      </c>
      <c r="I179" s="322"/>
      <c r="J179" s="151"/>
      <c r="K179" s="323"/>
      <c r="L179" s="324"/>
      <c r="M179" s="154"/>
      <c r="N179" s="155"/>
      <c r="O179" s="156"/>
      <c r="P179" s="157"/>
      <c r="Q179" s="158"/>
      <c r="R179" s="159"/>
      <c r="S179" s="160"/>
      <c r="T179" s="187"/>
      <c r="U179" s="162"/>
      <c r="V179" s="163"/>
      <c r="W179" s="152"/>
      <c r="X179" s="150"/>
      <c r="AD179" s="76">
        <f t="shared" ref="AD179:AJ179" si="519">AK179*$D179</f>
        <v>0</v>
      </c>
      <c r="AE179" s="76">
        <f t="shared" si="519"/>
        <v>0</v>
      </c>
      <c r="AF179" s="76">
        <f t="shared" si="519"/>
        <v>0</v>
      </c>
      <c r="AG179" s="76">
        <f t="shared" si="519"/>
        <v>0</v>
      </c>
      <c r="AH179" s="76">
        <f t="shared" si="519"/>
        <v>0</v>
      </c>
      <c r="AI179" s="76">
        <f t="shared" si="519"/>
        <v>0</v>
      </c>
      <c r="AJ179" s="76">
        <f t="shared" si="519"/>
        <v>0</v>
      </c>
      <c r="AK179" s="154"/>
      <c r="AL179" s="154">
        <v>20.0</v>
      </c>
      <c r="AM179" s="154"/>
      <c r="AN179" s="154"/>
      <c r="AO179" s="154"/>
      <c r="AP179" s="154"/>
      <c r="AQ179" s="154"/>
      <c r="AR179" s="76">
        <f t="shared" ref="AR179:BD179" si="520">BE179*$D179</f>
        <v>0</v>
      </c>
      <c r="AS179" s="76">
        <f t="shared" si="520"/>
        <v>0</v>
      </c>
      <c r="AT179" s="76">
        <f t="shared" si="520"/>
        <v>0</v>
      </c>
      <c r="AU179" s="76">
        <f t="shared" si="520"/>
        <v>0</v>
      </c>
      <c r="AV179" s="76">
        <f t="shared" si="520"/>
        <v>0</v>
      </c>
      <c r="AW179" s="76">
        <f t="shared" si="520"/>
        <v>0</v>
      </c>
      <c r="AX179" s="76">
        <f t="shared" si="520"/>
        <v>0</v>
      </c>
      <c r="AY179" s="76">
        <f t="shared" si="520"/>
        <v>0</v>
      </c>
      <c r="AZ179" s="76">
        <f t="shared" si="520"/>
        <v>0</v>
      </c>
      <c r="BA179" s="76">
        <f t="shared" si="520"/>
        <v>0</v>
      </c>
      <c r="BB179" s="76">
        <f t="shared" si="520"/>
        <v>0</v>
      </c>
      <c r="BC179" s="76">
        <f t="shared" si="520"/>
        <v>0</v>
      </c>
      <c r="BD179" s="76">
        <f t="shared" si="520"/>
        <v>0</v>
      </c>
      <c r="BE179" s="154">
        <v>20.0</v>
      </c>
      <c r="BF179" s="154"/>
      <c r="BG179" s="154"/>
      <c r="BH179" s="154"/>
      <c r="BI179" s="154"/>
      <c r="BJ179" s="154"/>
      <c r="BK179" s="154"/>
      <c r="BL179" s="154"/>
      <c r="BM179" s="154"/>
      <c r="BN179" s="154"/>
      <c r="BO179" s="154"/>
      <c r="BP179" s="326"/>
      <c r="BQ179" s="154"/>
      <c r="BR179" s="144"/>
      <c r="BS179" s="76"/>
      <c r="BT179" s="335"/>
      <c r="BU179" s="167">
        <f t="shared" ref="BU179:BV179" si="521">$D179*BS179</f>
        <v>0</v>
      </c>
      <c r="BV179" s="167">
        <f t="shared" si="521"/>
        <v>0</v>
      </c>
      <c r="BW179" s="144"/>
      <c r="BX179" s="76">
        <v>1.68</v>
      </c>
      <c r="BY179" s="76">
        <f t="shared" ref="BY179:BY194" si="529">D179</f>
        <v>0</v>
      </c>
      <c r="BZ179" s="76">
        <f t="shared" ref="BZ179:BZ194" si="530">BX179*BY179</f>
        <v>0</v>
      </c>
      <c r="CA179" s="144"/>
      <c r="CB179" s="204"/>
      <c r="CC179" s="204"/>
    </row>
    <row r="180" ht="18.0" customHeight="1">
      <c r="A180" s="195" t="s">
        <v>938</v>
      </c>
      <c r="B180" s="267" t="s">
        <v>754</v>
      </c>
      <c r="C180" s="245">
        <v>20.0</v>
      </c>
      <c r="D180" s="76">
        <f t="shared" si="522"/>
        <v>0</v>
      </c>
      <c r="E180" s="148">
        <v>100.0</v>
      </c>
      <c r="F180" s="76" t="str">
        <f t="shared" si="523"/>
        <v/>
      </c>
      <c r="G180" s="148">
        <f t="shared" si="524"/>
        <v>100</v>
      </c>
      <c r="H180" s="149">
        <f t="shared" si="525"/>
        <v>0</v>
      </c>
      <c r="I180" s="322"/>
      <c r="J180" s="151"/>
      <c r="K180" s="323"/>
      <c r="L180" s="324"/>
      <c r="M180" s="154"/>
      <c r="N180" s="155"/>
      <c r="O180" s="156"/>
      <c r="P180" s="157"/>
      <c r="Q180" s="158"/>
      <c r="R180" s="159"/>
      <c r="S180" s="160"/>
      <c r="T180" s="187"/>
      <c r="U180" s="162"/>
      <c r="V180" s="163"/>
      <c r="W180" s="152"/>
      <c r="X180" s="150"/>
      <c r="AD180" s="76">
        <f t="shared" ref="AD180:AJ180" si="526">AK180*$D180</f>
        <v>0</v>
      </c>
      <c r="AE180" s="76">
        <f t="shared" si="526"/>
        <v>0</v>
      </c>
      <c r="AF180" s="76">
        <f t="shared" si="526"/>
        <v>0</v>
      </c>
      <c r="AG180" s="76">
        <f t="shared" si="526"/>
        <v>0</v>
      </c>
      <c r="AH180" s="76">
        <f t="shared" si="526"/>
        <v>0</v>
      </c>
      <c r="AI180" s="76">
        <f t="shared" si="526"/>
        <v>0</v>
      </c>
      <c r="AJ180" s="76">
        <f t="shared" si="526"/>
        <v>0</v>
      </c>
      <c r="AK180" s="154"/>
      <c r="AL180" s="154">
        <v>20.0</v>
      </c>
      <c r="AM180" s="154"/>
      <c r="AN180" s="154"/>
      <c r="AO180" s="154"/>
      <c r="AP180" s="154"/>
      <c r="AQ180" s="154"/>
      <c r="AR180" s="76">
        <f t="shared" ref="AR180:BD180" si="527">BE180*$D180</f>
        <v>0</v>
      </c>
      <c r="AS180" s="76">
        <f t="shared" si="527"/>
        <v>0</v>
      </c>
      <c r="AT180" s="76">
        <f t="shared" si="527"/>
        <v>0</v>
      </c>
      <c r="AU180" s="76">
        <f t="shared" si="527"/>
        <v>0</v>
      </c>
      <c r="AV180" s="76">
        <f t="shared" si="527"/>
        <v>0</v>
      </c>
      <c r="AW180" s="76">
        <f t="shared" si="527"/>
        <v>0</v>
      </c>
      <c r="AX180" s="76">
        <f t="shared" si="527"/>
        <v>0</v>
      </c>
      <c r="AY180" s="76">
        <f t="shared" si="527"/>
        <v>0</v>
      </c>
      <c r="AZ180" s="76">
        <f t="shared" si="527"/>
        <v>0</v>
      </c>
      <c r="BA180" s="76">
        <f t="shared" si="527"/>
        <v>0</v>
      </c>
      <c r="BB180" s="76">
        <f t="shared" si="527"/>
        <v>0</v>
      </c>
      <c r="BC180" s="76">
        <f t="shared" si="527"/>
        <v>0</v>
      </c>
      <c r="BD180" s="76">
        <f t="shared" si="527"/>
        <v>0</v>
      </c>
      <c r="BE180" s="154">
        <v>20.0</v>
      </c>
      <c r="BF180" s="154"/>
      <c r="BG180" s="154"/>
      <c r="BH180" s="154"/>
      <c r="BI180" s="154"/>
      <c r="BJ180" s="154"/>
      <c r="BK180" s="154"/>
      <c r="BL180" s="154"/>
      <c r="BM180" s="154"/>
      <c r="BN180" s="154"/>
      <c r="BO180" s="154"/>
      <c r="BP180" s="326"/>
      <c r="BQ180" s="154"/>
      <c r="BR180" s="144"/>
      <c r="BS180" s="76"/>
      <c r="BT180" s="335"/>
      <c r="BU180" s="167">
        <f t="shared" ref="BU180:BV180" si="528">$D180*BS180</f>
        <v>0</v>
      </c>
      <c r="BV180" s="167">
        <f t="shared" si="528"/>
        <v>0</v>
      </c>
      <c r="BW180" s="144"/>
      <c r="BX180" s="76">
        <v>2.33</v>
      </c>
      <c r="BY180" s="76">
        <f t="shared" si="529"/>
        <v>0</v>
      </c>
      <c r="BZ180" s="76">
        <f t="shared" si="530"/>
        <v>0</v>
      </c>
      <c r="CA180" s="144"/>
      <c r="CB180" s="204"/>
      <c r="CC180" s="204"/>
    </row>
    <row r="181" ht="18.0" customHeight="1">
      <c r="A181" s="195" t="s">
        <v>939</v>
      </c>
      <c r="B181" s="267" t="s">
        <v>778</v>
      </c>
      <c r="C181" s="245">
        <v>10.0</v>
      </c>
      <c r="D181" s="76">
        <f t="shared" si="522"/>
        <v>0</v>
      </c>
      <c r="E181" s="148">
        <v>85.0</v>
      </c>
      <c r="F181" s="76" t="str">
        <f t="shared" si="523"/>
        <v/>
      </c>
      <c r="G181" s="148">
        <f t="shared" si="524"/>
        <v>85</v>
      </c>
      <c r="H181" s="149">
        <f t="shared" si="525"/>
        <v>0</v>
      </c>
      <c r="I181" s="322"/>
      <c r="J181" s="151"/>
      <c r="K181" s="323"/>
      <c r="L181" s="324"/>
      <c r="M181" s="154"/>
      <c r="N181" s="155"/>
      <c r="O181" s="156"/>
      <c r="P181" s="157"/>
      <c r="Q181" s="158"/>
      <c r="R181" s="159"/>
      <c r="S181" s="160"/>
      <c r="T181" s="187"/>
      <c r="U181" s="162"/>
      <c r="V181" s="163"/>
      <c r="W181" s="152"/>
      <c r="X181" s="150"/>
      <c r="AD181" s="76">
        <f t="shared" ref="AD181:AJ181" si="531">AK181*$D181</f>
        <v>0</v>
      </c>
      <c r="AE181" s="76">
        <f t="shared" si="531"/>
        <v>0</v>
      </c>
      <c r="AF181" s="76">
        <f t="shared" si="531"/>
        <v>0</v>
      </c>
      <c r="AG181" s="76">
        <f t="shared" si="531"/>
        <v>0</v>
      </c>
      <c r="AH181" s="76">
        <f t="shared" si="531"/>
        <v>0</v>
      </c>
      <c r="AI181" s="76">
        <f t="shared" si="531"/>
        <v>0</v>
      </c>
      <c r="AJ181" s="76">
        <f t="shared" si="531"/>
        <v>0</v>
      </c>
      <c r="AK181" s="154"/>
      <c r="AL181" s="154">
        <v>20.0</v>
      </c>
      <c r="AM181" s="154"/>
      <c r="AN181" s="154"/>
      <c r="AO181" s="154"/>
      <c r="AP181" s="154"/>
      <c r="AQ181" s="154"/>
      <c r="AR181" s="76">
        <f t="shared" ref="AR181:BD181" si="532">BE181*$D181</f>
        <v>0</v>
      </c>
      <c r="AS181" s="76">
        <f t="shared" si="532"/>
        <v>0</v>
      </c>
      <c r="AT181" s="76">
        <f t="shared" si="532"/>
        <v>0</v>
      </c>
      <c r="AU181" s="76">
        <f t="shared" si="532"/>
        <v>0</v>
      </c>
      <c r="AV181" s="76">
        <f t="shared" si="532"/>
        <v>0</v>
      </c>
      <c r="AW181" s="76">
        <f t="shared" si="532"/>
        <v>0</v>
      </c>
      <c r="AX181" s="76">
        <f t="shared" si="532"/>
        <v>0</v>
      </c>
      <c r="AY181" s="76">
        <f t="shared" si="532"/>
        <v>0</v>
      </c>
      <c r="AZ181" s="76">
        <f t="shared" si="532"/>
        <v>0</v>
      </c>
      <c r="BA181" s="76">
        <f t="shared" si="532"/>
        <v>0</v>
      </c>
      <c r="BB181" s="76">
        <f t="shared" si="532"/>
        <v>0</v>
      </c>
      <c r="BC181" s="76">
        <f t="shared" si="532"/>
        <v>0</v>
      </c>
      <c r="BD181" s="76">
        <f t="shared" si="532"/>
        <v>0</v>
      </c>
      <c r="BE181" s="154">
        <v>20.0</v>
      </c>
      <c r="BF181" s="154"/>
      <c r="BG181" s="154"/>
      <c r="BH181" s="154"/>
      <c r="BI181" s="154"/>
      <c r="BJ181" s="154"/>
      <c r="BK181" s="154"/>
      <c r="BL181" s="154"/>
      <c r="BM181" s="154"/>
      <c r="BN181" s="154"/>
      <c r="BO181" s="154"/>
      <c r="BP181" s="326"/>
      <c r="BQ181" s="154"/>
      <c r="BR181" s="144"/>
      <c r="BS181" s="76"/>
      <c r="BT181" s="335"/>
      <c r="BU181" s="167">
        <f t="shared" ref="BU181:BV181" si="533">$D181*BS181</f>
        <v>0</v>
      </c>
      <c r="BV181" s="167">
        <f t="shared" si="533"/>
        <v>0</v>
      </c>
      <c r="BW181" s="144"/>
      <c r="BX181" s="76">
        <v>2.97</v>
      </c>
      <c r="BY181" s="76">
        <f t="shared" si="529"/>
        <v>0</v>
      </c>
      <c r="BZ181" s="76">
        <f t="shared" si="530"/>
        <v>0</v>
      </c>
      <c r="CA181" s="144"/>
      <c r="CB181" s="204"/>
      <c r="CC181" s="204"/>
    </row>
    <row r="182" ht="18.0" customHeight="1">
      <c r="A182" s="195" t="s">
        <v>940</v>
      </c>
      <c r="B182" s="267" t="s">
        <v>780</v>
      </c>
      <c r="C182" s="245">
        <v>10.0</v>
      </c>
      <c r="D182" s="76">
        <f t="shared" si="522"/>
        <v>0</v>
      </c>
      <c r="E182" s="148">
        <v>85.0</v>
      </c>
      <c r="F182" s="76" t="str">
        <f t="shared" si="523"/>
        <v/>
      </c>
      <c r="G182" s="148">
        <f t="shared" si="524"/>
        <v>85</v>
      </c>
      <c r="H182" s="149">
        <f t="shared" si="525"/>
        <v>0</v>
      </c>
      <c r="I182" s="322"/>
      <c r="J182" s="151"/>
      <c r="K182" s="323"/>
      <c r="L182" s="324"/>
      <c r="M182" s="154"/>
      <c r="N182" s="155"/>
      <c r="O182" s="156"/>
      <c r="P182" s="157"/>
      <c r="Q182" s="158"/>
      <c r="R182" s="159"/>
      <c r="S182" s="160"/>
      <c r="T182" s="187"/>
      <c r="U182" s="162"/>
      <c r="V182" s="163"/>
      <c r="W182" s="152"/>
      <c r="X182" s="150"/>
      <c r="AD182" s="76">
        <f t="shared" ref="AD182:AJ182" si="534">AK182*$D182</f>
        <v>0</v>
      </c>
      <c r="AE182" s="76">
        <f t="shared" si="534"/>
        <v>0</v>
      </c>
      <c r="AF182" s="76">
        <f t="shared" si="534"/>
        <v>0</v>
      </c>
      <c r="AG182" s="76">
        <f t="shared" si="534"/>
        <v>0</v>
      </c>
      <c r="AH182" s="76">
        <f t="shared" si="534"/>
        <v>0</v>
      </c>
      <c r="AI182" s="76">
        <f t="shared" si="534"/>
        <v>0</v>
      </c>
      <c r="AJ182" s="76">
        <f t="shared" si="534"/>
        <v>0</v>
      </c>
      <c r="AK182" s="154"/>
      <c r="AL182" s="154"/>
      <c r="AM182" s="154">
        <v>10.0</v>
      </c>
      <c r="AN182" s="154"/>
      <c r="AO182" s="154"/>
      <c r="AP182" s="154"/>
      <c r="AQ182" s="154"/>
      <c r="AR182" s="76">
        <f t="shared" ref="AR182:BD182" si="535">BE182*$D182</f>
        <v>0</v>
      </c>
      <c r="AS182" s="76">
        <f t="shared" si="535"/>
        <v>0</v>
      </c>
      <c r="AT182" s="76">
        <f t="shared" si="535"/>
        <v>0</v>
      </c>
      <c r="AU182" s="76">
        <f t="shared" si="535"/>
        <v>0</v>
      </c>
      <c r="AV182" s="76">
        <f t="shared" si="535"/>
        <v>0</v>
      </c>
      <c r="AW182" s="76">
        <f t="shared" si="535"/>
        <v>0</v>
      </c>
      <c r="AX182" s="76">
        <f t="shared" si="535"/>
        <v>0</v>
      </c>
      <c r="AY182" s="76">
        <f t="shared" si="535"/>
        <v>0</v>
      </c>
      <c r="AZ182" s="76">
        <f t="shared" si="535"/>
        <v>0</v>
      </c>
      <c r="BA182" s="76">
        <f t="shared" si="535"/>
        <v>0</v>
      </c>
      <c r="BB182" s="76">
        <f t="shared" si="535"/>
        <v>0</v>
      </c>
      <c r="BC182" s="76">
        <f t="shared" si="535"/>
        <v>0</v>
      </c>
      <c r="BD182" s="76">
        <f t="shared" si="535"/>
        <v>0</v>
      </c>
      <c r="BE182" s="154"/>
      <c r="BF182" s="154">
        <v>10.0</v>
      </c>
      <c r="BG182" s="154"/>
      <c r="BH182" s="154"/>
      <c r="BI182" s="154"/>
      <c r="BJ182" s="154"/>
      <c r="BK182" s="154"/>
      <c r="BL182" s="154"/>
      <c r="BM182" s="154"/>
      <c r="BN182" s="154"/>
      <c r="BO182" s="154"/>
      <c r="BP182" s="326"/>
      <c r="BQ182" s="154"/>
      <c r="BR182" s="144"/>
      <c r="BS182" s="76"/>
      <c r="BT182" s="335"/>
      <c r="BU182" s="167">
        <f t="shared" ref="BU182:BV182" si="536">$D182*BS182</f>
        <v>0</v>
      </c>
      <c r="BV182" s="167">
        <f t="shared" si="536"/>
        <v>0</v>
      </c>
      <c r="BW182" s="144"/>
      <c r="BX182" s="76">
        <v>2.97</v>
      </c>
      <c r="BY182" s="76">
        <f t="shared" si="529"/>
        <v>0</v>
      </c>
      <c r="BZ182" s="76">
        <f t="shared" si="530"/>
        <v>0</v>
      </c>
      <c r="CA182" s="144"/>
      <c r="CB182" s="204"/>
      <c r="CC182" s="204"/>
    </row>
    <row r="183" ht="18.0" customHeight="1">
      <c r="A183" s="195" t="s">
        <v>941</v>
      </c>
      <c r="B183" s="267" t="s">
        <v>942</v>
      </c>
      <c r="C183" s="245">
        <v>5.0</v>
      </c>
      <c r="D183" s="76">
        <f t="shared" si="522"/>
        <v>0</v>
      </c>
      <c r="E183" s="148">
        <v>85.0</v>
      </c>
      <c r="F183" s="76" t="str">
        <f t="shared" si="523"/>
        <v/>
      </c>
      <c r="G183" s="148">
        <f t="shared" si="524"/>
        <v>85</v>
      </c>
      <c r="H183" s="149">
        <f t="shared" si="525"/>
        <v>0</v>
      </c>
      <c r="I183" s="322"/>
      <c r="J183" s="151"/>
      <c r="K183" s="323"/>
      <c r="L183" s="324"/>
      <c r="M183" s="154"/>
      <c r="N183" s="155"/>
      <c r="O183" s="156"/>
      <c r="P183" s="157"/>
      <c r="Q183" s="158"/>
      <c r="R183" s="159"/>
      <c r="S183" s="160"/>
      <c r="T183" s="187"/>
      <c r="U183" s="162"/>
      <c r="V183" s="163"/>
      <c r="W183" s="152"/>
      <c r="X183" s="150"/>
      <c r="AD183" s="76">
        <f t="shared" ref="AD183:AJ183" si="537">AK183*$D183</f>
        <v>0</v>
      </c>
      <c r="AE183" s="76">
        <f t="shared" si="537"/>
        <v>0</v>
      </c>
      <c r="AF183" s="76">
        <f t="shared" si="537"/>
        <v>0</v>
      </c>
      <c r="AG183" s="76">
        <f t="shared" si="537"/>
        <v>0</v>
      </c>
      <c r="AH183" s="76">
        <f t="shared" si="537"/>
        <v>0</v>
      </c>
      <c r="AI183" s="76">
        <f t="shared" si="537"/>
        <v>0</v>
      </c>
      <c r="AJ183" s="76">
        <f t="shared" si="537"/>
        <v>0</v>
      </c>
      <c r="AK183" s="154"/>
      <c r="AL183" s="154"/>
      <c r="AM183" s="154"/>
      <c r="AN183" s="154"/>
      <c r="AO183" s="154">
        <v>5.0</v>
      </c>
      <c r="AP183" s="154"/>
      <c r="AQ183" s="154"/>
      <c r="AR183" s="76">
        <f t="shared" ref="AR183:BD183" si="538">BE183*$D183</f>
        <v>0</v>
      </c>
      <c r="AS183" s="76">
        <f t="shared" si="538"/>
        <v>0</v>
      </c>
      <c r="AT183" s="76">
        <f t="shared" si="538"/>
        <v>0</v>
      </c>
      <c r="AU183" s="76">
        <f t="shared" si="538"/>
        <v>0</v>
      </c>
      <c r="AV183" s="76">
        <f t="shared" si="538"/>
        <v>0</v>
      </c>
      <c r="AW183" s="76">
        <f t="shared" si="538"/>
        <v>0</v>
      </c>
      <c r="AX183" s="76">
        <f t="shared" si="538"/>
        <v>0</v>
      </c>
      <c r="AY183" s="76">
        <f t="shared" si="538"/>
        <v>0</v>
      </c>
      <c r="AZ183" s="76">
        <f t="shared" si="538"/>
        <v>0</v>
      </c>
      <c r="BA183" s="76">
        <f t="shared" si="538"/>
        <v>0</v>
      </c>
      <c r="BB183" s="76">
        <f t="shared" si="538"/>
        <v>0</v>
      </c>
      <c r="BC183" s="76">
        <f t="shared" si="538"/>
        <v>0</v>
      </c>
      <c r="BD183" s="76">
        <f t="shared" si="538"/>
        <v>0</v>
      </c>
      <c r="BE183" s="154"/>
      <c r="BF183" s="154">
        <v>3.0</v>
      </c>
      <c r="BG183" s="154">
        <v>1.0</v>
      </c>
      <c r="BH183" s="154">
        <v>1.0</v>
      </c>
      <c r="BI183" s="154"/>
      <c r="BJ183" s="154"/>
      <c r="BK183" s="154"/>
      <c r="BL183" s="154"/>
      <c r="BM183" s="154"/>
      <c r="BN183" s="154"/>
      <c r="BO183" s="154"/>
      <c r="BP183" s="326"/>
      <c r="BQ183" s="154"/>
      <c r="BR183" s="144"/>
      <c r="BS183" s="76"/>
      <c r="BT183" s="335"/>
      <c r="BU183" s="167">
        <f t="shared" ref="BU183:BV183" si="539">$D183*BS183</f>
        <v>0</v>
      </c>
      <c r="BV183" s="167">
        <f t="shared" si="539"/>
        <v>0</v>
      </c>
      <c r="BW183" s="144"/>
      <c r="BX183" s="76">
        <v>3.72</v>
      </c>
      <c r="BY183" s="76">
        <f t="shared" si="529"/>
        <v>0</v>
      </c>
      <c r="BZ183" s="76">
        <f t="shared" si="530"/>
        <v>0</v>
      </c>
      <c r="CA183" s="144"/>
      <c r="CB183" s="204"/>
      <c r="CC183" s="204"/>
    </row>
    <row r="184" ht="18.0" customHeight="1">
      <c r="A184" s="195" t="s">
        <v>943</v>
      </c>
      <c r="B184" s="267" t="s">
        <v>944</v>
      </c>
      <c r="C184" s="245">
        <v>5.0</v>
      </c>
      <c r="D184" s="76">
        <f t="shared" si="522"/>
        <v>0</v>
      </c>
      <c r="E184" s="148">
        <v>95.0</v>
      </c>
      <c r="F184" s="76" t="str">
        <f t="shared" si="523"/>
        <v/>
      </c>
      <c r="G184" s="148">
        <f t="shared" si="524"/>
        <v>95</v>
      </c>
      <c r="H184" s="149">
        <f t="shared" si="525"/>
        <v>0</v>
      </c>
      <c r="I184" s="322"/>
      <c r="J184" s="151"/>
      <c r="K184" s="323"/>
      <c r="L184" s="324"/>
      <c r="M184" s="154"/>
      <c r="N184" s="155"/>
      <c r="O184" s="156"/>
      <c r="P184" s="157"/>
      <c r="Q184" s="158"/>
      <c r="R184" s="159"/>
      <c r="S184" s="160"/>
      <c r="T184" s="187"/>
      <c r="U184" s="162"/>
      <c r="V184" s="163"/>
      <c r="W184" s="152"/>
      <c r="X184" s="150"/>
      <c r="AD184" s="76">
        <f t="shared" ref="AD184:AJ184" si="540">AK184*$D184</f>
        <v>0</v>
      </c>
      <c r="AE184" s="76">
        <f t="shared" si="540"/>
        <v>0</v>
      </c>
      <c r="AF184" s="76">
        <f t="shared" si="540"/>
        <v>0</v>
      </c>
      <c r="AG184" s="76">
        <f t="shared" si="540"/>
        <v>0</v>
      </c>
      <c r="AH184" s="76">
        <f t="shared" si="540"/>
        <v>0</v>
      </c>
      <c r="AI184" s="76">
        <f t="shared" si="540"/>
        <v>0</v>
      </c>
      <c r="AJ184" s="76">
        <f t="shared" si="540"/>
        <v>0</v>
      </c>
      <c r="AK184" s="154"/>
      <c r="AL184" s="154"/>
      <c r="AM184" s="154"/>
      <c r="AN184" s="154"/>
      <c r="AO184" s="154">
        <v>5.0</v>
      </c>
      <c r="AP184" s="154"/>
      <c r="AQ184" s="154"/>
      <c r="AR184" s="76">
        <f t="shared" ref="AR184:BD184" si="541">BE184*$D184</f>
        <v>0</v>
      </c>
      <c r="AS184" s="76">
        <f t="shared" si="541"/>
        <v>0</v>
      </c>
      <c r="AT184" s="76">
        <f t="shared" si="541"/>
        <v>0</v>
      </c>
      <c r="AU184" s="76">
        <f t="shared" si="541"/>
        <v>0</v>
      </c>
      <c r="AV184" s="76">
        <f t="shared" si="541"/>
        <v>0</v>
      </c>
      <c r="AW184" s="76">
        <f t="shared" si="541"/>
        <v>0</v>
      </c>
      <c r="AX184" s="76">
        <f t="shared" si="541"/>
        <v>0</v>
      </c>
      <c r="AY184" s="76">
        <f t="shared" si="541"/>
        <v>0</v>
      </c>
      <c r="AZ184" s="76">
        <f t="shared" si="541"/>
        <v>0</v>
      </c>
      <c r="BA184" s="76">
        <f t="shared" si="541"/>
        <v>0</v>
      </c>
      <c r="BB184" s="76">
        <f t="shared" si="541"/>
        <v>0</v>
      </c>
      <c r="BC184" s="76">
        <f t="shared" si="541"/>
        <v>0</v>
      </c>
      <c r="BD184" s="76">
        <f t="shared" si="541"/>
        <v>0</v>
      </c>
      <c r="BE184" s="154"/>
      <c r="BF184" s="154">
        <v>1.0</v>
      </c>
      <c r="BG184" s="154">
        <v>3.0</v>
      </c>
      <c r="BH184" s="154">
        <v>1.0</v>
      </c>
      <c r="BI184" s="154"/>
      <c r="BJ184" s="154"/>
      <c r="BK184" s="154"/>
      <c r="BL184" s="154"/>
      <c r="BM184" s="154"/>
      <c r="BN184" s="154"/>
      <c r="BO184" s="154"/>
      <c r="BP184" s="326"/>
      <c r="BQ184" s="154"/>
      <c r="BR184" s="144"/>
      <c r="BS184" s="76"/>
      <c r="BT184" s="335"/>
      <c r="BU184" s="167">
        <f t="shared" ref="BU184:BV184" si="542">$D184*BS184</f>
        <v>0</v>
      </c>
      <c r="BV184" s="167">
        <f t="shared" si="542"/>
        <v>0</v>
      </c>
      <c r="BW184" s="144"/>
      <c r="BX184" s="76">
        <v>4.19</v>
      </c>
      <c r="BY184" s="76">
        <f t="shared" si="529"/>
        <v>0</v>
      </c>
      <c r="BZ184" s="76">
        <f t="shared" si="530"/>
        <v>0</v>
      </c>
      <c r="CA184" s="144"/>
      <c r="CB184" s="204"/>
      <c r="CC184" s="204"/>
    </row>
    <row r="185" ht="18.0" customHeight="1">
      <c r="A185" s="195" t="s">
        <v>945</v>
      </c>
      <c r="B185" s="267" t="s">
        <v>946</v>
      </c>
      <c r="C185" s="245">
        <v>10.0</v>
      </c>
      <c r="D185" s="76">
        <f t="shared" si="522"/>
        <v>0</v>
      </c>
      <c r="E185" s="148">
        <v>120.0</v>
      </c>
      <c r="F185" s="76" t="str">
        <f t="shared" si="523"/>
        <v/>
      </c>
      <c r="G185" s="148">
        <f t="shared" si="524"/>
        <v>120</v>
      </c>
      <c r="H185" s="149">
        <f t="shared" si="525"/>
        <v>0</v>
      </c>
      <c r="I185" s="322"/>
      <c r="J185" s="151"/>
      <c r="K185" s="323"/>
      <c r="L185" s="324"/>
      <c r="M185" s="154"/>
      <c r="N185" s="155"/>
      <c r="O185" s="156"/>
      <c r="P185" s="157"/>
      <c r="Q185" s="158"/>
      <c r="R185" s="159"/>
      <c r="S185" s="160"/>
      <c r="T185" s="187"/>
      <c r="U185" s="162"/>
      <c r="V185" s="163"/>
      <c r="W185" s="152"/>
      <c r="X185" s="150"/>
      <c r="AD185" s="76">
        <f t="shared" ref="AD185:AJ185" si="543">AK185*$D185</f>
        <v>0</v>
      </c>
      <c r="AE185" s="76">
        <f t="shared" si="543"/>
        <v>0</v>
      </c>
      <c r="AF185" s="76">
        <f t="shared" si="543"/>
        <v>0</v>
      </c>
      <c r="AG185" s="76">
        <f t="shared" si="543"/>
        <v>0</v>
      </c>
      <c r="AH185" s="76">
        <f t="shared" si="543"/>
        <v>0</v>
      </c>
      <c r="AI185" s="76">
        <f t="shared" si="543"/>
        <v>0</v>
      </c>
      <c r="AJ185" s="76">
        <f t="shared" si="543"/>
        <v>0</v>
      </c>
      <c r="AK185" s="154"/>
      <c r="AL185" s="154"/>
      <c r="AM185" s="154"/>
      <c r="AN185" s="154">
        <v>10.0</v>
      </c>
      <c r="AO185" s="154"/>
      <c r="AP185" s="154"/>
      <c r="AQ185" s="154"/>
      <c r="AR185" s="76">
        <f t="shared" ref="AR185:BD185" si="544">BE185*$D185</f>
        <v>0</v>
      </c>
      <c r="AS185" s="76">
        <f t="shared" si="544"/>
        <v>0</v>
      </c>
      <c r="AT185" s="76">
        <f t="shared" si="544"/>
        <v>0</v>
      </c>
      <c r="AU185" s="76">
        <f t="shared" si="544"/>
        <v>0</v>
      </c>
      <c r="AV185" s="76">
        <f t="shared" si="544"/>
        <v>0</v>
      </c>
      <c r="AW185" s="76">
        <f t="shared" si="544"/>
        <v>0</v>
      </c>
      <c r="AX185" s="76">
        <f t="shared" si="544"/>
        <v>0</v>
      </c>
      <c r="AY185" s="76">
        <f t="shared" si="544"/>
        <v>0</v>
      </c>
      <c r="AZ185" s="76">
        <f t="shared" si="544"/>
        <v>0</v>
      </c>
      <c r="BA185" s="76">
        <f t="shared" si="544"/>
        <v>0</v>
      </c>
      <c r="BB185" s="76">
        <f t="shared" si="544"/>
        <v>0</v>
      </c>
      <c r="BC185" s="76">
        <f t="shared" si="544"/>
        <v>0</v>
      </c>
      <c r="BD185" s="76">
        <f t="shared" si="544"/>
        <v>0</v>
      </c>
      <c r="BE185" s="154"/>
      <c r="BF185" s="154"/>
      <c r="BG185" s="154">
        <v>2.0</v>
      </c>
      <c r="BH185" s="154">
        <v>5.0</v>
      </c>
      <c r="BI185" s="154">
        <v>3.0</v>
      </c>
      <c r="BJ185" s="154"/>
      <c r="BK185" s="154"/>
      <c r="BL185" s="154"/>
      <c r="BM185" s="154"/>
      <c r="BN185" s="154"/>
      <c r="BO185" s="154"/>
      <c r="BP185" s="326"/>
      <c r="BQ185" s="154"/>
      <c r="BR185" s="144"/>
      <c r="BS185" s="76"/>
      <c r="BT185" s="335"/>
      <c r="BU185" s="167">
        <f t="shared" ref="BU185:BV185" si="545">$D185*BS185</f>
        <v>0</v>
      </c>
      <c r="BV185" s="167">
        <f t="shared" si="545"/>
        <v>0</v>
      </c>
      <c r="BW185" s="144"/>
      <c r="BX185" s="76">
        <v>4.91</v>
      </c>
      <c r="BY185" s="76">
        <f t="shared" si="529"/>
        <v>0</v>
      </c>
      <c r="BZ185" s="76">
        <f t="shared" si="530"/>
        <v>0</v>
      </c>
      <c r="CA185" s="144"/>
      <c r="CB185" s="204"/>
      <c r="CC185" s="204"/>
    </row>
    <row r="186" ht="18.0" customHeight="1">
      <c r="A186" s="195" t="s">
        <v>947</v>
      </c>
      <c r="B186" s="267" t="s">
        <v>919</v>
      </c>
      <c r="C186" s="245">
        <v>5.0</v>
      </c>
      <c r="D186" s="76">
        <f t="shared" si="522"/>
        <v>0</v>
      </c>
      <c r="E186" s="148">
        <v>100.0</v>
      </c>
      <c r="F186" s="76" t="str">
        <f t="shared" si="523"/>
        <v/>
      </c>
      <c r="G186" s="148">
        <f t="shared" si="524"/>
        <v>100</v>
      </c>
      <c r="H186" s="149">
        <f t="shared" si="525"/>
        <v>0</v>
      </c>
      <c r="I186" s="322"/>
      <c r="J186" s="151"/>
      <c r="K186" s="323"/>
      <c r="L186" s="324"/>
      <c r="M186" s="154"/>
      <c r="N186" s="155"/>
      <c r="O186" s="156"/>
      <c r="P186" s="157"/>
      <c r="Q186" s="158"/>
      <c r="R186" s="159"/>
      <c r="S186" s="160"/>
      <c r="T186" s="187"/>
      <c r="U186" s="162"/>
      <c r="V186" s="163"/>
      <c r="W186" s="152"/>
      <c r="X186" s="150"/>
      <c r="AD186" s="76">
        <f t="shared" ref="AD186:AJ186" si="546">AK186*$D186</f>
        <v>0</v>
      </c>
      <c r="AE186" s="76">
        <f t="shared" si="546"/>
        <v>0</v>
      </c>
      <c r="AF186" s="76">
        <f t="shared" si="546"/>
        <v>0</v>
      </c>
      <c r="AG186" s="76">
        <f t="shared" si="546"/>
        <v>0</v>
      </c>
      <c r="AH186" s="76">
        <f t="shared" si="546"/>
        <v>0</v>
      </c>
      <c r="AI186" s="76">
        <f t="shared" si="546"/>
        <v>0</v>
      </c>
      <c r="AJ186" s="76">
        <f t="shared" si="546"/>
        <v>0</v>
      </c>
      <c r="AK186" s="154"/>
      <c r="AL186" s="154"/>
      <c r="AM186" s="154"/>
      <c r="AN186" s="154"/>
      <c r="AO186" s="154">
        <v>5.0</v>
      </c>
      <c r="AP186" s="154"/>
      <c r="AQ186" s="154"/>
      <c r="AR186" s="76">
        <f t="shared" ref="AR186:BD186" si="547">BE186*$D186</f>
        <v>0</v>
      </c>
      <c r="AS186" s="76">
        <f t="shared" si="547"/>
        <v>0</v>
      </c>
      <c r="AT186" s="76">
        <f t="shared" si="547"/>
        <v>0</v>
      </c>
      <c r="AU186" s="76">
        <f t="shared" si="547"/>
        <v>0</v>
      </c>
      <c r="AV186" s="76">
        <f t="shared" si="547"/>
        <v>0</v>
      </c>
      <c r="AW186" s="76">
        <f t="shared" si="547"/>
        <v>0</v>
      </c>
      <c r="AX186" s="76">
        <f t="shared" si="547"/>
        <v>0</v>
      </c>
      <c r="AY186" s="76">
        <f t="shared" si="547"/>
        <v>0</v>
      </c>
      <c r="AZ186" s="76">
        <f t="shared" si="547"/>
        <v>0</v>
      </c>
      <c r="BA186" s="76">
        <f t="shared" si="547"/>
        <v>0</v>
      </c>
      <c r="BB186" s="76">
        <f t="shared" si="547"/>
        <v>0</v>
      </c>
      <c r="BC186" s="76">
        <f t="shared" si="547"/>
        <v>0</v>
      </c>
      <c r="BD186" s="76">
        <f t="shared" si="547"/>
        <v>0</v>
      </c>
      <c r="BE186" s="154"/>
      <c r="BF186" s="154"/>
      <c r="BG186" s="154"/>
      <c r="BH186" s="154">
        <v>3.0</v>
      </c>
      <c r="BI186" s="154">
        <v>2.0</v>
      </c>
      <c r="BJ186" s="154"/>
      <c r="BK186" s="154"/>
      <c r="BL186" s="154"/>
      <c r="BM186" s="154"/>
      <c r="BN186" s="154"/>
      <c r="BO186" s="154"/>
      <c r="BP186" s="326"/>
      <c r="BQ186" s="154"/>
      <c r="BR186" s="144"/>
      <c r="BS186" s="76"/>
      <c r="BT186" s="335"/>
      <c r="BU186" s="167">
        <f t="shared" ref="BU186:BV186" si="548">$D186*BS186</f>
        <v>0</v>
      </c>
      <c r="BV186" s="167">
        <f t="shared" si="548"/>
        <v>0</v>
      </c>
      <c r="BW186" s="144"/>
      <c r="BX186" s="76">
        <v>4.61</v>
      </c>
      <c r="BY186" s="76">
        <f t="shared" si="529"/>
        <v>0</v>
      </c>
      <c r="BZ186" s="76">
        <f t="shared" si="530"/>
        <v>0</v>
      </c>
      <c r="CA186" s="144"/>
      <c r="CB186" s="204"/>
      <c r="CC186" s="204"/>
    </row>
    <row r="187" ht="18.0" customHeight="1">
      <c r="A187" s="195" t="s">
        <v>948</v>
      </c>
      <c r="B187" s="267" t="s">
        <v>921</v>
      </c>
      <c r="C187" s="245">
        <v>5.0</v>
      </c>
      <c r="D187" s="76">
        <f t="shared" si="522"/>
        <v>0</v>
      </c>
      <c r="E187" s="148">
        <v>90.0</v>
      </c>
      <c r="F187" s="76" t="str">
        <f t="shared" si="523"/>
        <v/>
      </c>
      <c r="G187" s="148">
        <f t="shared" si="524"/>
        <v>90</v>
      </c>
      <c r="H187" s="149">
        <f t="shared" si="525"/>
        <v>0</v>
      </c>
      <c r="I187" s="322"/>
      <c r="J187" s="151"/>
      <c r="K187" s="323"/>
      <c r="L187" s="324"/>
      <c r="M187" s="154"/>
      <c r="N187" s="155"/>
      <c r="O187" s="156"/>
      <c r="P187" s="157"/>
      <c r="Q187" s="158"/>
      <c r="R187" s="159"/>
      <c r="S187" s="160"/>
      <c r="T187" s="187"/>
      <c r="U187" s="162"/>
      <c r="V187" s="163"/>
      <c r="W187" s="152"/>
      <c r="X187" s="150"/>
      <c r="AD187" s="76">
        <f t="shared" ref="AD187:AJ187" si="549">AK187*$D187</f>
        <v>0</v>
      </c>
      <c r="AE187" s="76">
        <f t="shared" si="549"/>
        <v>0</v>
      </c>
      <c r="AF187" s="76">
        <f t="shared" si="549"/>
        <v>0</v>
      </c>
      <c r="AG187" s="76">
        <f t="shared" si="549"/>
        <v>0</v>
      </c>
      <c r="AH187" s="76">
        <f t="shared" si="549"/>
        <v>0</v>
      </c>
      <c r="AI187" s="76">
        <f t="shared" si="549"/>
        <v>0</v>
      </c>
      <c r="AJ187" s="76">
        <f t="shared" si="549"/>
        <v>0</v>
      </c>
      <c r="AK187" s="154"/>
      <c r="AL187" s="154"/>
      <c r="AM187" s="154"/>
      <c r="AN187" s="154"/>
      <c r="AO187" s="154">
        <v>5.0</v>
      </c>
      <c r="AP187" s="154"/>
      <c r="AQ187" s="154"/>
      <c r="AR187" s="76">
        <f t="shared" ref="AR187:BD187" si="550">BE187*$D187</f>
        <v>0</v>
      </c>
      <c r="AS187" s="76">
        <f t="shared" si="550"/>
        <v>0</v>
      </c>
      <c r="AT187" s="76">
        <f t="shared" si="550"/>
        <v>0</v>
      </c>
      <c r="AU187" s="76">
        <f t="shared" si="550"/>
        <v>0</v>
      </c>
      <c r="AV187" s="76">
        <f t="shared" si="550"/>
        <v>0</v>
      </c>
      <c r="AW187" s="76">
        <f t="shared" si="550"/>
        <v>0</v>
      </c>
      <c r="AX187" s="76">
        <f t="shared" si="550"/>
        <v>0</v>
      </c>
      <c r="AY187" s="76">
        <f t="shared" si="550"/>
        <v>0</v>
      </c>
      <c r="AZ187" s="76">
        <f t="shared" si="550"/>
        <v>0</v>
      </c>
      <c r="BA187" s="76">
        <f t="shared" si="550"/>
        <v>0</v>
      </c>
      <c r="BB187" s="76">
        <f t="shared" si="550"/>
        <v>0</v>
      </c>
      <c r="BC187" s="76">
        <f t="shared" si="550"/>
        <v>0</v>
      </c>
      <c r="BD187" s="76">
        <f t="shared" si="550"/>
        <v>0</v>
      </c>
      <c r="BE187" s="154"/>
      <c r="BF187" s="154">
        <v>4.0</v>
      </c>
      <c r="BG187" s="154">
        <v>1.0</v>
      </c>
      <c r="BH187" s="154"/>
      <c r="BI187" s="154"/>
      <c r="BJ187" s="154"/>
      <c r="BK187" s="154"/>
      <c r="BL187" s="154"/>
      <c r="BM187" s="154"/>
      <c r="BN187" s="154"/>
      <c r="BO187" s="154"/>
      <c r="BP187" s="326"/>
      <c r="BQ187" s="154"/>
      <c r="BR187" s="144"/>
      <c r="BS187" s="76"/>
      <c r="BT187" s="335"/>
      <c r="BU187" s="167">
        <f t="shared" ref="BU187:BV187" si="551">$D187*BS187</f>
        <v>0</v>
      </c>
      <c r="BV187" s="167">
        <f t="shared" si="551"/>
        <v>0</v>
      </c>
      <c r="BW187" s="144"/>
      <c r="BX187" s="76">
        <v>3.82</v>
      </c>
      <c r="BY187" s="76">
        <f t="shared" si="529"/>
        <v>0</v>
      </c>
      <c r="BZ187" s="76">
        <f t="shared" si="530"/>
        <v>0</v>
      </c>
      <c r="CA187" s="144"/>
      <c r="CB187" s="204"/>
      <c r="CC187" s="204"/>
    </row>
    <row r="188" ht="18.0" customHeight="1">
      <c r="A188" s="195" t="s">
        <v>949</v>
      </c>
      <c r="B188" s="267" t="s">
        <v>950</v>
      </c>
      <c r="C188" s="245">
        <v>5.0</v>
      </c>
      <c r="D188" s="76">
        <f t="shared" si="522"/>
        <v>0</v>
      </c>
      <c r="E188" s="148">
        <v>90.0</v>
      </c>
      <c r="F188" s="76" t="str">
        <f t="shared" si="523"/>
        <v/>
      </c>
      <c r="G188" s="148">
        <f t="shared" si="524"/>
        <v>90</v>
      </c>
      <c r="H188" s="149">
        <f t="shared" si="525"/>
        <v>0</v>
      </c>
      <c r="I188" s="322"/>
      <c r="J188" s="151"/>
      <c r="K188" s="323"/>
      <c r="L188" s="324"/>
      <c r="M188" s="154"/>
      <c r="N188" s="155"/>
      <c r="O188" s="156"/>
      <c r="P188" s="157"/>
      <c r="Q188" s="158"/>
      <c r="R188" s="159"/>
      <c r="S188" s="160"/>
      <c r="T188" s="187"/>
      <c r="U188" s="162"/>
      <c r="V188" s="163"/>
      <c r="W188" s="152"/>
      <c r="X188" s="150"/>
      <c r="AD188" s="76">
        <f t="shared" ref="AD188:AJ188" si="552">AK188*$D188</f>
        <v>0</v>
      </c>
      <c r="AE188" s="76">
        <f t="shared" si="552"/>
        <v>0</v>
      </c>
      <c r="AF188" s="76">
        <f t="shared" si="552"/>
        <v>0</v>
      </c>
      <c r="AG188" s="76">
        <f t="shared" si="552"/>
        <v>0</v>
      </c>
      <c r="AH188" s="76">
        <f t="shared" si="552"/>
        <v>0</v>
      </c>
      <c r="AI188" s="76">
        <f t="shared" si="552"/>
        <v>0</v>
      </c>
      <c r="AJ188" s="76">
        <f t="shared" si="552"/>
        <v>0</v>
      </c>
      <c r="AK188" s="154"/>
      <c r="AL188" s="154"/>
      <c r="AM188" s="154"/>
      <c r="AN188" s="154"/>
      <c r="AO188" s="154">
        <v>5.0</v>
      </c>
      <c r="AP188" s="154"/>
      <c r="AQ188" s="154"/>
      <c r="AR188" s="76">
        <f t="shared" ref="AR188:BD188" si="553">BE188*$D188</f>
        <v>0</v>
      </c>
      <c r="AS188" s="76">
        <f t="shared" si="553"/>
        <v>0</v>
      </c>
      <c r="AT188" s="76">
        <f t="shared" si="553"/>
        <v>0</v>
      </c>
      <c r="AU188" s="76">
        <f t="shared" si="553"/>
        <v>0</v>
      </c>
      <c r="AV188" s="76">
        <f t="shared" si="553"/>
        <v>0</v>
      </c>
      <c r="AW188" s="76">
        <f t="shared" si="553"/>
        <v>0</v>
      </c>
      <c r="AX188" s="76">
        <f t="shared" si="553"/>
        <v>0</v>
      </c>
      <c r="AY188" s="76">
        <f t="shared" si="553"/>
        <v>0</v>
      </c>
      <c r="AZ188" s="76">
        <f t="shared" si="553"/>
        <v>0</v>
      </c>
      <c r="BA188" s="76">
        <f t="shared" si="553"/>
        <v>0</v>
      </c>
      <c r="BB188" s="76">
        <f t="shared" si="553"/>
        <v>0</v>
      </c>
      <c r="BC188" s="76">
        <f t="shared" si="553"/>
        <v>0</v>
      </c>
      <c r="BD188" s="76">
        <f t="shared" si="553"/>
        <v>0</v>
      </c>
      <c r="BE188" s="154"/>
      <c r="BF188" s="154"/>
      <c r="BG188" s="154"/>
      <c r="BH188" s="154">
        <v>4.0</v>
      </c>
      <c r="BI188" s="154">
        <v>1.0</v>
      </c>
      <c r="BJ188" s="154"/>
      <c r="BK188" s="154"/>
      <c r="BL188" s="154"/>
      <c r="BM188" s="154"/>
      <c r="BN188" s="154"/>
      <c r="BO188" s="154"/>
      <c r="BP188" s="326"/>
      <c r="BQ188" s="154"/>
      <c r="BR188" s="144"/>
      <c r="BS188" s="76"/>
      <c r="BT188" s="335"/>
      <c r="BU188" s="167">
        <f t="shared" ref="BU188:BV188" si="554">$D188*BS188</f>
        <v>0</v>
      </c>
      <c r="BV188" s="167">
        <f t="shared" si="554"/>
        <v>0</v>
      </c>
      <c r="BW188" s="144"/>
      <c r="BX188" s="76">
        <v>3.72</v>
      </c>
      <c r="BY188" s="76">
        <f t="shared" si="529"/>
        <v>0</v>
      </c>
      <c r="BZ188" s="76">
        <f t="shared" si="530"/>
        <v>0</v>
      </c>
      <c r="CA188" s="144"/>
      <c r="CB188" s="204"/>
      <c r="CC188" s="204"/>
    </row>
    <row r="189" ht="18.0" customHeight="1">
      <c r="A189" s="195" t="s">
        <v>951</v>
      </c>
      <c r="B189" s="267" t="s">
        <v>952</v>
      </c>
      <c r="C189" s="245">
        <v>5.0</v>
      </c>
      <c r="D189" s="76">
        <f t="shared" si="522"/>
        <v>0</v>
      </c>
      <c r="E189" s="148">
        <v>105.0</v>
      </c>
      <c r="F189" s="76" t="str">
        <f t="shared" si="523"/>
        <v/>
      </c>
      <c r="G189" s="148">
        <f t="shared" si="524"/>
        <v>105</v>
      </c>
      <c r="H189" s="149">
        <f t="shared" si="525"/>
        <v>0</v>
      </c>
      <c r="I189" s="322"/>
      <c r="J189" s="151"/>
      <c r="K189" s="323"/>
      <c r="L189" s="324"/>
      <c r="M189" s="154"/>
      <c r="N189" s="155"/>
      <c r="O189" s="156"/>
      <c r="P189" s="157"/>
      <c r="Q189" s="158"/>
      <c r="R189" s="159"/>
      <c r="S189" s="160"/>
      <c r="T189" s="187"/>
      <c r="U189" s="162"/>
      <c r="V189" s="163"/>
      <c r="W189" s="152"/>
      <c r="X189" s="150"/>
      <c r="AD189" s="76">
        <f t="shared" ref="AD189:AJ189" si="555">AK189*$D189</f>
        <v>0</v>
      </c>
      <c r="AE189" s="76">
        <f t="shared" si="555"/>
        <v>0</v>
      </c>
      <c r="AF189" s="76">
        <f t="shared" si="555"/>
        <v>0</v>
      </c>
      <c r="AG189" s="76">
        <f t="shared" si="555"/>
        <v>0</v>
      </c>
      <c r="AH189" s="76">
        <f t="shared" si="555"/>
        <v>0</v>
      </c>
      <c r="AI189" s="76">
        <f t="shared" si="555"/>
        <v>0</v>
      </c>
      <c r="AJ189" s="76">
        <f t="shared" si="555"/>
        <v>0</v>
      </c>
      <c r="AK189" s="154"/>
      <c r="AL189" s="154"/>
      <c r="AM189" s="154"/>
      <c r="AN189" s="154"/>
      <c r="AO189" s="154">
        <v>5.0</v>
      </c>
      <c r="AP189" s="154"/>
      <c r="AQ189" s="154"/>
      <c r="AR189" s="76">
        <f t="shared" ref="AR189:BD189" si="556">BE189*$D189</f>
        <v>0</v>
      </c>
      <c r="AS189" s="76">
        <f t="shared" si="556"/>
        <v>0</v>
      </c>
      <c r="AT189" s="76">
        <f t="shared" si="556"/>
        <v>0</v>
      </c>
      <c r="AU189" s="76">
        <f t="shared" si="556"/>
        <v>0</v>
      </c>
      <c r="AV189" s="76">
        <f t="shared" si="556"/>
        <v>0</v>
      </c>
      <c r="AW189" s="76">
        <f t="shared" si="556"/>
        <v>0</v>
      </c>
      <c r="AX189" s="76">
        <f t="shared" si="556"/>
        <v>0</v>
      </c>
      <c r="AY189" s="76">
        <f t="shared" si="556"/>
        <v>0</v>
      </c>
      <c r="AZ189" s="76">
        <f t="shared" si="556"/>
        <v>0</v>
      </c>
      <c r="BA189" s="76">
        <f t="shared" si="556"/>
        <v>0</v>
      </c>
      <c r="BB189" s="76">
        <f t="shared" si="556"/>
        <v>0</v>
      </c>
      <c r="BC189" s="76">
        <f t="shared" si="556"/>
        <v>0</v>
      </c>
      <c r="BD189" s="76">
        <f t="shared" si="556"/>
        <v>0</v>
      </c>
      <c r="BE189" s="154"/>
      <c r="BF189" s="154"/>
      <c r="BG189" s="154"/>
      <c r="BH189" s="154">
        <v>3.0</v>
      </c>
      <c r="BI189" s="154">
        <v>2.0</v>
      </c>
      <c r="BJ189" s="154"/>
      <c r="BK189" s="154"/>
      <c r="BL189" s="154"/>
      <c r="BM189" s="154"/>
      <c r="BN189" s="154"/>
      <c r="BO189" s="154"/>
      <c r="BP189" s="326"/>
      <c r="BQ189" s="154"/>
      <c r="BR189" s="144"/>
      <c r="BS189" s="76"/>
      <c r="BT189" s="335"/>
      <c r="BU189" s="167">
        <f t="shared" ref="BU189:BV189" si="557">$D189*BS189</f>
        <v>0</v>
      </c>
      <c r="BV189" s="167">
        <f t="shared" si="557"/>
        <v>0</v>
      </c>
      <c r="BW189" s="144"/>
      <c r="BX189" s="76">
        <v>4.58</v>
      </c>
      <c r="BY189" s="76">
        <f t="shared" si="529"/>
        <v>0</v>
      </c>
      <c r="BZ189" s="76">
        <f t="shared" si="530"/>
        <v>0</v>
      </c>
      <c r="CA189" s="144"/>
      <c r="CB189" s="204"/>
      <c r="CC189" s="204"/>
    </row>
    <row r="190" ht="18.0" customHeight="1">
      <c r="A190" s="195" t="s">
        <v>953</v>
      </c>
      <c r="B190" s="267" t="s">
        <v>954</v>
      </c>
      <c r="C190" s="245">
        <v>10.0</v>
      </c>
      <c r="D190" s="76">
        <f t="shared" si="522"/>
        <v>0</v>
      </c>
      <c r="E190" s="148">
        <v>75.0</v>
      </c>
      <c r="F190" s="76" t="str">
        <f t="shared" si="523"/>
        <v/>
      </c>
      <c r="G190" s="148">
        <f t="shared" si="524"/>
        <v>75</v>
      </c>
      <c r="H190" s="149">
        <f t="shared" si="525"/>
        <v>0</v>
      </c>
      <c r="I190" s="322"/>
      <c r="J190" s="151"/>
      <c r="K190" s="323"/>
      <c r="L190" s="324"/>
      <c r="M190" s="154"/>
      <c r="N190" s="155"/>
      <c r="O190" s="156"/>
      <c r="P190" s="157"/>
      <c r="Q190" s="158"/>
      <c r="R190" s="159"/>
      <c r="S190" s="160"/>
      <c r="T190" s="187"/>
      <c r="U190" s="162"/>
      <c r="V190" s="163"/>
      <c r="W190" s="152"/>
      <c r="X190" s="150"/>
      <c r="AD190" s="76">
        <f t="shared" ref="AD190:AJ190" si="558">AK190*$D190</f>
        <v>0</v>
      </c>
      <c r="AE190" s="76">
        <f t="shared" si="558"/>
        <v>0</v>
      </c>
      <c r="AF190" s="76">
        <f t="shared" si="558"/>
        <v>0</v>
      </c>
      <c r="AG190" s="76">
        <f t="shared" si="558"/>
        <v>0</v>
      </c>
      <c r="AH190" s="76">
        <f t="shared" si="558"/>
        <v>0</v>
      </c>
      <c r="AI190" s="76">
        <f t="shared" si="558"/>
        <v>0</v>
      </c>
      <c r="AJ190" s="76">
        <f t="shared" si="558"/>
        <v>0</v>
      </c>
      <c r="AK190" s="154"/>
      <c r="AL190" s="154"/>
      <c r="AM190" s="154">
        <v>10.0</v>
      </c>
      <c r="AN190" s="154"/>
      <c r="AO190" s="154"/>
      <c r="AP190" s="154"/>
      <c r="AQ190" s="154"/>
      <c r="AR190" s="76">
        <f t="shared" ref="AR190:BD190" si="559">BE190*$D190</f>
        <v>0</v>
      </c>
      <c r="AS190" s="76">
        <f t="shared" si="559"/>
        <v>0</v>
      </c>
      <c r="AT190" s="76">
        <f t="shared" si="559"/>
        <v>0</v>
      </c>
      <c r="AU190" s="76">
        <f t="shared" si="559"/>
        <v>0</v>
      </c>
      <c r="AV190" s="76">
        <f t="shared" si="559"/>
        <v>0</v>
      </c>
      <c r="AW190" s="76">
        <f t="shared" si="559"/>
        <v>0</v>
      </c>
      <c r="AX190" s="76">
        <f t="shared" si="559"/>
        <v>0</v>
      </c>
      <c r="AY190" s="76">
        <f t="shared" si="559"/>
        <v>0</v>
      </c>
      <c r="AZ190" s="76">
        <f t="shared" si="559"/>
        <v>0</v>
      </c>
      <c r="BA190" s="76">
        <f t="shared" si="559"/>
        <v>0</v>
      </c>
      <c r="BB190" s="76">
        <f t="shared" si="559"/>
        <v>0</v>
      </c>
      <c r="BC190" s="76">
        <f t="shared" si="559"/>
        <v>0</v>
      </c>
      <c r="BD190" s="76">
        <f t="shared" si="559"/>
        <v>0</v>
      </c>
      <c r="BE190" s="154"/>
      <c r="BF190" s="154">
        <v>2.0</v>
      </c>
      <c r="BG190" s="154">
        <v>6.0</v>
      </c>
      <c r="BH190" s="154">
        <v>2.0</v>
      </c>
      <c r="BI190" s="154"/>
      <c r="BJ190" s="154"/>
      <c r="BK190" s="154"/>
      <c r="BL190" s="154"/>
      <c r="BM190" s="154"/>
      <c r="BN190" s="154"/>
      <c r="BO190" s="154"/>
      <c r="BP190" s="326"/>
      <c r="BQ190" s="154"/>
      <c r="BR190" s="144"/>
      <c r="BS190" s="76"/>
      <c r="BT190" s="335"/>
      <c r="BU190" s="167">
        <f t="shared" ref="BU190:BV190" si="560">$D190*BS190</f>
        <v>0</v>
      </c>
      <c r="BV190" s="167">
        <f t="shared" si="560"/>
        <v>0</v>
      </c>
      <c r="BW190" s="144"/>
      <c r="BX190" s="76">
        <v>2.3</v>
      </c>
      <c r="BY190" s="76">
        <f t="shared" si="529"/>
        <v>0</v>
      </c>
      <c r="BZ190" s="76">
        <f t="shared" si="530"/>
        <v>0</v>
      </c>
      <c r="CA190" s="144"/>
      <c r="CB190" s="204"/>
      <c r="CC190" s="204"/>
    </row>
    <row r="191" ht="18.0" customHeight="1">
      <c r="A191" s="195" t="s">
        <v>955</v>
      </c>
      <c r="B191" s="267" t="s">
        <v>849</v>
      </c>
      <c r="C191" s="245">
        <v>20.0</v>
      </c>
      <c r="D191" s="76">
        <f t="shared" si="522"/>
        <v>0</v>
      </c>
      <c r="E191" s="148">
        <v>125.0</v>
      </c>
      <c r="F191" s="76" t="str">
        <f t="shared" si="523"/>
        <v/>
      </c>
      <c r="G191" s="148">
        <f t="shared" si="524"/>
        <v>125</v>
      </c>
      <c r="H191" s="149">
        <f t="shared" si="525"/>
        <v>0</v>
      </c>
      <c r="I191" s="322"/>
      <c r="J191" s="151"/>
      <c r="K191" s="323"/>
      <c r="L191" s="324"/>
      <c r="M191" s="154"/>
      <c r="N191" s="155"/>
      <c r="O191" s="156"/>
      <c r="P191" s="157"/>
      <c r="Q191" s="158"/>
      <c r="R191" s="159"/>
      <c r="S191" s="160"/>
      <c r="T191" s="187"/>
      <c r="U191" s="162"/>
      <c r="V191" s="163"/>
      <c r="W191" s="152"/>
      <c r="X191" s="150"/>
      <c r="AD191" s="76">
        <f t="shared" ref="AD191:AJ191" si="561">AK191*$D191</f>
        <v>0</v>
      </c>
      <c r="AE191" s="76">
        <f t="shared" si="561"/>
        <v>0</v>
      </c>
      <c r="AF191" s="76">
        <f t="shared" si="561"/>
        <v>0</v>
      </c>
      <c r="AG191" s="76">
        <f t="shared" si="561"/>
        <v>0</v>
      </c>
      <c r="AH191" s="76">
        <f t="shared" si="561"/>
        <v>0</v>
      </c>
      <c r="AI191" s="76">
        <f t="shared" si="561"/>
        <v>0</v>
      </c>
      <c r="AJ191" s="76">
        <f t="shared" si="561"/>
        <v>0</v>
      </c>
      <c r="AK191" s="154"/>
      <c r="AL191" s="154"/>
      <c r="AM191" s="154">
        <v>20.0</v>
      </c>
      <c r="AN191" s="154"/>
      <c r="AO191" s="154"/>
      <c r="AP191" s="154"/>
      <c r="AQ191" s="154"/>
      <c r="AR191" s="76">
        <f t="shared" ref="AR191:BD191" si="562">BE191*$D191</f>
        <v>0</v>
      </c>
      <c r="AS191" s="76">
        <f t="shared" si="562"/>
        <v>0</v>
      </c>
      <c r="AT191" s="76">
        <f t="shared" si="562"/>
        <v>0</v>
      </c>
      <c r="AU191" s="76">
        <f t="shared" si="562"/>
        <v>0</v>
      </c>
      <c r="AV191" s="76">
        <f t="shared" si="562"/>
        <v>0</v>
      </c>
      <c r="AW191" s="76">
        <f t="shared" si="562"/>
        <v>0</v>
      </c>
      <c r="AX191" s="76">
        <f t="shared" si="562"/>
        <v>0</v>
      </c>
      <c r="AY191" s="76">
        <f t="shared" si="562"/>
        <v>0</v>
      </c>
      <c r="AZ191" s="76">
        <f t="shared" si="562"/>
        <v>0</v>
      </c>
      <c r="BA191" s="76">
        <f t="shared" si="562"/>
        <v>0</v>
      </c>
      <c r="BB191" s="76">
        <f t="shared" si="562"/>
        <v>0</v>
      </c>
      <c r="BC191" s="76">
        <f t="shared" si="562"/>
        <v>0</v>
      </c>
      <c r="BD191" s="76">
        <f t="shared" si="562"/>
        <v>0</v>
      </c>
      <c r="BE191" s="154"/>
      <c r="BF191" s="154">
        <v>1.0</v>
      </c>
      <c r="BG191" s="154">
        <v>12.0</v>
      </c>
      <c r="BH191" s="154">
        <v>7.0</v>
      </c>
      <c r="BI191" s="154"/>
      <c r="BJ191" s="154"/>
      <c r="BK191" s="154"/>
      <c r="BL191" s="154"/>
      <c r="BM191" s="154"/>
      <c r="BN191" s="154"/>
      <c r="BO191" s="154"/>
      <c r="BP191" s="326"/>
      <c r="BQ191" s="154"/>
      <c r="BR191" s="144"/>
      <c r="BS191" s="76"/>
      <c r="BT191" s="335"/>
      <c r="BU191" s="167">
        <f t="shared" ref="BU191:BV191" si="563">$D191*BS191</f>
        <v>0</v>
      </c>
      <c r="BV191" s="167">
        <f t="shared" si="563"/>
        <v>0</v>
      </c>
      <c r="BW191" s="144"/>
      <c r="BX191" s="76">
        <v>3.54</v>
      </c>
      <c r="BY191" s="76">
        <f t="shared" si="529"/>
        <v>0</v>
      </c>
      <c r="BZ191" s="76">
        <f t="shared" si="530"/>
        <v>0</v>
      </c>
      <c r="CA191" s="144"/>
      <c r="CB191" s="204"/>
      <c r="CC191" s="204"/>
    </row>
    <row r="192" ht="18.0" customHeight="1">
      <c r="A192" s="195" t="s">
        <v>956</v>
      </c>
      <c r="B192" s="341" t="s">
        <v>851</v>
      </c>
      <c r="C192" s="245">
        <v>20.0</v>
      </c>
      <c r="D192" s="76">
        <f t="shared" si="522"/>
        <v>0</v>
      </c>
      <c r="E192" s="148">
        <v>160.0</v>
      </c>
      <c r="F192" s="76" t="str">
        <f t="shared" si="523"/>
        <v/>
      </c>
      <c r="G192" s="148">
        <f t="shared" si="524"/>
        <v>160</v>
      </c>
      <c r="H192" s="149">
        <f t="shared" si="525"/>
        <v>0</v>
      </c>
      <c r="I192" s="322"/>
      <c r="J192" s="151"/>
      <c r="K192" s="323"/>
      <c r="L192" s="324"/>
      <c r="M192" s="154"/>
      <c r="N192" s="155"/>
      <c r="O192" s="156"/>
      <c r="P192" s="157"/>
      <c r="Q192" s="158"/>
      <c r="R192" s="159"/>
      <c r="S192" s="160"/>
      <c r="T192" s="187"/>
      <c r="U192" s="162"/>
      <c r="V192" s="163"/>
      <c r="W192" s="152"/>
      <c r="X192" s="150"/>
      <c r="AD192" s="76">
        <f t="shared" ref="AD192:AJ192" si="564">AK192*$D192</f>
        <v>0</v>
      </c>
      <c r="AE192" s="76">
        <f t="shared" si="564"/>
        <v>0</v>
      </c>
      <c r="AF192" s="76">
        <f t="shared" si="564"/>
        <v>0</v>
      </c>
      <c r="AG192" s="76">
        <f t="shared" si="564"/>
        <v>0</v>
      </c>
      <c r="AH192" s="76">
        <f t="shared" si="564"/>
        <v>0</v>
      </c>
      <c r="AI192" s="76">
        <f t="shared" si="564"/>
        <v>0</v>
      </c>
      <c r="AJ192" s="76">
        <f t="shared" si="564"/>
        <v>0</v>
      </c>
      <c r="AK192" s="154"/>
      <c r="AL192" s="154"/>
      <c r="AM192" s="154">
        <v>20.0</v>
      </c>
      <c r="AN192" s="154"/>
      <c r="AO192" s="154"/>
      <c r="AP192" s="154"/>
      <c r="AQ192" s="154"/>
      <c r="AR192" s="76">
        <f t="shared" ref="AR192:BD192" si="565">BE192*$D192</f>
        <v>0</v>
      </c>
      <c r="AS192" s="76">
        <f t="shared" si="565"/>
        <v>0</v>
      </c>
      <c r="AT192" s="76">
        <f t="shared" si="565"/>
        <v>0</v>
      </c>
      <c r="AU192" s="76">
        <f t="shared" si="565"/>
        <v>0</v>
      </c>
      <c r="AV192" s="76">
        <f t="shared" si="565"/>
        <v>0</v>
      </c>
      <c r="AW192" s="76">
        <f t="shared" si="565"/>
        <v>0</v>
      </c>
      <c r="AX192" s="76">
        <f t="shared" si="565"/>
        <v>0</v>
      </c>
      <c r="AY192" s="76">
        <f t="shared" si="565"/>
        <v>0</v>
      </c>
      <c r="AZ192" s="76">
        <f t="shared" si="565"/>
        <v>0</v>
      </c>
      <c r="BA192" s="76">
        <f t="shared" si="565"/>
        <v>0</v>
      </c>
      <c r="BB192" s="76">
        <f t="shared" si="565"/>
        <v>0</v>
      </c>
      <c r="BC192" s="76">
        <f t="shared" si="565"/>
        <v>0</v>
      </c>
      <c r="BD192" s="76">
        <f t="shared" si="565"/>
        <v>0</v>
      </c>
      <c r="BE192" s="154"/>
      <c r="BF192" s="154">
        <v>3.0</v>
      </c>
      <c r="BG192" s="154">
        <v>15.0</v>
      </c>
      <c r="BH192" s="154">
        <v>2.0</v>
      </c>
      <c r="BI192" s="154"/>
      <c r="BJ192" s="154"/>
      <c r="BK192" s="154"/>
      <c r="BL192" s="154"/>
      <c r="BM192" s="154"/>
      <c r="BN192" s="154"/>
      <c r="BO192" s="154"/>
      <c r="BP192" s="326"/>
      <c r="BQ192" s="154"/>
      <c r="BR192" s="144"/>
      <c r="BS192" s="76"/>
      <c r="BT192" s="335"/>
      <c r="BU192" s="167">
        <f t="shared" ref="BU192:BV192" si="566">$D192*BS192</f>
        <v>0</v>
      </c>
      <c r="BV192" s="167">
        <f t="shared" si="566"/>
        <v>0</v>
      </c>
      <c r="BW192" s="144"/>
      <c r="BX192" s="76">
        <v>6.2</v>
      </c>
      <c r="BY192" s="76">
        <f t="shared" si="529"/>
        <v>0</v>
      </c>
      <c r="BZ192" s="76">
        <f t="shared" si="530"/>
        <v>0</v>
      </c>
      <c r="CA192" s="144"/>
      <c r="CB192" s="204"/>
      <c r="CC192" s="204"/>
    </row>
    <row r="193" ht="18.0" customHeight="1">
      <c r="A193" s="195" t="s">
        <v>957</v>
      </c>
      <c r="B193" s="267" t="s">
        <v>782</v>
      </c>
      <c r="C193" s="245">
        <v>10.0</v>
      </c>
      <c r="D193" s="76">
        <f t="shared" si="522"/>
        <v>0</v>
      </c>
      <c r="E193" s="148">
        <v>130.0</v>
      </c>
      <c r="F193" s="76" t="str">
        <f t="shared" si="523"/>
        <v/>
      </c>
      <c r="G193" s="148">
        <f t="shared" si="524"/>
        <v>130</v>
      </c>
      <c r="H193" s="149">
        <f t="shared" si="525"/>
        <v>0</v>
      </c>
      <c r="I193" s="322"/>
      <c r="J193" s="151"/>
      <c r="K193" s="323"/>
      <c r="L193" s="324"/>
      <c r="M193" s="154"/>
      <c r="N193" s="155"/>
      <c r="O193" s="156"/>
      <c r="P193" s="157"/>
      <c r="Q193" s="158"/>
      <c r="R193" s="159"/>
      <c r="S193" s="160"/>
      <c r="T193" s="187"/>
      <c r="U193" s="162"/>
      <c r="V193" s="163"/>
      <c r="W193" s="152"/>
      <c r="X193" s="150"/>
      <c r="AD193" s="76">
        <f t="shared" ref="AD193:AJ193" si="567">AK193*$D193</f>
        <v>0</v>
      </c>
      <c r="AE193" s="76">
        <f t="shared" si="567"/>
        <v>0</v>
      </c>
      <c r="AF193" s="76">
        <f t="shared" si="567"/>
        <v>0</v>
      </c>
      <c r="AG193" s="76">
        <f t="shared" si="567"/>
        <v>0</v>
      </c>
      <c r="AH193" s="76">
        <f t="shared" si="567"/>
        <v>0</v>
      </c>
      <c r="AI193" s="76">
        <f t="shared" si="567"/>
        <v>0</v>
      </c>
      <c r="AJ193" s="76">
        <f t="shared" si="567"/>
        <v>0</v>
      </c>
      <c r="AK193" s="154"/>
      <c r="AL193" s="154"/>
      <c r="AM193" s="154"/>
      <c r="AN193" s="154">
        <v>10.0</v>
      </c>
      <c r="AO193" s="154"/>
      <c r="AP193" s="154"/>
      <c r="AQ193" s="154"/>
      <c r="AR193" s="76">
        <f t="shared" ref="AR193:BD193" si="568">BE193*$D193</f>
        <v>0</v>
      </c>
      <c r="AS193" s="76">
        <f t="shared" si="568"/>
        <v>0</v>
      </c>
      <c r="AT193" s="76">
        <f t="shared" si="568"/>
        <v>0</v>
      </c>
      <c r="AU193" s="76">
        <f t="shared" si="568"/>
        <v>0</v>
      </c>
      <c r="AV193" s="76">
        <f t="shared" si="568"/>
        <v>0</v>
      </c>
      <c r="AW193" s="76">
        <f t="shared" si="568"/>
        <v>0</v>
      </c>
      <c r="AX193" s="76">
        <f t="shared" si="568"/>
        <v>0</v>
      </c>
      <c r="AY193" s="76">
        <f t="shared" si="568"/>
        <v>0</v>
      </c>
      <c r="AZ193" s="76">
        <f t="shared" si="568"/>
        <v>0</v>
      </c>
      <c r="BA193" s="76">
        <f t="shared" si="568"/>
        <v>0</v>
      </c>
      <c r="BB193" s="76">
        <f t="shared" si="568"/>
        <v>0</v>
      </c>
      <c r="BC193" s="76">
        <f t="shared" si="568"/>
        <v>0</v>
      </c>
      <c r="BD193" s="76">
        <f t="shared" si="568"/>
        <v>0</v>
      </c>
      <c r="BE193" s="154">
        <v>1.0</v>
      </c>
      <c r="BF193" s="154">
        <v>2.0</v>
      </c>
      <c r="BG193" s="154">
        <v>3.0</v>
      </c>
      <c r="BH193" s="154">
        <v>2.0</v>
      </c>
      <c r="BI193" s="154">
        <v>2.0</v>
      </c>
      <c r="BJ193" s="154"/>
      <c r="BK193" s="154"/>
      <c r="BL193" s="154"/>
      <c r="BM193" s="154"/>
      <c r="BN193" s="154"/>
      <c r="BO193" s="154"/>
      <c r="BP193" s="326"/>
      <c r="BQ193" s="154"/>
      <c r="BR193" s="144"/>
      <c r="BS193" s="76"/>
      <c r="BT193" s="335"/>
      <c r="BU193" s="167">
        <f t="shared" ref="BU193:BV193" si="569">$D193*BS193</f>
        <v>0</v>
      </c>
      <c r="BV193" s="167">
        <f t="shared" si="569"/>
        <v>0</v>
      </c>
      <c r="BW193" s="144"/>
      <c r="BX193" s="76">
        <v>5.21</v>
      </c>
      <c r="BY193" s="76">
        <f t="shared" si="529"/>
        <v>0</v>
      </c>
      <c r="BZ193" s="76">
        <f t="shared" si="530"/>
        <v>0</v>
      </c>
      <c r="CA193" s="144"/>
      <c r="CB193" s="204"/>
      <c r="CC193" s="204"/>
    </row>
    <row r="194" ht="18.0" customHeight="1">
      <c r="A194" s="195" t="s">
        <v>958</v>
      </c>
      <c r="B194" s="267" t="s">
        <v>784</v>
      </c>
      <c r="C194" s="245">
        <v>5.0</v>
      </c>
      <c r="D194" s="76">
        <f t="shared" si="522"/>
        <v>0</v>
      </c>
      <c r="E194" s="148">
        <v>170.0</v>
      </c>
      <c r="F194" s="76" t="str">
        <f t="shared" si="523"/>
        <v/>
      </c>
      <c r="G194" s="148">
        <f t="shared" si="524"/>
        <v>170</v>
      </c>
      <c r="H194" s="149">
        <f t="shared" si="525"/>
        <v>0</v>
      </c>
      <c r="I194" s="322"/>
      <c r="J194" s="151"/>
      <c r="K194" s="323"/>
      <c r="L194" s="324"/>
      <c r="M194" s="154"/>
      <c r="N194" s="155"/>
      <c r="O194" s="156"/>
      <c r="P194" s="157"/>
      <c r="Q194" s="158"/>
      <c r="R194" s="159"/>
      <c r="S194" s="160"/>
      <c r="T194" s="187"/>
      <c r="U194" s="162"/>
      <c r="V194" s="163"/>
      <c r="W194" s="152"/>
      <c r="X194" s="150"/>
      <c r="AD194" s="76">
        <f t="shared" ref="AD194:AJ194" si="570">AK194*$D194</f>
        <v>0</v>
      </c>
      <c r="AE194" s="76">
        <f t="shared" si="570"/>
        <v>0</v>
      </c>
      <c r="AF194" s="76">
        <f t="shared" si="570"/>
        <v>0</v>
      </c>
      <c r="AG194" s="76">
        <f t="shared" si="570"/>
        <v>0</v>
      </c>
      <c r="AH194" s="76">
        <f t="shared" si="570"/>
        <v>0</v>
      </c>
      <c r="AI194" s="76">
        <f t="shared" si="570"/>
        <v>0</v>
      </c>
      <c r="AJ194" s="76">
        <f t="shared" si="570"/>
        <v>0</v>
      </c>
      <c r="AK194" s="172"/>
      <c r="AL194" s="172"/>
      <c r="AM194" s="172"/>
      <c r="AN194" s="172"/>
      <c r="AO194" s="172">
        <v>5.0</v>
      </c>
      <c r="AP194" s="172"/>
      <c r="AQ194" s="172"/>
      <c r="AR194" s="321">
        <f t="shared" ref="AR194:BD194" si="571">BE194*$D194</f>
        <v>0</v>
      </c>
      <c r="AS194" s="321">
        <f t="shared" si="571"/>
        <v>0</v>
      </c>
      <c r="AT194" s="321">
        <f t="shared" si="571"/>
        <v>0</v>
      </c>
      <c r="AU194" s="321">
        <f t="shared" si="571"/>
        <v>0</v>
      </c>
      <c r="AV194" s="321">
        <f t="shared" si="571"/>
        <v>0</v>
      </c>
      <c r="AW194" s="321">
        <f t="shared" si="571"/>
        <v>0</v>
      </c>
      <c r="AX194" s="321">
        <f t="shared" si="571"/>
        <v>0</v>
      </c>
      <c r="AY194" s="321">
        <f t="shared" si="571"/>
        <v>0</v>
      </c>
      <c r="AZ194" s="321">
        <f t="shared" si="571"/>
        <v>0</v>
      </c>
      <c r="BA194" s="321">
        <f t="shared" si="571"/>
        <v>0</v>
      </c>
      <c r="BB194" s="321">
        <f t="shared" si="571"/>
        <v>0</v>
      </c>
      <c r="BC194" s="321">
        <f t="shared" si="571"/>
        <v>0</v>
      </c>
      <c r="BD194" s="321">
        <f t="shared" si="571"/>
        <v>0</v>
      </c>
      <c r="BE194" s="172"/>
      <c r="BF194" s="172"/>
      <c r="BG194" s="172"/>
      <c r="BH194" s="172">
        <v>1.0</v>
      </c>
      <c r="BI194" s="172"/>
      <c r="BJ194" s="172">
        <v>1.0</v>
      </c>
      <c r="BK194" s="172"/>
      <c r="BL194" s="172">
        <v>3.0</v>
      </c>
      <c r="BM194" s="172"/>
      <c r="BN194" s="172"/>
      <c r="BO194" s="172"/>
      <c r="BP194" s="337"/>
      <c r="BQ194" s="172"/>
      <c r="BR194" s="144"/>
      <c r="BS194" s="76"/>
      <c r="BT194" s="335"/>
      <c r="BU194" s="167">
        <f t="shared" ref="BU194:BV194" si="572">$D194*BS194</f>
        <v>0</v>
      </c>
      <c r="BV194" s="167">
        <f t="shared" si="572"/>
        <v>0</v>
      </c>
      <c r="BW194" s="144"/>
      <c r="BX194" s="76">
        <v>7.79</v>
      </c>
      <c r="BY194" s="76">
        <f t="shared" si="529"/>
        <v>0</v>
      </c>
      <c r="BZ194" s="76">
        <f t="shared" si="530"/>
        <v>0</v>
      </c>
      <c r="CA194" s="144"/>
      <c r="CB194" s="204"/>
      <c r="CC194" s="204"/>
    </row>
    <row r="195" ht="15.75" customHeight="1">
      <c r="A195" s="225"/>
      <c r="B195" s="257"/>
      <c r="C195" s="204"/>
      <c r="D195" s="258"/>
      <c r="E195" s="213"/>
      <c r="F195" s="204"/>
      <c r="G195" s="213"/>
      <c r="H195" s="148">
        <f t="shared" ref="H195:U195" si="573">SUM(H179:H194)</f>
        <v>0</v>
      </c>
      <c r="I195" s="227">
        <f t="shared" si="573"/>
        <v>0</v>
      </c>
      <c r="J195" s="227">
        <f t="shared" si="573"/>
        <v>0</v>
      </c>
      <c r="K195" s="227">
        <f t="shared" si="573"/>
        <v>0</v>
      </c>
      <c r="L195" s="227">
        <f t="shared" si="573"/>
        <v>0</v>
      </c>
      <c r="M195" s="227">
        <f t="shared" si="573"/>
        <v>0</v>
      </c>
      <c r="N195" s="227">
        <f t="shared" si="573"/>
        <v>0</v>
      </c>
      <c r="O195" s="141">
        <f t="shared" si="573"/>
        <v>0</v>
      </c>
      <c r="P195" s="227">
        <f t="shared" si="573"/>
        <v>0</v>
      </c>
      <c r="Q195" s="227">
        <f t="shared" si="573"/>
        <v>0</v>
      </c>
      <c r="R195" s="238">
        <f t="shared" si="573"/>
        <v>0</v>
      </c>
      <c r="S195" s="227">
        <f t="shared" si="573"/>
        <v>0</v>
      </c>
      <c r="T195" s="227">
        <f t="shared" si="573"/>
        <v>0</v>
      </c>
      <c r="U195" s="227">
        <f t="shared" si="573"/>
        <v>0</v>
      </c>
      <c r="V195" s="227"/>
      <c r="W195" s="227"/>
      <c r="X195" s="227"/>
      <c r="AD195" s="227">
        <f t="shared" ref="AD195:AJ195" si="574">SUM(AD179:AD194)</f>
        <v>0</v>
      </c>
      <c r="AE195" s="227">
        <f t="shared" si="574"/>
        <v>0</v>
      </c>
      <c r="AF195" s="227">
        <f t="shared" si="574"/>
        <v>0</v>
      </c>
      <c r="AG195" s="227">
        <f t="shared" si="574"/>
        <v>0</v>
      </c>
      <c r="AH195" s="227">
        <f t="shared" si="574"/>
        <v>0</v>
      </c>
      <c r="AI195" s="227">
        <f t="shared" si="574"/>
        <v>0</v>
      </c>
      <c r="AJ195" s="228">
        <f t="shared" si="574"/>
        <v>0</v>
      </c>
      <c r="AK195" s="335"/>
      <c r="AL195" s="202"/>
      <c r="AM195" s="202"/>
      <c r="AN195" s="202"/>
      <c r="AO195" s="202"/>
      <c r="AP195" s="342"/>
      <c r="AQ195" s="343"/>
      <c r="AR195" s="270">
        <f t="shared" ref="AR195:BD195" si="575">SUM(AR179:AR194)</f>
        <v>0</v>
      </c>
      <c r="AS195" s="227">
        <f t="shared" si="575"/>
        <v>0</v>
      </c>
      <c r="AT195" s="227">
        <f t="shared" si="575"/>
        <v>0</v>
      </c>
      <c r="AU195" s="227">
        <f t="shared" si="575"/>
        <v>0</v>
      </c>
      <c r="AV195" s="227">
        <f t="shared" si="575"/>
        <v>0</v>
      </c>
      <c r="AW195" s="227">
        <f t="shared" si="575"/>
        <v>0</v>
      </c>
      <c r="AX195" s="227">
        <f t="shared" si="575"/>
        <v>0</v>
      </c>
      <c r="AY195" s="227">
        <f t="shared" si="575"/>
        <v>0</v>
      </c>
      <c r="AZ195" s="227">
        <f t="shared" si="575"/>
        <v>0</v>
      </c>
      <c r="BA195" s="227">
        <f t="shared" si="575"/>
        <v>0</v>
      </c>
      <c r="BB195" s="227">
        <f t="shared" si="575"/>
        <v>0</v>
      </c>
      <c r="BC195" s="227">
        <f t="shared" si="575"/>
        <v>0</v>
      </c>
      <c r="BD195" s="228">
        <f t="shared" si="575"/>
        <v>0</v>
      </c>
      <c r="BE195" s="344"/>
      <c r="BF195" s="342"/>
      <c r="BG195" s="342"/>
      <c r="BH195" s="342"/>
      <c r="BI195" s="342"/>
      <c r="BJ195" s="342"/>
      <c r="BK195" s="342"/>
      <c r="BL195" s="342"/>
      <c r="BM195" s="342"/>
      <c r="BN195" s="342"/>
      <c r="BO195" s="342"/>
      <c r="BP195" s="342"/>
      <c r="BQ195" s="342"/>
      <c r="BR195" s="144"/>
      <c r="BS195" s="260"/>
      <c r="BT195" s="260"/>
      <c r="BU195" s="232">
        <f t="shared" ref="BU195:BV195" si="576">SUM(BU179:BU194)</f>
        <v>0</v>
      </c>
      <c r="BV195" s="232">
        <f t="shared" si="576"/>
        <v>0</v>
      </c>
      <c r="BW195" s="144"/>
      <c r="BX195" s="204"/>
      <c r="BY195" s="204"/>
      <c r="BZ195" s="204"/>
      <c r="CA195" s="144"/>
      <c r="CB195" s="204"/>
      <c r="CC195" s="204"/>
    </row>
    <row r="196" ht="39.75" customHeight="1">
      <c r="A196" s="235" t="s">
        <v>52</v>
      </c>
      <c r="B196" s="239" t="s">
        <v>621</v>
      </c>
      <c r="C196" s="203"/>
      <c r="D196" s="204"/>
      <c r="E196" s="213"/>
      <c r="F196" s="204"/>
      <c r="G196" s="213"/>
      <c r="H196" s="214"/>
      <c r="I196" s="139"/>
      <c r="J196" s="243"/>
      <c r="K196" s="243"/>
      <c r="L196" s="243"/>
      <c r="M196" s="243"/>
      <c r="N196" s="243"/>
      <c r="O196" s="243"/>
      <c r="P196" s="243"/>
      <c r="Q196" s="243"/>
      <c r="R196" s="244"/>
      <c r="S196" s="243"/>
      <c r="T196" s="243"/>
      <c r="U196" s="243"/>
      <c r="V196" s="243"/>
      <c r="W196" s="243"/>
      <c r="X196" s="243"/>
      <c r="AD196" s="237" t="s">
        <v>24</v>
      </c>
      <c r="AE196" s="237" t="s">
        <v>25</v>
      </c>
      <c r="AF196" s="237" t="s">
        <v>26</v>
      </c>
      <c r="AG196" s="237" t="s">
        <v>27</v>
      </c>
      <c r="AH196" s="237" t="s">
        <v>28</v>
      </c>
      <c r="AI196" s="237" t="s">
        <v>29</v>
      </c>
      <c r="AJ196" s="237" t="s">
        <v>30</v>
      </c>
      <c r="AK196" s="141" t="s">
        <v>24</v>
      </c>
      <c r="AL196" s="141" t="s">
        <v>25</v>
      </c>
      <c r="AM196" s="141" t="s">
        <v>26</v>
      </c>
      <c r="AN196" s="141" t="s">
        <v>27</v>
      </c>
      <c r="AO196" s="141" t="s">
        <v>28</v>
      </c>
      <c r="AP196" s="141" t="s">
        <v>29</v>
      </c>
      <c r="AQ196" s="141" t="s">
        <v>30</v>
      </c>
      <c r="AR196" s="140" t="s">
        <v>39</v>
      </c>
      <c r="AS196" s="140" t="s">
        <v>40</v>
      </c>
      <c r="AT196" s="140" t="s">
        <v>41</v>
      </c>
      <c r="AU196" s="140" t="s">
        <v>42</v>
      </c>
      <c r="AV196" s="140" t="s">
        <v>43</v>
      </c>
      <c r="AW196" s="140" t="s">
        <v>44</v>
      </c>
      <c r="AX196" s="140" t="s">
        <v>45</v>
      </c>
      <c r="AY196" s="140" t="s">
        <v>46</v>
      </c>
      <c r="AZ196" s="140" t="s">
        <v>47</v>
      </c>
      <c r="BA196" s="140" t="s">
        <v>48</v>
      </c>
      <c r="BB196" s="140" t="s">
        <v>49</v>
      </c>
      <c r="BC196" s="140" t="s">
        <v>50</v>
      </c>
      <c r="BD196" s="140" t="s">
        <v>51</v>
      </c>
      <c r="BE196" s="141" t="s">
        <v>39</v>
      </c>
      <c r="BF196" s="141" t="s">
        <v>40</v>
      </c>
      <c r="BG196" s="141" t="s">
        <v>41</v>
      </c>
      <c r="BH196" s="141" t="s">
        <v>42</v>
      </c>
      <c r="BI196" s="141" t="s">
        <v>43</v>
      </c>
      <c r="BJ196" s="141" t="s">
        <v>44</v>
      </c>
      <c r="BK196" s="141" t="s">
        <v>45</v>
      </c>
      <c r="BL196" s="141" t="s">
        <v>46</v>
      </c>
      <c r="BM196" s="141" t="s">
        <v>47</v>
      </c>
      <c r="BN196" s="141" t="s">
        <v>48</v>
      </c>
      <c r="BO196" s="141" t="s">
        <v>49</v>
      </c>
      <c r="BP196" s="142" t="s">
        <v>50</v>
      </c>
      <c r="BQ196" s="141" t="s">
        <v>51</v>
      </c>
      <c r="BR196" s="144"/>
      <c r="BS196" s="143" t="s">
        <v>78</v>
      </c>
      <c r="BT196" s="143" t="s">
        <v>79</v>
      </c>
      <c r="BU196" s="143" t="s">
        <v>80</v>
      </c>
      <c r="BV196" s="143" t="s">
        <v>81</v>
      </c>
      <c r="BW196" s="144"/>
      <c r="BX196" s="219" t="s">
        <v>82</v>
      </c>
      <c r="BY196" s="219" t="s">
        <v>83</v>
      </c>
      <c r="BZ196" s="219" t="s">
        <v>84</v>
      </c>
      <c r="CA196" s="144"/>
      <c r="CB196" s="204"/>
      <c r="CC196" s="204"/>
    </row>
    <row r="197" ht="18.0" customHeight="1">
      <c r="A197" s="195" t="s">
        <v>959</v>
      </c>
      <c r="B197" s="267" t="s">
        <v>819</v>
      </c>
      <c r="C197" s="245">
        <v>10.0</v>
      </c>
      <c r="D197" s="76">
        <f t="shared" ref="D197:D204" si="580">SUM(I197:X197)</f>
        <v>0</v>
      </c>
      <c r="E197" s="148">
        <v>90.0</v>
      </c>
      <c r="F197" s="76" t="str">
        <f t="shared" ref="F197:F204" si="581">$E$5</f>
        <v/>
      </c>
      <c r="G197" s="148">
        <f t="shared" ref="G197:G204" si="582">E197*((100-F197)/100)</f>
        <v>90</v>
      </c>
      <c r="H197" s="149">
        <f t="shared" ref="H197:H204" si="583">D197*G197</f>
        <v>0</v>
      </c>
      <c r="I197" s="322"/>
      <c r="J197" s="151"/>
      <c r="K197" s="323"/>
      <c r="L197" s="324"/>
      <c r="M197" s="154"/>
      <c r="N197" s="155"/>
      <c r="O197" s="156"/>
      <c r="P197" s="157"/>
      <c r="Q197" s="158"/>
      <c r="R197" s="159"/>
      <c r="S197" s="160"/>
      <c r="T197" s="187"/>
      <c r="U197" s="162"/>
      <c r="V197" s="163"/>
      <c r="W197" s="152"/>
      <c r="X197" s="150"/>
      <c r="AD197" s="76">
        <f t="shared" ref="AD197:AJ197" si="577">AK197*$D197</f>
        <v>0</v>
      </c>
      <c r="AE197" s="76">
        <f t="shared" si="577"/>
        <v>0</v>
      </c>
      <c r="AF197" s="76">
        <f t="shared" si="577"/>
        <v>0</v>
      </c>
      <c r="AG197" s="76">
        <f t="shared" si="577"/>
        <v>0</v>
      </c>
      <c r="AH197" s="76">
        <f t="shared" si="577"/>
        <v>0</v>
      </c>
      <c r="AI197" s="76">
        <f t="shared" si="577"/>
        <v>0</v>
      </c>
      <c r="AJ197" s="76">
        <f t="shared" si="577"/>
        <v>0</v>
      </c>
      <c r="AK197" s="154"/>
      <c r="AL197" s="154"/>
      <c r="AM197" s="154">
        <v>10.0</v>
      </c>
      <c r="AN197" s="154"/>
      <c r="AO197" s="154"/>
      <c r="AP197" s="154"/>
      <c r="AQ197" s="154"/>
      <c r="AR197" s="76">
        <f t="shared" ref="AR197:BD197" si="578">BE197*$D197</f>
        <v>0</v>
      </c>
      <c r="AS197" s="76">
        <f t="shared" si="578"/>
        <v>0</v>
      </c>
      <c r="AT197" s="76">
        <f t="shared" si="578"/>
        <v>0</v>
      </c>
      <c r="AU197" s="76">
        <f t="shared" si="578"/>
        <v>0</v>
      </c>
      <c r="AV197" s="76">
        <f t="shared" si="578"/>
        <v>0</v>
      </c>
      <c r="AW197" s="76">
        <f t="shared" si="578"/>
        <v>0</v>
      </c>
      <c r="AX197" s="76">
        <f t="shared" si="578"/>
        <v>0</v>
      </c>
      <c r="AY197" s="76">
        <f t="shared" si="578"/>
        <v>0</v>
      </c>
      <c r="AZ197" s="76">
        <f t="shared" si="578"/>
        <v>0</v>
      </c>
      <c r="BA197" s="76">
        <f t="shared" si="578"/>
        <v>0</v>
      </c>
      <c r="BB197" s="76">
        <f t="shared" si="578"/>
        <v>0</v>
      </c>
      <c r="BC197" s="76">
        <f t="shared" si="578"/>
        <v>0</v>
      </c>
      <c r="BD197" s="76">
        <f t="shared" si="578"/>
        <v>0</v>
      </c>
      <c r="BE197" s="154"/>
      <c r="BF197" s="154">
        <v>7.0</v>
      </c>
      <c r="BG197" s="154">
        <v>3.0</v>
      </c>
      <c r="BH197" s="154"/>
      <c r="BI197" s="154"/>
      <c r="BJ197" s="154"/>
      <c r="BK197" s="154"/>
      <c r="BL197" s="154"/>
      <c r="BM197" s="154"/>
      <c r="BN197" s="154"/>
      <c r="BO197" s="154"/>
      <c r="BP197" s="326"/>
      <c r="BQ197" s="154"/>
      <c r="BR197" s="144"/>
      <c r="BS197" s="76"/>
      <c r="BT197" s="335"/>
      <c r="BU197" s="167">
        <f t="shared" ref="BU197:BV197" si="579">$D197*BS197</f>
        <v>0</v>
      </c>
      <c r="BV197" s="167">
        <f t="shared" si="579"/>
        <v>0</v>
      </c>
      <c r="BW197" s="144"/>
      <c r="BX197" s="76">
        <v>3.82</v>
      </c>
      <c r="BY197" s="76">
        <f t="shared" ref="BY197:BY204" si="587">D197</f>
        <v>0</v>
      </c>
      <c r="BZ197" s="76">
        <f t="shared" ref="BZ197:BZ204" si="588">BX197*BY197</f>
        <v>0</v>
      </c>
      <c r="CA197" s="144"/>
      <c r="CB197" s="204"/>
      <c r="CC197" s="204"/>
    </row>
    <row r="198" ht="18.0" customHeight="1">
      <c r="A198" s="195" t="s">
        <v>960</v>
      </c>
      <c r="B198" s="267" t="s">
        <v>961</v>
      </c>
      <c r="C198" s="245">
        <v>5.0</v>
      </c>
      <c r="D198" s="76">
        <f t="shared" si="580"/>
        <v>0</v>
      </c>
      <c r="E198" s="148">
        <v>95.0</v>
      </c>
      <c r="F198" s="76" t="str">
        <f t="shared" si="581"/>
        <v/>
      </c>
      <c r="G198" s="148">
        <f t="shared" si="582"/>
        <v>95</v>
      </c>
      <c r="H198" s="149">
        <f t="shared" si="583"/>
        <v>0</v>
      </c>
      <c r="I198" s="322"/>
      <c r="J198" s="151"/>
      <c r="K198" s="323"/>
      <c r="L198" s="324"/>
      <c r="M198" s="154"/>
      <c r="N198" s="155"/>
      <c r="O198" s="156"/>
      <c r="P198" s="157"/>
      <c r="Q198" s="158"/>
      <c r="R198" s="159"/>
      <c r="S198" s="160"/>
      <c r="T198" s="187"/>
      <c r="U198" s="162"/>
      <c r="V198" s="163"/>
      <c r="W198" s="152"/>
      <c r="X198" s="150"/>
      <c r="AD198" s="76">
        <f t="shared" ref="AD198:AJ198" si="584">AK198*$D198</f>
        <v>0</v>
      </c>
      <c r="AE198" s="76">
        <f t="shared" si="584"/>
        <v>0</v>
      </c>
      <c r="AF198" s="76">
        <f t="shared" si="584"/>
        <v>0</v>
      </c>
      <c r="AG198" s="76">
        <f t="shared" si="584"/>
        <v>0</v>
      </c>
      <c r="AH198" s="76">
        <f t="shared" si="584"/>
        <v>0</v>
      </c>
      <c r="AI198" s="76">
        <f t="shared" si="584"/>
        <v>0</v>
      </c>
      <c r="AJ198" s="76">
        <f t="shared" si="584"/>
        <v>0</v>
      </c>
      <c r="AK198" s="154"/>
      <c r="AL198" s="154"/>
      <c r="AM198" s="154"/>
      <c r="AN198" s="154"/>
      <c r="AO198" s="154">
        <v>5.0</v>
      </c>
      <c r="AP198" s="154"/>
      <c r="AQ198" s="154"/>
      <c r="AR198" s="76">
        <f t="shared" ref="AR198:BD198" si="585">BE198*$D198</f>
        <v>0</v>
      </c>
      <c r="AS198" s="76">
        <f t="shared" si="585"/>
        <v>0</v>
      </c>
      <c r="AT198" s="76">
        <f t="shared" si="585"/>
        <v>0</v>
      </c>
      <c r="AU198" s="76">
        <f t="shared" si="585"/>
        <v>0</v>
      </c>
      <c r="AV198" s="76">
        <f t="shared" si="585"/>
        <v>0</v>
      </c>
      <c r="AW198" s="76">
        <f t="shared" si="585"/>
        <v>0</v>
      </c>
      <c r="AX198" s="76">
        <f t="shared" si="585"/>
        <v>0</v>
      </c>
      <c r="AY198" s="76">
        <f t="shared" si="585"/>
        <v>0</v>
      </c>
      <c r="AZ198" s="76">
        <f t="shared" si="585"/>
        <v>0</v>
      </c>
      <c r="BA198" s="76">
        <f t="shared" si="585"/>
        <v>0</v>
      </c>
      <c r="BB198" s="76">
        <f t="shared" si="585"/>
        <v>0</v>
      </c>
      <c r="BC198" s="76">
        <f t="shared" si="585"/>
        <v>0</v>
      </c>
      <c r="BD198" s="76">
        <f t="shared" si="585"/>
        <v>0</v>
      </c>
      <c r="BE198" s="154"/>
      <c r="BF198" s="154">
        <v>4.0</v>
      </c>
      <c r="BG198" s="154">
        <v>1.0</v>
      </c>
      <c r="BH198" s="154"/>
      <c r="BI198" s="154"/>
      <c r="BJ198" s="154"/>
      <c r="BK198" s="154"/>
      <c r="BL198" s="154"/>
      <c r="BM198" s="154"/>
      <c r="BN198" s="154"/>
      <c r="BO198" s="154"/>
      <c r="BP198" s="326"/>
      <c r="BQ198" s="154"/>
      <c r="BR198" s="144"/>
      <c r="BS198" s="76"/>
      <c r="BT198" s="335"/>
      <c r="BU198" s="167">
        <f t="shared" ref="BU198:BV198" si="586">$D198*BS198</f>
        <v>0</v>
      </c>
      <c r="BV198" s="167">
        <f t="shared" si="586"/>
        <v>0</v>
      </c>
      <c r="BW198" s="144"/>
      <c r="BX198" s="76">
        <v>4.42</v>
      </c>
      <c r="BY198" s="76">
        <f t="shared" si="587"/>
        <v>0</v>
      </c>
      <c r="BZ198" s="76">
        <f t="shared" si="588"/>
        <v>0</v>
      </c>
      <c r="CA198" s="144"/>
      <c r="CB198" s="204"/>
      <c r="CC198" s="204"/>
    </row>
    <row r="199" ht="18.0" customHeight="1">
      <c r="A199" s="195" t="s">
        <v>962</v>
      </c>
      <c r="B199" s="267" t="s">
        <v>963</v>
      </c>
      <c r="C199" s="245">
        <v>10.0</v>
      </c>
      <c r="D199" s="76">
        <f t="shared" si="580"/>
        <v>0</v>
      </c>
      <c r="E199" s="148">
        <v>100.0</v>
      </c>
      <c r="F199" s="76" t="str">
        <f t="shared" si="581"/>
        <v/>
      </c>
      <c r="G199" s="148">
        <f t="shared" si="582"/>
        <v>100</v>
      </c>
      <c r="H199" s="149">
        <f t="shared" si="583"/>
        <v>0</v>
      </c>
      <c r="I199" s="322"/>
      <c r="J199" s="151"/>
      <c r="K199" s="323"/>
      <c r="L199" s="324"/>
      <c r="M199" s="154"/>
      <c r="N199" s="155"/>
      <c r="O199" s="156"/>
      <c r="P199" s="157"/>
      <c r="Q199" s="158"/>
      <c r="R199" s="159"/>
      <c r="S199" s="160"/>
      <c r="T199" s="187"/>
      <c r="U199" s="162"/>
      <c r="V199" s="163"/>
      <c r="W199" s="152"/>
      <c r="X199" s="150"/>
      <c r="AD199" s="76">
        <f t="shared" ref="AD199:AJ199" si="589">AK199*$D199</f>
        <v>0</v>
      </c>
      <c r="AE199" s="76">
        <f t="shared" si="589"/>
        <v>0</v>
      </c>
      <c r="AF199" s="76">
        <f t="shared" si="589"/>
        <v>0</v>
      </c>
      <c r="AG199" s="76">
        <f t="shared" si="589"/>
        <v>0</v>
      </c>
      <c r="AH199" s="76">
        <f t="shared" si="589"/>
        <v>0</v>
      </c>
      <c r="AI199" s="76">
        <f t="shared" si="589"/>
        <v>0</v>
      </c>
      <c r="AJ199" s="76">
        <f t="shared" si="589"/>
        <v>0</v>
      </c>
      <c r="AK199" s="154"/>
      <c r="AL199" s="154"/>
      <c r="AM199" s="154"/>
      <c r="AN199" s="154">
        <v>10.0</v>
      </c>
      <c r="AO199" s="154"/>
      <c r="AP199" s="154"/>
      <c r="AQ199" s="154"/>
      <c r="AR199" s="76">
        <f t="shared" ref="AR199:BD199" si="590">BE199*$D199</f>
        <v>0</v>
      </c>
      <c r="AS199" s="76">
        <f t="shared" si="590"/>
        <v>0</v>
      </c>
      <c r="AT199" s="76">
        <f t="shared" si="590"/>
        <v>0</v>
      </c>
      <c r="AU199" s="76">
        <f t="shared" si="590"/>
        <v>0</v>
      </c>
      <c r="AV199" s="76">
        <f t="shared" si="590"/>
        <v>0</v>
      </c>
      <c r="AW199" s="76">
        <f t="shared" si="590"/>
        <v>0</v>
      </c>
      <c r="AX199" s="76">
        <f t="shared" si="590"/>
        <v>0</v>
      </c>
      <c r="AY199" s="76">
        <f t="shared" si="590"/>
        <v>0</v>
      </c>
      <c r="AZ199" s="76">
        <f t="shared" si="590"/>
        <v>0</v>
      </c>
      <c r="BA199" s="76">
        <f t="shared" si="590"/>
        <v>0</v>
      </c>
      <c r="BB199" s="76">
        <f t="shared" si="590"/>
        <v>0</v>
      </c>
      <c r="BC199" s="76">
        <f t="shared" si="590"/>
        <v>0</v>
      </c>
      <c r="BD199" s="76">
        <f t="shared" si="590"/>
        <v>0</v>
      </c>
      <c r="BE199" s="154"/>
      <c r="BF199" s="154">
        <v>10.0</v>
      </c>
      <c r="BG199" s="154"/>
      <c r="BH199" s="154"/>
      <c r="BI199" s="154"/>
      <c r="BJ199" s="154"/>
      <c r="BK199" s="154"/>
      <c r="BL199" s="154"/>
      <c r="BM199" s="154"/>
      <c r="BN199" s="154"/>
      <c r="BO199" s="154"/>
      <c r="BP199" s="326"/>
      <c r="BQ199" s="154"/>
      <c r="BR199" s="144"/>
      <c r="BS199" s="76"/>
      <c r="BT199" s="335"/>
      <c r="BU199" s="167">
        <f t="shared" ref="BU199:BV199" si="591">$D199*BS199</f>
        <v>0</v>
      </c>
      <c r="BV199" s="167">
        <f t="shared" si="591"/>
        <v>0</v>
      </c>
      <c r="BW199" s="144"/>
      <c r="BX199" s="76">
        <v>4.17</v>
      </c>
      <c r="BY199" s="76">
        <f t="shared" si="587"/>
        <v>0</v>
      </c>
      <c r="BZ199" s="76">
        <f t="shared" si="588"/>
        <v>0</v>
      </c>
      <c r="CA199" s="144"/>
      <c r="CB199" s="204"/>
      <c r="CC199" s="204"/>
    </row>
    <row r="200" ht="18.0" customHeight="1">
      <c r="A200" s="195" t="s">
        <v>964</v>
      </c>
      <c r="B200" s="267" t="s">
        <v>778</v>
      </c>
      <c r="C200" s="245">
        <v>10.0</v>
      </c>
      <c r="D200" s="76">
        <f t="shared" si="580"/>
        <v>0</v>
      </c>
      <c r="E200" s="148">
        <v>80.0</v>
      </c>
      <c r="F200" s="76" t="str">
        <f t="shared" si="581"/>
        <v/>
      </c>
      <c r="G200" s="148">
        <f t="shared" si="582"/>
        <v>80</v>
      </c>
      <c r="H200" s="149">
        <f t="shared" si="583"/>
        <v>0</v>
      </c>
      <c r="I200" s="322"/>
      <c r="J200" s="151"/>
      <c r="K200" s="323"/>
      <c r="L200" s="324"/>
      <c r="M200" s="154"/>
      <c r="N200" s="155"/>
      <c r="O200" s="156"/>
      <c r="P200" s="157"/>
      <c r="Q200" s="158"/>
      <c r="R200" s="159"/>
      <c r="S200" s="160"/>
      <c r="T200" s="187"/>
      <c r="U200" s="162"/>
      <c r="V200" s="163"/>
      <c r="W200" s="152"/>
      <c r="X200" s="150"/>
      <c r="AD200" s="76">
        <f t="shared" ref="AD200:AJ200" si="592">AK200*$D200</f>
        <v>0</v>
      </c>
      <c r="AE200" s="76">
        <f t="shared" si="592"/>
        <v>0</v>
      </c>
      <c r="AF200" s="76">
        <f t="shared" si="592"/>
        <v>0</v>
      </c>
      <c r="AG200" s="76">
        <f t="shared" si="592"/>
        <v>0</v>
      </c>
      <c r="AH200" s="76">
        <f t="shared" si="592"/>
        <v>0</v>
      </c>
      <c r="AI200" s="76">
        <f t="shared" si="592"/>
        <v>0</v>
      </c>
      <c r="AJ200" s="76">
        <f t="shared" si="592"/>
        <v>0</v>
      </c>
      <c r="AK200" s="154"/>
      <c r="AL200" s="154"/>
      <c r="AM200" s="154">
        <v>10.0</v>
      </c>
      <c r="AN200" s="154"/>
      <c r="AO200" s="154"/>
      <c r="AP200" s="154"/>
      <c r="AQ200" s="154"/>
      <c r="AR200" s="76">
        <f t="shared" ref="AR200:BD200" si="593">BE200*$D200</f>
        <v>0</v>
      </c>
      <c r="AS200" s="76">
        <f t="shared" si="593"/>
        <v>0</v>
      </c>
      <c r="AT200" s="76">
        <f t="shared" si="593"/>
        <v>0</v>
      </c>
      <c r="AU200" s="76">
        <f t="shared" si="593"/>
        <v>0</v>
      </c>
      <c r="AV200" s="76">
        <f t="shared" si="593"/>
        <v>0</v>
      </c>
      <c r="AW200" s="76">
        <f t="shared" si="593"/>
        <v>0</v>
      </c>
      <c r="AX200" s="76">
        <f t="shared" si="593"/>
        <v>0</v>
      </c>
      <c r="AY200" s="76">
        <f t="shared" si="593"/>
        <v>0</v>
      </c>
      <c r="AZ200" s="76">
        <f t="shared" si="593"/>
        <v>0</v>
      </c>
      <c r="BA200" s="76">
        <f t="shared" si="593"/>
        <v>0</v>
      </c>
      <c r="BB200" s="76">
        <f t="shared" si="593"/>
        <v>0</v>
      </c>
      <c r="BC200" s="76">
        <f t="shared" si="593"/>
        <v>0</v>
      </c>
      <c r="BD200" s="76">
        <f t="shared" si="593"/>
        <v>0</v>
      </c>
      <c r="BE200" s="154"/>
      <c r="BF200" s="154"/>
      <c r="BG200" s="154"/>
      <c r="BH200" s="154"/>
      <c r="BI200" s="154"/>
      <c r="BJ200" s="154"/>
      <c r="BK200" s="154"/>
      <c r="BL200" s="154"/>
      <c r="BM200" s="154"/>
      <c r="BN200" s="154"/>
      <c r="BO200" s="154"/>
      <c r="BP200" s="326"/>
      <c r="BQ200" s="154"/>
      <c r="BR200" s="144"/>
      <c r="BS200" s="76"/>
      <c r="BT200" s="335"/>
      <c r="BU200" s="167">
        <f t="shared" ref="BU200:BV200" si="594">$D200*BS200</f>
        <v>0</v>
      </c>
      <c r="BV200" s="167">
        <f t="shared" si="594"/>
        <v>0</v>
      </c>
      <c r="BW200" s="144"/>
      <c r="BX200" s="76">
        <v>3.19</v>
      </c>
      <c r="BY200" s="76">
        <f t="shared" si="587"/>
        <v>0</v>
      </c>
      <c r="BZ200" s="76">
        <f t="shared" si="588"/>
        <v>0</v>
      </c>
      <c r="CA200" s="144"/>
      <c r="CB200" s="204"/>
      <c r="CC200" s="204"/>
    </row>
    <row r="201" ht="18.0" customHeight="1">
      <c r="A201" s="195" t="s">
        <v>965</v>
      </c>
      <c r="B201" s="267" t="s">
        <v>780</v>
      </c>
      <c r="C201" s="245">
        <v>10.0</v>
      </c>
      <c r="D201" s="76">
        <f t="shared" si="580"/>
        <v>0</v>
      </c>
      <c r="E201" s="148">
        <v>95.0</v>
      </c>
      <c r="F201" s="76" t="str">
        <f t="shared" si="581"/>
        <v/>
      </c>
      <c r="G201" s="148">
        <f t="shared" si="582"/>
        <v>95</v>
      </c>
      <c r="H201" s="149">
        <f t="shared" si="583"/>
        <v>0</v>
      </c>
      <c r="I201" s="322"/>
      <c r="J201" s="151"/>
      <c r="K201" s="323"/>
      <c r="L201" s="324"/>
      <c r="M201" s="154"/>
      <c r="N201" s="155"/>
      <c r="O201" s="156"/>
      <c r="P201" s="157"/>
      <c r="Q201" s="158"/>
      <c r="R201" s="159"/>
      <c r="S201" s="160"/>
      <c r="T201" s="187"/>
      <c r="U201" s="162"/>
      <c r="V201" s="163"/>
      <c r="W201" s="152"/>
      <c r="X201" s="150"/>
      <c r="AD201" s="76">
        <f t="shared" ref="AD201:AJ201" si="595">AK201*$D201</f>
        <v>0</v>
      </c>
      <c r="AE201" s="76">
        <f t="shared" si="595"/>
        <v>0</v>
      </c>
      <c r="AF201" s="76">
        <f t="shared" si="595"/>
        <v>0</v>
      </c>
      <c r="AG201" s="76">
        <f t="shared" si="595"/>
        <v>0</v>
      </c>
      <c r="AH201" s="76">
        <f t="shared" si="595"/>
        <v>0</v>
      </c>
      <c r="AI201" s="76">
        <f t="shared" si="595"/>
        <v>0</v>
      </c>
      <c r="AJ201" s="76">
        <f t="shared" si="595"/>
        <v>0</v>
      </c>
      <c r="AK201" s="154"/>
      <c r="AL201" s="154"/>
      <c r="AM201" s="154">
        <v>10.0</v>
      </c>
      <c r="AN201" s="154"/>
      <c r="AO201" s="154"/>
      <c r="AP201" s="154"/>
      <c r="AQ201" s="154"/>
      <c r="AR201" s="76">
        <f t="shared" ref="AR201:BD201" si="596">BE201*$D201</f>
        <v>0</v>
      </c>
      <c r="AS201" s="76">
        <f t="shared" si="596"/>
        <v>0</v>
      </c>
      <c r="AT201" s="76">
        <f t="shared" si="596"/>
        <v>0</v>
      </c>
      <c r="AU201" s="76">
        <f t="shared" si="596"/>
        <v>0</v>
      </c>
      <c r="AV201" s="76">
        <f t="shared" si="596"/>
        <v>0</v>
      </c>
      <c r="AW201" s="76">
        <f t="shared" si="596"/>
        <v>0</v>
      </c>
      <c r="AX201" s="76">
        <f t="shared" si="596"/>
        <v>0</v>
      </c>
      <c r="AY201" s="76">
        <f t="shared" si="596"/>
        <v>0</v>
      </c>
      <c r="AZ201" s="76">
        <f t="shared" si="596"/>
        <v>0</v>
      </c>
      <c r="BA201" s="76">
        <f t="shared" si="596"/>
        <v>0</v>
      </c>
      <c r="BB201" s="76">
        <f t="shared" si="596"/>
        <v>0</v>
      </c>
      <c r="BC201" s="76">
        <f t="shared" si="596"/>
        <v>0</v>
      </c>
      <c r="BD201" s="76">
        <f t="shared" si="596"/>
        <v>0</v>
      </c>
      <c r="BE201" s="154">
        <v>4.0</v>
      </c>
      <c r="BF201" s="154">
        <v>6.0</v>
      </c>
      <c r="BG201" s="154"/>
      <c r="BH201" s="154"/>
      <c r="BI201" s="154"/>
      <c r="BJ201" s="154"/>
      <c r="BK201" s="154"/>
      <c r="BL201" s="154"/>
      <c r="BM201" s="154"/>
      <c r="BN201" s="154"/>
      <c r="BO201" s="154"/>
      <c r="BP201" s="326"/>
      <c r="BQ201" s="154"/>
      <c r="BR201" s="144"/>
      <c r="BS201" s="76"/>
      <c r="BT201" s="335"/>
      <c r="BU201" s="167">
        <f t="shared" ref="BU201:BV201" si="597">$D201*BS201</f>
        <v>0</v>
      </c>
      <c r="BV201" s="167">
        <f t="shared" si="597"/>
        <v>0</v>
      </c>
      <c r="BW201" s="144"/>
      <c r="BX201" s="76">
        <v>3.63</v>
      </c>
      <c r="BY201" s="76">
        <f t="shared" si="587"/>
        <v>0</v>
      </c>
      <c r="BZ201" s="76">
        <f t="shared" si="588"/>
        <v>0</v>
      </c>
      <c r="CA201" s="144"/>
      <c r="CB201" s="204"/>
      <c r="CC201" s="204"/>
    </row>
    <row r="202" ht="18.0" customHeight="1">
      <c r="A202" s="195" t="s">
        <v>966</v>
      </c>
      <c r="B202" s="267" t="s">
        <v>944</v>
      </c>
      <c r="C202" s="245">
        <v>10.0</v>
      </c>
      <c r="D202" s="76">
        <f t="shared" si="580"/>
        <v>0</v>
      </c>
      <c r="E202" s="148">
        <v>110.0</v>
      </c>
      <c r="F202" s="76" t="str">
        <f t="shared" si="581"/>
        <v/>
      </c>
      <c r="G202" s="148">
        <f t="shared" si="582"/>
        <v>110</v>
      </c>
      <c r="H202" s="149">
        <f t="shared" si="583"/>
        <v>0</v>
      </c>
      <c r="I202" s="322"/>
      <c r="J202" s="151"/>
      <c r="K202" s="323"/>
      <c r="L202" s="324"/>
      <c r="M202" s="154"/>
      <c r="N202" s="155"/>
      <c r="O202" s="156"/>
      <c r="P202" s="157"/>
      <c r="Q202" s="158"/>
      <c r="R202" s="159"/>
      <c r="S202" s="160"/>
      <c r="T202" s="187"/>
      <c r="U202" s="162"/>
      <c r="V202" s="163"/>
      <c r="W202" s="152"/>
      <c r="X202" s="150"/>
      <c r="AD202" s="76">
        <f t="shared" ref="AD202:AJ202" si="598">AK202*$D202</f>
        <v>0</v>
      </c>
      <c r="AE202" s="76">
        <f t="shared" si="598"/>
        <v>0</v>
      </c>
      <c r="AF202" s="76">
        <f t="shared" si="598"/>
        <v>0</v>
      </c>
      <c r="AG202" s="76">
        <f t="shared" si="598"/>
        <v>0</v>
      </c>
      <c r="AH202" s="76">
        <f t="shared" si="598"/>
        <v>0</v>
      </c>
      <c r="AI202" s="76">
        <f t="shared" si="598"/>
        <v>0</v>
      </c>
      <c r="AJ202" s="76">
        <f t="shared" si="598"/>
        <v>0</v>
      </c>
      <c r="AK202" s="154"/>
      <c r="AL202" s="154"/>
      <c r="AM202" s="154"/>
      <c r="AN202" s="154">
        <v>10.0</v>
      </c>
      <c r="AO202" s="154"/>
      <c r="AP202" s="154"/>
      <c r="AQ202" s="154"/>
      <c r="AR202" s="76">
        <f t="shared" ref="AR202:BD202" si="599">BE202*$D202</f>
        <v>0</v>
      </c>
      <c r="AS202" s="76">
        <f t="shared" si="599"/>
        <v>0</v>
      </c>
      <c r="AT202" s="76">
        <f t="shared" si="599"/>
        <v>0</v>
      </c>
      <c r="AU202" s="76">
        <f t="shared" si="599"/>
        <v>0</v>
      </c>
      <c r="AV202" s="76">
        <f t="shared" si="599"/>
        <v>0</v>
      </c>
      <c r="AW202" s="76">
        <f t="shared" si="599"/>
        <v>0</v>
      </c>
      <c r="AX202" s="76">
        <f t="shared" si="599"/>
        <v>0</v>
      </c>
      <c r="AY202" s="76">
        <f t="shared" si="599"/>
        <v>0</v>
      </c>
      <c r="AZ202" s="76">
        <f t="shared" si="599"/>
        <v>0</v>
      </c>
      <c r="BA202" s="76">
        <f t="shared" si="599"/>
        <v>0</v>
      </c>
      <c r="BB202" s="76">
        <f t="shared" si="599"/>
        <v>0</v>
      </c>
      <c r="BC202" s="76">
        <f t="shared" si="599"/>
        <v>0</v>
      </c>
      <c r="BD202" s="76">
        <f t="shared" si="599"/>
        <v>0</v>
      </c>
      <c r="BE202" s="154"/>
      <c r="BF202" s="154"/>
      <c r="BG202" s="154">
        <v>5.0</v>
      </c>
      <c r="BH202" s="154">
        <v>5.0</v>
      </c>
      <c r="BI202" s="154"/>
      <c r="BJ202" s="154"/>
      <c r="BK202" s="154"/>
      <c r="BL202" s="154"/>
      <c r="BM202" s="154"/>
      <c r="BN202" s="154"/>
      <c r="BO202" s="154"/>
      <c r="BP202" s="326"/>
      <c r="BQ202" s="154"/>
      <c r="BR202" s="144"/>
      <c r="BS202" s="76"/>
      <c r="BT202" s="335"/>
      <c r="BU202" s="167">
        <f t="shared" ref="BU202:BV202" si="600">$D202*BS202</f>
        <v>0</v>
      </c>
      <c r="BV202" s="167">
        <f t="shared" si="600"/>
        <v>0</v>
      </c>
      <c r="BW202" s="144"/>
      <c r="BX202" s="76">
        <v>4.62</v>
      </c>
      <c r="BY202" s="76">
        <f t="shared" si="587"/>
        <v>0</v>
      </c>
      <c r="BZ202" s="76">
        <f t="shared" si="588"/>
        <v>0</v>
      </c>
      <c r="CA202" s="144"/>
      <c r="CB202" s="204"/>
      <c r="CC202" s="204"/>
    </row>
    <row r="203" ht="18.0" customHeight="1">
      <c r="A203" s="195" t="s">
        <v>967</v>
      </c>
      <c r="B203" s="267" t="s">
        <v>946</v>
      </c>
      <c r="C203" s="245">
        <v>10.0</v>
      </c>
      <c r="D203" s="76">
        <f t="shared" si="580"/>
        <v>0</v>
      </c>
      <c r="E203" s="148">
        <v>140.0</v>
      </c>
      <c r="F203" s="76" t="str">
        <f t="shared" si="581"/>
        <v/>
      </c>
      <c r="G203" s="148">
        <f t="shared" si="582"/>
        <v>140</v>
      </c>
      <c r="H203" s="149">
        <f t="shared" si="583"/>
        <v>0</v>
      </c>
      <c r="I203" s="322"/>
      <c r="J203" s="151"/>
      <c r="K203" s="323"/>
      <c r="L203" s="324"/>
      <c r="M203" s="154"/>
      <c r="N203" s="155"/>
      <c r="O203" s="156"/>
      <c r="P203" s="157"/>
      <c r="Q203" s="158"/>
      <c r="R203" s="159"/>
      <c r="S203" s="160"/>
      <c r="T203" s="187"/>
      <c r="U203" s="162"/>
      <c r="V203" s="163"/>
      <c r="W203" s="152"/>
      <c r="X203" s="150"/>
      <c r="AD203" s="76">
        <f t="shared" ref="AD203:AJ203" si="601">AK203*$D203</f>
        <v>0</v>
      </c>
      <c r="AE203" s="76">
        <f t="shared" si="601"/>
        <v>0</v>
      </c>
      <c r="AF203" s="76">
        <f t="shared" si="601"/>
        <v>0</v>
      </c>
      <c r="AG203" s="76">
        <f t="shared" si="601"/>
        <v>0</v>
      </c>
      <c r="AH203" s="76">
        <f t="shared" si="601"/>
        <v>0</v>
      </c>
      <c r="AI203" s="76">
        <f t="shared" si="601"/>
        <v>0</v>
      </c>
      <c r="AJ203" s="76">
        <f t="shared" si="601"/>
        <v>0</v>
      </c>
      <c r="AK203" s="154"/>
      <c r="AL203" s="154"/>
      <c r="AM203" s="154"/>
      <c r="AN203" s="154">
        <v>10.0</v>
      </c>
      <c r="AO203" s="154"/>
      <c r="AP203" s="154"/>
      <c r="AQ203" s="154"/>
      <c r="AR203" s="76">
        <f t="shared" ref="AR203:BD203" si="602">BE203*$D203</f>
        <v>0</v>
      </c>
      <c r="AS203" s="76">
        <f t="shared" si="602"/>
        <v>0</v>
      </c>
      <c r="AT203" s="76">
        <f t="shared" si="602"/>
        <v>0</v>
      </c>
      <c r="AU203" s="76">
        <f t="shared" si="602"/>
        <v>0</v>
      </c>
      <c r="AV203" s="76">
        <f t="shared" si="602"/>
        <v>0</v>
      </c>
      <c r="AW203" s="76">
        <f t="shared" si="602"/>
        <v>0</v>
      </c>
      <c r="AX203" s="76">
        <f t="shared" si="602"/>
        <v>0</v>
      </c>
      <c r="AY203" s="76">
        <f t="shared" si="602"/>
        <v>0</v>
      </c>
      <c r="AZ203" s="76">
        <f t="shared" si="602"/>
        <v>0</v>
      </c>
      <c r="BA203" s="76">
        <f t="shared" si="602"/>
        <v>0</v>
      </c>
      <c r="BB203" s="76">
        <f t="shared" si="602"/>
        <v>0</v>
      </c>
      <c r="BC203" s="76">
        <f t="shared" si="602"/>
        <v>0</v>
      </c>
      <c r="BD203" s="76">
        <f t="shared" si="602"/>
        <v>0</v>
      </c>
      <c r="BE203" s="154"/>
      <c r="BF203" s="154">
        <v>10.0</v>
      </c>
      <c r="BG203" s="154"/>
      <c r="BH203" s="154"/>
      <c r="BI203" s="154"/>
      <c r="BJ203" s="154"/>
      <c r="BK203" s="154"/>
      <c r="BL203" s="154"/>
      <c r="BM203" s="154"/>
      <c r="BN203" s="154"/>
      <c r="BO203" s="154"/>
      <c r="BP203" s="326"/>
      <c r="BQ203" s="154"/>
      <c r="BR203" s="144"/>
      <c r="BS203" s="76"/>
      <c r="BT203" s="335"/>
      <c r="BU203" s="167">
        <f t="shared" ref="BU203:BV203" si="603">$D203*BS203</f>
        <v>0</v>
      </c>
      <c r="BV203" s="167">
        <f t="shared" si="603"/>
        <v>0</v>
      </c>
      <c r="BW203" s="144"/>
      <c r="BX203" s="76">
        <v>6.11</v>
      </c>
      <c r="BY203" s="76">
        <f t="shared" si="587"/>
        <v>0</v>
      </c>
      <c r="BZ203" s="76">
        <f t="shared" si="588"/>
        <v>0</v>
      </c>
      <c r="CA203" s="144"/>
      <c r="CB203" s="204"/>
      <c r="CC203" s="204"/>
    </row>
    <row r="204" ht="18.0" customHeight="1">
      <c r="A204" s="195" t="s">
        <v>968</v>
      </c>
      <c r="B204" s="267" t="s">
        <v>810</v>
      </c>
      <c r="C204" s="245">
        <v>20.0</v>
      </c>
      <c r="D204" s="76">
        <f t="shared" si="580"/>
        <v>0</v>
      </c>
      <c r="E204" s="148">
        <v>160.0</v>
      </c>
      <c r="F204" s="76" t="str">
        <f t="shared" si="581"/>
        <v/>
      </c>
      <c r="G204" s="148">
        <f t="shared" si="582"/>
        <v>160</v>
      </c>
      <c r="H204" s="149">
        <f t="shared" si="583"/>
        <v>0</v>
      </c>
      <c r="I204" s="322"/>
      <c r="J204" s="151"/>
      <c r="K204" s="323"/>
      <c r="L204" s="324"/>
      <c r="M204" s="154"/>
      <c r="N204" s="155"/>
      <c r="O204" s="156"/>
      <c r="P204" s="157"/>
      <c r="Q204" s="158"/>
      <c r="R204" s="159"/>
      <c r="S204" s="160"/>
      <c r="T204" s="187"/>
      <c r="U204" s="162"/>
      <c r="V204" s="163"/>
      <c r="W204" s="152"/>
      <c r="X204" s="150"/>
      <c r="AD204" s="76">
        <f t="shared" ref="AD204:AJ204" si="604">AK204*$D204</f>
        <v>0</v>
      </c>
      <c r="AE204" s="76">
        <f t="shared" si="604"/>
        <v>0</v>
      </c>
      <c r="AF204" s="76">
        <f t="shared" si="604"/>
        <v>0</v>
      </c>
      <c r="AG204" s="76">
        <f t="shared" si="604"/>
        <v>0</v>
      </c>
      <c r="AH204" s="76">
        <f t="shared" si="604"/>
        <v>0</v>
      </c>
      <c r="AI204" s="76">
        <f t="shared" si="604"/>
        <v>0</v>
      </c>
      <c r="AJ204" s="76">
        <f t="shared" si="604"/>
        <v>0</v>
      </c>
      <c r="AK204" s="172"/>
      <c r="AL204" s="172"/>
      <c r="AM204" s="172">
        <v>20.0</v>
      </c>
      <c r="AN204" s="172"/>
      <c r="AO204" s="172"/>
      <c r="AP204" s="172"/>
      <c r="AQ204" s="172"/>
      <c r="AR204" s="76">
        <f t="shared" ref="AR204:BD204" si="605">BE204*$D204</f>
        <v>0</v>
      </c>
      <c r="AS204" s="76">
        <f t="shared" si="605"/>
        <v>0</v>
      </c>
      <c r="AT204" s="76">
        <f t="shared" si="605"/>
        <v>0</v>
      </c>
      <c r="AU204" s="76">
        <f t="shared" si="605"/>
        <v>0</v>
      </c>
      <c r="AV204" s="76">
        <f t="shared" si="605"/>
        <v>0</v>
      </c>
      <c r="AW204" s="76">
        <f t="shared" si="605"/>
        <v>0</v>
      </c>
      <c r="AX204" s="76">
        <f t="shared" si="605"/>
        <v>0</v>
      </c>
      <c r="AY204" s="76">
        <f t="shared" si="605"/>
        <v>0</v>
      </c>
      <c r="AZ204" s="76">
        <f t="shared" si="605"/>
        <v>0</v>
      </c>
      <c r="BA204" s="76">
        <f t="shared" si="605"/>
        <v>0</v>
      </c>
      <c r="BB204" s="76">
        <f t="shared" si="605"/>
        <v>0</v>
      </c>
      <c r="BC204" s="76">
        <f t="shared" si="605"/>
        <v>0</v>
      </c>
      <c r="BD204" s="76">
        <f t="shared" si="605"/>
        <v>0</v>
      </c>
      <c r="BE204" s="172"/>
      <c r="BF204" s="172">
        <v>15.0</v>
      </c>
      <c r="BG204" s="172">
        <v>5.0</v>
      </c>
      <c r="BH204" s="172"/>
      <c r="BI204" s="172"/>
      <c r="BJ204" s="172"/>
      <c r="BK204" s="172"/>
      <c r="BL204" s="172"/>
      <c r="BM204" s="172"/>
      <c r="BN204" s="172"/>
      <c r="BO204" s="172"/>
      <c r="BP204" s="337"/>
      <c r="BQ204" s="172"/>
      <c r="BR204" s="144"/>
      <c r="BS204" s="76"/>
      <c r="BT204" s="335"/>
      <c r="BU204" s="167">
        <f t="shared" ref="BU204:BV204" si="606">$D204*BS204</f>
        <v>0</v>
      </c>
      <c r="BV204" s="167">
        <f t="shared" si="606"/>
        <v>0</v>
      </c>
      <c r="BW204" s="144"/>
      <c r="BX204" s="76">
        <v>6.58</v>
      </c>
      <c r="BY204" s="76">
        <f t="shared" si="587"/>
        <v>0</v>
      </c>
      <c r="BZ204" s="76">
        <f t="shared" si="588"/>
        <v>0</v>
      </c>
      <c r="CA204" s="144"/>
      <c r="CB204" s="204"/>
      <c r="CC204" s="204"/>
    </row>
    <row r="205" ht="15.75" customHeight="1">
      <c r="A205" s="225"/>
      <c r="B205" s="257"/>
      <c r="C205" s="204"/>
      <c r="D205" s="258"/>
      <c r="E205" s="213"/>
      <c r="F205" s="204"/>
      <c r="G205" s="213"/>
      <c r="H205" s="148">
        <f t="shared" ref="H205:U205" si="607">SUM(H197:H204)</f>
        <v>0</v>
      </c>
      <c r="I205" s="227">
        <f t="shared" si="607"/>
        <v>0</v>
      </c>
      <c r="J205" s="238">
        <f t="shared" si="607"/>
        <v>0</v>
      </c>
      <c r="K205" s="227">
        <f t="shared" si="607"/>
        <v>0</v>
      </c>
      <c r="L205" s="227">
        <f t="shared" si="607"/>
        <v>0</v>
      </c>
      <c r="M205" s="227">
        <f t="shared" si="607"/>
        <v>0</v>
      </c>
      <c r="N205" s="227">
        <f t="shared" si="607"/>
        <v>0</v>
      </c>
      <c r="O205" s="141">
        <f t="shared" si="607"/>
        <v>0</v>
      </c>
      <c r="P205" s="227">
        <f t="shared" si="607"/>
        <v>0</v>
      </c>
      <c r="Q205" s="227">
        <f t="shared" si="607"/>
        <v>0</v>
      </c>
      <c r="R205" s="238">
        <f t="shared" si="607"/>
        <v>0</v>
      </c>
      <c r="S205" s="227">
        <f t="shared" si="607"/>
        <v>0</v>
      </c>
      <c r="T205" s="227">
        <f t="shared" si="607"/>
        <v>0</v>
      </c>
      <c r="U205" s="227">
        <f t="shared" si="607"/>
        <v>0</v>
      </c>
      <c r="V205" s="227"/>
      <c r="W205" s="227"/>
      <c r="X205" s="227"/>
      <c r="AD205" s="227">
        <f t="shared" ref="AD205:AJ205" si="608">SUM(AD197:AD204)</f>
        <v>0</v>
      </c>
      <c r="AE205" s="227">
        <f t="shared" si="608"/>
        <v>0</v>
      </c>
      <c r="AF205" s="227">
        <f t="shared" si="608"/>
        <v>0</v>
      </c>
      <c r="AG205" s="227">
        <f t="shared" si="608"/>
        <v>0</v>
      </c>
      <c r="AH205" s="227">
        <f t="shared" si="608"/>
        <v>0</v>
      </c>
      <c r="AI205" s="227">
        <f t="shared" si="608"/>
        <v>0</v>
      </c>
      <c r="AJ205" s="228">
        <f t="shared" si="608"/>
        <v>0</v>
      </c>
      <c r="AK205" s="228"/>
      <c r="AL205" s="332"/>
      <c r="AM205" s="332"/>
      <c r="AN205" s="332"/>
      <c r="AO205" s="332"/>
      <c r="AP205" s="332"/>
      <c r="AQ205" s="270"/>
      <c r="AR205" s="270">
        <f t="shared" ref="AR205:BD205" si="609">SUM(AR197:AR204)</f>
        <v>0</v>
      </c>
      <c r="AS205" s="227">
        <f t="shared" si="609"/>
        <v>0</v>
      </c>
      <c r="AT205" s="227">
        <f t="shared" si="609"/>
        <v>0</v>
      </c>
      <c r="AU205" s="227">
        <f t="shared" si="609"/>
        <v>0</v>
      </c>
      <c r="AV205" s="227">
        <f t="shared" si="609"/>
        <v>0</v>
      </c>
      <c r="AW205" s="227">
        <f t="shared" si="609"/>
        <v>0</v>
      </c>
      <c r="AX205" s="227">
        <f t="shared" si="609"/>
        <v>0</v>
      </c>
      <c r="AY205" s="227">
        <f t="shared" si="609"/>
        <v>0</v>
      </c>
      <c r="AZ205" s="227">
        <f t="shared" si="609"/>
        <v>0</v>
      </c>
      <c r="BA205" s="227">
        <f t="shared" si="609"/>
        <v>0</v>
      </c>
      <c r="BB205" s="227">
        <f t="shared" si="609"/>
        <v>0</v>
      </c>
      <c r="BC205" s="227">
        <f t="shared" si="609"/>
        <v>0</v>
      </c>
      <c r="BD205" s="228">
        <f t="shared" si="609"/>
        <v>0</v>
      </c>
      <c r="BE205" s="335"/>
      <c r="BF205" s="202"/>
      <c r="BG205" s="202"/>
      <c r="BH205" s="202"/>
      <c r="BI205" s="202"/>
      <c r="BJ205" s="202"/>
      <c r="BK205" s="202"/>
      <c r="BL205" s="202"/>
      <c r="BM205" s="202"/>
      <c r="BN205" s="202"/>
      <c r="BO205" s="202"/>
      <c r="BP205" s="202"/>
      <c r="BQ205" s="202"/>
      <c r="BR205" s="144"/>
      <c r="BS205" s="260"/>
      <c r="BT205" s="260"/>
      <c r="BU205" s="232">
        <f t="shared" ref="BU205:BV205" si="610">SUM(BU197:BU204)</f>
        <v>0</v>
      </c>
      <c r="BV205" s="232">
        <f t="shared" si="610"/>
        <v>0</v>
      </c>
      <c r="BW205" s="144"/>
      <c r="BX205" s="204"/>
      <c r="BY205" s="204"/>
      <c r="BZ205" s="204"/>
      <c r="CA205" s="144"/>
      <c r="CB205" s="204"/>
      <c r="CC205" s="204"/>
    </row>
    <row r="206" ht="39.75" customHeight="1">
      <c r="A206" s="235" t="s">
        <v>52</v>
      </c>
      <c r="B206" s="239" t="s">
        <v>625</v>
      </c>
      <c r="C206" s="203"/>
      <c r="D206" s="204"/>
      <c r="E206" s="213"/>
      <c r="F206" s="204"/>
      <c r="G206" s="213"/>
      <c r="H206" s="214"/>
      <c r="I206" s="139"/>
      <c r="J206" s="243"/>
      <c r="K206" s="243"/>
      <c r="L206" s="243"/>
      <c r="M206" s="243"/>
      <c r="N206" s="243"/>
      <c r="O206" s="243"/>
      <c r="P206" s="243"/>
      <c r="Q206" s="243"/>
      <c r="R206" s="244"/>
      <c r="S206" s="243"/>
      <c r="T206" s="243"/>
      <c r="U206" s="243"/>
      <c r="V206" s="243"/>
      <c r="W206" s="243"/>
      <c r="X206" s="243"/>
      <c r="AD206" s="237" t="s">
        <v>24</v>
      </c>
      <c r="AE206" s="237" t="s">
        <v>25</v>
      </c>
      <c r="AF206" s="237" t="s">
        <v>26</v>
      </c>
      <c r="AG206" s="237" t="s">
        <v>27</v>
      </c>
      <c r="AH206" s="237" t="s">
        <v>28</v>
      </c>
      <c r="AI206" s="237" t="s">
        <v>29</v>
      </c>
      <c r="AJ206" s="237" t="s">
        <v>30</v>
      </c>
      <c r="AK206" s="141" t="s">
        <v>24</v>
      </c>
      <c r="AL206" s="141" t="s">
        <v>25</v>
      </c>
      <c r="AM206" s="141" t="s">
        <v>26</v>
      </c>
      <c r="AN206" s="141" t="s">
        <v>27</v>
      </c>
      <c r="AO206" s="141" t="s">
        <v>28</v>
      </c>
      <c r="AP206" s="141" t="s">
        <v>29</v>
      </c>
      <c r="AQ206" s="141" t="s">
        <v>30</v>
      </c>
      <c r="AR206" s="237" t="s">
        <v>39</v>
      </c>
      <c r="AS206" s="237" t="s">
        <v>40</v>
      </c>
      <c r="AT206" s="237" t="s">
        <v>41</v>
      </c>
      <c r="AU206" s="237" t="s">
        <v>42</v>
      </c>
      <c r="AV206" s="237" t="s">
        <v>43</v>
      </c>
      <c r="AW206" s="237" t="s">
        <v>44</v>
      </c>
      <c r="AX206" s="237" t="s">
        <v>45</v>
      </c>
      <c r="AY206" s="237" t="s">
        <v>46</v>
      </c>
      <c r="AZ206" s="237" t="s">
        <v>47</v>
      </c>
      <c r="BA206" s="237" t="s">
        <v>48</v>
      </c>
      <c r="BB206" s="237" t="s">
        <v>49</v>
      </c>
      <c r="BC206" s="237" t="s">
        <v>50</v>
      </c>
      <c r="BD206" s="237" t="s">
        <v>51</v>
      </c>
      <c r="BE206" s="141" t="s">
        <v>39</v>
      </c>
      <c r="BF206" s="141" t="s">
        <v>40</v>
      </c>
      <c r="BG206" s="141" t="s">
        <v>41</v>
      </c>
      <c r="BH206" s="141" t="s">
        <v>42</v>
      </c>
      <c r="BI206" s="141" t="s">
        <v>43</v>
      </c>
      <c r="BJ206" s="141" t="s">
        <v>44</v>
      </c>
      <c r="BK206" s="141" t="s">
        <v>45</v>
      </c>
      <c r="BL206" s="141" t="s">
        <v>46</v>
      </c>
      <c r="BM206" s="141" t="s">
        <v>47</v>
      </c>
      <c r="BN206" s="141" t="s">
        <v>48</v>
      </c>
      <c r="BO206" s="141" t="s">
        <v>49</v>
      </c>
      <c r="BP206" s="142" t="s">
        <v>50</v>
      </c>
      <c r="BQ206" s="141" t="s">
        <v>51</v>
      </c>
      <c r="BR206" s="144"/>
      <c r="BS206" s="143" t="s">
        <v>78</v>
      </c>
      <c r="BT206" s="143" t="s">
        <v>79</v>
      </c>
      <c r="BU206" s="143" t="s">
        <v>80</v>
      </c>
      <c r="BV206" s="143" t="s">
        <v>81</v>
      </c>
      <c r="BW206" s="144"/>
      <c r="BX206" s="219" t="s">
        <v>82</v>
      </c>
      <c r="BY206" s="219" t="s">
        <v>83</v>
      </c>
      <c r="BZ206" s="219" t="s">
        <v>84</v>
      </c>
      <c r="CA206" s="144"/>
      <c r="CB206" s="204"/>
      <c r="CC206" s="204"/>
    </row>
    <row r="207" ht="18.0" customHeight="1">
      <c r="A207" s="334" t="s">
        <v>969</v>
      </c>
      <c r="B207" s="267" t="s">
        <v>970</v>
      </c>
      <c r="C207" s="245">
        <v>10.0</v>
      </c>
      <c r="D207" s="76">
        <f t="shared" ref="D207:D237" si="614">SUM(I207:X207)</f>
        <v>0</v>
      </c>
      <c r="E207" s="148">
        <v>60.0</v>
      </c>
      <c r="F207" s="76" t="str">
        <f t="shared" ref="F207:F237" si="615">$E$5</f>
        <v/>
      </c>
      <c r="G207" s="148">
        <f t="shared" ref="G207:G237" si="616">E207*((100-F207)/100)</f>
        <v>60</v>
      </c>
      <c r="H207" s="149">
        <f t="shared" ref="H207:H237" si="617">D207*G207</f>
        <v>0</v>
      </c>
      <c r="I207" s="322"/>
      <c r="J207" s="151"/>
      <c r="K207" s="323"/>
      <c r="L207" s="324"/>
      <c r="M207" s="154"/>
      <c r="N207" s="155"/>
      <c r="O207" s="156"/>
      <c r="P207" s="157"/>
      <c r="Q207" s="158"/>
      <c r="R207" s="159"/>
      <c r="S207" s="160"/>
      <c r="T207" s="187"/>
      <c r="U207" s="162"/>
      <c r="V207" s="163"/>
      <c r="W207" s="152"/>
      <c r="X207" s="150"/>
      <c r="AD207" s="76">
        <f t="shared" ref="AD207:AJ207" si="611">AK207*$D207</f>
        <v>0</v>
      </c>
      <c r="AE207" s="76">
        <f t="shared" si="611"/>
        <v>0</v>
      </c>
      <c r="AF207" s="76">
        <f t="shared" si="611"/>
        <v>0</v>
      </c>
      <c r="AG207" s="76">
        <f t="shared" si="611"/>
        <v>0</v>
      </c>
      <c r="AH207" s="76">
        <f t="shared" si="611"/>
        <v>0</v>
      </c>
      <c r="AI207" s="76">
        <f t="shared" si="611"/>
        <v>0</v>
      </c>
      <c r="AJ207" s="76">
        <f t="shared" si="611"/>
        <v>0</v>
      </c>
      <c r="AK207" s="154"/>
      <c r="AL207" s="154">
        <v>10.0</v>
      </c>
      <c r="AM207" s="154"/>
      <c r="AN207" s="154"/>
      <c r="AO207" s="154"/>
      <c r="AP207" s="154"/>
      <c r="AQ207" s="154"/>
      <c r="AR207" s="76">
        <f t="shared" ref="AR207:BD207" si="612">BE207*$D207</f>
        <v>0</v>
      </c>
      <c r="AS207" s="76">
        <f t="shared" si="612"/>
        <v>0</v>
      </c>
      <c r="AT207" s="76">
        <f t="shared" si="612"/>
        <v>0</v>
      </c>
      <c r="AU207" s="76">
        <f t="shared" si="612"/>
        <v>0</v>
      </c>
      <c r="AV207" s="76">
        <f t="shared" si="612"/>
        <v>0</v>
      </c>
      <c r="AW207" s="76">
        <f t="shared" si="612"/>
        <v>0</v>
      </c>
      <c r="AX207" s="76">
        <f t="shared" si="612"/>
        <v>0</v>
      </c>
      <c r="AY207" s="76">
        <f t="shared" si="612"/>
        <v>0</v>
      </c>
      <c r="AZ207" s="76">
        <f t="shared" si="612"/>
        <v>0</v>
      </c>
      <c r="BA207" s="76">
        <f t="shared" si="612"/>
        <v>0</v>
      </c>
      <c r="BB207" s="76">
        <f t="shared" si="612"/>
        <v>0</v>
      </c>
      <c r="BC207" s="76">
        <f t="shared" si="612"/>
        <v>0</v>
      </c>
      <c r="BD207" s="76">
        <f t="shared" si="612"/>
        <v>0</v>
      </c>
      <c r="BE207" s="154"/>
      <c r="BF207" s="154"/>
      <c r="BG207" s="154"/>
      <c r="BH207" s="154">
        <v>10.0</v>
      </c>
      <c r="BI207" s="154"/>
      <c r="BJ207" s="154"/>
      <c r="BK207" s="154"/>
      <c r="BL207" s="154"/>
      <c r="BM207" s="154"/>
      <c r="BN207" s="154"/>
      <c r="BO207" s="154"/>
      <c r="BP207" s="326"/>
      <c r="BQ207" s="154"/>
      <c r="BR207" s="144"/>
      <c r="BS207" s="76"/>
      <c r="BT207" s="335"/>
      <c r="BU207" s="167">
        <f t="shared" ref="BU207:BV207" si="613">$D207*BS207</f>
        <v>0</v>
      </c>
      <c r="BV207" s="167">
        <f t="shared" si="613"/>
        <v>0</v>
      </c>
      <c r="BW207" s="144"/>
      <c r="BX207" s="76">
        <v>1.85</v>
      </c>
      <c r="BY207" s="76">
        <f t="shared" ref="BY207:BY237" si="621">D207</f>
        <v>0</v>
      </c>
      <c r="BZ207" s="76">
        <f t="shared" ref="BZ207:BZ237" si="622">BX207*BY207</f>
        <v>0</v>
      </c>
      <c r="CA207" s="144"/>
      <c r="CB207" s="204"/>
      <c r="CC207" s="204"/>
    </row>
    <row r="208" ht="18.0" customHeight="1">
      <c r="A208" s="195" t="s">
        <v>971</v>
      </c>
      <c r="B208" s="267" t="s">
        <v>972</v>
      </c>
      <c r="C208" s="245">
        <v>5.0</v>
      </c>
      <c r="D208" s="76">
        <f t="shared" si="614"/>
        <v>0</v>
      </c>
      <c r="E208" s="148">
        <v>160.0</v>
      </c>
      <c r="F208" s="76" t="str">
        <f t="shared" si="615"/>
        <v/>
      </c>
      <c r="G208" s="148">
        <f t="shared" si="616"/>
        <v>160</v>
      </c>
      <c r="H208" s="149">
        <f t="shared" si="617"/>
        <v>0</v>
      </c>
      <c r="I208" s="322"/>
      <c r="J208" s="151"/>
      <c r="K208" s="323"/>
      <c r="L208" s="324"/>
      <c r="M208" s="154"/>
      <c r="N208" s="155"/>
      <c r="O208" s="156"/>
      <c r="P208" s="157"/>
      <c r="Q208" s="158"/>
      <c r="R208" s="159"/>
      <c r="S208" s="160"/>
      <c r="T208" s="187"/>
      <c r="U208" s="162"/>
      <c r="V208" s="163"/>
      <c r="W208" s="152"/>
      <c r="X208" s="150"/>
      <c r="AD208" s="76">
        <f t="shared" ref="AD208:AJ208" si="618">AK208*$D208</f>
        <v>0</v>
      </c>
      <c r="AE208" s="76">
        <f t="shared" si="618"/>
        <v>0</v>
      </c>
      <c r="AF208" s="76">
        <f t="shared" si="618"/>
        <v>0</v>
      </c>
      <c r="AG208" s="76">
        <f t="shared" si="618"/>
        <v>0</v>
      </c>
      <c r="AH208" s="76">
        <f t="shared" si="618"/>
        <v>0</v>
      </c>
      <c r="AI208" s="76">
        <f t="shared" si="618"/>
        <v>0</v>
      </c>
      <c r="AJ208" s="76">
        <f t="shared" si="618"/>
        <v>0</v>
      </c>
      <c r="AK208" s="154"/>
      <c r="AL208" s="154"/>
      <c r="AM208" s="154"/>
      <c r="AN208" s="154">
        <v>3.0</v>
      </c>
      <c r="AO208" s="154">
        <v>1.0</v>
      </c>
      <c r="AP208" s="154">
        <v>1.0</v>
      </c>
      <c r="AQ208" s="154"/>
      <c r="AR208" s="76">
        <f t="shared" ref="AR208:BD208" si="619">BE208*$D208</f>
        <v>0</v>
      </c>
      <c r="AS208" s="76">
        <f t="shared" si="619"/>
        <v>0</v>
      </c>
      <c r="AT208" s="76">
        <f t="shared" si="619"/>
        <v>0</v>
      </c>
      <c r="AU208" s="76">
        <f t="shared" si="619"/>
        <v>0</v>
      </c>
      <c r="AV208" s="76">
        <f t="shared" si="619"/>
        <v>0</v>
      </c>
      <c r="AW208" s="76">
        <f t="shared" si="619"/>
        <v>0</v>
      </c>
      <c r="AX208" s="76">
        <f t="shared" si="619"/>
        <v>0</v>
      </c>
      <c r="AY208" s="76">
        <f t="shared" si="619"/>
        <v>0</v>
      </c>
      <c r="AZ208" s="76">
        <f t="shared" si="619"/>
        <v>0</v>
      </c>
      <c r="BA208" s="76">
        <f t="shared" si="619"/>
        <v>0</v>
      </c>
      <c r="BB208" s="76">
        <f t="shared" si="619"/>
        <v>0</v>
      </c>
      <c r="BC208" s="76">
        <f t="shared" si="619"/>
        <v>0</v>
      </c>
      <c r="BD208" s="76">
        <f t="shared" si="619"/>
        <v>0</v>
      </c>
      <c r="BE208" s="154"/>
      <c r="BF208" s="154"/>
      <c r="BG208" s="154">
        <v>1.0</v>
      </c>
      <c r="BH208" s="154">
        <v>1.0</v>
      </c>
      <c r="BI208" s="154"/>
      <c r="BJ208" s="154"/>
      <c r="BK208" s="154"/>
      <c r="BL208" s="154">
        <v>3.0</v>
      </c>
      <c r="BM208" s="154"/>
      <c r="BN208" s="154"/>
      <c r="BO208" s="154"/>
      <c r="BP208" s="326"/>
      <c r="BQ208" s="154"/>
      <c r="BR208" s="144"/>
      <c r="BS208" s="76"/>
      <c r="BT208" s="335"/>
      <c r="BU208" s="167">
        <f t="shared" ref="BU208:BV208" si="620">$D208*BS208</f>
        <v>0</v>
      </c>
      <c r="BV208" s="167">
        <f t="shared" si="620"/>
        <v>0</v>
      </c>
      <c r="BW208" s="144"/>
      <c r="BX208" s="76">
        <v>7.55</v>
      </c>
      <c r="BY208" s="76">
        <f t="shared" si="621"/>
        <v>0</v>
      </c>
      <c r="BZ208" s="76">
        <f t="shared" si="622"/>
        <v>0</v>
      </c>
      <c r="CA208" s="144"/>
      <c r="CB208" s="204"/>
      <c r="CC208" s="204"/>
    </row>
    <row r="209" ht="18.0" customHeight="1">
      <c r="A209" s="195" t="s">
        <v>973</v>
      </c>
      <c r="B209" s="267" t="s">
        <v>974</v>
      </c>
      <c r="C209" s="245">
        <v>5.0</v>
      </c>
      <c r="D209" s="76">
        <f t="shared" si="614"/>
        <v>0</v>
      </c>
      <c r="E209" s="148">
        <v>180.0</v>
      </c>
      <c r="F209" s="76" t="str">
        <f t="shared" si="615"/>
        <v/>
      </c>
      <c r="G209" s="148">
        <f t="shared" si="616"/>
        <v>180</v>
      </c>
      <c r="H209" s="149">
        <f t="shared" si="617"/>
        <v>0</v>
      </c>
      <c r="I209" s="322"/>
      <c r="J209" s="151"/>
      <c r="K209" s="323"/>
      <c r="L209" s="324"/>
      <c r="M209" s="154"/>
      <c r="N209" s="155"/>
      <c r="O209" s="156"/>
      <c r="P209" s="157"/>
      <c r="Q209" s="158"/>
      <c r="R209" s="159"/>
      <c r="S209" s="160"/>
      <c r="T209" s="187"/>
      <c r="U209" s="162"/>
      <c r="V209" s="163"/>
      <c r="W209" s="152"/>
      <c r="X209" s="150"/>
      <c r="AD209" s="76">
        <f t="shared" ref="AD209:AJ209" si="623">AK209*$D209</f>
        <v>0</v>
      </c>
      <c r="AE209" s="76">
        <f t="shared" si="623"/>
        <v>0</v>
      </c>
      <c r="AF209" s="76">
        <f t="shared" si="623"/>
        <v>0</v>
      </c>
      <c r="AG209" s="76">
        <f t="shared" si="623"/>
        <v>0</v>
      </c>
      <c r="AH209" s="76">
        <f t="shared" si="623"/>
        <v>0</v>
      </c>
      <c r="AI209" s="76">
        <f t="shared" si="623"/>
        <v>0</v>
      </c>
      <c r="AJ209" s="76">
        <f t="shared" si="623"/>
        <v>0</v>
      </c>
      <c r="AK209" s="154"/>
      <c r="AL209" s="154"/>
      <c r="AM209" s="154"/>
      <c r="AN209" s="154"/>
      <c r="AO209" s="154"/>
      <c r="AP209" s="154">
        <v>5.0</v>
      </c>
      <c r="AQ209" s="154"/>
      <c r="AR209" s="76">
        <f t="shared" ref="AR209:BD209" si="624">BE209*$D209</f>
        <v>0</v>
      </c>
      <c r="AS209" s="76">
        <f t="shared" si="624"/>
        <v>0</v>
      </c>
      <c r="AT209" s="76">
        <f t="shared" si="624"/>
        <v>0</v>
      </c>
      <c r="AU209" s="76">
        <f t="shared" si="624"/>
        <v>0</v>
      </c>
      <c r="AV209" s="76">
        <f t="shared" si="624"/>
        <v>0</v>
      </c>
      <c r="AW209" s="76">
        <f t="shared" si="624"/>
        <v>0</v>
      </c>
      <c r="AX209" s="76">
        <f t="shared" si="624"/>
        <v>0</v>
      </c>
      <c r="AY209" s="76">
        <f t="shared" si="624"/>
        <v>0</v>
      </c>
      <c r="AZ209" s="76">
        <f t="shared" si="624"/>
        <v>0</v>
      </c>
      <c r="BA209" s="76">
        <f t="shared" si="624"/>
        <v>0</v>
      </c>
      <c r="BB209" s="76">
        <f t="shared" si="624"/>
        <v>0</v>
      </c>
      <c r="BC209" s="76">
        <f t="shared" si="624"/>
        <v>0</v>
      </c>
      <c r="BD209" s="76">
        <f t="shared" si="624"/>
        <v>0</v>
      </c>
      <c r="BE209" s="154"/>
      <c r="BF209" s="154"/>
      <c r="BG209" s="154"/>
      <c r="BH209" s="154"/>
      <c r="BI209" s="154"/>
      <c r="BJ209" s="154"/>
      <c r="BK209" s="154"/>
      <c r="BL209" s="154"/>
      <c r="BM209" s="154"/>
      <c r="BN209" s="154">
        <v>2.0</v>
      </c>
      <c r="BO209" s="154">
        <v>3.0</v>
      </c>
      <c r="BP209" s="326"/>
      <c r="BQ209" s="154"/>
      <c r="BR209" s="144"/>
      <c r="BS209" s="76"/>
      <c r="BT209" s="335"/>
      <c r="BU209" s="167">
        <f t="shared" ref="BU209:BV209" si="625">$D209*BS209</f>
        <v>0</v>
      </c>
      <c r="BV209" s="167">
        <f t="shared" si="625"/>
        <v>0</v>
      </c>
      <c r="BW209" s="144"/>
      <c r="BX209" s="76">
        <v>8.8</v>
      </c>
      <c r="BY209" s="76">
        <f t="shared" si="621"/>
        <v>0</v>
      </c>
      <c r="BZ209" s="76">
        <f t="shared" si="622"/>
        <v>0</v>
      </c>
      <c r="CA209" s="144"/>
      <c r="CB209" s="204"/>
      <c r="CC209" s="204"/>
    </row>
    <row r="210" ht="18.0" customHeight="1">
      <c r="A210" s="195" t="s">
        <v>975</v>
      </c>
      <c r="B210" s="267" t="s">
        <v>976</v>
      </c>
      <c r="C210" s="245">
        <v>5.0</v>
      </c>
      <c r="D210" s="76">
        <f t="shared" si="614"/>
        <v>0</v>
      </c>
      <c r="E210" s="148">
        <v>120.0</v>
      </c>
      <c r="F210" s="76" t="str">
        <f t="shared" si="615"/>
        <v/>
      </c>
      <c r="G210" s="148">
        <f t="shared" si="616"/>
        <v>120</v>
      </c>
      <c r="H210" s="149">
        <f t="shared" si="617"/>
        <v>0</v>
      </c>
      <c r="I210" s="322"/>
      <c r="J210" s="151"/>
      <c r="K210" s="323"/>
      <c r="L210" s="324"/>
      <c r="M210" s="154"/>
      <c r="N210" s="155"/>
      <c r="O210" s="156"/>
      <c r="P210" s="157"/>
      <c r="Q210" s="158"/>
      <c r="R210" s="159"/>
      <c r="S210" s="160"/>
      <c r="T210" s="187"/>
      <c r="U210" s="162"/>
      <c r="V210" s="163"/>
      <c r="W210" s="152"/>
      <c r="X210" s="150"/>
      <c r="AD210" s="76">
        <f t="shared" ref="AD210:AJ210" si="626">AK210*$D210</f>
        <v>0</v>
      </c>
      <c r="AE210" s="76">
        <f t="shared" si="626"/>
        <v>0</v>
      </c>
      <c r="AF210" s="76">
        <f t="shared" si="626"/>
        <v>0</v>
      </c>
      <c r="AG210" s="76">
        <f t="shared" si="626"/>
        <v>0</v>
      </c>
      <c r="AH210" s="76">
        <f t="shared" si="626"/>
        <v>0</v>
      </c>
      <c r="AI210" s="76">
        <f t="shared" si="626"/>
        <v>0</v>
      </c>
      <c r="AJ210" s="76">
        <f t="shared" si="626"/>
        <v>0</v>
      </c>
      <c r="AK210" s="154"/>
      <c r="AL210" s="154"/>
      <c r="AM210" s="154"/>
      <c r="AN210" s="154"/>
      <c r="AO210" s="154"/>
      <c r="AP210" s="154">
        <v>5.0</v>
      </c>
      <c r="AQ210" s="154"/>
      <c r="AR210" s="76">
        <f t="shared" ref="AR210:BD210" si="627">BE210*$D210</f>
        <v>0</v>
      </c>
      <c r="AS210" s="76">
        <f t="shared" si="627"/>
        <v>0</v>
      </c>
      <c r="AT210" s="76">
        <f t="shared" si="627"/>
        <v>0</v>
      </c>
      <c r="AU210" s="76">
        <f t="shared" si="627"/>
        <v>0</v>
      </c>
      <c r="AV210" s="76">
        <f t="shared" si="627"/>
        <v>0</v>
      </c>
      <c r="AW210" s="76">
        <f t="shared" si="627"/>
        <v>0</v>
      </c>
      <c r="AX210" s="76">
        <f t="shared" si="627"/>
        <v>0</v>
      </c>
      <c r="AY210" s="76">
        <f t="shared" si="627"/>
        <v>0</v>
      </c>
      <c r="AZ210" s="76">
        <f t="shared" si="627"/>
        <v>0</v>
      </c>
      <c r="BA210" s="76">
        <f t="shared" si="627"/>
        <v>0</v>
      </c>
      <c r="BB210" s="76">
        <f t="shared" si="627"/>
        <v>0</v>
      </c>
      <c r="BC210" s="76">
        <f t="shared" si="627"/>
        <v>0</v>
      </c>
      <c r="BD210" s="76">
        <f t="shared" si="627"/>
        <v>0</v>
      </c>
      <c r="BE210" s="154"/>
      <c r="BF210" s="154"/>
      <c r="BG210" s="154"/>
      <c r="BH210" s="154"/>
      <c r="BI210" s="154"/>
      <c r="BJ210" s="154"/>
      <c r="BK210" s="154"/>
      <c r="BL210" s="154"/>
      <c r="BM210" s="154"/>
      <c r="BN210" s="154">
        <v>5.0</v>
      </c>
      <c r="BO210" s="154"/>
      <c r="BP210" s="326"/>
      <c r="BQ210" s="154"/>
      <c r="BR210" s="144"/>
      <c r="BS210" s="76"/>
      <c r="BT210" s="335"/>
      <c r="BU210" s="167">
        <f t="shared" ref="BU210:BV210" si="628">$D210*BS210</f>
        <v>0</v>
      </c>
      <c r="BV210" s="167">
        <f t="shared" si="628"/>
        <v>0</v>
      </c>
      <c r="BW210" s="144"/>
      <c r="BX210" s="76">
        <v>5.52</v>
      </c>
      <c r="BY210" s="76">
        <f t="shared" si="621"/>
        <v>0</v>
      </c>
      <c r="BZ210" s="76">
        <f t="shared" si="622"/>
        <v>0</v>
      </c>
      <c r="CA210" s="144"/>
      <c r="CB210" s="204"/>
      <c r="CC210" s="204"/>
    </row>
    <row r="211" ht="18.0" customHeight="1">
      <c r="A211" s="195" t="s">
        <v>977</v>
      </c>
      <c r="B211" s="267" t="s">
        <v>904</v>
      </c>
      <c r="C211" s="245">
        <v>5.0</v>
      </c>
      <c r="D211" s="76">
        <f t="shared" si="614"/>
        <v>0</v>
      </c>
      <c r="E211" s="148">
        <v>180.0</v>
      </c>
      <c r="F211" s="76" t="str">
        <f t="shared" si="615"/>
        <v/>
      </c>
      <c r="G211" s="148">
        <f t="shared" si="616"/>
        <v>180</v>
      </c>
      <c r="H211" s="149">
        <f t="shared" si="617"/>
        <v>0</v>
      </c>
      <c r="I211" s="322"/>
      <c r="J211" s="151"/>
      <c r="K211" s="323"/>
      <c r="L211" s="324"/>
      <c r="M211" s="154"/>
      <c r="N211" s="155"/>
      <c r="O211" s="156"/>
      <c r="P211" s="157"/>
      <c r="Q211" s="158"/>
      <c r="R211" s="159"/>
      <c r="S211" s="160"/>
      <c r="T211" s="187"/>
      <c r="U211" s="162"/>
      <c r="V211" s="163"/>
      <c r="W211" s="152"/>
      <c r="X211" s="150"/>
      <c r="AD211" s="76">
        <f t="shared" ref="AD211:AJ211" si="629">AK211*$D211</f>
        <v>0</v>
      </c>
      <c r="AE211" s="76">
        <f t="shared" si="629"/>
        <v>0</v>
      </c>
      <c r="AF211" s="76">
        <f t="shared" si="629"/>
        <v>0</v>
      </c>
      <c r="AG211" s="76">
        <f t="shared" si="629"/>
        <v>0</v>
      </c>
      <c r="AH211" s="76">
        <f t="shared" si="629"/>
        <v>0</v>
      </c>
      <c r="AI211" s="76">
        <f t="shared" si="629"/>
        <v>0</v>
      </c>
      <c r="AJ211" s="76">
        <f t="shared" si="629"/>
        <v>0</v>
      </c>
      <c r="AK211" s="154"/>
      <c r="AL211" s="154"/>
      <c r="AM211" s="154"/>
      <c r="AN211" s="154">
        <v>2.0</v>
      </c>
      <c r="AO211" s="154">
        <v>1.0</v>
      </c>
      <c r="AP211" s="154">
        <v>2.0</v>
      </c>
      <c r="AQ211" s="154"/>
      <c r="AR211" s="76">
        <f t="shared" ref="AR211:BD211" si="630">BE211*$D211</f>
        <v>0</v>
      </c>
      <c r="AS211" s="76">
        <f t="shared" si="630"/>
        <v>0</v>
      </c>
      <c r="AT211" s="76">
        <f t="shared" si="630"/>
        <v>0</v>
      </c>
      <c r="AU211" s="76">
        <f t="shared" si="630"/>
        <v>0</v>
      </c>
      <c r="AV211" s="76">
        <f t="shared" si="630"/>
        <v>0</v>
      </c>
      <c r="AW211" s="76">
        <f t="shared" si="630"/>
        <v>0</v>
      </c>
      <c r="AX211" s="76">
        <f t="shared" si="630"/>
        <v>0</v>
      </c>
      <c r="AY211" s="76">
        <f t="shared" si="630"/>
        <v>0</v>
      </c>
      <c r="AZ211" s="76">
        <f t="shared" si="630"/>
        <v>0</v>
      </c>
      <c r="BA211" s="76">
        <f t="shared" si="630"/>
        <v>0</v>
      </c>
      <c r="BB211" s="76">
        <f t="shared" si="630"/>
        <v>0</v>
      </c>
      <c r="BC211" s="76">
        <f t="shared" si="630"/>
        <v>0</v>
      </c>
      <c r="BD211" s="76">
        <f t="shared" si="630"/>
        <v>0</v>
      </c>
      <c r="BE211" s="154"/>
      <c r="BF211" s="154"/>
      <c r="BG211" s="154"/>
      <c r="BH211" s="154"/>
      <c r="BI211" s="154">
        <v>3.0</v>
      </c>
      <c r="BJ211" s="154"/>
      <c r="BK211" s="154"/>
      <c r="BL211" s="154">
        <v>2.0</v>
      </c>
      <c r="BM211" s="154"/>
      <c r="BN211" s="154"/>
      <c r="BO211" s="154"/>
      <c r="BP211" s="326"/>
      <c r="BQ211" s="154"/>
      <c r="BR211" s="144"/>
      <c r="BS211" s="76"/>
      <c r="BT211" s="335"/>
      <c r="BU211" s="167">
        <f t="shared" ref="BU211:BV211" si="631">$D211*BS211</f>
        <v>0</v>
      </c>
      <c r="BV211" s="167">
        <f t="shared" si="631"/>
        <v>0</v>
      </c>
      <c r="BW211" s="144"/>
      <c r="BX211" s="76">
        <v>8.45</v>
      </c>
      <c r="BY211" s="76">
        <f t="shared" si="621"/>
        <v>0</v>
      </c>
      <c r="BZ211" s="76">
        <f t="shared" si="622"/>
        <v>0</v>
      </c>
      <c r="CA211" s="144"/>
      <c r="CB211" s="204"/>
      <c r="CC211" s="204"/>
    </row>
    <row r="212" ht="18.0" customHeight="1">
      <c r="A212" s="195" t="s">
        <v>978</v>
      </c>
      <c r="B212" s="267" t="s">
        <v>979</v>
      </c>
      <c r="C212" s="245">
        <v>5.0</v>
      </c>
      <c r="D212" s="76">
        <f t="shared" si="614"/>
        <v>0</v>
      </c>
      <c r="E212" s="148">
        <v>80.0</v>
      </c>
      <c r="F212" s="76" t="str">
        <f t="shared" si="615"/>
        <v/>
      </c>
      <c r="G212" s="148">
        <f t="shared" si="616"/>
        <v>80</v>
      </c>
      <c r="H212" s="149">
        <f t="shared" si="617"/>
        <v>0</v>
      </c>
      <c r="I212" s="322"/>
      <c r="J212" s="151"/>
      <c r="K212" s="323"/>
      <c r="L212" s="324"/>
      <c r="M212" s="154"/>
      <c r="N212" s="155"/>
      <c r="O212" s="156"/>
      <c r="P212" s="157"/>
      <c r="Q212" s="158"/>
      <c r="R212" s="159"/>
      <c r="S212" s="160"/>
      <c r="T212" s="187"/>
      <c r="U212" s="162"/>
      <c r="V212" s="163"/>
      <c r="W212" s="152"/>
      <c r="X212" s="150"/>
      <c r="AD212" s="76">
        <f t="shared" ref="AD212:AJ212" si="632">AK212*$D212</f>
        <v>0</v>
      </c>
      <c r="AE212" s="76">
        <f t="shared" si="632"/>
        <v>0</v>
      </c>
      <c r="AF212" s="76">
        <f t="shared" si="632"/>
        <v>0</v>
      </c>
      <c r="AG212" s="76">
        <f t="shared" si="632"/>
        <v>0</v>
      </c>
      <c r="AH212" s="76">
        <f t="shared" si="632"/>
        <v>0</v>
      </c>
      <c r="AI212" s="76">
        <f t="shared" si="632"/>
        <v>0</v>
      </c>
      <c r="AJ212" s="76">
        <f t="shared" si="632"/>
        <v>0</v>
      </c>
      <c r="AK212" s="154"/>
      <c r="AL212" s="154"/>
      <c r="AM212" s="154"/>
      <c r="AN212" s="154">
        <v>3.0</v>
      </c>
      <c r="AO212" s="154">
        <v>1.0</v>
      </c>
      <c r="AP212" s="154">
        <v>1.0</v>
      </c>
      <c r="AQ212" s="154"/>
      <c r="AR212" s="76">
        <f t="shared" ref="AR212:BD212" si="633">BE212*$D212</f>
        <v>0</v>
      </c>
      <c r="AS212" s="76">
        <f t="shared" si="633"/>
        <v>0</v>
      </c>
      <c r="AT212" s="76">
        <f t="shared" si="633"/>
        <v>0</v>
      </c>
      <c r="AU212" s="76">
        <f t="shared" si="633"/>
        <v>0</v>
      </c>
      <c r="AV212" s="76">
        <f t="shared" si="633"/>
        <v>0</v>
      </c>
      <c r="AW212" s="76">
        <f t="shared" si="633"/>
        <v>0</v>
      </c>
      <c r="AX212" s="76">
        <f t="shared" si="633"/>
        <v>0</v>
      </c>
      <c r="AY212" s="76">
        <f t="shared" si="633"/>
        <v>0</v>
      </c>
      <c r="AZ212" s="76">
        <f t="shared" si="633"/>
        <v>0</v>
      </c>
      <c r="BA212" s="76">
        <f t="shared" si="633"/>
        <v>0</v>
      </c>
      <c r="BB212" s="76">
        <f t="shared" si="633"/>
        <v>0</v>
      </c>
      <c r="BC212" s="76">
        <f t="shared" si="633"/>
        <v>0</v>
      </c>
      <c r="BD212" s="76">
        <f t="shared" si="633"/>
        <v>0</v>
      </c>
      <c r="BE212" s="154"/>
      <c r="BF212" s="154"/>
      <c r="BG212" s="154"/>
      <c r="BH212" s="154">
        <v>3.0</v>
      </c>
      <c r="BI212" s="154">
        <v>1.0</v>
      </c>
      <c r="BJ212" s="154">
        <v>1.0</v>
      </c>
      <c r="BK212" s="154"/>
      <c r="BL212" s="154"/>
      <c r="BM212" s="154"/>
      <c r="BN212" s="154"/>
      <c r="BO212" s="154"/>
      <c r="BP212" s="326"/>
      <c r="BQ212" s="154"/>
      <c r="BR212" s="144"/>
      <c r="BS212" s="76"/>
      <c r="BT212" s="335"/>
      <c r="BU212" s="167">
        <f t="shared" ref="BU212:BV212" si="634">$D212*BS212</f>
        <v>0</v>
      </c>
      <c r="BV212" s="167">
        <f t="shared" si="634"/>
        <v>0</v>
      </c>
      <c r="BW212" s="144"/>
      <c r="BX212" s="76">
        <v>2.79</v>
      </c>
      <c r="BY212" s="76">
        <f t="shared" si="621"/>
        <v>0</v>
      </c>
      <c r="BZ212" s="76">
        <f t="shared" si="622"/>
        <v>0</v>
      </c>
      <c r="CA212" s="144"/>
      <c r="CB212" s="204"/>
      <c r="CC212" s="204"/>
    </row>
    <row r="213" ht="18.0" customHeight="1">
      <c r="A213" s="195" t="s">
        <v>980</v>
      </c>
      <c r="B213" s="267" t="s">
        <v>981</v>
      </c>
      <c r="C213" s="245">
        <v>5.0</v>
      </c>
      <c r="D213" s="76">
        <f t="shared" si="614"/>
        <v>0</v>
      </c>
      <c r="E213" s="148">
        <v>60.0</v>
      </c>
      <c r="F213" s="76" t="str">
        <f t="shared" si="615"/>
        <v/>
      </c>
      <c r="G213" s="148">
        <f t="shared" si="616"/>
        <v>60</v>
      </c>
      <c r="H213" s="149">
        <f t="shared" si="617"/>
        <v>0</v>
      </c>
      <c r="I213" s="322"/>
      <c r="J213" s="151"/>
      <c r="K213" s="323"/>
      <c r="L213" s="324"/>
      <c r="M213" s="154"/>
      <c r="N213" s="155"/>
      <c r="O213" s="156"/>
      <c r="P213" s="157"/>
      <c r="Q213" s="158"/>
      <c r="R213" s="159"/>
      <c r="S213" s="160"/>
      <c r="T213" s="187"/>
      <c r="U213" s="162"/>
      <c r="V213" s="163"/>
      <c r="W213" s="152"/>
      <c r="X213" s="150"/>
      <c r="AD213" s="76">
        <f t="shared" ref="AD213:AJ213" si="635">AK213*$D213</f>
        <v>0</v>
      </c>
      <c r="AE213" s="76">
        <f t="shared" si="635"/>
        <v>0</v>
      </c>
      <c r="AF213" s="76">
        <f t="shared" si="635"/>
        <v>0</v>
      </c>
      <c r="AG213" s="76">
        <f t="shared" si="635"/>
        <v>0</v>
      </c>
      <c r="AH213" s="76">
        <f t="shared" si="635"/>
        <v>0</v>
      </c>
      <c r="AI213" s="76">
        <f t="shared" si="635"/>
        <v>0</v>
      </c>
      <c r="AJ213" s="76">
        <f t="shared" si="635"/>
        <v>0</v>
      </c>
      <c r="AK213" s="154"/>
      <c r="AL213" s="154"/>
      <c r="AM213" s="154"/>
      <c r="AN213" s="154">
        <v>5.0</v>
      </c>
      <c r="AO213" s="154"/>
      <c r="AP213" s="154"/>
      <c r="AQ213" s="154"/>
      <c r="AR213" s="76">
        <f t="shared" ref="AR213:BD213" si="636">BE213*$D213</f>
        <v>0</v>
      </c>
      <c r="AS213" s="76">
        <f t="shared" si="636"/>
        <v>0</v>
      </c>
      <c r="AT213" s="76">
        <f t="shared" si="636"/>
        <v>0</v>
      </c>
      <c r="AU213" s="76">
        <f t="shared" si="636"/>
        <v>0</v>
      </c>
      <c r="AV213" s="76">
        <f t="shared" si="636"/>
        <v>0</v>
      </c>
      <c r="AW213" s="76">
        <f t="shared" si="636"/>
        <v>0</v>
      </c>
      <c r="AX213" s="76">
        <f t="shared" si="636"/>
        <v>0</v>
      </c>
      <c r="AY213" s="76">
        <f t="shared" si="636"/>
        <v>0</v>
      </c>
      <c r="AZ213" s="76">
        <f t="shared" si="636"/>
        <v>0</v>
      </c>
      <c r="BA213" s="76">
        <f t="shared" si="636"/>
        <v>0</v>
      </c>
      <c r="BB213" s="76">
        <f t="shared" si="636"/>
        <v>0</v>
      </c>
      <c r="BC213" s="76">
        <f t="shared" si="636"/>
        <v>0</v>
      </c>
      <c r="BD213" s="76">
        <f t="shared" si="636"/>
        <v>0</v>
      </c>
      <c r="BE213" s="154">
        <v>1.0</v>
      </c>
      <c r="BF213" s="154">
        <v>4.0</v>
      </c>
      <c r="BG213" s="154"/>
      <c r="BH213" s="154"/>
      <c r="BI213" s="154"/>
      <c r="BJ213" s="154"/>
      <c r="BK213" s="154"/>
      <c r="BL213" s="154"/>
      <c r="BM213" s="154"/>
      <c r="BN213" s="154"/>
      <c r="BO213" s="154"/>
      <c r="BP213" s="326"/>
      <c r="BQ213" s="154"/>
      <c r="BR213" s="144"/>
      <c r="BS213" s="76"/>
      <c r="BT213" s="335"/>
      <c r="BU213" s="167">
        <f t="shared" ref="BU213:BV213" si="637">$D213*BS213</f>
        <v>0</v>
      </c>
      <c r="BV213" s="167">
        <f t="shared" si="637"/>
        <v>0</v>
      </c>
      <c r="BW213" s="144"/>
      <c r="BX213" s="76">
        <v>2.36</v>
      </c>
      <c r="BY213" s="76">
        <f t="shared" si="621"/>
        <v>0</v>
      </c>
      <c r="BZ213" s="76">
        <f t="shared" si="622"/>
        <v>0</v>
      </c>
      <c r="CA213" s="144"/>
      <c r="CB213" s="204"/>
      <c r="CC213" s="204"/>
    </row>
    <row r="214" ht="18.0" customHeight="1">
      <c r="A214" s="195" t="s">
        <v>982</v>
      </c>
      <c r="B214" s="267" t="s">
        <v>983</v>
      </c>
      <c r="C214" s="245">
        <v>5.0</v>
      </c>
      <c r="D214" s="76">
        <f t="shared" si="614"/>
        <v>0</v>
      </c>
      <c r="E214" s="148">
        <v>60.0</v>
      </c>
      <c r="F214" s="76" t="str">
        <f t="shared" si="615"/>
        <v/>
      </c>
      <c r="G214" s="148">
        <f t="shared" si="616"/>
        <v>60</v>
      </c>
      <c r="H214" s="149">
        <f t="shared" si="617"/>
        <v>0</v>
      </c>
      <c r="I214" s="322"/>
      <c r="J214" s="151"/>
      <c r="K214" s="323"/>
      <c r="L214" s="324"/>
      <c r="M214" s="154"/>
      <c r="N214" s="155"/>
      <c r="O214" s="156"/>
      <c r="P214" s="157"/>
      <c r="Q214" s="158"/>
      <c r="R214" s="159"/>
      <c r="S214" s="160"/>
      <c r="T214" s="187"/>
      <c r="U214" s="162"/>
      <c r="V214" s="163"/>
      <c r="W214" s="152"/>
      <c r="X214" s="150"/>
      <c r="AD214" s="76">
        <f t="shared" ref="AD214:AJ214" si="638">AK214*$D214</f>
        <v>0</v>
      </c>
      <c r="AE214" s="76">
        <f t="shared" si="638"/>
        <v>0</v>
      </c>
      <c r="AF214" s="76">
        <f t="shared" si="638"/>
        <v>0</v>
      </c>
      <c r="AG214" s="76">
        <f t="shared" si="638"/>
        <v>0</v>
      </c>
      <c r="AH214" s="76">
        <f t="shared" si="638"/>
        <v>0</v>
      </c>
      <c r="AI214" s="76">
        <f t="shared" si="638"/>
        <v>0</v>
      </c>
      <c r="AJ214" s="76">
        <f t="shared" si="638"/>
        <v>0</v>
      </c>
      <c r="AK214" s="154"/>
      <c r="AL214" s="154"/>
      <c r="AM214" s="154"/>
      <c r="AN214" s="154">
        <v>5.0</v>
      </c>
      <c r="AO214" s="154"/>
      <c r="AP214" s="154"/>
      <c r="AQ214" s="154"/>
      <c r="AR214" s="76">
        <f t="shared" ref="AR214:BD214" si="639">BE214*$D214</f>
        <v>0</v>
      </c>
      <c r="AS214" s="76">
        <f t="shared" si="639"/>
        <v>0</v>
      </c>
      <c r="AT214" s="76">
        <f t="shared" si="639"/>
        <v>0</v>
      </c>
      <c r="AU214" s="76">
        <f t="shared" si="639"/>
        <v>0</v>
      </c>
      <c r="AV214" s="76">
        <f t="shared" si="639"/>
        <v>0</v>
      </c>
      <c r="AW214" s="76">
        <f t="shared" si="639"/>
        <v>0</v>
      </c>
      <c r="AX214" s="76">
        <f t="shared" si="639"/>
        <v>0</v>
      </c>
      <c r="AY214" s="76">
        <f t="shared" si="639"/>
        <v>0</v>
      </c>
      <c r="AZ214" s="76">
        <f t="shared" si="639"/>
        <v>0</v>
      </c>
      <c r="BA214" s="76">
        <f t="shared" si="639"/>
        <v>0</v>
      </c>
      <c r="BB214" s="76">
        <f t="shared" si="639"/>
        <v>0</v>
      </c>
      <c r="BC214" s="76">
        <f t="shared" si="639"/>
        <v>0</v>
      </c>
      <c r="BD214" s="76">
        <f t="shared" si="639"/>
        <v>0</v>
      </c>
      <c r="BE214" s="154">
        <v>3.0</v>
      </c>
      <c r="BF214" s="154">
        <v>2.0</v>
      </c>
      <c r="BG214" s="154"/>
      <c r="BH214" s="154"/>
      <c r="BI214" s="154"/>
      <c r="BJ214" s="154"/>
      <c r="BK214" s="154"/>
      <c r="BL214" s="154"/>
      <c r="BM214" s="154"/>
      <c r="BN214" s="154"/>
      <c r="BO214" s="154"/>
      <c r="BP214" s="326"/>
      <c r="BQ214" s="154"/>
      <c r="BR214" s="144"/>
      <c r="BS214" s="76"/>
      <c r="BT214" s="335"/>
      <c r="BU214" s="167">
        <f t="shared" ref="BU214:BV214" si="640">$D214*BS214</f>
        <v>0</v>
      </c>
      <c r="BV214" s="167">
        <f t="shared" si="640"/>
        <v>0</v>
      </c>
      <c r="BW214" s="144"/>
      <c r="BX214" s="76">
        <v>2.25</v>
      </c>
      <c r="BY214" s="76">
        <f t="shared" si="621"/>
        <v>0</v>
      </c>
      <c r="BZ214" s="76">
        <f t="shared" si="622"/>
        <v>0</v>
      </c>
      <c r="CA214" s="144"/>
      <c r="CB214" s="204"/>
      <c r="CC214" s="204"/>
    </row>
    <row r="215" ht="18.0" customHeight="1">
      <c r="A215" s="195" t="s">
        <v>984</v>
      </c>
      <c r="B215" s="267" t="s">
        <v>985</v>
      </c>
      <c r="C215" s="245">
        <v>20.0</v>
      </c>
      <c r="D215" s="76">
        <f t="shared" si="614"/>
        <v>0</v>
      </c>
      <c r="E215" s="148">
        <v>80.0</v>
      </c>
      <c r="F215" s="76" t="str">
        <f t="shared" si="615"/>
        <v/>
      </c>
      <c r="G215" s="148">
        <f t="shared" si="616"/>
        <v>80</v>
      </c>
      <c r="H215" s="149">
        <f t="shared" si="617"/>
        <v>0</v>
      </c>
      <c r="I215" s="322"/>
      <c r="J215" s="151"/>
      <c r="K215" s="323"/>
      <c r="L215" s="324"/>
      <c r="M215" s="154"/>
      <c r="N215" s="155"/>
      <c r="O215" s="156"/>
      <c r="P215" s="157"/>
      <c r="Q215" s="158"/>
      <c r="R215" s="159"/>
      <c r="S215" s="160"/>
      <c r="T215" s="187"/>
      <c r="U215" s="162"/>
      <c r="V215" s="163"/>
      <c r="W215" s="152"/>
      <c r="X215" s="150"/>
      <c r="AD215" s="76">
        <f t="shared" ref="AD215:AJ215" si="641">AK215*$D215</f>
        <v>0</v>
      </c>
      <c r="AE215" s="76">
        <f t="shared" si="641"/>
        <v>0</v>
      </c>
      <c r="AF215" s="76">
        <f t="shared" si="641"/>
        <v>0</v>
      </c>
      <c r="AG215" s="76">
        <f t="shared" si="641"/>
        <v>0</v>
      </c>
      <c r="AH215" s="76">
        <f t="shared" si="641"/>
        <v>0</v>
      </c>
      <c r="AI215" s="76">
        <f t="shared" si="641"/>
        <v>0</v>
      </c>
      <c r="AJ215" s="76">
        <f t="shared" si="641"/>
        <v>0</v>
      </c>
      <c r="AK215" s="154"/>
      <c r="AL215" s="154">
        <v>20.0</v>
      </c>
      <c r="AM215" s="154"/>
      <c r="AN215" s="154"/>
      <c r="AO215" s="154"/>
      <c r="AP215" s="154"/>
      <c r="AQ215" s="154"/>
      <c r="AR215" s="76">
        <f t="shared" ref="AR215:BD215" si="642">BE215*$D215</f>
        <v>0</v>
      </c>
      <c r="AS215" s="76">
        <f t="shared" si="642"/>
        <v>0</v>
      </c>
      <c r="AT215" s="76">
        <f t="shared" si="642"/>
        <v>0</v>
      </c>
      <c r="AU215" s="76">
        <f t="shared" si="642"/>
        <v>0</v>
      </c>
      <c r="AV215" s="76">
        <f t="shared" si="642"/>
        <v>0</v>
      </c>
      <c r="AW215" s="76">
        <f t="shared" si="642"/>
        <v>0</v>
      </c>
      <c r="AX215" s="76">
        <f t="shared" si="642"/>
        <v>0</v>
      </c>
      <c r="AY215" s="76">
        <f t="shared" si="642"/>
        <v>0</v>
      </c>
      <c r="AZ215" s="76">
        <f t="shared" si="642"/>
        <v>0</v>
      </c>
      <c r="BA215" s="76">
        <f t="shared" si="642"/>
        <v>0</v>
      </c>
      <c r="BB215" s="76">
        <f t="shared" si="642"/>
        <v>0</v>
      </c>
      <c r="BC215" s="76">
        <f t="shared" si="642"/>
        <v>0</v>
      </c>
      <c r="BD215" s="76">
        <f t="shared" si="642"/>
        <v>0</v>
      </c>
      <c r="BE215" s="154"/>
      <c r="BF215" s="154">
        <v>20.0</v>
      </c>
      <c r="BG215" s="154"/>
      <c r="BH215" s="154"/>
      <c r="BI215" s="154"/>
      <c r="BJ215" s="154"/>
      <c r="BK215" s="154"/>
      <c r="BL215" s="154"/>
      <c r="BM215" s="154"/>
      <c r="BN215" s="154"/>
      <c r="BO215" s="154"/>
      <c r="BP215" s="326"/>
      <c r="BQ215" s="154"/>
      <c r="BR215" s="144"/>
      <c r="BS215" s="76"/>
      <c r="BT215" s="335"/>
      <c r="BU215" s="167">
        <f t="shared" ref="BU215:BV215" si="643">$D215*BS215</f>
        <v>0</v>
      </c>
      <c r="BV215" s="167">
        <f t="shared" si="643"/>
        <v>0</v>
      </c>
      <c r="BW215" s="144"/>
      <c r="BX215" s="76">
        <v>1.6</v>
      </c>
      <c r="BY215" s="76">
        <f t="shared" si="621"/>
        <v>0</v>
      </c>
      <c r="BZ215" s="76">
        <f t="shared" si="622"/>
        <v>0</v>
      </c>
      <c r="CA215" s="144"/>
      <c r="CB215" s="204"/>
      <c r="CC215" s="204"/>
    </row>
    <row r="216" ht="18.0" customHeight="1">
      <c r="A216" s="195" t="s">
        <v>986</v>
      </c>
      <c r="B216" s="267" t="s">
        <v>987</v>
      </c>
      <c r="C216" s="245">
        <v>10.0</v>
      </c>
      <c r="D216" s="76">
        <f t="shared" si="614"/>
        <v>0</v>
      </c>
      <c r="E216" s="148">
        <v>120.0</v>
      </c>
      <c r="F216" s="76" t="str">
        <f t="shared" si="615"/>
        <v/>
      </c>
      <c r="G216" s="148">
        <f t="shared" si="616"/>
        <v>120</v>
      </c>
      <c r="H216" s="149">
        <f t="shared" si="617"/>
        <v>0</v>
      </c>
      <c r="I216" s="322"/>
      <c r="J216" s="151"/>
      <c r="K216" s="323"/>
      <c r="L216" s="324"/>
      <c r="M216" s="154"/>
      <c r="N216" s="155"/>
      <c r="O216" s="156"/>
      <c r="P216" s="157"/>
      <c r="Q216" s="158"/>
      <c r="R216" s="159"/>
      <c r="S216" s="160"/>
      <c r="T216" s="187"/>
      <c r="U216" s="162"/>
      <c r="V216" s="163"/>
      <c r="W216" s="152"/>
      <c r="X216" s="150"/>
      <c r="AD216" s="76">
        <f t="shared" ref="AD216:AJ216" si="644">AK216*$D216</f>
        <v>0</v>
      </c>
      <c r="AE216" s="76">
        <f t="shared" si="644"/>
        <v>0</v>
      </c>
      <c r="AF216" s="76">
        <f t="shared" si="644"/>
        <v>0</v>
      </c>
      <c r="AG216" s="76">
        <f t="shared" si="644"/>
        <v>0</v>
      </c>
      <c r="AH216" s="76">
        <f t="shared" si="644"/>
        <v>0</v>
      </c>
      <c r="AI216" s="76">
        <f t="shared" si="644"/>
        <v>0</v>
      </c>
      <c r="AJ216" s="76">
        <f t="shared" si="644"/>
        <v>0</v>
      </c>
      <c r="AK216" s="154"/>
      <c r="AL216" s="154"/>
      <c r="AM216" s="154"/>
      <c r="AN216" s="154">
        <v>10.0</v>
      </c>
      <c r="AO216" s="154"/>
      <c r="AP216" s="154"/>
      <c r="AQ216" s="154"/>
      <c r="AR216" s="76">
        <f t="shared" ref="AR216:BD216" si="645">BE216*$D216</f>
        <v>0</v>
      </c>
      <c r="AS216" s="76">
        <f t="shared" si="645"/>
        <v>0</v>
      </c>
      <c r="AT216" s="76">
        <f t="shared" si="645"/>
        <v>0</v>
      </c>
      <c r="AU216" s="76">
        <f t="shared" si="645"/>
        <v>0</v>
      </c>
      <c r="AV216" s="76">
        <f t="shared" si="645"/>
        <v>0</v>
      </c>
      <c r="AW216" s="76">
        <f t="shared" si="645"/>
        <v>0</v>
      </c>
      <c r="AX216" s="76">
        <f t="shared" si="645"/>
        <v>0</v>
      </c>
      <c r="AY216" s="76">
        <f t="shared" si="645"/>
        <v>0</v>
      </c>
      <c r="AZ216" s="76">
        <f t="shared" si="645"/>
        <v>0</v>
      </c>
      <c r="BA216" s="76">
        <f t="shared" si="645"/>
        <v>0</v>
      </c>
      <c r="BB216" s="76">
        <f t="shared" si="645"/>
        <v>0</v>
      </c>
      <c r="BC216" s="76">
        <f t="shared" si="645"/>
        <v>0</v>
      </c>
      <c r="BD216" s="76">
        <f t="shared" si="645"/>
        <v>0</v>
      </c>
      <c r="BE216" s="154"/>
      <c r="BF216" s="154"/>
      <c r="BG216" s="154"/>
      <c r="BH216" s="154"/>
      <c r="BI216" s="154"/>
      <c r="BJ216" s="154"/>
      <c r="BK216" s="154"/>
      <c r="BL216" s="154"/>
      <c r="BM216" s="154"/>
      <c r="BN216" s="154">
        <v>10.0</v>
      </c>
      <c r="BO216" s="154"/>
      <c r="BP216" s="326"/>
      <c r="BQ216" s="154"/>
      <c r="BR216" s="144"/>
      <c r="BS216" s="76"/>
      <c r="BT216" s="335"/>
      <c r="BU216" s="167">
        <f t="shared" ref="BU216:BV216" si="646">$D216*BS216</f>
        <v>0</v>
      </c>
      <c r="BV216" s="167">
        <f t="shared" si="646"/>
        <v>0</v>
      </c>
      <c r="BW216" s="144"/>
      <c r="BX216" s="76">
        <v>5.1</v>
      </c>
      <c r="BY216" s="76">
        <f t="shared" si="621"/>
        <v>0</v>
      </c>
      <c r="BZ216" s="76">
        <f t="shared" si="622"/>
        <v>0</v>
      </c>
      <c r="CA216" s="144"/>
      <c r="CB216" s="204"/>
      <c r="CC216" s="204"/>
    </row>
    <row r="217" ht="18.0" customHeight="1">
      <c r="A217" s="195" t="s">
        <v>988</v>
      </c>
      <c r="B217" s="267" t="s">
        <v>806</v>
      </c>
      <c r="C217" s="245">
        <v>5.0</v>
      </c>
      <c r="D217" s="76">
        <f t="shared" si="614"/>
        <v>0</v>
      </c>
      <c r="E217" s="148">
        <v>80.0</v>
      </c>
      <c r="F217" s="76" t="str">
        <f t="shared" si="615"/>
        <v/>
      </c>
      <c r="G217" s="148">
        <f t="shared" si="616"/>
        <v>80</v>
      </c>
      <c r="H217" s="149">
        <f t="shared" si="617"/>
        <v>0</v>
      </c>
      <c r="I217" s="322"/>
      <c r="J217" s="151"/>
      <c r="K217" s="323"/>
      <c r="L217" s="324"/>
      <c r="M217" s="154"/>
      <c r="N217" s="155"/>
      <c r="O217" s="156"/>
      <c r="P217" s="157"/>
      <c r="Q217" s="158"/>
      <c r="R217" s="159"/>
      <c r="S217" s="160"/>
      <c r="T217" s="187"/>
      <c r="U217" s="162"/>
      <c r="V217" s="163"/>
      <c r="W217" s="152"/>
      <c r="X217" s="150"/>
      <c r="AD217" s="76">
        <f t="shared" ref="AD217:AJ217" si="647">AK217*$D217</f>
        <v>0</v>
      </c>
      <c r="AE217" s="76">
        <f t="shared" si="647"/>
        <v>0</v>
      </c>
      <c r="AF217" s="76">
        <f t="shared" si="647"/>
        <v>0</v>
      </c>
      <c r="AG217" s="76">
        <f t="shared" si="647"/>
        <v>0</v>
      </c>
      <c r="AH217" s="76">
        <f t="shared" si="647"/>
        <v>0</v>
      </c>
      <c r="AI217" s="76">
        <f t="shared" si="647"/>
        <v>0</v>
      </c>
      <c r="AJ217" s="76">
        <f t="shared" si="647"/>
        <v>0</v>
      </c>
      <c r="AK217" s="154"/>
      <c r="AL217" s="154"/>
      <c r="AM217" s="154"/>
      <c r="AN217" s="154">
        <v>4.0</v>
      </c>
      <c r="AO217" s="154">
        <v>1.0</v>
      </c>
      <c r="AP217" s="154"/>
      <c r="AQ217" s="154"/>
      <c r="AR217" s="76">
        <f t="shared" ref="AR217:BD217" si="648">BE217*$D217</f>
        <v>0</v>
      </c>
      <c r="AS217" s="76">
        <f t="shared" si="648"/>
        <v>0</v>
      </c>
      <c r="AT217" s="76">
        <f t="shared" si="648"/>
        <v>0</v>
      </c>
      <c r="AU217" s="76">
        <f t="shared" si="648"/>
        <v>0</v>
      </c>
      <c r="AV217" s="76">
        <f t="shared" si="648"/>
        <v>0</v>
      </c>
      <c r="AW217" s="76">
        <f t="shared" si="648"/>
        <v>0</v>
      </c>
      <c r="AX217" s="76">
        <f t="shared" si="648"/>
        <v>0</v>
      </c>
      <c r="AY217" s="76">
        <f t="shared" si="648"/>
        <v>0</v>
      </c>
      <c r="AZ217" s="76">
        <f t="shared" si="648"/>
        <v>0</v>
      </c>
      <c r="BA217" s="76">
        <f t="shared" si="648"/>
        <v>0</v>
      </c>
      <c r="BB217" s="76">
        <f t="shared" si="648"/>
        <v>0</v>
      </c>
      <c r="BC217" s="76">
        <f t="shared" si="648"/>
        <v>0</v>
      </c>
      <c r="BD217" s="76">
        <f t="shared" si="648"/>
        <v>0</v>
      </c>
      <c r="BE217" s="154"/>
      <c r="BF217" s="154">
        <v>3.0</v>
      </c>
      <c r="BG217" s="154">
        <v>1.0</v>
      </c>
      <c r="BH217" s="154">
        <v>1.0</v>
      </c>
      <c r="BI217" s="154"/>
      <c r="BJ217" s="154"/>
      <c r="BK217" s="154"/>
      <c r="BL217" s="154"/>
      <c r="BM217" s="154"/>
      <c r="BN217" s="154"/>
      <c r="BO217" s="154"/>
      <c r="BP217" s="326"/>
      <c r="BQ217" s="154"/>
      <c r="BR217" s="144"/>
      <c r="BS217" s="76"/>
      <c r="BT217" s="335"/>
      <c r="BU217" s="167">
        <f t="shared" ref="BU217:BV217" si="649">$D217*BS217</f>
        <v>0</v>
      </c>
      <c r="BV217" s="167">
        <f t="shared" si="649"/>
        <v>0</v>
      </c>
      <c r="BW217" s="144"/>
      <c r="BX217" s="76">
        <v>2.95</v>
      </c>
      <c r="BY217" s="76">
        <f t="shared" si="621"/>
        <v>0</v>
      </c>
      <c r="BZ217" s="76">
        <f t="shared" si="622"/>
        <v>0</v>
      </c>
      <c r="CA217" s="144"/>
      <c r="CB217" s="204"/>
      <c r="CC217" s="204"/>
    </row>
    <row r="218" ht="18.0" customHeight="1">
      <c r="A218" s="195" t="s">
        <v>989</v>
      </c>
      <c r="B218" s="345" t="s">
        <v>808</v>
      </c>
      <c r="C218" s="245">
        <v>10.0</v>
      </c>
      <c r="D218" s="76">
        <f t="shared" si="614"/>
        <v>0</v>
      </c>
      <c r="E218" s="148">
        <v>105.0</v>
      </c>
      <c r="F218" s="76" t="str">
        <f t="shared" si="615"/>
        <v/>
      </c>
      <c r="G218" s="148">
        <f t="shared" si="616"/>
        <v>105</v>
      </c>
      <c r="H218" s="149">
        <f t="shared" si="617"/>
        <v>0</v>
      </c>
      <c r="I218" s="322"/>
      <c r="J218" s="151"/>
      <c r="K218" s="323"/>
      <c r="L218" s="324"/>
      <c r="M218" s="154"/>
      <c r="N218" s="155"/>
      <c r="O218" s="156"/>
      <c r="P218" s="157"/>
      <c r="Q218" s="158"/>
      <c r="R218" s="159"/>
      <c r="S218" s="160"/>
      <c r="T218" s="187"/>
      <c r="U218" s="162"/>
      <c r="V218" s="163"/>
      <c r="W218" s="152"/>
      <c r="X218" s="150"/>
      <c r="AD218" s="76">
        <f t="shared" ref="AD218:AJ218" si="650">AK218*$D218</f>
        <v>0</v>
      </c>
      <c r="AE218" s="76">
        <f t="shared" si="650"/>
        <v>0</v>
      </c>
      <c r="AF218" s="76">
        <f t="shared" si="650"/>
        <v>0</v>
      </c>
      <c r="AG218" s="76">
        <f t="shared" si="650"/>
        <v>0</v>
      </c>
      <c r="AH218" s="76">
        <f t="shared" si="650"/>
        <v>0</v>
      </c>
      <c r="AI218" s="76">
        <f t="shared" si="650"/>
        <v>0</v>
      </c>
      <c r="AJ218" s="76">
        <f t="shared" si="650"/>
        <v>0</v>
      </c>
      <c r="AK218" s="154"/>
      <c r="AL218" s="154"/>
      <c r="AM218" s="154"/>
      <c r="AN218" s="154">
        <v>10.0</v>
      </c>
      <c r="AO218" s="154"/>
      <c r="AP218" s="154"/>
      <c r="AQ218" s="154"/>
      <c r="AR218" s="76">
        <f t="shared" ref="AR218:BD218" si="651">BE218*$D218</f>
        <v>0</v>
      </c>
      <c r="AS218" s="76">
        <f t="shared" si="651"/>
        <v>0</v>
      </c>
      <c r="AT218" s="76">
        <f t="shared" si="651"/>
        <v>0</v>
      </c>
      <c r="AU218" s="76">
        <f t="shared" si="651"/>
        <v>0</v>
      </c>
      <c r="AV218" s="76">
        <f t="shared" si="651"/>
        <v>0</v>
      </c>
      <c r="AW218" s="76">
        <f t="shared" si="651"/>
        <v>0</v>
      </c>
      <c r="AX218" s="76">
        <f t="shared" si="651"/>
        <v>0</v>
      </c>
      <c r="AY218" s="76">
        <f t="shared" si="651"/>
        <v>0</v>
      </c>
      <c r="AZ218" s="76">
        <f t="shared" si="651"/>
        <v>0</v>
      </c>
      <c r="BA218" s="76">
        <f t="shared" si="651"/>
        <v>0</v>
      </c>
      <c r="BB218" s="76">
        <f t="shared" si="651"/>
        <v>0</v>
      </c>
      <c r="BC218" s="76">
        <f t="shared" si="651"/>
        <v>0</v>
      </c>
      <c r="BD218" s="76">
        <f t="shared" si="651"/>
        <v>0</v>
      </c>
      <c r="BE218" s="154"/>
      <c r="BF218" s="154"/>
      <c r="BG218" s="154"/>
      <c r="BH218" s="154">
        <v>9.0</v>
      </c>
      <c r="BI218" s="154">
        <v>1.0</v>
      </c>
      <c r="BJ218" s="154"/>
      <c r="BK218" s="154"/>
      <c r="BL218" s="154"/>
      <c r="BM218" s="154"/>
      <c r="BN218" s="154"/>
      <c r="BO218" s="154"/>
      <c r="BP218" s="326"/>
      <c r="BQ218" s="154"/>
      <c r="BR218" s="144"/>
      <c r="BS218" s="76"/>
      <c r="BT218" s="335"/>
      <c r="BU218" s="167">
        <f t="shared" ref="BU218:BV218" si="652">$D218*BS218</f>
        <v>0</v>
      </c>
      <c r="BV218" s="167">
        <f t="shared" si="652"/>
        <v>0</v>
      </c>
      <c r="BW218" s="144"/>
      <c r="BX218" s="76">
        <v>3.7</v>
      </c>
      <c r="BY218" s="76">
        <f t="shared" si="621"/>
        <v>0</v>
      </c>
      <c r="BZ218" s="76">
        <f t="shared" si="622"/>
        <v>0</v>
      </c>
      <c r="CA218" s="144"/>
      <c r="CB218" s="204"/>
      <c r="CC218" s="204"/>
    </row>
    <row r="219" ht="18.0" customHeight="1">
      <c r="A219" s="195" t="s">
        <v>990</v>
      </c>
      <c r="B219" s="267" t="s">
        <v>991</v>
      </c>
      <c r="C219" s="245">
        <v>10.0</v>
      </c>
      <c r="D219" s="76">
        <f t="shared" si="614"/>
        <v>0</v>
      </c>
      <c r="E219" s="148">
        <v>65.0</v>
      </c>
      <c r="F219" s="76" t="str">
        <f t="shared" si="615"/>
        <v/>
      </c>
      <c r="G219" s="148">
        <f t="shared" si="616"/>
        <v>65</v>
      </c>
      <c r="H219" s="149">
        <f t="shared" si="617"/>
        <v>0</v>
      </c>
      <c r="I219" s="322"/>
      <c r="J219" s="151"/>
      <c r="K219" s="323"/>
      <c r="L219" s="324"/>
      <c r="M219" s="154"/>
      <c r="N219" s="155"/>
      <c r="O219" s="156"/>
      <c r="P219" s="157"/>
      <c r="Q219" s="158"/>
      <c r="R219" s="159"/>
      <c r="S219" s="160"/>
      <c r="T219" s="187"/>
      <c r="U219" s="162"/>
      <c r="V219" s="163"/>
      <c r="W219" s="152"/>
      <c r="X219" s="150"/>
      <c r="AD219" s="76">
        <f t="shared" ref="AD219:AJ219" si="653">AK219*$D219</f>
        <v>0</v>
      </c>
      <c r="AE219" s="76">
        <f t="shared" si="653"/>
        <v>0</v>
      </c>
      <c r="AF219" s="76">
        <f t="shared" si="653"/>
        <v>0</v>
      </c>
      <c r="AG219" s="76">
        <f t="shared" si="653"/>
        <v>0</v>
      </c>
      <c r="AH219" s="76">
        <f t="shared" si="653"/>
        <v>0</v>
      </c>
      <c r="AI219" s="76">
        <f t="shared" si="653"/>
        <v>0</v>
      </c>
      <c r="AJ219" s="76">
        <f t="shared" si="653"/>
        <v>0</v>
      </c>
      <c r="AK219" s="154"/>
      <c r="AL219" s="154"/>
      <c r="AM219" s="154">
        <v>10.0</v>
      </c>
      <c r="AN219" s="154"/>
      <c r="AO219" s="154"/>
      <c r="AP219" s="154"/>
      <c r="AQ219" s="154"/>
      <c r="AR219" s="76">
        <f t="shared" ref="AR219:BD219" si="654">BE219*$D219</f>
        <v>0</v>
      </c>
      <c r="AS219" s="76">
        <f t="shared" si="654"/>
        <v>0</v>
      </c>
      <c r="AT219" s="76">
        <f t="shared" si="654"/>
        <v>0</v>
      </c>
      <c r="AU219" s="76">
        <f t="shared" si="654"/>
        <v>0</v>
      </c>
      <c r="AV219" s="76">
        <f t="shared" si="654"/>
        <v>0</v>
      </c>
      <c r="AW219" s="76">
        <f t="shared" si="654"/>
        <v>0</v>
      </c>
      <c r="AX219" s="76">
        <f t="shared" si="654"/>
        <v>0</v>
      </c>
      <c r="AY219" s="76">
        <f t="shared" si="654"/>
        <v>0</v>
      </c>
      <c r="AZ219" s="76">
        <f t="shared" si="654"/>
        <v>0</v>
      </c>
      <c r="BA219" s="76">
        <f t="shared" si="654"/>
        <v>0</v>
      </c>
      <c r="BB219" s="76">
        <f t="shared" si="654"/>
        <v>0</v>
      </c>
      <c r="BC219" s="76">
        <f t="shared" si="654"/>
        <v>0</v>
      </c>
      <c r="BD219" s="76">
        <f t="shared" si="654"/>
        <v>0</v>
      </c>
      <c r="BE219" s="154">
        <v>10.0</v>
      </c>
      <c r="BF219" s="154"/>
      <c r="BG219" s="154"/>
      <c r="BH219" s="154"/>
      <c r="BI219" s="154"/>
      <c r="BJ219" s="154"/>
      <c r="BK219" s="154"/>
      <c r="BL219" s="154"/>
      <c r="BM219" s="154"/>
      <c r="BN219" s="154"/>
      <c r="BO219" s="154"/>
      <c r="BP219" s="326"/>
      <c r="BQ219" s="154"/>
      <c r="BR219" s="144"/>
      <c r="BS219" s="76"/>
      <c r="BT219" s="335"/>
      <c r="BU219" s="167">
        <f t="shared" ref="BU219:BV219" si="655">$D219*BS219</f>
        <v>0</v>
      </c>
      <c r="BV219" s="167">
        <f t="shared" si="655"/>
        <v>0</v>
      </c>
      <c r="BW219" s="144"/>
      <c r="BX219" s="76">
        <v>1.8</v>
      </c>
      <c r="BY219" s="76">
        <f t="shared" si="621"/>
        <v>0</v>
      </c>
      <c r="BZ219" s="76">
        <f t="shared" si="622"/>
        <v>0</v>
      </c>
      <c r="CA219" s="144"/>
      <c r="CB219" s="204"/>
      <c r="CC219" s="204"/>
    </row>
    <row r="220" ht="18.0" customHeight="1">
      <c r="A220" s="195" t="s">
        <v>992</v>
      </c>
      <c r="B220" s="267" t="s">
        <v>993</v>
      </c>
      <c r="C220" s="245">
        <v>10.0</v>
      </c>
      <c r="D220" s="76">
        <f t="shared" si="614"/>
        <v>0</v>
      </c>
      <c r="E220" s="148">
        <v>70.0</v>
      </c>
      <c r="F220" s="76" t="str">
        <f t="shared" si="615"/>
        <v/>
      </c>
      <c r="G220" s="148">
        <f t="shared" si="616"/>
        <v>70</v>
      </c>
      <c r="H220" s="149">
        <f t="shared" si="617"/>
        <v>0</v>
      </c>
      <c r="I220" s="322"/>
      <c r="J220" s="151"/>
      <c r="K220" s="323"/>
      <c r="L220" s="324"/>
      <c r="M220" s="154"/>
      <c r="N220" s="155"/>
      <c r="O220" s="156"/>
      <c r="P220" s="157"/>
      <c r="Q220" s="158"/>
      <c r="R220" s="159"/>
      <c r="S220" s="160"/>
      <c r="T220" s="187"/>
      <c r="U220" s="162"/>
      <c r="V220" s="163"/>
      <c r="W220" s="152"/>
      <c r="X220" s="150"/>
      <c r="AD220" s="76">
        <f t="shared" ref="AD220:AJ220" si="656">AK220*$D220</f>
        <v>0</v>
      </c>
      <c r="AE220" s="76">
        <f t="shared" si="656"/>
        <v>0</v>
      </c>
      <c r="AF220" s="76">
        <f t="shared" si="656"/>
        <v>0</v>
      </c>
      <c r="AG220" s="76">
        <f t="shared" si="656"/>
        <v>0</v>
      </c>
      <c r="AH220" s="76">
        <f t="shared" si="656"/>
        <v>0</v>
      </c>
      <c r="AI220" s="76">
        <f t="shared" si="656"/>
        <v>0</v>
      </c>
      <c r="AJ220" s="76">
        <f t="shared" si="656"/>
        <v>0</v>
      </c>
      <c r="AK220" s="154"/>
      <c r="AL220" s="154"/>
      <c r="AM220" s="154">
        <v>10.0</v>
      </c>
      <c r="AN220" s="154"/>
      <c r="AO220" s="154"/>
      <c r="AP220" s="154"/>
      <c r="AQ220" s="154"/>
      <c r="AR220" s="76">
        <f t="shared" ref="AR220:BD220" si="657">BE220*$D220</f>
        <v>0</v>
      </c>
      <c r="AS220" s="76">
        <f t="shared" si="657"/>
        <v>0</v>
      </c>
      <c r="AT220" s="76">
        <f t="shared" si="657"/>
        <v>0</v>
      </c>
      <c r="AU220" s="76">
        <f t="shared" si="657"/>
        <v>0</v>
      </c>
      <c r="AV220" s="76">
        <f t="shared" si="657"/>
        <v>0</v>
      </c>
      <c r="AW220" s="76">
        <f t="shared" si="657"/>
        <v>0</v>
      </c>
      <c r="AX220" s="76">
        <f t="shared" si="657"/>
        <v>0</v>
      </c>
      <c r="AY220" s="76">
        <f t="shared" si="657"/>
        <v>0</v>
      </c>
      <c r="AZ220" s="76">
        <f t="shared" si="657"/>
        <v>0</v>
      </c>
      <c r="BA220" s="76">
        <f t="shared" si="657"/>
        <v>0</v>
      </c>
      <c r="BB220" s="76">
        <f t="shared" si="657"/>
        <v>0</v>
      </c>
      <c r="BC220" s="76">
        <f t="shared" si="657"/>
        <v>0</v>
      </c>
      <c r="BD220" s="76">
        <f t="shared" si="657"/>
        <v>0</v>
      </c>
      <c r="BE220" s="154">
        <v>7.0</v>
      </c>
      <c r="BF220" s="154">
        <v>3.0</v>
      </c>
      <c r="BG220" s="154"/>
      <c r="BH220" s="154"/>
      <c r="BI220" s="154"/>
      <c r="BJ220" s="154"/>
      <c r="BK220" s="154"/>
      <c r="BL220" s="154"/>
      <c r="BM220" s="154"/>
      <c r="BN220" s="154"/>
      <c r="BO220" s="154"/>
      <c r="BP220" s="326"/>
      <c r="BQ220" s="154"/>
      <c r="BR220" s="144"/>
      <c r="BS220" s="76"/>
      <c r="BT220" s="335"/>
      <c r="BU220" s="167">
        <f t="shared" ref="BU220:BV220" si="658">$D220*BS220</f>
        <v>0</v>
      </c>
      <c r="BV220" s="167">
        <f t="shared" si="658"/>
        <v>0</v>
      </c>
      <c r="BW220" s="144"/>
      <c r="BX220" s="76">
        <v>1.9</v>
      </c>
      <c r="BY220" s="76">
        <f t="shared" si="621"/>
        <v>0</v>
      </c>
      <c r="BZ220" s="76">
        <f t="shared" si="622"/>
        <v>0</v>
      </c>
      <c r="CA220" s="144"/>
      <c r="CB220" s="204"/>
      <c r="CC220" s="204"/>
    </row>
    <row r="221" ht="18.0" customHeight="1">
      <c r="A221" s="195" t="s">
        <v>994</v>
      </c>
      <c r="B221" s="267" t="s">
        <v>849</v>
      </c>
      <c r="C221" s="245">
        <v>10.0</v>
      </c>
      <c r="D221" s="76">
        <f t="shared" si="614"/>
        <v>0</v>
      </c>
      <c r="E221" s="148">
        <v>90.0</v>
      </c>
      <c r="F221" s="76" t="str">
        <f t="shared" si="615"/>
        <v/>
      </c>
      <c r="G221" s="148">
        <f t="shared" si="616"/>
        <v>90</v>
      </c>
      <c r="H221" s="149">
        <f t="shared" si="617"/>
        <v>0</v>
      </c>
      <c r="I221" s="322"/>
      <c r="J221" s="151"/>
      <c r="K221" s="323"/>
      <c r="L221" s="324"/>
      <c r="M221" s="154"/>
      <c r="N221" s="155"/>
      <c r="O221" s="156"/>
      <c r="P221" s="157"/>
      <c r="Q221" s="158"/>
      <c r="R221" s="159"/>
      <c r="S221" s="160"/>
      <c r="T221" s="187"/>
      <c r="U221" s="162"/>
      <c r="V221" s="163"/>
      <c r="W221" s="152"/>
      <c r="X221" s="150"/>
      <c r="AD221" s="76">
        <f t="shared" ref="AD221:AJ221" si="659">AK221*$D221</f>
        <v>0</v>
      </c>
      <c r="AE221" s="76">
        <f t="shared" si="659"/>
        <v>0</v>
      </c>
      <c r="AF221" s="76">
        <f t="shared" si="659"/>
        <v>0</v>
      </c>
      <c r="AG221" s="76">
        <f t="shared" si="659"/>
        <v>0</v>
      </c>
      <c r="AH221" s="76">
        <f t="shared" si="659"/>
        <v>0</v>
      </c>
      <c r="AI221" s="76">
        <f t="shared" si="659"/>
        <v>0</v>
      </c>
      <c r="AJ221" s="76">
        <f t="shared" si="659"/>
        <v>0</v>
      </c>
      <c r="AK221" s="154"/>
      <c r="AL221" s="154"/>
      <c r="AM221" s="154">
        <v>10.0</v>
      </c>
      <c r="AN221" s="154"/>
      <c r="AO221" s="154"/>
      <c r="AP221" s="154"/>
      <c r="AQ221" s="154"/>
      <c r="AR221" s="76">
        <f t="shared" ref="AR221:BD221" si="660">BE221*$D221</f>
        <v>0</v>
      </c>
      <c r="AS221" s="76">
        <f t="shared" si="660"/>
        <v>0</v>
      </c>
      <c r="AT221" s="76">
        <f t="shared" si="660"/>
        <v>0</v>
      </c>
      <c r="AU221" s="76">
        <f t="shared" si="660"/>
        <v>0</v>
      </c>
      <c r="AV221" s="76">
        <f t="shared" si="660"/>
        <v>0</v>
      </c>
      <c r="AW221" s="76">
        <f t="shared" si="660"/>
        <v>0</v>
      </c>
      <c r="AX221" s="76">
        <f t="shared" si="660"/>
        <v>0</v>
      </c>
      <c r="AY221" s="76">
        <f t="shared" si="660"/>
        <v>0</v>
      </c>
      <c r="AZ221" s="76">
        <f t="shared" si="660"/>
        <v>0</v>
      </c>
      <c r="BA221" s="76">
        <f t="shared" si="660"/>
        <v>0</v>
      </c>
      <c r="BB221" s="76">
        <f t="shared" si="660"/>
        <v>0</v>
      </c>
      <c r="BC221" s="76">
        <f t="shared" si="660"/>
        <v>0</v>
      </c>
      <c r="BD221" s="76">
        <f t="shared" si="660"/>
        <v>0</v>
      </c>
      <c r="BE221" s="154">
        <v>2.0</v>
      </c>
      <c r="BF221" s="154">
        <v>8.0</v>
      </c>
      <c r="BG221" s="154"/>
      <c r="BH221" s="154"/>
      <c r="BI221" s="154"/>
      <c r="BJ221" s="154"/>
      <c r="BK221" s="154"/>
      <c r="BL221" s="154"/>
      <c r="BM221" s="154"/>
      <c r="BN221" s="154"/>
      <c r="BO221" s="154"/>
      <c r="BP221" s="326"/>
      <c r="BQ221" s="154"/>
      <c r="BR221" s="144"/>
      <c r="BS221" s="76"/>
      <c r="BT221" s="335"/>
      <c r="BU221" s="167">
        <f t="shared" ref="BU221:BV221" si="661">$D221*BS221</f>
        <v>0</v>
      </c>
      <c r="BV221" s="167">
        <f t="shared" si="661"/>
        <v>0</v>
      </c>
      <c r="BW221" s="144"/>
      <c r="BX221" s="76">
        <v>3.06</v>
      </c>
      <c r="BY221" s="76">
        <f t="shared" si="621"/>
        <v>0</v>
      </c>
      <c r="BZ221" s="76">
        <f t="shared" si="622"/>
        <v>0</v>
      </c>
      <c r="CA221" s="144"/>
      <c r="CB221" s="204"/>
      <c r="CC221" s="204"/>
    </row>
    <row r="222" ht="18.0" customHeight="1">
      <c r="A222" s="195" t="s">
        <v>995</v>
      </c>
      <c r="B222" s="267" t="s">
        <v>851</v>
      </c>
      <c r="C222" s="245">
        <v>10.0</v>
      </c>
      <c r="D222" s="76">
        <f t="shared" si="614"/>
        <v>0</v>
      </c>
      <c r="E222" s="148">
        <v>80.0</v>
      </c>
      <c r="F222" s="76" t="str">
        <f t="shared" si="615"/>
        <v/>
      </c>
      <c r="G222" s="148">
        <f t="shared" si="616"/>
        <v>80</v>
      </c>
      <c r="H222" s="149">
        <f t="shared" si="617"/>
        <v>0</v>
      </c>
      <c r="I222" s="322"/>
      <c r="J222" s="151"/>
      <c r="K222" s="323"/>
      <c r="L222" s="324"/>
      <c r="M222" s="154"/>
      <c r="N222" s="155"/>
      <c r="O222" s="156"/>
      <c r="P222" s="157"/>
      <c r="Q222" s="158"/>
      <c r="R222" s="159"/>
      <c r="S222" s="160"/>
      <c r="T222" s="187"/>
      <c r="U222" s="162"/>
      <c r="V222" s="163"/>
      <c r="W222" s="152"/>
      <c r="X222" s="150"/>
      <c r="AD222" s="76">
        <f t="shared" ref="AD222:AJ222" si="662">AK222*$D222</f>
        <v>0</v>
      </c>
      <c r="AE222" s="76">
        <f t="shared" si="662"/>
        <v>0</v>
      </c>
      <c r="AF222" s="76">
        <f t="shared" si="662"/>
        <v>0</v>
      </c>
      <c r="AG222" s="76">
        <f t="shared" si="662"/>
        <v>0</v>
      </c>
      <c r="AH222" s="76">
        <f t="shared" si="662"/>
        <v>0</v>
      </c>
      <c r="AI222" s="76">
        <f t="shared" si="662"/>
        <v>0</v>
      </c>
      <c r="AJ222" s="76">
        <f t="shared" si="662"/>
        <v>0</v>
      </c>
      <c r="AK222" s="154"/>
      <c r="AL222" s="154"/>
      <c r="AM222" s="154">
        <v>10.0</v>
      </c>
      <c r="AN222" s="154"/>
      <c r="AO222" s="154"/>
      <c r="AP222" s="154"/>
      <c r="AQ222" s="154"/>
      <c r="AR222" s="76">
        <f t="shared" ref="AR222:BD222" si="663">BE222*$D222</f>
        <v>0</v>
      </c>
      <c r="AS222" s="76">
        <f t="shared" si="663"/>
        <v>0</v>
      </c>
      <c r="AT222" s="76">
        <f t="shared" si="663"/>
        <v>0</v>
      </c>
      <c r="AU222" s="76">
        <f t="shared" si="663"/>
        <v>0</v>
      </c>
      <c r="AV222" s="76">
        <f t="shared" si="663"/>
        <v>0</v>
      </c>
      <c r="AW222" s="76">
        <f t="shared" si="663"/>
        <v>0</v>
      </c>
      <c r="AX222" s="76">
        <f t="shared" si="663"/>
        <v>0</v>
      </c>
      <c r="AY222" s="76">
        <f t="shared" si="663"/>
        <v>0</v>
      </c>
      <c r="AZ222" s="76">
        <f t="shared" si="663"/>
        <v>0</v>
      </c>
      <c r="BA222" s="76">
        <f t="shared" si="663"/>
        <v>0</v>
      </c>
      <c r="BB222" s="76">
        <f t="shared" si="663"/>
        <v>0</v>
      </c>
      <c r="BC222" s="76">
        <f t="shared" si="663"/>
        <v>0</v>
      </c>
      <c r="BD222" s="76">
        <f t="shared" si="663"/>
        <v>0</v>
      </c>
      <c r="BE222" s="154">
        <v>8.0</v>
      </c>
      <c r="BF222" s="154">
        <v>2.0</v>
      </c>
      <c r="BG222" s="154"/>
      <c r="BH222" s="154"/>
      <c r="BI222" s="154"/>
      <c r="BJ222" s="154"/>
      <c r="BK222" s="154"/>
      <c r="BL222" s="154"/>
      <c r="BM222" s="154"/>
      <c r="BN222" s="154"/>
      <c r="BO222" s="154"/>
      <c r="BP222" s="326"/>
      <c r="BQ222" s="154"/>
      <c r="BR222" s="144"/>
      <c r="BS222" s="76"/>
      <c r="BT222" s="335"/>
      <c r="BU222" s="167">
        <f t="shared" ref="BU222:BV222" si="664">$D222*BS222</f>
        <v>0</v>
      </c>
      <c r="BV222" s="167">
        <f t="shared" si="664"/>
        <v>0</v>
      </c>
      <c r="BW222" s="144"/>
      <c r="BX222" s="76">
        <v>2.19</v>
      </c>
      <c r="BY222" s="76">
        <f t="shared" si="621"/>
        <v>0</v>
      </c>
      <c r="BZ222" s="76">
        <f t="shared" si="622"/>
        <v>0</v>
      </c>
      <c r="CA222" s="144"/>
      <c r="CB222" s="204"/>
      <c r="CC222" s="204"/>
    </row>
    <row r="223" ht="18.0" customHeight="1">
      <c r="A223" s="195" t="s">
        <v>996</v>
      </c>
      <c r="B223" s="267" t="s">
        <v>997</v>
      </c>
      <c r="C223" s="245">
        <v>10.0</v>
      </c>
      <c r="D223" s="76">
        <f t="shared" si="614"/>
        <v>0</v>
      </c>
      <c r="E223" s="148">
        <v>70.0</v>
      </c>
      <c r="F223" s="76" t="str">
        <f t="shared" si="615"/>
        <v/>
      </c>
      <c r="G223" s="148">
        <f t="shared" si="616"/>
        <v>70</v>
      </c>
      <c r="H223" s="149">
        <f t="shared" si="617"/>
        <v>0</v>
      </c>
      <c r="I223" s="322"/>
      <c r="J223" s="151"/>
      <c r="K223" s="323"/>
      <c r="L223" s="324"/>
      <c r="M223" s="154"/>
      <c r="N223" s="155"/>
      <c r="O223" s="156"/>
      <c r="P223" s="157"/>
      <c r="Q223" s="158"/>
      <c r="R223" s="159"/>
      <c r="S223" s="160"/>
      <c r="T223" s="187"/>
      <c r="U223" s="162"/>
      <c r="V223" s="163"/>
      <c r="W223" s="152"/>
      <c r="X223" s="150"/>
      <c r="AD223" s="76">
        <f t="shared" ref="AD223:AJ223" si="665">AK223*$D223</f>
        <v>0</v>
      </c>
      <c r="AE223" s="76">
        <f t="shared" si="665"/>
        <v>0</v>
      </c>
      <c r="AF223" s="76">
        <f t="shared" si="665"/>
        <v>0</v>
      </c>
      <c r="AG223" s="76">
        <f t="shared" si="665"/>
        <v>0</v>
      </c>
      <c r="AH223" s="76">
        <f t="shared" si="665"/>
        <v>0</v>
      </c>
      <c r="AI223" s="76">
        <f t="shared" si="665"/>
        <v>0</v>
      </c>
      <c r="AJ223" s="76">
        <f t="shared" si="665"/>
        <v>0</v>
      </c>
      <c r="AK223" s="154"/>
      <c r="AL223" s="154"/>
      <c r="AM223" s="154">
        <v>10.0</v>
      </c>
      <c r="AN223" s="154"/>
      <c r="AO223" s="154"/>
      <c r="AP223" s="154"/>
      <c r="AQ223" s="154"/>
      <c r="AR223" s="76">
        <f t="shared" ref="AR223:BD223" si="666">BE223*$D223</f>
        <v>0</v>
      </c>
      <c r="AS223" s="76">
        <f t="shared" si="666"/>
        <v>0</v>
      </c>
      <c r="AT223" s="76">
        <f t="shared" si="666"/>
        <v>0</v>
      </c>
      <c r="AU223" s="76">
        <f t="shared" si="666"/>
        <v>0</v>
      </c>
      <c r="AV223" s="76">
        <f t="shared" si="666"/>
        <v>0</v>
      </c>
      <c r="AW223" s="76">
        <f t="shared" si="666"/>
        <v>0</v>
      </c>
      <c r="AX223" s="76">
        <f t="shared" si="666"/>
        <v>0</v>
      </c>
      <c r="AY223" s="76">
        <f t="shared" si="666"/>
        <v>0</v>
      </c>
      <c r="AZ223" s="76">
        <f t="shared" si="666"/>
        <v>0</v>
      </c>
      <c r="BA223" s="76">
        <f t="shared" si="666"/>
        <v>0</v>
      </c>
      <c r="BB223" s="76">
        <f t="shared" si="666"/>
        <v>0</v>
      </c>
      <c r="BC223" s="76">
        <f t="shared" si="666"/>
        <v>0</v>
      </c>
      <c r="BD223" s="76">
        <f t="shared" si="666"/>
        <v>0</v>
      </c>
      <c r="BE223" s="154"/>
      <c r="BF223" s="154">
        <v>10.0</v>
      </c>
      <c r="BG223" s="154"/>
      <c r="BH223" s="154"/>
      <c r="BI223" s="154"/>
      <c r="BJ223" s="154"/>
      <c r="BK223" s="154"/>
      <c r="BL223" s="154"/>
      <c r="BM223" s="154"/>
      <c r="BN223" s="154"/>
      <c r="BO223" s="154"/>
      <c r="BP223" s="326"/>
      <c r="BQ223" s="154"/>
      <c r="BR223" s="144"/>
      <c r="BS223" s="76"/>
      <c r="BT223" s="335"/>
      <c r="BU223" s="167">
        <f t="shared" ref="BU223:BV223" si="667">$D223*BS223</f>
        <v>0</v>
      </c>
      <c r="BV223" s="167">
        <f t="shared" si="667"/>
        <v>0</v>
      </c>
      <c r="BW223" s="144"/>
      <c r="BX223" s="76">
        <v>2.14</v>
      </c>
      <c r="BY223" s="76">
        <f t="shared" si="621"/>
        <v>0</v>
      </c>
      <c r="BZ223" s="76">
        <f t="shared" si="622"/>
        <v>0</v>
      </c>
      <c r="CA223" s="144"/>
      <c r="CB223" s="204"/>
      <c r="CC223" s="204"/>
    </row>
    <row r="224" ht="18.0" customHeight="1">
      <c r="A224" s="195" t="s">
        <v>998</v>
      </c>
      <c r="B224" s="267" t="s">
        <v>999</v>
      </c>
      <c r="C224" s="245">
        <v>5.0</v>
      </c>
      <c r="D224" s="76">
        <f t="shared" si="614"/>
        <v>0</v>
      </c>
      <c r="E224" s="148">
        <v>60.0</v>
      </c>
      <c r="F224" s="76" t="str">
        <f t="shared" si="615"/>
        <v/>
      </c>
      <c r="G224" s="148">
        <f t="shared" si="616"/>
        <v>60</v>
      </c>
      <c r="H224" s="149">
        <f t="shared" si="617"/>
        <v>0</v>
      </c>
      <c r="I224" s="322"/>
      <c r="J224" s="151"/>
      <c r="K224" s="323"/>
      <c r="L224" s="324"/>
      <c r="M224" s="154"/>
      <c r="N224" s="155"/>
      <c r="O224" s="156"/>
      <c r="P224" s="157"/>
      <c r="Q224" s="158"/>
      <c r="R224" s="159"/>
      <c r="S224" s="160"/>
      <c r="T224" s="187"/>
      <c r="U224" s="162"/>
      <c r="V224" s="163"/>
      <c r="W224" s="152"/>
      <c r="X224" s="150"/>
      <c r="AD224" s="76">
        <f t="shared" ref="AD224:AJ224" si="668">AK224*$D224</f>
        <v>0</v>
      </c>
      <c r="AE224" s="76">
        <f t="shared" si="668"/>
        <v>0</v>
      </c>
      <c r="AF224" s="76">
        <f t="shared" si="668"/>
        <v>0</v>
      </c>
      <c r="AG224" s="76">
        <f t="shared" si="668"/>
        <v>0</v>
      </c>
      <c r="AH224" s="76">
        <f t="shared" si="668"/>
        <v>0</v>
      </c>
      <c r="AI224" s="76">
        <f t="shared" si="668"/>
        <v>0</v>
      </c>
      <c r="AJ224" s="76">
        <f t="shared" si="668"/>
        <v>0</v>
      </c>
      <c r="AK224" s="154"/>
      <c r="AL224" s="154"/>
      <c r="AM224" s="154">
        <v>2.0</v>
      </c>
      <c r="AN224" s="154">
        <v>3.0</v>
      </c>
      <c r="AO224" s="154"/>
      <c r="AP224" s="154"/>
      <c r="AQ224" s="154"/>
      <c r="AR224" s="76">
        <f t="shared" ref="AR224:BD224" si="669">BE224*$D224</f>
        <v>0</v>
      </c>
      <c r="AS224" s="76">
        <f t="shared" si="669"/>
        <v>0</v>
      </c>
      <c r="AT224" s="76">
        <f t="shared" si="669"/>
        <v>0</v>
      </c>
      <c r="AU224" s="76">
        <f t="shared" si="669"/>
        <v>0</v>
      </c>
      <c r="AV224" s="76">
        <f t="shared" si="669"/>
        <v>0</v>
      </c>
      <c r="AW224" s="76">
        <f t="shared" si="669"/>
        <v>0</v>
      </c>
      <c r="AX224" s="76">
        <f t="shared" si="669"/>
        <v>0</v>
      </c>
      <c r="AY224" s="76">
        <f t="shared" si="669"/>
        <v>0</v>
      </c>
      <c r="AZ224" s="76">
        <f t="shared" si="669"/>
        <v>0</v>
      </c>
      <c r="BA224" s="76">
        <f t="shared" si="669"/>
        <v>0</v>
      </c>
      <c r="BB224" s="76">
        <f t="shared" si="669"/>
        <v>0</v>
      </c>
      <c r="BC224" s="76">
        <f t="shared" si="669"/>
        <v>0</v>
      </c>
      <c r="BD224" s="76">
        <f t="shared" si="669"/>
        <v>0</v>
      </c>
      <c r="BE224" s="154">
        <v>1.0</v>
      </c>
      <c r="BF224" s="154">
        <v>2.0</v>
      </c>
      <c r="BG224" s="154">
        <v>2.0</v>
      </c>
      <c r="BH224" s="154"/>
      <c r="BI224" s="154"/>
      <c r="BJ224" s="154"/>
      <c r="BK224" s="154"/>
      <c r="BL224" s="154"/>
      <c r="BM224" s="154"/>
      <c r="BN224" s="154"/>
      <c r="BO224" s="154"/>
      <c r="BP224" s="326"/>
      <c r="BQ224" s="154"/>
      <c r="BR224" s="144"/>
      <c r="BS224" s="76"/>
      <c r="BT224" s="335"/>
      <c r="BU224" s="167">
        <f t="shared" ref="BU224:BV224" si="670">$D224*BS224</f>
        <v>0</v>
      </c>
      <c r="BV224" s="167">
        <f t="shared" si="670"/>
        <v>0</v>
      </c>
      <c r="BW224" s="144"/>
      <c r="BX224" s="76">
        <v>2.21</v>
      </c>
      <c r="BY224" s="76">
        <f t="shared" si="621"/>
        <v>0</v>
      </c>
      <c r="BZ224" s="76">
        <f t="shared" si="622"/>
        <v>0</v>
      </c>
      <c r="CA224" s="144"/>
      <c r="CB224" s="204"/>
      <c r="CC224" s="204"/>
    </row>
    <row r="225" ht="18.0" customHeight="1">
      <c r="A225" s="195" t="s">
        <v>1000</v>
      </c>
      <c r="B225" s="267" t="s">
        <v>1001</v>
      </c>
      <c r="C225" s="245">
        <v>5.0</v>
      </c>
      <c r="D225" s="76">
        <f t="shared" si="614"/>
        <v>0</v>
      </c>
      <c r="E225" s="148">
        <v>85.0</v>
      </c>
      <c r="F225" s="76" t="str">
        <f t="shared" si="615"/>
        <v/>
      </c>
      <c r="G225" s="148">
        <f t="shared" si="616"/>
        <v>85</v>
      </c>
      <c r="H225" s="149">
        <f t="shared" si="617"/>
        <v>0</v>
      </c>
      <c r="I225" s="322"/>
      <c r="J225" s="151"/>
      <c r="K225" s="323"/>
      <c r="L225" s="324"/>
      <c r="M225" s="154"/>
      <c r="N225" s="155"/>
      <c r="O225" s="156"/>
      <c r="P225" s="157"/>
      <c r="Q225" s="158"/>
      <c r="R225" s="159"/>
      <c r="S225" s="160"/>
      <c r="T225" s="187"/>
      <c r="U225" s="162"/>
      <c r="V225" s="163"/>
      <c r="W225" s="152"/>
      <c r="X225" s="150"/>
      <c r="AD225" s="76">
        <f t="shared" ref="AD225:AJ225" si="671">AK225*$D225</f>
        <v>0</v>
      </c>
      <c r="AE225" s="76">
        <f t="shared" si="671"/>
        <v>0</v>
      </c>
      <c r="AF225" s="76">
        <f t="shared" si="671"/>
        <v>0</v>
      </c>
      <c r="AG225" s="76">
        <f t="shared" si="671"/>
        <v>0</v>
      </c>
      <c r="AH225" s="76">
        <f t="shared" si="671"/>
        <v>0</v>
      </c>
      <c r="AI225" s="76">
        <f t="shared" si="671"/>
        <v>0</v>
      </c>
      <c r="AJ225" s="76">
        <f t="shared" si="671"/>
        <v>0</v>
      </c>
      <c r="AK225" s="154"/>
      <c r="AL225" s="154"/>
      <c r="AM225" s="154"/>
      <c r="AN225" s="154">
        <v>5.0</v>
      </c>
      <c r="AO225" s="154"/>
      <c r="AP225" s="154"/>
      <c r="AQ225" s="154"/>
      <c r="AR225" s="76">
        <f t="shared" ref="AR225:BD225" si="672">BE225*$D225</f>
        <v>0</v>
      </c>
      <c r="AS225" s="76">
        <f t="shared" si="672"/>
        <v>0</v>
      </c>
      <c r="AT225" s="76">
        <f t="shared" si="672"/>
        <v>0</v>
      </c>
      <c r="AU225" s="76">
        <f t="shared" si="672"/>
        <v>0</v>
      </c>
      <c r="AV225" s="76">
        <f t="shared" si="672"/>
        <v>0</v>
      </c>
      <c r="AW225" s="76">
        <f t="shared" si="672"/>
        <v>0</v>
      </c>
      <c r="AX225" s="76">
        <f t="shared" si="672"/>
        <v>0</v>
      </c>
      <c r="AY225" s="76">
        <f t="shared" si="672"/>
        <v>0</v>
      </c>
      <c r="AZ225" s="76">
        <f t="shared" si="672"/>
        <v>0</v>
      </c>
      <c r="BA225" s="76">
        <f t="shared" si="672"/>
        <v>0</v>
      </c>
      <c r="BB225" s="76">
        <f t="shared" si="672"/>
        <v>0</v>
      </c>
      <c r="BC225" s="76">
        <f t="shared" si="672"/>
        <v>0</v>
      </c>
      <c r="BD225" s="76">
        <f t="shared" si="672"/>
        <v>0</v>
      </c>
      <c r="BE225" s="154"/>
      <c r="BF225" s="154">
        <v>2.0</v>
      </c>
      <c r="BG225" s="154">
        <v>3.0</v>
      </c>
      <c r="BH225" s="154"/>
      <c r="BI225" s="154"/>
      <c r="BJ225" s="154"/>
      <c r="BK225" s="154"/>
      <c r="BL225" s="154"/>
      <c r="BM225" s="154"/>
      <c r="BN225" s="154"/>
      <c r="BO225" s="154"/>
      <c r="BP225" s="326"/>
      <c r="BQ225" s="154"/>
      <c r="BR225" s="144"/>
      <c r="BS225" s="76"/>
      <c r="BT225" s="335"/>
      <c r="BU225" s="167">
        <f t="shared" ref="BU225:BV225" si="673">$D225*BS225</f>
        <v>0</v>
      </c>
      <c r="BV225" s="167">
        <f t="shared" si="673"/>
        <v>0</v>
      </c>
      <c r="BW225" s="144"/>
      <c r="BX225" s="76">
        <v>2.47</v>
      </c>
      <c r="BY225" s="76">
        <f t="shared" si="621"/>
        <v>0</v>
      </c>
      <c r="BZ225" s="76">
        <f t="shared" si="622"/>
        <v>0</v>
      </c>
      <c r="CA225" s="144"/>
      <c r="CB225" s="204"/>
      <c r="CC225" s="204"/>
    </row>
    <row r="226" ht="18.0" customHeight="1">
      <c r="A226" s="195" t="s">
        <v>1002</v>
      </c>
      <c r="B226" s="267" t="s">
        <v>1003</v>
      </c>
      <c r="C226" s="245">
        <v>5.0</v>
      </c>
      <c r="D226" s="76">
        <f t="shared" si="614"/>
        <v>0</v>
      </c>
      <c r="E226" s="148">
        <v>85.0</v>
      </c>
      <c r="F226" s="76" t="str">
        <f t="shared" si="615"/>
        <v/>
      </c>
      <c r="G226" s="148">
        <f t="shared" si="616"/>
        <v>85</v>
      </c>
      <c r="H226" s="149">
        <f t="shared" si="617"/>
        <v>0</v>
      </c>
      <c r="I226" s="322"/>
      <c r="J226" s="151"/>
      <c r="K226" s="323"/>
      <c r="L226" s="324"/>
      <c r="M226" s="154"/>
      <c r="N226" s="155"/>
      <c r="O226" s="156"/>
      <c r="P226" s="157"/>
      <c r="Q226" s="158"/>
      <c r="R226" s="159"/>
      <c r="S226" s="160"/>
      <c r="T226" s="187"/>
      <c r="U226" s="162"/>
      <c r="V226" s="163"/>
      <c r="W226" s="152"/>
      <c r="X226" s="150"/>
      <c r="AD226" s="76">
        <f t="shared" ref="AD226:AJ226" si="674">AK226*$D226</f>
        <v>0</v>
      </c>
      <c r="AE226" s="76">
        <f t="shared" si="674"/>
        <v>0</v>
      </c>
      <c r="AF226" s="76">
        <f t="shared" si="674"/>
        <v>0</v>
      </c>
      <c r="AG226" s="76">
        <f t="shared" si="674"/>
        <v>0</v>
      </c>
      <c r="AH226" s="76">
        <f t="shared" si="674"/>
        <v>0</v>
      </c>
      <c r="AI226" s="76">
        <f t="shared" si="674"/>
        <v>0</v>
      </c>
      <c r="AJ226" s="76">
        <f t="shared" si="674"/>
        <v>0</v>
      </c>
      <c r="AK226" s="154"/>
      <c r="AL226" s="154"/>
      <c r="AM226" s="154"/>
      <c r="AN226" s="154">
        <v>5.0</v>
      </c>
      <c r="AO226" s="154"/>
      <c r="AP226" s="154"/>
      <c r="AQ226" s="154"/>
      <c r="AR226" s="76">
        <f t="shared" ref="AR226:BD226" si="675">BE226*$D226</f>
        <v>0</v>
      </c>
      <c r="AS226" s="76">
        <f t="shared" si="675"/>
        <v>0</v>
      </c>
      <c r="AT226" s="76">
        <f t="shared" si="675"/>
        <v>0</v>
      </c>
      <c r="AU226" s="76">
        <f t="shared" si="675"/>
        <v>0</v>
      </c>
      <c r="AV226" s="76">
        <f t="shared" si="675"/>
        <v>0</v>
      </c>
      <c r="AW226" s="76">
        <f t="shared" si="675"/>
        <v>0</v>
      </c>
      <c r="AX226" s="76">
        <f t="shared" si="675"/>
        <v>0</v>
      </c>
      <c r="AY226" s="76">
        <f t="shared" si="675"/>
        <v>0</v>
      </c>
      <c r="AZ226" s="76">
        <f t="shared" si="675"/>
        <v>0</v>
      </c>
      <c r="BA226" s="76">
        <f t="shared" si="675"/>
        <v>0</v>
      </c>
      <c r="BB226" s="76">
        <f t="shared" si="675"/>
        <v>0</v>
      </c>
      <c r="BC226" s="76">
        <f t="shared" si="675"/>
        <v>0</v>
      </c>
      <c r="BD226" s="76">
        <f t="shared" si="675"/>
        <v>0</v>
      </c>
      <c r="BE226" s="154"/>
      <c r="BF226" s="154"/>
      <c r="BG226" s="154"/>
      <c r="BH226" s="154"/>
      <c r="BI226" s="154">
        <v>2.0</v>
      </c>
      <c r="BJ226" s="154">
        <v>3.0</v>
      </c>
      <c r="BK226" s="154"/>
      <c r="BL226" s="154"/>
      <c r="BM226" s="154"/>
      <c r="BN226" s="154"/>
      <c r="BO226" s="154"/>
      <c r="BP226" s="326"/>
      <c r="BQ226" s="154"/>
      <c r="BR226" s="144"/>
      <c r="BS226" s="76"/>
      <c r="BT226" s="335"/>
      <c r="BU226" s="167">
        <f t="shared" ref="BU226:BV226" si="676">$D226*BS226</f>
        <v>0</v>
      </c>
      <c r="BV226" s="167">
        <f t="shared" si="676"/>
        <v>0</v>
      </c>
      <c r="BW226" s="144"/>
      <c r="BX226" s="76">
        <v>3.47</v>
      </c>
      <c r="BY226" s="76">
        <f t="shared" si="621"/>
        <v>0</v>
      </c>
      <c r="BZ226" s="76">
        <f t="shared" si="622"/>
        <v>0</v>
      </c>
      <c r="CA226" s="144"/>
      <c r="CB226" s="204"/>
      <c r="CC226" s="204"/>
    </row>
    <row r="227" ht="18.0" customHeight="1">
      <c r="A227" s="195" t="s">
        <v>1004</v>
      </c>
      <c r="B227" s="267" t="s">
        <v>1005</v>
      </c>
      <c r="C227" s="245">
        <v>5.0</v>
      </c>
      <c r="D227" s="76">
        <f t="shared" si="614"/>
        <v>0</v>
      </c>
      <c r="E227" s="148">
        <v>85.0</v>
      </c>
      <c r="F227" s="76" t="str">
        <f t="shared" si="615"/>
        <v/>
      </c>
      <c r="G227" s="148">
        <f t="shared" si="616"/>
        <v>85</v>
      </c>
      <c r="H227" s="149">
        <f t="shared" si="617"/>
        <v>0</v>
      </c>
      <c r="I227" s="322"/>
      <c r="J227" s="151"/>
      <c r="K227" s="323"/>
      <c r="L227" s="324"/>
      <c r="M227" s="154"/>
      <c r="N227" s="155"/>
      <c r="O227" s="156"/>
      <c r="P227" s="157"/>
      <c r="Q227" s="158"/>
      <c r="R227" s="159"/>
      <c r="S227" s="160"/>
      <c r="T227" s="187"/>
      <c r="U227" s="162"/>
      <c r="V227" s="163"/>
      <c r="W227" s="152"/>
      <c r="X227" s="150"/>
      <c r="AD227" s="76">
        <f t="shared" ref="AD227:AJ227" si="677">AK227*$D227</f>
        <v>0</v>
      </c>
      <c r="AE227" s="76">
        <f t="shared" si="677"/>
        <v>0</v>
      </c>
      <c r="AF227" s="76">
        <f t="shared" si="677"/>
        <v>0</v>
      </c>
      <c r="AG227" s="76">
        <f t="shared" si="677"/>
        <v>0</v>
      </c>
      <c r="AH227" s="76">
        <f t="shared" si="677"/>
        <v>0</v>
      </c>
      <c r="AI227" s="76">
        <f t="shared" si="677"/>
        <v>0</v>
      </c>
      <c r="AJ227" s="76">
        <f t="shared" si="677"/>
        <v>0</v>
      </c>
      <c r="AK227" s="154"/>
      <c r="AL227" s="154"/>
      <c r="AM227" s="154"/>
      <c r="AN227" s="154">
        <v>5.0</v>
      </c>
      <c r="AO227" s="154"/>
      <c r="AP227" s="154"/>
      <c r="AQ227" s="154"/>
      <c r="AR227" s="76">
        <f t="shared" ref="AR227:BD227" si="678">BE227*$D227</f>
        <v>0</v>
      </c>
      <c r="AS227" s="76">
        <f t="shared" si="678"/>
        <v>0</v>
      </c>
      <c r="AT227" s="76">
        <f t="shared" si="678"/>
        <v>0</v>
      </c>
      <c r="AU227" s="76">
        <f t="shared" si="678"/>
        <v>0</v>
      </c>
      <c r="AV227" s="76">
        <f t="shared" si="678"/>
        <v>0</v>
      </c>
      <c r="AW227" s="76">
        <f t="shared" si="678"/>
        <v>0</v>
      </c>
      <c r="AX227" s="76">
        <f t="shared" si="678"/>
        <v>0</v>
      </c>
      <c r="AY227" s="76">
        <f t="shared" si="678"/>
        <v>0</v>
      </c>
      <c r="AZ227" s="76">
        <f t="shared" si="678"/>
        <v>0</v>
      </c>
      <c r="BA227" s="76">
        <f t="shared" si="678"/>
        <v>0</v>
      </c>
      <c r="BB227" s="76">
        <f t="shared" si="678"/>
        <v>0</v>
      </c>
      <c r="BC227" s="76">
        <f t="shared" si="678"/>
        <v>0</v>
      </c>
      <c r="BD227" s="76">
        <f t="shared" si="678"/>
        <v>0</v>
      </c>
      <c r="BE227" s="154"/>
      <c r="BF227" s="154"/>
      <c r="BG227" s="154"/>
      <c r="BH227" s="154"/>
      <c r="BI227" s="154"/>
      <c r="BJ227" s="154"/>
      <c r="BK227" s="154">
        <v>5.0</v>
      </c>
      <c r="BL227" s="154"/>
      <c r="BM227" s="154"/>
      <c r="BN227" s="154"/>
      <c r="BO227" s="154"/>
      <c r="BP227" s="326"/>
      <c r="BQ227" s="154"/>
      <c r="BR227" s="144"/>
      <c r="BS227" s="76"/>
      <c r="BT227" s="335"/>
      <c r="BU227" s="167">
        <f t="shared" ref="BU227:BV227" si="679">$D227*BS227</f>
        <v>0</v>
      </c>
      <c r="BV227" s="167">
        <f t="shared" si="679"/>
        <v>0</v>
      </c>
      <c r="BW227" s="144"/>
      <c r="BX227" s="76">
        <v>3.5</v>
      </c>
      <c r="BY227" s="76">
        <f t="shared" si="621"/>
        <v>0</v>
      </c>
      <c r="BZ227" s="76">
        <f t="shared" si="622"/>
        <v>0</v>
      </c>
      <c r="CA227" s="144"/>
      <c r="CB227" s="204"/>
      <c r="CC227" s="204"/>
    </row>
    <row r="228" ht="18.0" customHeight="1">
      <c r="A228" s="195" t="s">
        <v>1006</v>
      </c>
      <c r="B228" s="267" t="s">
        <v>1007</v>
      </c>
      <c r="C228" s="245">
        <v>10.0</v>
      </c>
      <c r="D228" s="76">
        <f t="shared" si="614"/>
        <v>0</v>
      </c>
      <c r="E228" s="148">
        <v>85.0</v>
      </c>
      <c r="F228" s="76" t="str">
        <f t="shared" si="615"/>
        <v/>
      </c>
      <c r="G228" s="148">
        <f t="shared" si="616"/>
        <v>85</v>
      </c>
      <c r="H228" s="149">
        <f t="shared" si="617"/>
        <v>0</v>
      </c>
      <c r="I228" s="322"/>
      <c r="J228" s="151"/>
      <c r="K228" s="323"/>
      <c r="L228" s="324"/>
      <c r="M228" s="154"/>
      <c r="N228" s="155"/>
      <c r="O228" s="156"/>
      <c r="P228" s="157"/>
      <c r="Q228" s="158"/>
      <c r="R228" s="159"/>
      <c r="S228" s="160"/>
      <c r="T228" s="187"/>
      <c r="U228" s="162"/>
      <c r="V228" s="163"/>
      <c r="W228" s="152"/>
      <c r="X228" s="150"/>
      <c r="AD228" s="76">
        <f t="shared" ref="AD228:AJ228" si="680">AK228*$D228</f>
        <v>0</v>
      </c>
      <c r="AE228" s="76">
        <f t="shared" si="680"/>
        <v>0</v>
      </c>
      <c r="AF228" s="76">
        <f t="shared" si="680"/>
        <v>0</v>
      </c>
      <c r="AG228" s="76">
        <f t="shared" si="680"/>
        <v>0</v>
      </c>
      <c r="AH228" s="76">
        <f t="shared" si="680"/>
        <v>0</v>
      </c>
      <c r="AI228" s="76">
        <f t="shared" si="680"/>
        <v>0</v>
      </c>
      <c r="AJ228" s="76">
        <f t="shared" si="680"/>
        <v>0</v>
      </c>
      <c r="AK228" s="154"/>
      <c r="AL228" s="154"/>
      <c r="AM228" s="154">
        <v>10.0</v>
      </c>
      <c r="AN228" s="154"/>
      <c r="AO228" s="154"/>
      <c r="AP228" s="154"/>
      <c r="AQ228" s="154"/>
      <c r="AR228" s="76">
        <f t="shared" ref="AR228:BD228" si="681">BE228*$D228</f>
        <v>0</v>
      </c>
      <c r="AS228" s="76">
        <f t="shared" si="681"/>
        <v>0</v>
      </c>
      <c r="AT228" s="76">
        <f t="shared" si="681"/>
        <v>0</v>
      </c>
      <c r="AU228" s="76">
        <f t="shared" si="681"/>
        <v>0</v>
      </c>
      <c r="AV228" s="76">
        <f t="shared" si="681"/>
        <v>0</v>
      </c>
      <c r="AW228" s="76">
        <f t="shared" si="681"/>
        <v>0</v>
      </c>
      <c r="AX228" s="76">
        <f t="shared" si="681"/>
        <v>0</v>
      </c>
      <c r="AY228" s="76">
        <f t="shared" si="681"/>
        <v>0</v>
      </c>
      <c r="AZ228" s="76">
        <f t="shared" si="681"/>
        <v>0</v>
      </c>
      <c r="BA228" s="76">
        <f t="shared" si="681"/>
        <v>0</v>
      </c>
      <c r="BB228" s="76">
        <f t="shared" si="681"/>
        <v>0</v>
      </c>
      <c r="BC228" s="76">
        <f t="shared" si="681"/>
        <v>0</v>
      </c>
      <c r="BD228" s="76">
        <f t="shared" si="681"/>
        <v>0</v>
      </c>
      <c r="BE228" s="154">
        <v>1.0</v>
      </c>
      <c r="BF228" s="154">
        <v>9.0</v>
      </c>
      <c r="BG228" s="154"/>
      <c r="BH228" s="154"/>
      <c r="BI228" s="154"/>
      <c r="BJ228" s="154"/>
      <c r="BK228" s="154"/>
      <c r="BL228" s="154"/>
      <c r="BM228" s="154"/>
      <c r="BN228" s="154"/>
      <c r="BO228" s="154"/>
      <c r="BP228" s="326"/>
      <c r="BQ228" s="154"/>
      <c r="BR228" s="144"/>
      <c r="BS228" s="76"/>
      <c r="BT228" s="335"/>
      <c r="BU228" s="167">
        <f t="shared" ref="BU228:BV228" si="682">$D228*BS228</f>
        <v>0</v>
      </c>
      <c r="BV228" s="167">
        <f t="shared" si="682"/>
        <v>0</v>
      </c>
      <c r="BW228" s="144"/>
      <c r="BX228" s="76">
        <v>3.07</v>
      </c>
      <c r="BY228" s="76">
        <f t="shared" si="621"/>
        <v>0</v>
      </c>
      <c r="BZ228" s="76">
        <f t="shared" si="622"/>
        <v>0</v>
      </c>
      <c r="CA228" s="144"/>
      <c r="CB228" s="204"/>
      <c r="CC228" s="204"/>
    </row>
    <row r="229" ht="18.0" customHeight="1">
      <c r="A229" s="195" t="s">
        <v>1008</v>
      </c>
      <c r="B229" s="267" t="s">
        <v>1009</v>
      </c>
      <c r="C229" s="245">
        <v>10.0</v>
      </c>
      <c r="D229" s="76">
        <f t="shared" si="614"/>
        <v>0</v>
      </c>
      <c r="E229" s="148">
        <v>150.0</v>
      </c>
      <c r="F229" s="76" t="str">
        <f t="shared" si="615"/>
        <v/>
      </c>
      <c r="G229" s="148">
        <f t="shared" si="616"/>
        <v>150</v>
      </c>
      <c r="H229" s="149">
        <f t="shared" si="617"/>
        <v>0</v>
      </c>
      <c r="I229" s="322"/>
      <c r="J229" s="151"/>
      <c r="K229" s="323"/>
      <c r="L229" s="324"/>
      <c r="M229" s="154"/>
      <c r="N229" s="155"/>
      <c r="O229" s="156"/>
      <c r="P229" s="157"/>
      <c r="Q229" s="158"/>
      <c r="R229" s="159"/>
      <c r="S229" s="160"/>
      <c r="T229" s="187"/>
      <c r="U229" s="162"/>
      <c r="V229" s="163"/>
      <c r="W229" s="152"/>
      <c r="X229" s="150"/>
      <c r="AD229" s="76">
        <f t="shared" ref="AD229:AJ229" si="683">AK229*$D229</f>
        <v>0</v>
      </c>
      <c r="AE229" s="76">
        <f t="shared" si="683"/>
        <v>0</v>
      </c>
      <c r="AF229" s="76">
        <f t="shared" si="683"/>
        <v>0</v>
      </c>
      <c r="AG229" s="76">
        <f t="shared" si="683"/>
        <v>0</v>
      </c>
      <c r="AH229" s="76">
        <f t="shared" si="683"/>
        <v>0</v>
      </c>
      <c r="AI229" s="76">
        <f t="shared" si="683"/>
        <v>0</v>
      </c>
      <c r="AJ229" s="76">
        <f t="shared" si="683"/>
        <v>0</v>
      </c>
      <c r="AK229" s="154"/>
      <c r="AL229" s="154"/>
      <c r="AM229" s="154"/>
      <c r="AN229" s="154">
        <v>10.0</v>
      </c>
      <c r="AO229" s="154"/>
      <c r="AP229" s="154"/>
      <c r="AQ229" s="154"/>
      <c r="AR229" s="76">
        <f t="shared" ref="AR229:BD229" si="684">BE229*$D229</f>
        <v>0</v>
      </c>
      <c r="AS229" s="76">
        <f t="shared" si="684"/>
        <v>0</v>
      </c>
      <c r="AT229" s="76">
        <f t="shared" si="684"/>
        <v>0</v>
      </c>
      <c r="AU229" s="76">
        <f t="shared" si="684"/>
        <v>0</v>
      </c>
      <c r="AV229" s="76">
        <f t="shared" si="684"/>
        <v>0</v>
      </c>
      <c r="AW229" s="76">
        <f t="shared" si="684"/>
        <v>0</v>
      </c>
      <c r="AX229" s="76">
        <f t="shared" si="684"/>
        <v>0</v>
      </c>
      <c r="AY229" s="76">
        <f t="shared" si="684"/>
        <v>0</v>
      </c>
      <c r="AZ229" s="76">
        <f t="shared" si="684"/>
        <v>0</v>
      </c>
      <c r="BA229" s="76">
        <f t="shared" si="684"/>
        <v>0</v>
      </c>
      <c r="BB229" s="76">
        <f t="shared" si="684"/>
        <v>0</v>
      </c>
      <c r="BC229" s="76">
        <f t="shared" si="684"/>
        <v>0</v>
      </c>
      <c r="BD229" s="76">
        <f t="shared" si="684"/>
        <v>0</v>
      </c>
      <c r="BE229" s="154"/>
      <c r="BF229" s="154">
        <v>1.0</v>
      </c>
      <c r="BG229" s="154">
        <v>8.0</v>
      </c>
      <c r="BH229" s="154">
        <v>1.0</v>
      </c>
      <c r="BI229" s="154"/>
      <c r="BJ229" s="154"/>
      <c r="BK229" s="154"/>
      <c r="BL229" s="154"/>
      <c r="BM229" s="154"/>
      <c r="BN229" s="154"/>
      <c r="BO229" s="154"/>
      <c r="BP229" s="326"/>
      <c r="BQ229" s="154"/>
      <c r="BR229" s="144"/>
      <c r="BS229" s="76"/>
      <c r="BT229" s="335"/>
      <c r="BU229" s="167">
        <f t="shared" ref="BU229:BV229" si="685">$D229*BS229</f>
        <v>0</v>
      </c>
      <c r="BV229" s="167">
        <f t="shared" si="685"/>
        <v>0</v>
      </c>
      <c r="BW229" s="144"/>
      <c r="BX229" s="76">
        <v>6.8</v>
      </c>
      <c r="BY229" s="76">
        <f t="shared" si="621"/>
        <v>0</v>
      </c>
      <c r="BZ229" s="76">
        <f t="shared" si="622"/>
        <v>0</v>
      </c>
      <c r="CA229" s="144"/>
      <c r="CB229" s="204"/>
      <c r="CC229" s="204"/>
    </row>
    <row r="230" ht="18.0" customHeight="1">
      <c r="A230" s="195" t="s">
        <v>1010</v>
      </c>
      <c r="B230" s="267" t="s">
        <v>1011</v>
      </c>
      <c r="C230" s="245">
        <v>10.0</v>
      </c>
      <c r="D230" s="76">
        <f t="shared" si="614"/>
        <v>0</v>
      </c>
      <c r="E230" s="148">
        <v>150.0</v>
      </c>
      <c r="F230" s="76" t="str">
        <f t="shared" si="615"/>
        <v/>
      </c>
      <c r="G230" s="148">
        <f t="shared" si="616"/>
        <v>150</v>
      </c>
      <c r="H230" s="149">
        <f t="shared" si="617"/>
        <v>0</v>
      </c>
      <c r="I230" s="322"/>
      <c r="J230" s="151"/>
      <c r="K230" s="323"/>
      <c r="L230" s="324"/>
      <c r="M230" s="154"/>
      <c r="N230" s="155"/>
      <c r="O230" s="156"/>
      <c r="P230" s="157"/>
      <c r="Q230" s="158"/>
      <c r="R230" s="159"/>
      <c r="S230" s="160"/>
      <c r="T230" s="187"/>
      <c r="U230" s="162"/>
      <c r="V230" s="163"/>
      <c r="W230" s="152"/>
      <c r="X230" s="150"/>
      <c r="AD230" s="76">
        <f t="shared" ref="AD230:AJ230" si="686">AK230*$D230</f>
        <v>0</v>
      </c>
      <c r="AE230" s="76">
        <f t="shared" si="686"/>
        <v>0</v>
      </c>
      <c r="AF230" s="76">
        <f t="shared" si="686"/>
        <v>0</v>
      </c>
      <c r="AG230" s="76">
        <f t="shared" si="686"/>
        <v>0</v>
      </c>
      <c r="AH230" s="76">
        <f t="shared" si="686"/>
        <v>0</v>
      </c>
      <c r="AI230" s="76">
        <f t="shared" si="686"/>
        <v>0</v>
      </c>
      <c r="AJ230" s="76">
        <f t="shared" si="686"/>
        <v>0</v>
      </c>
      <c r="AK230" s="154"/>
      <c r="AL230" s="154"/>
      <c r="AM230" s="154"/>
      <c r="AN230" s="154">
        <v>10.0</v>
      </c>
      <c r="AO230" s="154"/>
      <c r="AP230" s="154"/>
      <c r="AQ230" s="154"/>
      <c r="AR230" s="76">
        <f t="shared" ref="AR230:BD230" si="687">BE230*$D230</f>
        <v>0</v>
      </c>
      <c r="AS230" s="76">
        <f t="shared" si="687"/>
        <v>0</v>
      </c>
      <c r="AT230" s="76">
        <f t="shared" si="687"/>
        <v>0</v>
      </c>
      <c r="AU230" s="76">
        <f t="shared" si="687"/>
        <v>0</v>
      </c>
      <c r="AV230" s="76">
        <f t="shared" si="687"/>
        <v>0</v>
      </c>
      <c r="AW230" s="76">
        <f t="shared" si="687"/>
        <v>0</v>
      </c>
      <c r="AX230" s="76">
        <f t="shared" si="687"/>
        <v>0</v>
      </c>
      <c r="AY230" s="76">
        <f t="shared" si="687"/>
        <v>0</v>
      </c>
      <c r="AZ230" s="76">
        <f t="shared" si="687"/>
        <v>0</v>
      </c>
      <c r="BA230" s="76">
        <f t="shared" si="687"/>
        <v>0</v>
      </c>
      <c r="BB230" s="76">
        <f t="shared" si="687"/>
        <v>0</v>
      </c>
      <c r="BC230" s="76">
        <f t="shared" si="687"/>
        <v>0</v>
      </c>
      <c r="BD230" s="76">
        <f t="shared" si="687"/>
        <v>0</v>
      </c>
      <c r="BE230" s="154"/>
      <c r="BF230" s="154">
        <v>1.0</v>
      </c>
      <c r="BG230" s="154">
        <v>9.0</v>
      </c>
      <c r="BH230" s="154"/>
      <c r="BI230" s="154"/>
      <c r="BJ230" s="154"/>
      <c r="BK230" s="154"/>
      <c r="BL230" s="154"/>
      <c r="BM230" s="154"/>
      <c r="BN230" s="154"/>
      <c r="BO230" s="154"/>
      <c r="BP230" s="326"/>
      <c r="BQ230" s="154"/>
      <c r="BR230" s="144"/>
      <c r="BS230" s="76"/>
      <c r="BT230" s="335"/>
      <c r="BU230" s="167">
        <f t="shared" ref="BU230:BV230" si="688">$D230*BS230</f>
        <v>0</v>
      </c>
      <c r="BV230" s="167">
        <f t="shared" si="688"/>
        <v>0</v>
      </c>
      <c r="BW230" s="144"/>
      <c r="BX230" s="76">
        <v>7.6</v>
      </c>
      <c r="BY230" s="76">
        <f t="shared" si="621"/>
        <v>0</v>
      </c>
      <c r="BZ230" s="76">
        <f t="shared" si="622"/>
        <v>0</v>
      </c>
      <c r="CA230" s="144"/>
      <c r="CB230" s="204"/>
      <c r="CC230" s="204"/>
    </row>
    <row r="231" ht="18.0" customHeight="1">
      <c r="A231" s="195" t="s">
        <v>1012</v>
      </c>
      <c r="B231" s="267" t="s">
        <v>1013</v>
      </c>
      <c r="C231" s="245">
        <v>5.0</v>
      </c>
      <c r="D231" s="76">
        <f t="shared" si="614"/>
        <v>0</v>
      </c>
      <c r="E231" s="148">
        <v>200.0</v>
      </c>
      <c r="F231" s="76" t="str">
        <f t="shared" si="615"/>
        <v/>
      </c>
      <c r="G231" s="148">
        <f t="shared" si="616"/>
        <v>200</v>
      </c>
      <c r="H231" s="149">
        <f t="shared" si="617"/>
        <v>0</v>
      </c>
      <c r="I231" s="322"/>
      <c r="J231" s="151"/>
      <c r="K231" s="323"/>
      <c r="L231" s="324"/>
      <c r="M231" s="154"/>
      <c r="N231" s="155"/>
      <c r="O231" s="156"/>
      <c r="P231" s="157"/>
      <c r="Q231" s="158"/>
      <c r="R231" s="159"/>
      <c r="S231" s="160"/>
      <c r="T231" s="187"/>
      <c r="U231" s="162"/>
      <c r="V231" s="163"/>
      <c r="W231" s="152"/>
      <c r="X231" s="150"/>
      <c r="AD231" s="76">
        <f t="shared" ref="AD231:AJ231" si="689">AK231*$D231</f>
        <v>0</v>
      </c>
      <c r="AE231" s="76">
        <f t="shared" si="689"/>
        <v>0</v>
      </c>
      <c r="AF231" s="76">
        <f t="shared" si="689"/>
        <v>0</v>
      </c>
      <c r="AG231" s="76">
        <f t="shared" si="689"/>
        <v>0</v>
      </c>
      <c r="AH231" s="76">
        <f t="shared" si="689"/>
        <v>0</v>
      </c>
      <c r="AI231" s="76">
        <f t="shared" si="689"/>
        <v>0</v>
      </c>
      <c r="AJ231" s="76">
        <f t="shared" si="689"/>
        <v>0</v>
      </c>
      <c r="AK231" s="154"/>
      <c r="AL231" s="154"/>
      <c r="AM231" s="154"/>
      <c r="AN231" s="154"/>
      <c r="AO231" s="154">
        <v>5.0</v>
      </c>
      <c r="AP231" s="154"/>
      <c r="AQ231" s="154"/>
      <c r="AR231" s="76">
        <f t="shared" ref="AR231:BD231" si="690">BE231*$D231</f>
        <v>0</v>
      </c>
      <c r="AS231" s="76">
        <f t="shared" si="690"/>
        <v>0</v>
      </c>
      <c r="AT231" s="76">
        <f t="shared" si="690"/>
        <v>0</v>
      </c>
      <c r="AU231" s="76">
        <f t="shared" si="690"/>
        <v>0</v>
      </c>
      <c r="AV231" s="76">
        <f t="shared" si="690"/>
        <v>0</v>
      </c>
      <c r="AW231" s="76">
        <f t="shared" si="690"/>
        <v>0</v>
      </c>
      <c r="AX231" s="76">
        <f t="shared" si="690"/>
        <v>0</v>
      </c>
      <c r="AY231" s="76">
        <f t="shared" si="690"/>
        <v>0</v>
      </c>
      <c r="AZ231" s="76">
        <f t="shared" si="690"/>
        <v>0</v>
      </c>
      <c r="BA231" s="76">
        <f t="shared" si="690"/>
        <v>0</v>
      </c>
      <c r="BB231" s="76">
        <f t="shared" si="690"/>
        <v>0</v>
      </c>
      <c r="BC231" s="76">
        <f t="shared" si="690"/>
        <v>0</v>
      </c>
      <c r="BD231" s="76">
        <f t="shared" si="690"/>
        <v>0</v>
      </c>
      <c r="BE231" s="154"/>
      <c r="BF231" s="154">
        <v>1.0</v>
      </c>
      <c r="BG231" s="154">
        <v>2.0</v>
      </c>
      <c r="BH231" s="154">
        <v>2.0</v>
      </c>
      <c r="BI231" s="154"/>
      <c r="BJ231" s="154"/>
      <c r="BK231" s="154"/>
      <c r="BL231" s="154"/>
      <c r="BM231" s="154"/>
      <c r="BN231" s="154"/>
      <c r="BO231" s="154"/>
      <c r="BP231" s="326"/>
      <c r="BQ231" s="154"/>
      <c r="BR231" s="144"/>
      <c r="BS231" s="76"/>
      <c r="BT231" s="335"/>
      <c r="BU231" s="167">
        <f t="shared" ref="BU231:BV231" si="691">$D231*BS231</f>
        <v>0</v>
      </c>
      <c r="BV231" s="167">
        <f t="shared" si="691"/>
        <v>0</v>
      </c>
      <c r="BW231" s="144"/>
      <c r="BX231" s="76">
        <v>10.2</v>
      </c>
      <c r="BY231" s="76">
        <f t="shared" si="621"/>
        <v>0</v>
      </c>
      <c r="BZ231" s="76">
        <f t="shared" si="622"/>
        <v>0</v>
      </c>
      <c r="CA231" s="144"/>
      <c r="CB231" s="204"/>
      <c r="CC231" s="204"/>
    </row>
    <row r="232" ht="18.0" customHeight="1">
      <c r="A232" s="195" t="s">
        <v>1014</v>
      </c>
      <c r="B232" s="267" t="s">
        <v>1015</v>
      </c>
      <c r="C232" s="245">
        <v>5.0</v>
      </c>
      <c r="D232" s="76">
        <f t="shared" si="614"/>
        <v>0</v>
      </c>
      <c r="E232" s="148">
        <v>135.0</v>
      </c>
      <c r="F232" s="76" t="str">
        <f t="shared" si="615"/>
        <v/>
      </c>
      <c r="G232" s="148">
        <f t="shared" si="616"/>
        <v>135</v>
      </c>
      <c r="H232" s="149">
        <f t="shared" si="617"/>
        <v>0</v>
      </c>
      <c r="I232" s="322"/>
      <c r="J232" s="151"/>
      <c r="K232" s="323"/>
      <c r="L232" s="324"/>
      <c r="M232" s="154"/>
      <c r="N232" s="155"/>
      <c r="O232" s="156"/>
      <c r="P232" s="157"/>
      <c r="Q232" s="158"/>
      <c r="R232" s="159"/>
      <c r="S232" s="160"/>
      <c r="T232" s="187"/>
      <c r="U232" s="162"/>
      <c r="V232" s="163"/>
      <c r="W232" s="152"/>
      <c r="X232" s="150"/>
      <c r="AD232" s="76">
        <f t="shared" ref="AD232:AJ232" si="692">AK232*$D232</f>
        <v>0</v>
      </c>
      <c r="AE232" s="76">
        <f t="shared" si="692"/>
        <v>0</v>
      </c>
      <c r="AF232" s="76">
        <f t="shared" si="692"/>
        <v>0</v>
      </c>
      <c r="AG232" s="76">
        <f t="shared" si="692"/>
        <v>0</v>
      </c>
      <c r="AH232" s="76">
        <f t="shared" si="692"/>
        <v>0</v>
      </c>
      <c r="AI232" s="76">
        <f t="shared" si="692"/>
        <v>0</v>
      </c>
      <c r="AJ232" s="76">
        <f t="shared" si="692"/>
        <v>0</v>
      </c>
      <c r="AK232" s="154"/>
      <c r="AL232" s="154"/>
      <c r="AM232" s="154"/>
      <c r="AN232" s="154"/>
      <c r="AO232" s="154">
        <v>5.0</v>
      </c>
      <c r="AP232" s="154"/>
      <c r="AQ232" s="154"/>
      <c r="AR232" s="76">
        <f t="shared" ref="AR232:BD232" si="693">BE232*$D232</f>
        <v>0</v>
      </c>
      <c r="AS232" s="76">
        <f t="shared" si="693"/>
        <v>0</v>
      </c>
      <c r="AT232" s="76">
        <f t="shared" si="693"/>
        <v>0</v>
      </c>
      <c r="AU232" s="76">
        <f t="shared" si="693"/>
        <v>0</v>
      </c>
      <c r="AV232" s="76">
        <f t="shared" si="693"/>
        <v>0</v>
      </c>
      <c r="AW232" s="76">
        <f t="shared" si="693"/>
        <v>0</v>
      </c>
      <c r="AX232" s="76">
        <f t="shared" si="693"/>
        <v>0</v>
      </c>
      <c r="AY232" s="76">
        <f t="shared" si="693"/>
        <v>0</v>
      </c>
      <c r="AZ232" s="76">
        <f t="shared" si="693"/>
        <v>0</v>
      </c>
      <c r="BA232" s="76">
        <f t="shared" si="693"/>
        <v>0</v>
      </c>
      <c r="BB232" s="76">
        <f t="shared" si="693"/>
        <v>0</v>
      </c>
      <c r="BC232" s="76">
        <f t="shared" si="693"/>
        <v>0</v>
      </c>
      <c r="BD232" s="76">
        <f t="shared" si="693"/>
        <v>0</v>
      </c>
      <c r="BE232" s="154"/>
      <c r="BF232" s="154"/>
      <c r="BG232" s="154">
        <v>5.0</v>
      </c>
      <c r="BH232" s="154"/>
      <c r="BI232" s="154"/>
      <c r="BJ232" s="154"/>
      <c r="BK232" s="154"/>
      <c r="BL232" s="154"/>
      <c r="BM232" s="154"/>
      <c r="BN232" s="154"/>
      <c r="BO232" s="154"/>
      <c r="BP232" s="326"/>
      <c r="BQ232" s="154"/>
      <c r="BR232" s="144"/>
      <c r="BS232" s="76"/>
      <c r="BT232" s="335"/>
      <c r="BU232" s="167">
        <f t="shared" ref="BU232:BV232" si="694">$D232*BS232</f>
        <v>0</v>
      </c>
      <c r="BV232" s="167">
        <f t="shared" si="694"/>
        <v>0</v>
      </c>
      <c r="BW232" s="144"/>
      <c r="BX232" s="76">
        <v>6.58</v>
      </c>
      <c r="BY232" s="76">
        <f t="shared" si="621"/>
        <v>0</v>
      </c>
      <c r="BZ232" s="76">
        <f t="shared" si="622"/>
        <v>0</v>
      </c>
      <c r="CA232" s="144"/>
      <c r="CB232" s="204"/>
      <c r="CC232" s="204"/>
    </row>
    <row r="233" ht="18.0" customHeight="1">
      <c r="A233" s="195" t="s">
        <v>1016</v>
      </c>
      <c r="B233" s="267" t="s">
        <v>1017</v>
      </c>
      <c r="C233" s="245">
        <v>5.0</v>
      </c>
      <c r="D233" s="76">
        <f t="shared" si="614"/>
        <v>0</v>
      </c>
      <c r="E233" s="148">
        <v>70.0</v>
      </c>
      <c r="F233" s="76" t="str">
        <f t="shared" si="615"/>
        <v/>
      </c>
      <c r="G233" s="148">
        <f t="shared" si="616"/>
        <v>70</v>
      </c>
      <c r="H233" s="149">
        <f t="shared" si="617"/>
        <v>0</v>
      </c>
      <c r="I233" s="322"/>
      <c r="J233" s="151"/>
      <c r="K233" s="323"/>
      <c r="L233" s="324"/>
      <c r="M233" s="154"/>
      <c r="N233" s="155"/>
      <c r="O233" s="156"/>
      <c r="P233" s="157"/>
      <c r="Q233" s="158"/>
      <c r="R233" s="159"/>
      <c r="S233" s="160"/>
      <c r="T233" s="187"/>
      <c r="U233" s="162"/>
      <c r="V233" s="163"/>
      <c r="W233" s="152"/>
      <c r="X233" s="150"/>
      <c r="AD233" s="76">
        <f t="shared" ref="AD233:AJ233" si="695">AK233*$D233</f>
        <v>0</v>
      </c>
      <c r="AE233" s="76">
        <f t="shared" si="695"/>
        <v>0</v>
      </c>
      <c r="AF233" s="76">
        <f t="shared" si="695"/>
        <v>0</v>
      </c>
      <c r="AG233" s="76">
        <f t="shared" si="695"/>
        <v>0</v>
      </c>
      <c r="AH233" s="76">
        <f t="shared" si="695"/>
        <v>0</v>
      </c>
      <c r="AI233" s="76">
        <f t="shared" si="695"/>
        <v>0</v>
      </c>
      <c r="AJ233" s="76">
        <f t="shared" si="695"/>
        <v>0</v>
      </c>
      <c r="AK233" s="154"/>
      <c r="AL233" s="154"/>
      <c r="AM233" s="154"/>
      <c r="AN233" s="154">
        <v>5.0</v>
      </c>
      <c r="AO233" s="154"/>
      <c r="AP233" s="154"/>
      <c r="AQ233" s="154"/>
      <c r="AR233" s="76">
        <f t="shared" ref="AR233:BD233" si="696">BE233*$D233</f>
        <v>0</v>
      </c>
      <c r="AS233" s="76">
        <f t="shared" si="696"/>
        <v>0</v>
      </c>
      <c r="AT233" s="76">
        <f t="shared" si="696"/>
        <v>0</v>
      </c>
      <c r="AU233" s="76">
        <f t="shared" si="696"/>
        <v>0</v>
      </c>
      <c r="AV233" s="76">
        <f t="shared" si="696"/>
        <v>0</v>
      </c>
      <c r="AW233" s="76">
        <f t="shared" si="696"/>
        <v>0</v>
      </c>
      <c r="AX233" s="76">
        <f t="shared" si="696"/>
        <v>0</v>
      </c>
      <c r="AY233" s="76">
        <f t="shared" si="696"/>
        <v>0</v>
      </c>
      <c r="AZ233" s="76">
        <f t="shared" si="696"/>
        <v>0</v>
      </c>
      <c r="BA233" s="76">
        <f t="shared" si="696"/>
        <v>0</v>
      </c>
      <c r="BB233" s="76">
        <f t="shared" si="696"/>
        <v>0</v>
      </c>
      <c r="BC233" s="76">
        <f t="shared" si="696"/>
        <v>0</v>
      </c>
      <c r="BD233" s="76">
        <f t="shared" si="696"/>
        <v>0</v>
      </c>
      <c r="BE233" s="154"/>
      <c r="BF233" s="154">
        <v>2.0</v>
      </c>
      <c r="BG233" s="154">
        <v>3.0</v>
      </c>
      <c r="BH233" s="154"/>
      <c r="BI233" s="154"/>
      <c r="BJ233" s="154"/>
      <c r="BK233" s="154"/>
      <c r="BL233" s="154"/>
      <c r="BM233" s="154"/>
      <c r="BN233" s="154"/>
      <c r="BO233" s="154"/>
      <c r="BP233" s="326"/>
      <c r="BQ233" s="154"/>
      <c r="BR233" s="144"/>
      <c r="BS233" s="76"/>
      <c r="BT233" s="335"/>
      <c r="BU233" s="167">
        <f t="shared" ref="BU233:BV233" si="697">$D233*BS233</f>
        <v>0</v>
      </c>
      <c r="BV233" s="167">
        <f t="shared" si="697"/>
        <v>0</v>
      </c>
      <c r="BW233" s="144"/>
      <c r="BX233" s="76">
        <v>2.78</v>
      </c>
      <c r="BY233" s="76">
        <f t="shared" si="621"/>
        <v>0</v>
      </c>
      <c r="BZ233" s="76">
        <f t="shared" si="622"/>
        <v>0</v>
      </c>
      <c r="CA233" s="144"/>
      <c r="CB233" s="204"/>
      <c r="CC233" s="204"/>
    </row>
    <row r="234" ht="18.0" customHeight="1">
      <c r="A234" s="195" t="s">
        <v>1018</v>
      </c>
      <c r="B234" s="267" t="s">
        <v>1019</v>
      </c>
      <c r="C234" s="245">
        <v>5.0</v>
      </c>
      <c r="D234" s="76">
        <f t="shared" si="614"/>
        <v>0</v>
      </c>
      <c r="E234" s="148">
        <v>100.0</v>
      </c>
      <c r="F234" s="76" t="str">
        <f t="shared" si="615"/>
        <v/>
      </c>
      <c r="G234" s="148">
        <f t="shared" si="616"/>
        <v>100</v>
      </c>
      <c r="H234" s="149">
        <f t="shared" si="617"/>
        <v>0</v>
      </c>
      <c r="I234" s="322"/>
      <c r="J234" s="151"/>
      <c r="K234" s="323"/>
      <c r="L234" s="324"/>
      <c r="M234" s="154"/>
      <c r="N234" s="155"/>
      <c r="O234" s="156"/>
      <c r="P234" s="157"/>
      <c r="Q234" s="158"/>
      <c r="R234" s="159"/>
      <c r="S234" s="160"/>
      <c r="T234" s="187"/>
      <c r="U234" s="162"/>
      <c r="V234" s="163"/>
      <c r="W234" s="152"/>
      <c r="X234" s="150"/>
      <c r="AD234" s="76">
        <f t="shared" ref="AD234:AJ234" si="698">AK234*$D234</f>
        <v>0</v>
      </c>
      <c r="AE234" s="76">
        <f t="shared" si="698"/>
        <v>0</v>
      </c>
      <c r="AF234" s="76">
        <f t="shared" si="698"/>
        <v>0</v>
      </c>
      <c r="AG234" s="76">
        <f t="shared" si="698"/>
        <v>0</v>
      </c>
      <c r="AH234" s="76">
        <f t="shared" si="698"/>
        <v>0</v>
      </c>
      <c r="AI234" s="76">
        <f t="shared" si="698"/>
        <v>0</v>
      </c>
      <c r="AJ234" s="76">
        <f t="shared" si="698"/>
        <v>0</v>
      </c>
      <c r="AK234" s="154"/>
      <c r="AL234" s="154"/>
      <c r="AM234" s="154"/>
      <c r="AN234" s="154"/>
      <c r="AO234" s="154">
        <v>5.0</v>
      </c>
      <c r="AP234" s="154"/>
      <c r="AQ234" s="154"/>
      <c r="AR234" s="76">
        <f t="shared" ref="AR234:BD234" si="699">BE234*$D234</f>
        <v>0</v>
      </c>
      <c r="AS234" s="76">
        <f t="shared" si="699"/>
        <v>0</v>
      </c>
      <c r="AT234" s="76">
        <f t="shared" si="699"/>
        <v>0</v>
      </c>
      <c r="AU234" s="76">
        <f t="shared" si="699"/>
        <v>0</v>
      </c>
      <c r="AV234" s="76">
        <f t="shared" si="699"/>
        <v>0</v>
      </c>
      <c r="AW234" s="76">
        <f t="shared" si="699"/>
        <v>0</v>
      </c>
      <c r="AX234" s="76">
        <f t="shared" si="699"/>
        <v>0</v>
      </c>
      <c r="AY234" s="76">
        <f t="shared" si="699"/>
        <v>0</v>
      </c>
      <c r="AZ234" s="76">
        <f t="shared" si="699"/>
        <v>0</v>
      </c>
      <c r="BA234" s="76">
        <f t="shared" si="699"/>
        <v>0</v>
      </c>
      <c r="BB234" s="76">
        <f t="shared" si="699"/>
        <v>0</v>
      </c>
      <c r="BC234" s="76">
        <f t="shared" si="699"/>
        <v>0</v>
      </c>
      <c r="BD234" s="76">
        <f t="shared" si="699"/>
        <v>0</v>
      </c>
      <c r="BE234" s="154"/>
      <c r="BF234" s="154"/>
      <c r="BG234" s="154">
        <v>3.0</v>
      </c>
      <c r="BH234" s="154">
        <v>2.0</v>
      </c>
      <c r="BI234" s="154"/>
      <c r="BJ234" s="154"/>
      <c r="BK234" s="154"/>
      <c r="BL234" s="154"/>
      <c r="BM234" s="154"/>
      <c r="BN234" s="154"/>
      <c r="BO234" s="154"/>
      <c r="BP234" s="326"/>
      <c r="BQ234" s="154"/>
      <c r="BR234" s="144"/>
      <c r="BS234" s="76"/>
      <c r="BT234" s="335"/>
      <c r="BU234" s="167">
        <f t="shared" ref="BU234:BV234" si="700">$D234*BS234</f>
        <v>0</v>
      </c>
      <c r="BV234" s="167">
        <f t="shared" si="700"/>
        <v>0</v>
      </c>
      <c r="BW234" s="144"/>
      <c r="BX234" s="76">
        <v>4.54</v>
      </c>
      <c r="BY234" s="76">
        <f t="shared" si="621"/>
        <v>0</v>
      </c>
      <c r="BZ234" s="76">
        <f t="shared" si="622"/>
        <v>0</v>
      </c>
      <c r="CA234" s="144"/>
      <c r="CB234" s="204"/>
      <c r="CC234" s="204"/>
    </row>
    <row r="235" ht="18.0" customHeight="1">
      <c r="A235" s="195" t="s">
        <v>1020</v>
      </c>
      <c r="B235" s="267" t="s">
        <v>1021</v>
      </c>
      <c r="C235" s="245">
        <v>1.0</v>
      </c>
      <c r="D235" s="76">
        <f t="shared" si="614"/>
        <v>0</v>
      </c>
      <c r="E235" s="148">
        <v>35.0</v>
      </c>
      <c r="F235" s="76" t="str">
        <f t="shared" si="615"/>
        <v/>
      </c>
      <c r="G235" s="148">
        <f t="shared" si="616"/>
        <v>35</v>
      </c>
      <c r="H235" s="149">
        <f t="shared" si="617"/>
        <v>0</v>
      </c>
      <c r="I235" s="322"/>
      <c r="J235" s="151"/>
      <c r="K235" s="323"/>
      <c r="L235" s="324"/>
      <c r="M235" s="154"/>
      <c r="N235" s="155"/>
      <c r="O235" s="156"/>
      <c r="P235" s="157"/>
      <c r="Q235" s="158"/>
      <c r="R235" s="159"/>
      <c r="S235" s="160"/>
      <c r="T235" s="187"/>
      <c r="U235" s="162"/>
      <c r="V235" s="163"/>
      <c r="W235" s="152"/>
      <c r="X235" s="150"/>
      <c r="AD235" s="76">
        <f t="shared" ref="AD235:AJ235" si="701">AK235*$D235</f>
        <v>0</v>
      </c>
      <c r="AE235" s="76">
        <f t="shared" si="701"/>
        <v>0</v>
      </c>
      <c r="AF235" s="76">
        <f t="shared" si="701"/>
        <v>0</v>
      </c>
      <c r="AG235" s="76">
        <f t="shared" si="701"/>
        <v>0</v>
      </c>
      <c r="AH235" s="76">
        <f t="shared" si="701"/>
        <v>0</v>
      </c>
      <c r="AI235" s="76">
        <f t="shared" si="701"/>
        <v>0</v>
      </c>
      <c r="AJ235" s="76">
        <f t="shared" si="701"/>
        <v>0</v>
      </c>
      <c r="AK235" s="154"/>
      <c r="AL235" s="154"/>
      <c r="AM235" s="154"/>
      <c r="AN235" s="154"/>
      <c r="AO235" s="154"/>
      <c r="AP235" s="154">
        <v>1.0</v>
      </c>
      <c r="AQ235" s="154"/>
      <c r="AR235" s="76">
        <f t="shared" ref="AR235:BD235" si="702">BE235*$D235</f>
        <v>0</v>
      </c>
      <c r="AS235" s="76">
        <f t="shared" si="702"/>
        <v>0</v>
      </c>
      <c r="AT235" s="76">
        <f t="shared" si="702"/>
        <v>0</v>
      </c>
      <c r="AU235" s="76">
        <f t="shared" si="702"/>
        <v>0</v>
      </c>
      <c r="AV235" s="76">
        <f t="shared" si="702"/>
        <v>0</v>
      </c>
      <c r="AW235" s="76">
        <f t="shared" si="702"/>
        <v>0</v>
      </c>
      <c r="AX235" s="76">
        <f t="shared" si="702"/>
        <v>0</v>
      </c>
      <c r="AY235" s="76">
        <f t="shared" si="702"/>
        <v>0</v>
      </c>
      <c r="AZ235" s="76">
        <f t="shared" si="702"/>
        <v>0</v>
      </c>
      <c r="BA235" s="76">
        <f t="shared" si="702"/>
        <v>0</v>
      </c>
      <c r="BB235" s="76">
        <f t="shared" si="702"/>
        <v>0</v>
      </c>
      <c r="BC235" s="76">
        <f t="shared" si="702"/>
        <v>0</v>
      </c>
      <c r="BD235" s="76">
        <f t="shared" si="702"/>
        <v>0</v>
      </c>
      <c r="BE235" s="154"/>
      <c r="BF235" s="154"/>
      <c r="BG235" s="154"/>
      <c r="BH235" s="154"/>
      <c r="BI235" s="154"/>
      <c r="BJ235" s="154"/>
      <c r="BK235" s="154">
        <v>1.0</v>
      </c>
      <c r="BL235" s="154"/>
      <c r="BM235" s="154"/>
      <c r="BN235" s="154"/>
      <c r="BO235" s="154"/>
      <c r="BP235" s="326"/>
      <c r="BQ235" s="154"/>
      <c r="BR235" s="144"/>
      <c r="BS235" s="76"/>
      <c r="BT235" s="335"/>
      <c r="BU235" s="167">
        <f t="shared" ref="BU235:BV235" si="703">$D235*BS235</f>
        <v>0</v>
      </c>
      <c r="BV235" s="167">
        <f t="shared" si="703"/>
        <v>0</v>
      </c>
      <c r="BW235" s="144"/>
      <c r="BX235" s="76">
        <v>1.66</v>
      </c>
      <c r="BY235" s="76">
        <f t="shared" si="621"/>
        <v>0</v>
      </c>
      <c r="BZ235" s="76">
        <f t="shared" si="622"/>
        <v>0</v>
      </c>
      <c r="CA235" s="144"/>
      <c r="CB235" s="204"/>
      <c r="CC235" s="204"/>
    </row>
    <row r="236" ht="18.0" customHeight="1">
      <c r="A236" s="195" t="s">
        <v>1022</v>
      </c>
      <c r="B236" s="267" t="s">
        <v>1023</v>
      </c>
      <c r="C236" s="245">
        <v>1.0</v>
      </c>
      <c r="D236" s="76">
        <f t="shared" si="614"/>
        <v>0</v>
      </c>
      <c r="E236" s="148">
        <v>35.0</v>
      </c>
      <c r="F236" s="76" t="str">
        <f t="shared" si="615"/>
        <v/>
      </c>
      <c r="G236" s="148">
        <f t="shared" si="616"/>
        <v>35</v>
      </c>
      <c r="H236" s="149">
        <f t="shared" si="617"/>
        <v>0</v>
      </c>
      <c r="I236" s="322"/>
      <c r="J236" s="151"/>
      <c r="K236" s="323"/>
      <c r="L236" s="324"/>
      <c r="M236" s="154"/>
      <c r="N236" s="155"/>
      <c r="O236" s="156"/>
      <c r="P236" s="157"/>
      <c r="Q236" s="158"/>
      <c r="R236" s="159"/>
      <c r="S236" s="160"/>
      <c r="T236" s="187"/>
      <c r="U236" s="162"/>
      <c r="V236" s="163"/>
      <c r="W236" s="152"/>
      <c r="X236" s="150"/>
      <c r="AD236" s="76">
        <f t="shared" ref="AD236:AJ236" si="704">AK236*$D236</f>
        <v>0</v>
      </c>
      <c r="AE236" s="76">
        <f t="shared" si="704"/>
        <v>0</v>
      </c>
      <c r="AF236" s="76">
        <f t="shared" si="704"/>
        <v>0</v>
      </c>
      <c r="AG236" s="76">
        <f t="shared" si="704"/>
        <v>0</v>
      </c>
      <c r="AH236" s="76">
        <f t="shared" si="704"/>
        <v>0</v>
      </c>
      <c r="AI236" s="76">
        <f t="shared" si="704"/>
        <v>0</v>
      </c>
      <c r="AJ236" s="76">
        <f t="shared" si="704"/>
        <v>0</v>
      </c>
      <c r="AK236" s="154"/>
      <c r="AL236" s="154"/>
      <c r="AM236" s="154"/>
      <c r="AN236" s="154"/>
      <c r="AO236" s="154"/>
      <c r="AP236" s="154">
        <v>1.0</v>
      </c>
      <c r="AQ236" s="154"/>
      <c r="AR236" s="76">
        <f t="shared" ref="AR236:BD236" si="705">BE236*$D236</f>
        <v>0</v>
      </c>
      <c r="AS236" s="76">
        <f t="shared" si="705"/>
        <v>0</v>
      </c>
      <c r="AT236" s="76">
        <f t="shared" si="705"/>
        <v>0</v>
      </c>
      <c r="AU236" s="76">
        <f t="shared" si="705"/>
        <v>0</v>
      </c>
      <c r="AV236" s="76">
        <f t="shared" si="705"/>
        <v>0</v>
      </c>
      <c r="AW236" s="76">
        <f t="shared" si="705"/>
        <v>0</v>
      </c>
      <c r="AX236" s="76">
        <f t="shared" si="705"/>
        <v>0</v>
      </c>
      <c r="AY236" s="76">
        <f t="shared" si="705"/>
        <v>0</v>
      </c>
      <c r="AZ236" s="76">
        <f t="shared" si="705"/>
        <v>0</v>
      </c>
      <c r="BA236" s="76">
        <f t="shared" si="705"/>
        <v>0</v>
      </c>
      <c r="BB236" s="76">
        <f t="shared" si="705"/>
        <v>0</v>
      </c>
      <c r="BC236" s="76">
        <f t="shared" si="705"/>
        <v>0</v>
      </c>
      <c r="BD236" s="76">
        <f t="shared" si="705"/>
        <v>0</v>
      </c>
      <c r="BE236" s="154"/>
      <c r="BF236" s="154"/>
      <c r="BG236" s="154"/>
      <c r="BH236" s="154"/>
      <c r="BI236" s="154"/>
      <c r="BJ236" s="154"/>
      <c r="BK236" s="154">
        <v>1.0</v>
      </c>
      <c r="BL236" s="154"/>
      <c r="BM236" s="154"/>
      <c r="BN236" s="154"/>
      <c r="BO236" s="154"/>
      <c r="BP236" s="326"/>
      <c r="BQ236" s="154"/>
      <c r="BR236" s="144"/>
      <c r="BS236" s="76"/>
      <c r="BT236" s="335"/>
      <c r="BU236" s="167">
        <f t="shared" ref="BU236:BV236" si="706">$D236*BS236</f>
        <v>0</v>
      </c>
      <c r="BV236" s="167">
        <f t="shared" si="706"/>
        <v>0</v>
      </c>
      <c r="BW236" s="144"/>
      <c r="BX236" s="76">
        <v>1.37</v>
      </c>
      <c r="BY236" s="76">
        <f t="shared" si="621"/>
        <v>0</v>
      </c>
      <c r="BZ236" s="76">
        <f t="shared" si="622"/>
        <v>0</v>
      </c>
      <c r="CA236" s="144"/>
      <c r="CB236" s="204"/>
      <c r="CC236" s="204"/>
    </row>
    <row r="237" ht="18.0" customHeight="1">
      <c r="A237" s="195" t="s">
        <v>1024</v>
      </c>
      <c r="B237" s="267" t="s">
        <v>1025</v>
      </c>
      <c r="C237" s="245">
        <v>1.0</v>
      </c>
      <c r="D237" s="76">
        <f t="shared" si="614"/>
        <v>0</v>
      </c>
      <c r="E237" s="148">
        <v>35.0</v>
      </c>
      <c r="F237" s="76" t="str">
        <f t="shared" si="615"/>
        <v/>
      </c>
      <c r="G237" s="148">
        <f t="shared" si="616"/>
        <v>35</v>
      </c>
      <c r="H237" s="149">
        <f t="shared" si="617"/>
        <v>0</v>
      </c>
      <c r="I237" s="322"/>
      <c r="J237" s="151"/>
      <c r="K237" s="323"/>
      <c r="L237" s="324"/>
      <c r="M237" s="154"/>
      <c r="N237" s="155"/>
      <c r="O237" s="156"/>
      <c r="P237" s="157"/>
      <c r="Q237" s="158"/>
      <c r="R237" s="159"/>
      <c r="S237" s="160"/>
      <c r="T237" s="187"/>
      <c r="U237" s="162"/>
      <c r="V237" s="163"/>
      <c r="W237" s="152"/>
      <c r="X237" s="150"/>
      <c r="AD237" s="76">
        <f t="shared" ref="AD237:AJ237" si="707">AK237*$D237</f>
        <v>0</v>
      </c>
      <c r="AE237" s="76">
        <f t="shared" si="707"/>
        <v>0</v>
      </c>
      <c r="AF237" s="76">
        <f t="shared" si="707"/>
        <v>0</v>
      </c>
      <c r="AG237" s="76">
        <f t="shared" si="707"/>
        <v>0</v>
      </c>
      <c r="AH237" s="76">
        <f t="shared" si="707"/>
        <v>0</v>
      </c>
      <c r="AI237" s="76">
        <f t="shared" si="707"/>
        <v>0</v>
      </c>
      <c r="AJ237" s="76">
        <f t="shared" si="707"/>
        <v>0</v>
      </c>
      <c r="AK237" s="172"/>
      <c r="AL237" s="172"/>
      <c r="AM237" s="172"/>
      <c r="AN237" s="172"/>
      <c r="AO237" s="172"/>
      <c r="AP237" s="172">
        <v>1.0</v>
      </c>
      <c r="AQ237" s="172"/>
      <c r="AR237" s="76">
        <f t="shared" ref="AR237:BD237" si="708">BE237*$D237</f>
        <v>0</v>
      </c>
      <c r="AS237" s="76">
        <f t="shared" si="708"/>
        <v>0</v>
      </c>
      <c r="AT237" s="76">
        <f t="shared" si="708"/>
        <v>0</v>
      </c>
      <c r="AU237" s="76">
        <f t="shared" si="708"/>
        <v>0</v>
      </c>
      <c r="AV237" s="76">
        <f t="shared" si="708"/>
        <v>0</v>
      </c>
      <c r="AW237" s="76">
        <f t="shared" si="708"/>
        <v>0</v>
      </c>
      <c r="AX237" s="76">
        <f t="shared" si="708"/>
        <v>0</v>
      </c>
      <c r="AY237" s="76">
        <f t="shared" si="708"/>
        <v>0</v>
      </c>
      <c r="AZ237" s="76">
        <f t="shared" si="708"/>
        <v>0</v>
      </c>
      <c r="BA237" s="76">
        <f t="shared" si="708"/>
        <v>0</v>
      </c>
      <c r="BB237" s="76">
        <f t="shared" si="708"/>
        <v>0</v>
      </c>
      <c r="BC237" s="76">
        <f t="shared" si="708"/>
        <v>0</v>
      </c>
      <c r="BD237" s="76">
        <f t="shared" si="708"/>
        <v>0</v>
      </c>
      <c r="BE237" s="172"/>
      <c r="BF237" s="172"/>
      <c r="BG237" s="172"/>
      <c r="BH237" s="172"/>
      <c r="BI237" s="172"/>
      <c r="BJ237" s="172"/>
      <c r="BK237" s="172">
        <v>1.0</v>
      </c>
      <c r="BL237" s="172"/>
      <c r="BM237" s="172"/>
      <c r="BN237" s="172"/>
      <c r="BO237" s="172"/>
      <c r="BP237" s="337"/>
      <c r="BQ237" s="172"/>
      <c r="BR237" s="144"/>
      <c r="BS237" s="76"/>
      <c r="BT237" s="335"/>
      <c r="BU237" s="167">
        <f t="shared" ref="BU237:BV237" si="709">$D237*BS237</f>
        <v>0</v>
      </c>
      <c r="BV237" s="167">
        <f t="shared" si="709"/>
        <v>0</v>
      </c>
      <c r="BW237" s="144"/>
      <c r="BX237" s="76">
        <v>1.42</v>
      </c>
      <c r="BY237" s="76">
        <f t="shared" si="621"/>
        <v>0</v>
      </c>
      <c r="BZ237" s="76">
        <f t="shared" si="622"/>
        <v>0</v>
      </c>
      <c r="CA237" s="144"/>
      <c r="CB237" s="204"/>
      <c r="CC237" s="204"/>
    </row>
    <row r="238" ht="15.75" customHeight="1">
      <c r="A238" s="225"/>
      <c r="B238" s="246"/>
      <c r="C238" s="204"/>
      <c r="D238" s="204"/>
      <c r="E238" s="213"/>
      <c r="F238" s="204"/>
      <c r="G238" s="213"/>
      <c r="H238" s="148">
        <f t="shared" ref="H238:U238" si="710">SUM(H207:H237)</f>
        <v>0</v>
      </c>
      <c r="I238" s="227">
        <f t="shared" si="710"/>
        <v>0</v>
      </c>
      <c r="J238" s="227">
        <f t="shared" si="710"/>
        <v>0</v>
      </c>
      <c r="K238" s="227">
        <f t="shared" si="710"/>
        <v>0</v>
      </c>
      <c r="L238" s="227">
        <f t="shared" si="710"/>
        <v>0</v>
      </c>
      <c r="M238" s="227">
        <f t="shared" si="710"/>
        <v>0</v>
      </c>
      <c r="N238" s="227">
        <f t="shared" si="710"/>
        <v>0</v>
      </c>
      <c r="O238" s="141">
        <f t="shared" si="710"/>
        <v>0</v>
      </c>
      <c r="P238" s="227">
        <f t="shared" si="710"/>
        <v>0</v>
      </c>
      <c r="Q238" s="227">
        <f t="shared" si="710"/>
        <v>0</v>
      </c>
      <c r="R238" s="238">
        <f t="shared" si="710"/>
        <v>0</v>
      </c>
      <c r="S238" s="227">
        <f t="shared" si="710"/>
        <v>0</v>
      </c>
      <c r="T238" s="227">
        <f t="shared" si="710"/>
        <v>0</v>
      </c>
      <c r="U238" s="227">
        <f t="shared" si="710"/>
        <v>0</v>
      </c>
      <c r="V238" s="227"/>
      <c r="W238" s="227"/>
      <c r="X238" s="227"/>
      <c r="AD238" s="141">
        <f t="shared" ref="AD238:AJ238" si="711">SUM(AD207:AD237)</f>
        <v>0</v>
      </c>
      <c r="AE238" s="141">
        <f t="shared" si="711"/>
        <v>0</v>
      </c>
      <c r="AF238" s="141">
        <f t="shared" si="711"/>
        <v>0</v>
      </c>
      <c r="AG238" s="141">
        <f t="shared" si="711"/>
        <v>0</v>
      </c>
      <c r="AH238" s="141">
        <f t="shared" si="711"/>
        <v>0</v>
      </c>
      <c r="AI238" s="141">
        <f t="shared" si="711"/>
        <v>0</v>
      </c>
      <c r="AJ238" s="142">
        <f t="shared" si="711"/>
        <v>0</v>
      </c>
      <c r="AK238" s="228"/>
      <c r="AL238" s="332"/>
      <c r="AM238" s="332"/>
      <c r="AN238" s="332"/>
      <c r="AO238" s="332"/>
      <c r="AP238" s="332"/>
      <c r="AQ238" s="270"/>
      <c r="AR238" s="270">
        <f t="shared" ref="AR238:BD238" si="712">SUM(AR207:AR237)</f>
        <v>0</v>
      </c>
      <c r="AS238" s="227">
        <f t="shared" si="712"/>
        <v>0</v>
      </c>
      <c r="AT238" s="227">
        <f t="shared" si="712"/>
        <v>0</v>
      </c>
      <c r="AU238" s="227">
        <f t="shared" si="712"/>
        <v>0</v>
      </c>
      <c r="AV238" s="227">
        <f t="shared" si="712"/>
        <v>0</v>
      </c>
      <c r="AW238" s="227">
        <f t="shared" si="712"/>
        <v>0</v>
      </c>
      <c r="AX238" s="227">
        <f t="shared" si="712"/>
        <v>0</v>
      </c>
      <c r="AY238" s="227">
        <f t="shared" si="712"/>
        <v>0</v>
      </c>
      <c r="AZ238" s="227">
        <f t="shared" si="712"/>
        <v>0</v>
      </c>
      <c r="BA238" s="227">
        <f t="shared" si="712"/>
        <v>0</v>
      </c>
      <c r="BB238" s="227">
        <f t="shared" si="712"/>
        <v>0</v>
      </c>
      <c r="BC238" s="227">
        <f t="shared" si="712"/>
        <v>0</v>
      </c>
      <c r="BD238" s="228">
        <f t="shared" si="712"/>
        <v>0</v>
      </c>
      <c r="BE238" s="228"/>
      <c r="BF238" s="332"/>
      <c r="BG238" s="332"/>
      <c r="BH238" s="332"/>
      <c r="BI238" s="332"/>
      <c r="BJ238" s="332"/>
      <c r="BK238" s="332"/>
      <c r="BL238" s="332"/>
      <c r="BM238" s="332"/>
      <c r="BN238" s="332"/>
      <c r="BO238" s="332"/>
      <c r="BP238" s="332"/>
      <c r="BQ238" s="332"/>
      <c r="BR238" s="144"/>
      <c r="BS238" s="260"/>
      <c r="BT238" s="260"/>
      <c r="BU238" s="232">
        <f t="shared" ref="BU238:BV238" si="713">SUM(BU207:BU237)</f>
        <v>0</v>
      </c>
      <c r="BV238" s="232">
        <f t="shared" si="713"/>
        <v>0</v>
      </c>
      <c r="BW238" s="144"/>
      <c r="BX238" s="204"/>
      <c r="BY238" s="204"/>
      <c r="BZ238" s="204"/>
      <c r="CA238" s="144"/>
      <c r="CB238" s="204"/>
      <c r="CC238" s="204"/>
    </row>
    <row r="239" ht="39.75" customHeight="1">
      <c r="A239" s="235" t="s">
        <v>52</v>
      </c>
      <c r="B239" s="136" t="s">
        <v>1026</v>
      </c>
      <c r="C239" s="203"/>
      <c r="D239" s="204"/>
      <c r="E239" s="213"/>
      <c r="F239" s="204"/>
      <c r="G239" s="213"/>
      <c r="H239" s="214"/>
      <c r="I239" s="139"/>
      <c r="J239" s="204"/>
      <c r="K239" s="204"/>
      <c r="L239" s="204"/>
      <c r="M239" s="204"/>
      <c r="N239" s="204"/>
      <c r="O239" s="204"/>
      <c r="P239" s="204"/>
      <c r="Q239" s="204"/>
      <c r="R239" s="236"/>
      <c r="S239" s="204"/>
      <c r="T239" s="204"/>
      <c r="U239" s="204"/>
      <c r="V239" s="204"/>
      <c r="W239" s="204"/>
      <c r="X239" s="204"/>
      <c r="AD239" s="237" t="s">
        <v>24</v>
      </c>
      <c r="AE239" s="237" t="s">
        <v>25</v>
      </c>
      <c r="AF239" s="237" t="s">
        <v>26</v>
      </c>
      <c r="AG239" s="237" t="s">
        <v>27</v>
      </c>
      <c r="AH239" s="237" t="s">
        <v>28</v>
      </c>
      <c r="AI239" s="237" t="s">
        <v>29</v>
      </c>
      <c r="AJ239" s="237" t="s">
        <v>30</v>
      </c>
      <c r="AK239" s="141" t="s">
        <v>24</v>
      </c>
      <c r="AL239" s="141" t="s">
        <v>25</v>
      </c>
      <c r="AM239" s="141" t="s">
        <v>26</v>
      </c>
      <c r="AN239" s="141" t="s">
        <v>27</v>
      </c>
      <c r="AO239" s="141" t="s">
        <v>28</v>
      </c>
      <c r="AP239" s="141" t="s">
        <v>29</v>
      </c>
      <c r="AQ239" s="141" t="s">
        <v>30</v>
      </c>
      <c r="AR239" s="237" t="s">
        <v>39</v>
      </c>
      <c r="AS239" s="237" t="s">
        <v>40</v>
      </c>
      <c r="AT239" s="237" t="s">
        <v>41</v>
      </c>
      <c r="AU239" s="237" t="s">
        <v>42</v>
      </c>
      <c r="AV239" s="237" t="s">
        <v>43</v>
      </c>
      <c r="AW239" s="237" t="s">
        <v>44</v>
      </c>
      <c r="AX239" s="237" t="s">
        <v>45</v>
      </c>
      <c r="AY239" s="237" t="s">
        <v>46</v>
      </c>
      <c r="AZ239" s="237" t="s">
        <v>47</v>
      </c>
      <c r="BA239" s="237" t="s">
        <v>48</v>
      </c>
      <c r="BB239" s="237" t="s">
        <v>49</v>
      </c>
      <c r="BC239" s="237" t="s">
        <v>50</v>
      </c>
      <c r="BD239" s="237" t="s">
        <v>51</v>
      </c>
      <c r="BE239" s="141" t="s">
        <v>39</v>
      </c>
      <c r="BF239" s="141" t="s">
        <v>40</v>
      </c>
      <c r="BG239" s="141" t="s">
        <v>41</v>
      </c>
      <c r="BH239" s="141" t="s">
        <v>42</v>
      </c>
      <c r="BI239" s="141" t="s">
        <v>43</v>
      </c>
      <c r="BJ239" s="141" t="s">
        <v>44</v>
      </c>
      <c r="BK239" s="141" t="s">
        <v>45</v>
      </c>
      <c r="BL239" s="141" t="s">
        <v>46</v>
      </c>
      <c r="BM239" s="141" t="s">
        <v>47</v>
      </c>
      <c r="BN239" s="141" t="s">
        <v>48</v>
      </c>
      <c r="BO239" s="141" t="s">
        <v>49</v>
      </c>
      <c r="BP239" s="142" t="s">
        <v>50</v>
      </c>
      <c r="BQ239" s="141" t="s">
        <v>51</v>
      </c>
      <c r="BR239" s="144"/>
      <c r="BS239" s="143" t="s">
        <v>78</v>
      </c>
      <c r="BT239" s="143" t="s">
        <v>79</v>
      </c>
      <c r="BU239" s="143" t="s">
        <v>80</v>
      </c>
      <c r="BV239" s="143" t="s">
        <v>81</v>
      </c>
      <c r="BW239" s="144"/>
      <c r="BX239" s="219" t="s">
        <v>82</v>
      </c>
      <c r="BY239" s="219" t="s">
        <v>83</v>
      </c>
      <c r="BZ239" s="219" t="s">
        <v>84</v>
      </c>
      <c r="CA239" s="144"/>
      <c r="CB239" s="204"/>
      <c r="CC239" s="204"/>
    </row>
    <row r="240" ht="18.0" customHeight="1">
      <c r="A240" s="195" t="s">
        <v>1027</v>
      </c>
      <c r="B240" s="267" t="s">
        <v>1028</v>
      </c>
      <c r="C240" s="322">
        <v>50.0</v>
      </c>
      <c r="D240" s="76">
        <f t="shared" ref="D240:D247" si="717">SUM(I240:X240)</f>
        <v>0</v>
      </c>
      <c r="E240" s="148">
        <v>320.0</v>
      </c>
      <c r="F240" s="76" t="str">
        <f t="shared" ref="F240:F247" si="718">$E$5</f>
        <v/>
      </c>
      <c r="G240" s="148">
        <f t="shared" ref="G240:G247" si="719">E240*((100-F240)/100)</f>
        <v>320</v>
      </c>
      <c r="H240" s="149">
        <f t="shared" ref="H240:H247" si="720">D240*G240</f>
        <v>0</v>
      </c>
      <c r="I240" s="322"/>
      <c r="J240" s="151"/>
      <c r="K240" s="323"/>
      <c r="L240" s="324"/>
      <c r="M240" s="154"/>
      <c r="N240" s="155"/>
      <c r="O240" s="156"/>
      <c r="P240" s="157"/>
      <c r="Q240" s="158"/>
      <c r="R240" s="159"/>
      <c r="S240" s="160"/>
      <c r="T240" s="187"/>
      <c r="U240" s="162"/>
      <c r="V240" s="163"/>
      <c r="W240" s="152"/>
      <c r="X240" s="150"/>
      <c r="AD240" s="76">
        <f t="shared" ref="AD240:AJ240" si="714">AK240*$D240</f>
        <v>0</v>
      </c>
      <c r="AE240" s="76">
        <f t="shared" si="714"/>
        <v>0</v>
      </c>
      <c r="AF240" s="76">
        <f t="shared" si="714"/>
        <v>0</v>
      </c>
      <c r="AG240" s="76">
        <f t="shared" si="714"/>
        <v>0</v>
      </c>
      <c r="AH240" s="76">
        <f t="shared" si="714"/>
        <v>0</v>
      </c>
      <c r="AI240" s="76">
        <f t="shared" si="714"/>
        <v>0</v>
      </c>
      <c r="AJ240" s="76">
        <f t="shared" si="714"/>
        <v>0</v>
      </c>
      <c r="AK240" s="154"/>
      <c r="AL240" s="154">
        <v>16.0</v>
      </c>
      <c r="AM240" s="154">
        <v>27.0</v>
      </c>
      <c r="AN240" s="154">
        <v>3.0</v>
      </c>
      <c r="AO240" s="154">
        <v>4.0</v>
      </c>
      <c r="AP240" s="154"/>
      <c r="AQ240" s="154"/>
      <c r="AR240" s="76">
        <f t="shared" ref="AR240:BD240" si="715">BE240*$D240</f>
        <v>0</v>
      </c>
      <c r="AS240" s="76">
        <f t="shared" si="715"/>
        <v>0</v>
      </c>
      <c r="AT240" s="76">
        <f t="shared" si="715"/>
        <v>0</v>
      </c>
      <c r="AU240" s="76">
        <f t="shared" si="715"/>
        <v>0</v>
      </c>
      <c r="AV240" s="76">
        <f t="shared" si="715"/>
        <v>0</v>
      </c>
      <c r="AW240" s="76">
        <f t="shared" si="715"/>
        <v>0</v>
      </c>
      <c r="AX240" s="76">
        <f t="shared" si="715"/>
        <v>0</v>
      </c>
      <c r="AY240" s="76">
        <f t="shared" si="715"/>
        <v>0</v>
      </c>
      <c r="AZ240" s="76">
        <f t="shared" si="715"/>
        <v>0</v>
      </c>
      <c r="BA240" s="76">
        <f t="shared" si="715"/>
        <v>0</v>
      </c>
      <c r="BB240" s="76">
        <f t="shared" si="715"/>
        <v>0</v>
      </c>
      <c r="BC240" s="76">
        <f t="shared" si="715"/>
        <v>0</v>
      </c>
      <c r="BD240" s="76">
        <f t="shared" si="715"/>
        <v>0</v>
      </c>
      <c r="BE240" s="154">
        <v>20.0</v>
      </c>
      <c r="BF240" s="154">
        <v>18.0</v>
      </c>
      <c r="BG240" s="154">
        <v>8.0</v>
      </c>
      <c r="BH240" s="154"/>
      <c r="BI240" s="154">
        <v>3.0</v>
      </c>
      <c r="BJ240" s="154"/>
      <c r="BK240" s="154">
        <v>1.0</v>
      </c>
      <c r="BL240" s="154"/>
      <c r="BM240" s="154"/>
      <c r="BN240" s="154"/>
      <c r="BO240" s="154"/>
      <c r="BP240" s="326"/>
      <c r="BQ240" s="154"/>
      <c r="BR240" s="144"/>
      <c r="BS240" s="76"/>
      <c r="BT240" s="335"/>
      <c r="BU240" s="167">
        <f t="shared" ref="BU240:BV240" si="716">$D240*BS240</f>
        <v>0</v>
      </c>
      <c r="BV240" s="167">
        <f t="shared" si="716"/>
        <v>0</v>
      </c>
      <c r="BW240" s="144"/>
      <c r="BX240" s="76">
        <v>11.18</v>
      </c>
      <c r="BY240" s="76">
        <f t="shared" ref="BY240:BY247" si="724">D240</f>
        <v>0</v>
      </c>
      <c r="BZ240" s="76">
        <f t="shared" ref="BZ240:BZ247" si="725">BX240*BY240</f>
        <v>0</v>
      </c>
      <c r="CA240" s="144"/>
      <c r="CB240" s="204"/>
      <c r="CC240" s="204"/>
    </row>
    <row r="241" ht="18.0" customHeight="1">
      <c r="A241" s="195" t="s">
        <v>1029</v>
      </c>
      <c r="B241" s="267" t="s">
        <v>1030</v>
      </c>
      <c r="C241" s="322">
        <v>50.0</v>
      </c>
      <c r="D241" s="76">
        <f t="shared" si="717"/>
        <v>0</v>
      </c>
      <c r="E241" s="148">
        <v>320.0</v>
      </c>
      <c r="F241" s="76" t="str">
        <f t="shared" si="718"/>
        <v/>
      </c>
      <c r="G241" s="148">
        <f t="shared" si="719"/>
        <v>320</v>
      </c>
      <c r="H241" s="149">
        <f t="shared" si="720"/>
        <v>0</v>
      </c>
      <c r="I241" s="322"/>
      <c r="J241" s="151"/>
      <c r="K241" s="323"/>
      <c r="L241" s="324"/>
      <c r="M241" s="154"/>
      <c r="N241" s="155"/>
      <c r="O241" s="156"/>
      <c r="P241" s="157"/>
      <c r="Q241" s="158"/>
      <c r="R241" s="159"/>
      <c r="S241" s="160"/>
      <c r="T241" s="187"/>
      <c r="U241" s="162"/>
      <c r="V241" s="163"/>
      <c r="W241" s="152"/>
      <c r="X241" s="150"/>
      <c r="AD241" s="76">
        <f t="shared" ref="AD241:AJ241" si="721">AK241*$D241</f>
        <v>0</v>
      </c>
      <c r="AE241" s="76">
        <f t="shared" si="721"/>
        <v>0</v>
      </c>
      <c r="AF241" s="76">
        <f t="shared" si="721"/>
        <v>0</v>
      </c>
      <c r="AG241" s="76">
        <f t="shared" si="721"/>
        <v>0</v>
      </c>
      <c r="AH241" s="76">
        <f t="shared" si="721"/>
        <v>0</v>
      </c>
      <c r="AI241" s="76">
        <f t="shared" si="721"/>
        <v>0</v>
      </c>
      <c r="AJ241" s="76">
        <f t="shared" si="721"/>
        <v>0</v>
      </c>
      <c r="AK241" s="154"/>
      <c r="AL241" s="154">
        <v>15.0</v>
      </c>
      <c r="AM241" s="154">
        <v>25.0</v>
      </c>
      <c r="AN241" s="154">
        <v>5.0</v>
      </c>
      <c r="AO241" s="154">
        <v>5.0</v>
      </c>
      <c r="AP241" s="154"/>
      <c r="AQ241" s="154"/>
      <c r="AR241" s="76">
        <f t="shared" ref="AR241:BD241" si="722">BE241*$D241</f>
        <v>0</v>
      </c>
      <c r="AS241" s="76">
        <f t="shared" si="722"/>
        <v>0</v>
      </c>
      <c r="AT241" s="76">
        <f t="shared" si="722"/>
        <v>0</v>
      </c>
      <c r="AU241" s="76">
        <f t="shared" si="722"/>
        <v>0</v>
      </c>
      <c r="AV241" s="76">
        <f t="shared" si="722"/>
        <v>0</v>
      </c>
      <c r="AW241" s="76">
        <f t="shared" si="722"/>
        <v>0</v>
      </c>
      <c r="AX241" s="76">
        <f t="shared" si="722"/>
        <v>0</v>
      </c>
      <c r="AY241" s="76">
        <f t="shared" si="722"/>
        <v>0</v>
      </c>
      <c r="AZ241" s="76">
        <f t="shared" si="722"/>
        <v>0</v>
      </c>
      <c r="BA241" s="76">
        <f t="shared" si="722"/>
        <v>0</v>
      </c>
      <c r="BB241" s="76">
        <f t="shared" si="722"/>
        <v>0</v>
      </c>
      <c r="BC241" s="76">
        <f t="shared" si="722"/>
        <v>0</v>
      </c>
      <c r="BD241" s="76">
        <f t="shared" si="722"/>
        <v>0</v>
      </c>
      <c r="BE241" s="154">
        <v>14.0</v>
      </c>
      <c r="BF241" s="154">
        <v>27.0</v>
      </c>
      <c r="BG241" s="154">
        <v>5.0</v>
      </c>
      <c r="BH241" s="154"/>
      <c r="BI241" s="154">
        <v>3.0</v>
      </c>
      <c r="BJ241" s="154"/>
      <c r="BK241" s="154">
        <v>1.0</v>
      </c>
      <c r="BL241" s="154"/>
      <c r="BM241" s="154"/>
      <c r="BN241" s="154"/>
      <c r="BO241" s="154"/>
      <c r="BP241" s="326"/>
      <c r="BQ241" s="154"/>
      <c r="BR241" s="144"/>
      <c r="BS241" s="76"/>
      <c r="BT241" s="335"/>
      <c r="BU241" s="167">
        <f t="shared" ref="BU241:BV241" si="723">$D241*BS241</f>
        <v>0</v>
      </c>
      <c r="BV241" s="167">
        <f t="shared" si="723"/>
        <v>0</v>
      </c>
      <c r="BW241" s="144"/>
      <c r="BX241" s="76">
        <v>12.59</v>
      </c>
      <c r="BY241" s="76">
        <f t="shared" si="724"/>
        <v>0</v>
      </c>
      <c r="BZ241" s="76">
        <f t="shared" si="725"/>
        <v>0</v>
      </c>
      <c r="CA241" s="144"/>
      <c r="CB241" s="204"/>
      <c r="CC241" s="204"/>
    </row>
    <row r="242" ht="18.0" customHeight="1">
      <c r="A242" s="195" t="s">
        <v>1031</v>
      </c>
      <c r="B242" s="267" t="s">
        <v>1032</v>
      </c>
      <c r="C242" s="322">
        <v>50.0</v>
      </c>
      <c r="D242" s="76">
        <f t="shared" si="717"/>
        <v>0</v>
      </c>
      <c r="E242" s="148">
        <v>320.0</v>
      </c>
      <c r="F242" s="76" t="str">
        <f t="shared" si="718"/>
        <v/>
      </c>
      <c r="G242" s="148">
        <f t="shared" si="719"/>
        <v>320</v>
      </c>
      <c r="H242" s="149">
        <f t="shared" si="720"/>
        <v>0</v>
      </c>
      <c r="I242" s="322"/>
      <c r="J242" s="151"/>
      <c r="K242" s="323"/>
      <c r="L242" s="324"/>
      <c r="M242" s="154"/>
      <c r="N242" s="155"/>
      <c r="O242" s="156"/>
      <c r="P242" s="157"/>
      <c r="Q242" s="158"/>
      <c r="R242" s="159"/>
      <c r="S242" s="160"/>
      <c r="T242" s="187"/>
      <c r="U242" s="162"/>
      <c r="V242" s="163"/>
      <c r="W242" s="152"/>
      <c r="X242" s="150"/>
      <c r="AD242" s="76">
        <f t="shared" ref="AD242:AJ242" si="726">AK242*$D242</f>
        <v>0</v>
      </c>
      <c r="AE242" s="76">
        <f t="shared" si="726"/>
        <v>0</v>
      </c>
      <c r="AF242" s="76">
        <f t="shared" si="726"/>
        <v>0</v>
      </c>
      <c r="AG242" s="76">
        <f t="shared" si="726"/>
        <v>0</v>
      </c>
      <c r="AH242" s="76">
        <f t="shared" si="726"/>
        <v>0</v>
      </c>
      <c r="AI242" s="76">
        <f t="shared" si="726"/>
        <v>0</v>
      </c>
      <c r="AJ242" s="76">
        <f t="shared" si="726"/>
        <v>0</v>
      </c>
      <c r="AK242" s="154"/>
      <c r="AL242" s="154">
        <v>19.0</v>
      </c>
      <c r="AM242" s="154">
        <v>22.0</v>
      </c>
      <c r="AN242" s="154">
        <v>4.0</v>
      </c>
      <c r="AO242" s="154">
        <v>5.0</v>
      </c>
      <c r="AP242" s="154"/>
      <c r="AQ242" s="154"/>
      <c r="AR242" s="76">
        <f t="shared" ref="AR242:BD242" si="727">BE242*$D242</f>
        <v>0</v>
      </c>
      <c r="AS242" s="76">
        <f t="shared" si="727"/>
        <v>0</v>
      </c>
      <c r="AT242" s="76">
        <f t="shared" si="727"/>
        <v>0</v>
      </c>
      <c r="AU242" s="76">
        <f t="shared" si="727"/>
        <v>0</v>
      </c>
      <c r="AV242" s="76">
        <f t="shared" si="727"/>
        <v>0</v>
      </c>
      <c r="AW242" s="76">
        <f t="shared" si="727"/>
        <v>0</v>
      </c>
      <c r="AX242" s="76">
        <f t="shared" si="727"/>
        <v>0</v>
      </c>
      <c r="AY242" s="76">
        <f t="shared" si="727"/>
        <v>0</v>
      </c>
      <c r="AZ242" s="76">
        <f t="shared" si="727"/>
        <v>0</v>
      </c>
      <c r="BA242" s="76">
        <f t="shared" si="727"/>
        <v>0</v>
      </c>
      <c r="BB242" s="76">
        <f t="shared" si="727"/>
        <v>0</v>
      </c>
      <c r="BC242" s="76">
        <f t="shared" si="727"/>
        <v>0</v>
      </c>
      <c r="BD242" s="76">
        <f t="shared" si="727"/>
        <v>0</v>
      </c>
      <c r="BE242" s="154">
        <v>23.0</v>
      </c>
      <c r="BF242" s="154">
        <v>12.0</v>
      </c>
      <c r="BG242" s="154">
        <v>9.0</v>
      </c>
      <c r="BH242" s="154"/>
      <c r="BI242" s="154">
        <v>5.0</v>
      </c>
      <c r="BJ242" s="154"/>
      <c r="BK242" s="154">
        <v>1.0</v>
      </c>
      <c r="BL242" s="154"/>
      <c r="BM242" s="154"/>
      <c r="BN242" s="154"/>
      <c r="BO242" s="154"/>
      <c r="BP242" s="326"/>
      <c r="BQ242" s="154"/>
      <c r="BR242" s="144"/>
      <c r="BS242" s="76"/>
      <c r="BT242" s="335"/>
      <c r="BU242" s="167">
        <f t="shared" ref="BU242:BV242" si="728">$D242*BS242</f>
        <v>0</v>
      </c>
      <c r="BV242" s="167">
        <f t="shared" si="728"/>
        <v>0</v>
      </c>
      <c r="BW242" s="144"/>
      <c r="BX242" s="76">
        <v>12.49</v>
      </c>
      <c r="BY242" s="76">
        <f t="shared" si="724"/>
        <v>0</v>
      </c>
      <c r="BZ242" s="76">
        <f t="shared" si="725"/>
        <v>0</v>
      </c>
      <c r="CA242" s="144"/>
      <c r="CB242" s="204"/>
      <c r="CC242" s="204"/>
    </row>
    <row r="243" ht="18.0" customHeight="1">
      <c r="A243" s="195" t="s">
        <v>1033</v>
      </c>
      <c r="B243" s="267" t="s">
        <v>1034</v>
      </c>
      <c r="C243" s="322">
        <v>50.0</v>
      </c>
      <c r="D243" s="76">
        <f t="shared" si="717"/>
        <v>0</v>
      </c>
      <c r="E243" s="148">
        <v>320.0</v>
      </c>
      <c r="F243" s="76" t="str">
        <f t="shared" si="718"/>
        <v/>
      </c>
      <c r="G243" s="148">
        <f t="shared" si="719"/>
        <v>320</v>
      </c>
      <c r="H243" s="149">
        <f t="shared" si="720"/>
        <v>0</v>
      </c>
      <c r="I243" s="322"/>
      <c r="J243" s="151"/>
      <c r="K243" s="323"/>
      <c r="L243" s="324"/>
      <c r="M243" s="154"/>
      <c r="N243" s="155"/>
      <c r="O243" s="156"/>
      <c r="P243" s="157"/>
      <c r="Q243" s="158"/>
      <c r="R243" s="159"/>
      <c r="S243" s="160"/>
      <c r="T243" s="187"/>
      <c r="U243" s="162"/>
      <c r="V243" s="163"/>
      <c r="W243" s="152"/>
      <c r="X243" s="150"/>
      <c r="AD243" s="76">
        <f t="shared" ref="AD243:AJ243" si="729">AK243*$D243</f>
        <v>0</v>
      </c>
      <c r="AE243" s="76">
        <f t="shared" si="729"/>
        <v>0</v>
      </c>
      <c r="AF243" s="76">
        <f t="shared" si="729"/>
        <v>0</v>
      </c>
      <c r="AG243" s="76">
        <f t="shared" si="729"/>
        <v>0</v>
      </c>
      <c r="AH243" s="76">
        <f t="shared" si="729"/>
        <v>0</v>
      </c>
      <c r="AI243" s="76">
        <f t="shared" si="729"/>
        <v>0</v>
      </c>
      <c r="AJ243" s="76">
        <f t="shared" si="729"/>
        <v>0</v>
      </c>
      <c r="AK243" s="154"/>
      <c r="AL243" s="154">
        <v>15.0</v>
      </c>
      <c r="AM243" s="154">
        <v>24.0</v>
      </c>
      <c r="AN243" s="154">
        <v>6.0</v>
      </c>
      <c r="AO243" s="154">
        <v>5.0</v>
      </c>
      <c r="AP243" s="154"/>
      <c r="AQ243" s="154"/>
      <c r="AR243" s="76">
        <f t="shared" ref="AR243:BD243" si="730">BE243*$D243</f>
        <v>0</v>
      </c>
      <c r="AS243" s="76">
        <f t="shared" si="730"/>
        <v>0</v>
      </c>
      <c r="AT243" s="76">
        <f t="shared" si="730"/>
        <v>0</v>
      </c>
      <c r="AU243" s="76">
        <f t="shared" si="730"/>
        <v>0</v>
      </c>
      <c r="AV243" s="76">
        <f t="shared" si="730"/>
        <v>0</v>
      </c>
      <c r="AW243" s="76">
        <f t="shared" si="730"/>
        <v>0</v>
      </c>
      <c r="AX243" s="76">
        <f t="shared" si="730"/>
        <v>0</v>
      </c>
      <c r="AY243" s="76">
        <f t="shared" si="730"/>
        <v>0</v>
      </c>
      <c r="AZ243" s="76">
        <f t="shared" si="730"/>
        <v>0</v>
      </c>
      <c r="BA243" s="76">
        <f t="shared" si="730"/>
        <v>0</v>
      </c>
      <c r="BB243" s="76">
        <f t="shared" si="730"/>
        <v>0</v>
      </c>
      <c r="BC243" s="76">
        <f t="shared" si="730"/>
        <v>0</v>
      </c>
      <c r="BD243" s="76">
        <f t="shared" si="730"/>
        <v>0</v>
      </c>
      <c r="BE243" s="154">
        <v>22.0</v>
      </c>
      <c r="BF243" s="154">
        <v>12.0</v>
      </c>
      <c r="BG243" s="154">
        <v>12.0</v>
      </c>
      <c r="BH243" s="154"/>
      <c r="BI243" s="154">
        <v>2.0</v>
      </c>
      <c r="BJ243" s="154"/>
      <c r="BK243" s="154">
        <v>2.0</v>
      </c>
      <c r="BL243" s="154"/>
      <c r="BM243" s="154"/>
      <c r="BN243" s="154"/>
      <c r="BO243" s="154"/>
      <c r="BP243" s="326"/>
      <c r="BQ243" s="154"/>
      <c r="BR243" s="144"/>
      <c r="BS243" s="76"/>
      <c r="BT243" s="335"/>
      <c r="BU243" s="167">
        <f t="shared" ref="BU243:BV243" si="731">$D243*BS243</f>
        <v>0</v>
      </c>
      <c r="BV243" s="167">
        <f t="shared" si="731"/>
        <v>0</v>
      </c>
      <c r="BW243" s="144"/>
      <c r="BX243" s="76">
        <v>13.13</v>
      </c>
      <c r="BY243" s="76">
        <f t="shared" si="724"/>
        <v>0</v>
      </c>
      <c r="BZ243" s="76">
        <f t="shared" si="725"/>
        <v>0</v>
      </c>
      <c r="CA243" s="144"/>
      <c r="CB243" s="204"/>
      <c r="CC243" s="204"/>
    </row>
    <row r="244" ht="18.0" customHeight="1">
      <c r="A244" s="195" t="s">
        <v>1035</v>
      </c>
      <c r="B244" s="267" t="s">
        <v>1036</v>
      </c>
      <c r="C244" s="322">
        <v>50.0</v>
      </c>
      <c r="D244" s="76">
        <f t="shared" si="717"/>
        <v>0</v>
      </c>
      <c r="E244" s="148">
        <v>320.0</v>
      </c>
      <c r="F244" s="76" t="str">
        <f t="shared" si="718"/>
        <v/>
      </c>
      <c r="G244" s="148">
        <f t="shared" si="719"/>
        <v>320</v>
      </c>
      <c r="H244" s="149">
        <f t="shared" si="720"/>
        <v>0</v>
      </c>
      <c r="I244" s="322"/>
      <c r="J244" s="151"/>
      <c r="K244" s="323"/>
      <c r="L244" s="324"/>
      <c r="M244" s="154"/>
      <c r="N244" s="155"/>
      <c r="O244" s="156"/>
      <c r="P244" s="157"/>
      <c r="Q244" s="158"/>
      <c r="R244" s="159"/>
      <c r="S244" s="160"/>
      <c r="T244" s="187"/>
      <c r="U244" s="162"/>
      <c r="V244" s="163"/>
      <c r="W244" s="152"/>
      <c r="X244" s="150"/>
      <c r="AD244" s="76">
        <f t="shared" ref="AD244:AJ244" si="732">AK244*$D244</f>
        <v>0</v>
      </c>
      <c r="AE244" s="76">
        <f t="shared" si="732"/>
        <v>0</v>
      </c>
      <c r="AF244" s="76">
        <f t="shared" si="732"/>
        <v>0</v>
      </c>
      <c r="AG244" s="76">
        <f t="shared" si="732"/>
        <v>0</v>
      </c>
      <c r="AH244" s="76">
        <f t="shared" si="732"/>
        <v>0</v>
      </c>
      <c r="AI244" s="76">
        <f t="shared" si="732"/>
        <v>0</v>
      </c>
      <c r="AJ244" s="76">
        <f t="shared" si="732"/>
        <v>0</v>
      </c>
      <c r="AK244" s="154"/>
      <c r="AL244" s="154">
        <v>16.0</v>
      </c>
      <c r="AM244" s="154">
        <v>22.0</v>
      </c>
      <c r="AN244" s="154">
        <v>6.0</v>
      </c>
      <c r="AO244" s="154">
        <v>6.0</v>
      </c>
      <c r="AP244" s="154"/>
      <c r="AQ244" s="154"/>
      <c r="AR244" s="76">
        <f t="shared" ref="AR244:BD244" si="733">BE244*$D244</f>
        <v>0</v>
      </c>
      <c r="AS244" s="76">
        <f t="shared" si="733"/>
        <v>0</v>
      </c>
      <c r="AT244" s="76">
        <f t="shared" si="733"/>
        <v>0</v>
      </c>
      <c r="AU244" s="76">
        <f t="shared" si="733"/>
        <v>0</v>
      </c>
      <c r="AV244" s="76">
        <f t="shared" si="733"/>
        <v>0</v>
      </c>
      <c r="AW244" s="76">
        <f t="shared" si="733"/>
        <v>0</v>
      </c>
      <c r="AX244" s="76">
        <f t="shared" si="733"/>
        <v>0</v>
      </c>
      <c r="AY244" s="76">
        <f t="shared" si="733"/>
        <v>0</v>
      </c>
      <c r="AZ244" s="76">
        <f t="shared" si="733"/>
        <v>0</v>
      </c>
      <c r="BA244" s="76">
        <f t="shared" si="733"/>
        <v>0</v>
      </c>
      <c r="BB244" s="76">
        <f t="shared" si="733"/>
        <v>0</v>
      </c>
      <c r="BC244" s="76">
        <f t="shared" si="733"/>
        <v>0</v>
      </c>
      <c r="BD244" s="76">
        <f t="shared" si="733"/>
        <v>0</v>
      </c>
      <c r="BE244" s="154">
        <v>18.0</v>
      </c>
      <c r="BF244" s="154">
        <v>16.0</v>
      </c>
      <c r="BG244" s="154">
        <v>11.0</v>
      </c>
      <c r="BH244" s="154"/>
      <c r="BI244" s="154">
        <v>3.0</v>
      </c>
      <c r="BJ244" s="154"/>
      <c r="BK244" s="154">
        <v>2.0</v>
      </c>
      <c r="BL244" s="154"/>
      <c r="BM244" s="154"/>
      <c r="BN244" s="154"/>
      <c r="BO244" s="154"/>
      <c r="BP244" s="326"/>
      <c r="BQ244" s="154"/>
      <c r="BR244" s="144"/>
      <c r="BS244" s="76"/>
      <c r="BT244" s="335"/>
      <c r="BU244" s="167">
        <f t="shared" ref="BU244:BV244" si="734">$D244*BS244</f>
        <v>0</v>
      </c>
      <c r="BV244" s="167">
        <f t="shared" si="734"/>
        <v>0</v>
      </c>
      <c r="BW244" s="144"/>
      <c r="BX244" s="76">
        <v>13.47</v>
      </c>
      <c r="BY244" s="76">
        <f t="shared" si="724"/>
        <v>0</v>
      </c>
      <c r="BZ244" s="76">
        <f t="shared" si="725"/>
        <v>0</v>
      </c>
      <c r="CA244" s="144"/>
      <c r="CB244" s="204"/>
      <c r="CC244" s="204"/>
    </row>
    <row r="245" ht="18.0" customHeight="1">
      <c r="A245" s="195" t="s">
        <v>1037</v>
      </c>
      <c r="B245" s="267" t="s">
        <v>1038</v>
      </c>
      <c r="C245" s="322">
        <v>50.0</v>
      </c>
      <c r="D245" s="76">
        <f t="shared" si="717"/>
        <v>0</v>
      </c>
      <c r="E245" s="148">
        <v>320.0</v>
      </c>
      <c r="F245" s="76" t="str">
        <f t="shared" si="718"/>
        <v/>
      </c>
      <c r="G245" s="148">
        <f t="shared" si="719"/>
        <v>320</v>
      </c>
      <c r="H245" s="149">
        <f t="shared" si="720"/>
        <v>0</v>
      </c>
      <c r="I245" s="322"/>
      <c r="J245" s="151"/>
      <c r="K245" s="323"/>
      <c r="L245" s="324"/>
      <c r="M245" s="154"/>
      <c r="N245" s="155"/>
      <c r="O245" s="156"/>
      <c r="P245" s="157"/>
      <c r="Q245" s="158"/>
      <c r="R245" s="159"/>
      <c r="S245" s="160"/>
      <c r="T245" s="187"/>
      <c r="U245" s="162"/>
      <c r="V245" s="163"/>
      <c r="W245" s="152"/>
      <c r="X245" s="150"/>
      <c r="AD245" s="76">
        <f t="shared" ref="AD245:AJ245" si="735">AK245*$D245</f>
        <v>0</v>
      </c>
      <c r="AE245" s="76">
        <f t="shared" si="735"/>
        <v>0</v>
      </c>
      <c r="AF245" s="76">
        <f t="shared" si="735"/>
        <v>0</v>
      </c>
      <c r="AG245" s="76">
        <f t="shared" si="735"/>
        <v>0</v>
      </c>
      <c r="AH245" s="76">
        <f t="shared" si="735"/>
        <v>0</v>
      </c>
      <c r="AI245" s="76">
        <f t="shared" si="735"/>
        <v>0</v>
      </c>
      <c r="AJ245" s="76">
        <f t="shared" si="735"/>
        <v>0</v>
      </c>
      <c r="AK245" s="154"/>
      <c r="AL245" s="154">
        <v>15.0</v>
      </c>
      <c r="AM245" s="154">
        <v>24.0</v>
      </c>
      <c r="AN245" s="154">
        <v>6.0</v>
      </c>
      <c r="AO245" s="154">
        <v>5.0</v>
      </c>
      <c r="AP245" s="154"/>
      <c r="AQ245" s="154"/>
      <c r="AR245" s="76">
        <f t="shared" ref="AR245:BD245" si="736">BE245*$D245</f>
        <v>0</v>
      </c>
      <c r="AS245" s="76">
        <f t="shared" si="736"/>
        <v>0</v>
      </c>
      <c r="AT245" s="76">
        <f t="shared" si="736"/>
        <v>0</v>
      </c>
      <c r="AU245" s="76">
        <f t="shared" si="736"/>
        <v>0</v>
      </c>
      <c r="AV245" s="76">
        <f t="shared" si="736"/>
        <v>0</v>
      </c>
      <c r="AW245" s="76">
        <f t="shared" si="736"/>
        <v>0</v>
      </c>
      <c r="AX245" s="76">
        <f t="shared" si="736"/>
        <v>0</v>
      </c>
      <c r="AY245" s="76">
        <f t="shared" si="736"/>
        <v>0</v>
      </c>
      <c r="AZ245" s="76">
        <f t="shared" si="736"/>
        <v>0</v>
      </c>
      <c r="BA245" s="76">
        <f t="shared" si="736"/>
        <v>0</v>
      </c>
      <c r="BB245" s="76">
        <f t="shared" si="736"/>
        <v>0</v>
      </c>
      <c r="BC245" s="76">
        <f t="shared" si="736"/>
        <v>0</v>
      </c>
      <c r="BD245" s="76">
        <f t="shared" si="736"/>
        <v>0</v>
      </c>
      <c r="BE245" s="154">
        <v>21.0</v>
      </c>
      <c r="BF245" s="154">
        <v>16.0</v>
      </c>
      <c r="BG245" s="154">
        <v>5.0</v>
      </c>
      <c r="BH245" s="154"/>
      <c r="BI245" s="154">
        <v>6.0</v>
      </c>
      <c r="BJ245" s="154"/>
      <c r="BK245" s="154">
        <v>2.0</v>
      </c>
      <c r="BL245" s="154"/>
      <c r="BM245" s="154"/>
      <c r="BN245" s="154"/>
      <c r="BO245" s="154"/>
      <c r="BP245" s="326"/>
      <c r="BQ245" s="154"/>
      <c r="BR245" s="144"/>
      <c r="BS245" s="76"/>
      <c r="BT245" s="335"/>
      <c r="BU245" s="167">
        <f t="shared" ref="BU245:BV245" si="737">$D245*BS245</f>
        <v>0</v>
      </c>
      <c r="BV245" s="167">
        <f t="shared" si="737"/>
        <v>0</v>
      </c>
      <c r="BW245" s="144"/>
      <c r="BX245" s="76">
        <v>13.14</v>
      </c>
      <c r="BY245" s="76">
        <f t="shared" si="724"/>
        <v>0</v>
      </c>
      <c r="BZ245" s="76">
        <f t="shared" si="725"/>
        <v>0</v>
      </c>
      <c r="CA245" s="144"/>
      <c r="CB245" s="204"/>
      <c r="CC245" s="204"/>
    </row>
    <row r="246" ht="18.0" customHeight="1">
      <c r="A246" s="195" t="s">
        <v>1039</v>
      </c>
      <c r="B246" s="267" t="s">
        <v>1040</v>
      </c>
      <c r="C246" s="346">
        <v>50.0</v>
      </c>
      <c r="D246" s="76">
        <f t="shared" si="717"/>
        <v>0</v>
      </c>
      <c r="E246" s="148">
        <v>320.0</v>
      </c>
      <c r="F246" s="76" t="str">
        <f t="shared" si="718"/>
        <v/>
      </c>
      <c r="G246" s="148">
        <f t="shared" si="719"/>
        <v>320</v>
      </c>
      <c r="H246" s="149">
        <f t="shared" si="720"/>
        <v>0</v>
      </c>
      <c r="I246" s="322"/>
      <c r="J246" s="151"/>
      <c r="K246" s="323"/>
      <c r="L246" s="324"/>
      <c r="M246" s="154"/>
      <c r="N246" s="155"/>
      <c r="O246" s="156"/>
      <c r="P246" s="157"/>
      <c r="Q246" s="158"/>
      <c r="R246" s="159"/>
      <c r="S246" s="160"/>
      <c r="T246" s="187"/>
      <c r="U246" s="162"/>
      <c r="V246" s="163"/>
      <c r="W246" s="152"/>
      <c r="X246" s="150"/>
      <c r="AD246" s="76">
        <f t="shared" ref="AD246:AJ246" si="738">AK246*$D246</f>
        <v>0</v>
      </c>
      <c r="AE246" s="76">
        <f t="shared" si="738"/>
        <v>0</v>
      </c>
      <c r="AF246" s="76">
        <f t="shared" si="738"/>
        <v>0</v>
      </c>
      <c r="AG246" s="76">
        <f t="shared" si="738"/>
        <v>0</v>
      </c>
      <c r="AH246" s="76">
        <f t="shared" si="738"/>
        <v>0</v>
      </c>
      <c r="AI246" s="76">
        <f t="shared" si="738"/>
        <v>0</v>
      </c>
      <c r="AJ246" s="76">
        <f t="shared" si="738"/>
        <v>0</v>
      </c>
      <c r="AK246" s="154"/>
      <c r="AL246" s="154">
        <v>16.0</v>
      </c>
      <c r="AM246" s="154">
        <v>23.0</v>
      </c>
      <c r="AN246" s="154">
        <v>6.0</v>
      </c>
      <c r="AO246" s="154">
        <v>5.0</v>
      </c>
      <c r="AP246" s="154"/>
      <c r="AQ246" s="154"/>
      <c r="AR246" s="76">
        <f t="shared" ref="AR246:BD246" si="739">BE246*$D246</f>
        <v>0</v>
      </c>
      <c r="AS246" s="76">
        <f t="shared" si="739"/>
        <v>0</v>
      </c>
      <c r="AT246" s="76">
        <f t="shared" si="739"/>
        <v>0</v>
      </c>
      <c r="AU246" s="76">
        <f t="shared" si="739"/>
        <v>0</v>
      </c>
      <c r="AV246" s="76">
        <f t="shared" si="739"/>
        <v>0</v>
      </c>
      <c r="AW246" s="76">
        <f t="shared" si="739"/>
        <v>0</v>
      </c>
      <c r="AX246" s="76">
        <f t="shared" si="739"/>
        <v>0</v>
      </c>
      <c r="AY246" s="76">
        <f t="shared" si="739"/>
        <v>0</v>
      </c>
      <c r="AZ246" s="76">
        <f t="shared" si="739"/>
        <v>0</v>
      </c>
      <c r="BA246" s="76">
        <f t="shared" si="739"/>
        <v>0</v>
      </c>
      <c r="BB246" s="76">
        <f t="shared" si="739"/>
        <v>0</v>
      </c>
      <c r="BC246" s="76">
        <f t="shared" si="739"/>
        <v>0</v>
      </c>
      <c r="BD246" s="76">
        <f t="shared" si="739"/>
        <v>0</v>
      </c>
      <c r="BE246" s="154">
        <v>23.0</v>
      </c>
      <c r="BF246" s="154">
        <v>14.0</v>
      </c>
      <c r="BG246" s="154">
        <v>7.0</v>
      </c>
      <c r="BH246" s="154"/>
      <c r="BI246" s="154">
        <v>5.0</v>
      </c>
      <c r="BJ246" s="154"/>
      <c r="BK246" s="154">
        <v>1.0</v>
      </c>
      <c r="BL246" s="154"/>
      <c r="BM246" s="154"/>
      <c r="BN246" s="154"/>
      <c r="BO246" s="154"/>
      <c r="BP246" s="326"/>
      <c r="BQ246" s="154"/>
      <c r="BR246" s="144"/>
      <c r="BS246" s="76"/>
      <c r="BT246" s="335"/>
      <c r="BU246" s="167">
        <f t="shared" ref="BU246:BV246" si="740">$D246*BS246</f>
        <v>0</v>
      </c>
      <c r="BV246" s="167">
        <f t="shared" si="740"/>
        <v>0</v>
      </c>
      <c r="BW246" s="144"/>
      <c r="BX246" s="76">
        <v>12.97</v>
      </c>
      <c r="BY246" s="76">
        <f t="shared" si="724"/>
        <v>0</v>
      </c>
      <c r="BZ246" s="76">
        <f t="shared" si="725"/>
        <v>0</v>
      </c>
      <c r="CA246" s="144"/>
      <c r="CB246" s="204"/>
      <c r="CC246" s="204"/>
    </row>
    <row r="247" ht="18.0" customHeight="1">
      <c r="A247" s="195" t="s">
        <v>1041</v>
      </c>
      <c r="B247" s="267" t="s">
        <v>1042</v>
      </c>
      <c r="C247" s="322">
        <v>50.0</v>
      </c>
      <c r="D247" s="76">
        <f t="shared" si="717"/>
        <v>0</v>
      </c>
      <c r="E247" s="148">
        <v>320.0</v>
      </c>
      <c r="F247" s="76" t="str">
        <f t="shared" si="718"/>
        <v/>
      </c>
      <c r="G247" s="148">
        <f t="shared" si="719"/>
        <v>320</v>
      </c>
      <c r="H247" s="149">
        <f t="shared" si="720"/>
        <v>0</v>
      </c>
      <c r="I247" s="322"/>
      <c r="J247" s="151"/>
      <c r="K247" s="323"/>
      <c r="L247" s="324"/>
      <c r="M247" s="154"/>
      <c r="N247" s="155"/>
      <c r="O247" s="156"/>
      <c r="P247" s="157"/>
      <c r="Q247" s="158"/>
      <c r="R247" s="159"/>
      <c r="S247" s="160"/>
      <c r="T247" s="187"/>
      <c r="U247" s="162"/>
      <c r="V247" s="163"/>
      <c r="W247" s="152"/>
      <c r="X247" s="150"/>
      <c r="AD247" s="76">
        <f t="shared" ref="AD247:AJ247" si="741">AK247*$D247</f>
        <v>0</v>
      </c>
      <c r="AE247" s="76">
        <f t="shared" si="741"/>
        <v>0</v>
      </c>
      <c r="AF247" s="76">
        <f t="shared" si="741"/>
        <v>0</v>
      </c>
      <c r="AG247" s="76">
        <f t="shared" si="741"/>
        <v>0</v>
      </c>
      <c r="AH247" s="76">
        <f t="shared" si="741"/>
        <v>0</v>
      </c>
      <c r="AI247" s="76">
        <f t="shared" si="741"/>
        <v>0</v>
      </c>
      <c r="AJ247" s="76">
        <f t="shared" si="741"/>
        <v>0</v>
      </c>
      <c r="AK247" s="172"/>
      <c r="AL247" s="172">
        <v>10.0</v>
      </c>
      <c r="AM247" s="172">
        <v>27.0</v>
      </c>
      <c r="AN247" s="172">
        <v>8.0</v>
      </c>
      <c r="AO247" s="172">
        <v>5.0</v>
      </c>
      <c r="AP247" s="172"/>
      <c r="AQ247" s="172"/>
      <c r="AR247" s="76">
        <f t="shared" ref="AR247:BD247" si="742">BE247*$D247</f>
        <v>0</v>
      </c>
      <c r="AS247" s="76">
        <f t="shared" si="742"/>
        <v>0</v>
      </c>
      <c r="AT247" s="76">
        <f t="shared" si="742"/>
        <v>0</v>
      </c>
      <c r="AU247" s="76">
        <f t="shared" si="742"/>
        <v>0</v>
      </c>
      <c r="AV247" s="76">
        <f t="shared" si="742"/>
        <v>0</v>
      </c>
      <c r="AW247" s="76">
        <f t="shared" si="742"/>
        <v>0</v>
      </c>
      <c r="AX247" s="76">
        <f t="shared" si="742"/>
        <v>0</v>
      </c>
      <c r="AY247" s="76">
        <f t="shared" si="742"/>
        <v>0</v>
      </c>
      <c r="AZ247" s="76">
        <f t="shared" si="742"/>
        <v>0</v>
      </c>
      <c r="BA247" s="76">
        <f t="shared" si="742"/>
        <v>0</v>
      </c>
      <c r="BB247" s="76">
        <f t="shared" si="742"/>
        <v>0</v>
      </c>
      <c r="BC247" s="76">
        <f t="shared" si="742"/>
        <v>0</v>
      </c>
      <c r="BD247" s="76">
        <f t="shared" si="742"/>
        <v>0</v>
      </c>
      <c r="BE247" s="172">
        <v>28.0</v>
      </c>
      <c r="BF247" s="172">
        <v>6.0</v>
      </c>
      <c r="BG247" s="172">
        <v>7.0</v>
      </c>
      <c r="BH247" s="172"/>
      <c r="BI247" s="172">
        <v>7.0</v>
      </c>
      <c r="BJ247" s="172"/>
      <c r="BK247" s="172">
        <v>2.0</v>
      </c>
      <c r="BL247" s="172"/>
      <c r="BM247" s="172"/>
      <c r="BN247" s="172"/>
      <c r="BO247" s="172"/>
      <c r="BP247" s="337"/>
      <c r="BQ247" s="172"/>
      <c r="BR247" s="144"/>
      <c r="BS247" s="321"/>
      <c r="BT247" s="347"/>
      <c r="BU247" s="167">
        <f t="shared" ref="BU247:BV247" si="743">$D247*BS247</f>
        <v>0</v>
      </c>
      <c r="BV247" s="167">
        <f t="shared" si="743"/>
        <v>0</v>
      </c>
      <c r="BW247" s="144"/>
      <c r="BX247" s="76">
        <v>12.73</v>
      </c>
      <c r="BY247" s="76">
        <f t="shared" si="724"/>
        <v>0</v>
      </c>
      <c r="BZ247" s="76">
        <f t="shared" si="725"/>
        <v>0</v>
      </c>
      <c r="CA247" s="144"/>
      <c r="CB247" s="204"/>
      <c r="CC247" s="204"/>
    </row>
    <row r="248" ht="15.75" customHeight="1">
      <c r="A248" s="225"/>
      <c r="B248" s="348"/>
      <c r="C248" s="204"/>
      <c r="D248" s="204"/>
      <c r="E248" s="213"/>
      <c r="F248" s="204"/>
      <c r="G248" s="213"/>
      <c r="H248" s="148">
        <f t="shared" ref="H248:U248" si="744">SUM(H240:H247)</f>
        <v>0</v>
      </c>
      <c r="I248" s="227">
        <f t="shared" si="744"/>
        <v>0</v>
      </c>
      <c r="J248" s="227">
        <f t="shared" si="744"/>
        <v>0</v>
      </c>
      <c r="K248" s="227">
        <f t="shared" si="744"/>
        <v>0</v>
      </c>
      <c r="L248" s="227">
        <f t="shared" si="744"/>
        <v>0</v>
      </c>
      <c r="M248" s="227">
        <f t="shared" si="744"/>
        <v>0</v>
      </c>
      <c r="N248" s="227">
        <f t="shared" si="744"/>
        <v>0</v>
      </c>
      <c r="O248" s="141">
        <f t="shared" si="744"/>
        <v>0</v>
      </c>
      <c r="P248" s="227">
        <f t="shared" si="744"/>
        <v>0</v>
      </c>
      <c r="Q248" s="227">
        <f t="shared" si="744"/>
        <v>0</v>
      </c>
      <c r="R248" s="238">
        <f t="shared" si="744"/>
        <v>0</v>
      </c>
      <c r="S248" s="227">
        <f t="shared" si="744"/>
        <v>0</v>
      </c>
      <c r="T248" s="227">
        <f t="shared" si="744"/>
        <v>0</v>
      </c>
      <c r="U248" s="227">
        <f t="shared" si="744"/>
        <v>0</v>
      </c>
      <c r="V248" s="227"/>
      <c r="W248" s="227"/>
      <c r="X248" s="227"/>
      <c r="AD248" s="227">
        <f t="shared" ref="AD248:BD248" si="745">SUM(AD240:AD247)</f>
        <v>0</v>
      </c>
      <c r="AE248" s="227">
        <f t="shared" si="745"/>
        <v>0</v>
      </c>
      <c r="AF248" s="227">
        <f t="shared" si="745"/>
        <v>0</v>
      </c>
      <c r="AG248" s="227">
        <f t="shared" si="745"/>
        <v>0</v>
      </c>
      <c r="AH248" s="227">
        <f t="shared" si="745"/>
        <v>0</v>
      </c>
      <c r="AI248" s="227">
        <f t="shared" si="745"/>
        <v>0</v>
      </c>
      <c r="AJ248" s="227">
        <f t="shared" si="745"/>
        <v>0</v>
      </c>
      <c r="AK248" s="228">
        <f t="shared" si="745"/>
        <v>0</v>
      </c>
      <c r="AL248" s="332">
        <f t="shared" si="745"/>
        <v>122</v>
      </c>
      <c r="AM248" s="332">
        <f t="shared" si="745"/>
        <v>194</v>
      </c>
      <c r="AN248" s="332">
        <f t="shared" si="745"/>
        <v>44</v>
      </c>
      <c r="AO248" s="332">
        <f t="shared" si="745"/>
        <v>40</v>
      </c>
      <c r="AP248" s="332">
        <f t="shared" si="745"/>
        <v>0</v>
      </c>
      <c r="AQ248" s="270">
        <f t="shared" si="745"/>
        <v>0</v>
      </c>
      <c r="AR248" s="270">
        <f t="shared" si="745"/>
        <v>0</v>
      </c>
      <c r="AS248" s="227">
        <f t="shared" si="745"/>
        <v>0</v>
      </c>
      <c r="AT248" s="227">
        <f t="shared" si="745"/>
        <v>0</v>
      </c>
      <c r="AU248" s="227">
        <f t="shared" si="745"/>
        <v>0</v>
      </c>
      <c r="AV248" s="227">
        <f t="shared" si="745"/>
        <v>0</v>
      </c>
      <c r="AW248" s="227">
        <f t="shared" si="745"/>
        <v>0</v>
      </c>
      <c r="AX248" s="227">
        <f t="shared" si="745"/>
        <v>0</v>
      </c>
      <c r="AY248" s="227">
        <f t="shared" si="745"/>
        <v>0</v>
      </c>
      <c r="AZ248" s="227">
        <f t="shared" si="745"/>
        <v>0</v>
      </c>
      <c r="BA248" s="227">
        <f t="shared" si="745"/>
        <v>0</v>
      </c>
      <c r="BB248" s="227">
        <f t="shared" si="745"/>
        <v>0</v>
      </c>
      <c r="BC248" s="227">
        <f t="shared" si="745"/>
        <v>0</v>
      </c>
      <c r="BD248" s="227">
        <f t="shared" si="745"/>
        <v>0</v>
      </c>
      <c r="BE248" s="228"/>
      <c r="BF248" s="332"/>
      <c r="BG248" s="332"/>
      <c r="BH248" s="332"/>
      <c r="BI248" s="332"/>
      <c r="BJ248" s="332"/>
      <c r="BK248" s="332"/>
      <c r="BL248" s="332"/>
      <c r="BM248" s="332"/>
      <c r="BN248" s="332"/>
      <c r="BO248" s="332"/>
      <c r="BP248" s="332"/>
      <c r="BQ248" s="332"/>
      <c r="BR248" s="144"/>
      <c r="BS248" s="260"/>
      <c r="BT248" s="260"/>
      <c r="BU248" s="232">
        <f t="shared" ref="BU248:BV248" si="746">SUM(BU240:BU247)</f>
        <v>0</v>
      </c>
      <c r="BV248" s="232">
        <f t="shared" si="746"/>
        <v>0</v>
      </c>
      <c r="BW248" s="144"/>
      <c r="BX248" s="204"/>
      <c r="BY248" s="204"/>
      <c r="BZ248" s="204"/>
      <c r="CA248" s="144"/>
      <c r="CB248" s="204"/>
      <c r="CC248" s="204"/>
    </row>
    <row r="249" ht="39.75" customHeight="1">
      <c r="A249" s="235" t="s">
        <v>52</v>
      </c>
      <c r="B249" s="242" t="s">
        <v>648</v>
      </c>
      <c r="C249" s="203"/>
      <c r="D249" s="204"/>
      <c r="E249" s="213"/>
      <c r="F249" s="204"/>
      <c r="G249" s="213"/>
      <c r="H249" s="214"/>
      <c r="I249" s="139"/>
      <c r="J249" s="243"/>
      <c r="K249" s="243"/>
      <c r="L249" s="243"/>
      <c r="M249" s="243"/>
      <c r="N249" s="243"/>
      <c r="O249" s="243"/>
      <c r="P249" s="243"/>
      <c r="Q249" s="243"/>
      <c r="R249" s="244"/>
      <c r="S249" s="243"/>
      <c r="T249" s="243"/>
      <c r="U249" s="243"/>
      <c r="V249" s="243"/>
      <c r="W249" s="243"/>
      <c r="X249" s="243"/>
      <c r="AD249" s="237" t="s">
        <v>24</v>
      </c>
      <c r="AE249" s="237" t="s">
        <v>25</v>
      </c>
      <c r="AF249" s="237" t="s">
        <v>26</v>
      </c>
      <c r="AG249" s="237" t="s">
        <v>27</v>
      </c>
      <c r="AH249" s="237" t="s">
        <v>28</v>
      </c>
      <c r="AI249" s="237" t="s">
        <v>29</v>
      </c>
      <c r="AJ249" s="237" t="s">
        <v>30</v>
      </c>
      <c r="AK249" s="141" t="s">
        <v>24</v>
      </c>
      <c r="AL249" s="141" t="s">
        <v>25</v>
      </c>
      <c r="AM249" s="141" t="s">
        <v>26</v>
      </c>
      <c r="AN249" s="141" t="s">
        <v>27</v>
      </c>
      <c r="AO249" s="141" t="s">
        <v>28</v>
      </c>
      <c r="AP249" s="141" t="s">
        <v>29</v>
      </c>
      <c r="AQ249" s="141" t="s">
        <v>30</v>
      </c>
      <c r="AR249" s="237" t="s">
        <v>39</v>
      </c>
      <c r="AS249" s="237" t="s">
        <v>40</v>
      </c>
      <c r="AT249" s="237" t="s">
        <v>41</v>
      </c>
      <c r="AU249" s="237" t="s">
        <v>42</v>
      </c>
      <c r="AV249" s="237" t="s">
        <v>43</v>
      </c>
      <c r="AW249" s="237" t="s">
        <v>44</v>
      </c>
      <c r="AX249" s="237" t="s">
        <v>45</v>
      </c>
      <c r="AY249" s="237" t="s">
        <v>46</v>
      </c>
      <c r="AZ249" s="237" t="s">
        <v>47</v>
      </c>
      <c r="BA249" s="237" t="s">
        <v>48</v>
      </c>
      <c r="BB249" s="237" t="s">
        <v>49</v>
      </c>
      <c r="BC249" s="237" t="s">
        <v>50</v>
      </c>
      <c r="BD249" s="237" t="s">
        <v>51</v>
      </c>
      <c r="BE249" s="141" t="s">
        <v>39</v>
      </c>
      <c r="BF249" s="141" t="s">
        <v>40</v>
      </c>
      <c r="BG249" s="141" t="s">
        <v>41</v>
      </c>
      <c r="BH249" s="141" t="s">
        <v>42</v>
      </c>
      <c r="BI249" s="141" t="s">
        <v>43</v>
      </c>
      <c r="BJ249" s="141" t="s">
        <v>44</v>
      </c>
      <c r="BK249" s="141" t="s">
        <v>45</v>
      </c>
      <c r="BL249" s="141" t="s">
        <v>46</v>
      </c>
      <c r="BM249" s="141" t="s">
        <v>47</v>
      </c>
      <c r="BN249" s="141" t="s">
        <v>48</v>
      </c>
      <c r="BO249" s="141" t="s">
        <v>49</v>
      </c>
      <c r="BP249" s="142" t="s">
        <v>50</v>
      </c>
      <c r="BQ249" s="141" t="s">
        <v>51</v>
      </c>
      <c r="BR249" s="144"/>
      <c r="BS249" s="143" t="s">
        <v>78</v>
      </c>
      <c r="BT249" s="143" t="s">
        <v>79</v>
      </c>
      <c r="BU249" s="143" t="s">
        <v>80</v>
      </c>
      <c r="BV249" s="143" t="s">
        <v>81</v>
      </c>
      <c r="BW249" s="144"/>
      <c r="BX249" s="219" t="s">
        <v>82</v>
      </c>
      <c r="BY249" s="219" t="s">
        <v>83</v>
      </c>
      <c r="BZ249" s="219" t="s">
        <v>84</v>
      </c>
      <c r="CA249" s="144"/>
      <c r="CB249" s="204"/>
      <c r="CC249" s="204"/>
    </row>
    <row r="250" ht="18.0" customHeight="1">
      <c r="A250" s="195" t="s">
        <v>1043</v>
      </c>
      <c r="B250" s="267" t="s">
        <v>1044</v>
      </c>
      <c r="C250" s="147">
        <v>5.0</v>
      </c>
      <c r="D250" s="147">
        <f t="shared" ref="D250:D251" si="750">SUM(I250:X250)</f>
        <v>0</v>
      </c>
      <c r="E250" s="148">
        <v>120.0</v>
      </c>
      <c r="F250" s="76" t="str">
        <f t="shared" ref="F250:F251" si="751">$E$5</f>
        <v/>
      </c>
      <c r="G250" s="148">
        <f t="shared" ref="G250:G251" si="752">E250*((100-F250)/100)</f>
        <v>120</v>
      </c>
      <c r="H250" s="149">
        <f t="shared" ref="H250:H251" si="753">D250*G250</f>
        <v>0</v>
      </c>
      <c r="I250" s="322"/>
      <c r="J250" s="151"/>
      <c r="K250" s="323"/>
      <c r="L250" s="324"/>
      <c r="M250" s="154"/>
      <c r="N250" s="155"/>
      <c r="O250" s="156"/>
      <c r="P250" s="157"/>
      <c r="Q250" s="158"/>
      <c r="R250" s="159"/>
      <c r="S250" s="160"/>
      <c r="T250" s="187"/>
      <c r="U250" s="162"/>
      <c r="V250" s="163"/>
      <c r="W250" s="152"/>
      <c r="X250" s="150"/>
      <c r="AD250" s="76">
        <f t="shared" ref="AD250:AJ250" si="747">AK250*$D250</f>
        <v>0</v>
      </c>
      <c r="AE250" s="76">
        <f t="shared" si="747"/>
        <v>0</v>
      </c>
      <c r="AF250" s="76">
        <f t="shared" si="747"/>
        <v>0</v>
      </c>
      <c r="AG250" s="76">
        <f t="shared" si="747"/>
        <v>0</v>
      </c>
      <c r="AH250" s="76">
        <f t="shared" si="747"/>
        <v>0</v>
      </c>
      <c r="AI250" s="76">
        <f t="shared" si="747"/>
        <v>0</v>
      </c>
      <c r="AJ250" s="76">
        <f t="shared" si="747"/>
        <v>0</v>
      </c>
      <c r="AK250" s="154"/>
      <c r="AL250" s="154"/>
      <c r="AM250" s="154"/>
      <c r="AN250" s="154">
        <v>5.0</v>
      </c>
      <c r="AO250" s="154"/>
      <c r="AP250" s="154"/>
      <c r="AQ250" s="154"/>
      <c r="AR250" s="76">
        <f t="shared" ref="AR250:BD250" si="748">BE250*$D250</f>
        <v>0</v>
      </c>
      <c r="AS250" s="76">
        <f t="shared" si="748"/>
        <v>0</v>
      </c>
      <c r="AT250" s="76">
        <f t="shared" si="748"/>
        <v>0</v>
      </c>
      <c r="AU250" s="76">
        <f t="shared" si="748"/>
        <v>0</v>
      </c>
      <c r="AV250" s="76">
        <f t="shared" si="748"/>
        <v>0</v>
      </c>
      <c r="AW250" s="76">
        <f t="shared" si="748"/>
        <v>0</v>
      </c>
      <c r="AX250" s="76">
        <f t="shared" si="748"/>
        <v>0</v>
      </c>
      <c r="AY250" s="76">
        <f t="shared" si="748"/>
        <v>0</v>
      </c>
      <c r="AZ250" s="76">
        <f t="shared" si="748"/>
        <v>0</v>
      </c>
      <c r="BA250" s="76">
        <f t="shared" si="748"/>
        <v>0</v>
      </c>
      <c r="BB250" s="76">
        <f t="shared" si="748"/>
        <v>0</v>
      </c>
      <c r="BC250" s="76">
        <f t="shared" si="748"/>
        <v>0</v>
      </c>
      <c r="BD250" s="76">
        <f t="shared" si="748"/>
        <v>0</v>
      </c>
      <c r="BE250" s="154"/>
      <c r="BF250" s="154"/>
      <c r="BG250" s="154"/>
      <c r="BH250" s="154"/>
      <c r="BI250" s="154"/>
      <c r="BJ250" s="154">
        <v>1.0</v>
      </c>
      <c r="BK250" s="154"/>
      <c r="BL250" s="154">
        <v>2.0</v>
      </c>
      <c r="BM250" s="154"/>
      <c r="BN250" s="154">
        <v>2.0</v>
      </c>
      <c r="BO250" s="154"/>
      <c r="BP250" s="326"/>
      <c r="BQ250" s="154"/>
      <c r="BR250" s="144"/>
      <c r="BS250" s="76"/>
      <c r="BT250" s="335"/>
      <c r="BU250" s="167">
        <f t="shared" ref="BU250:BV250" si="749">$D250*BS250</f>
        <v>0</v>
      </c>
      <c r="BV250" s="167">
        <f t="shared" si="749"/>
        <v>0</v>
      </c>
      <c r="BW250" s="144"/>
      <c r="BX250" s="76">
        <v>5.4</v>
      </c>
      <c r="BY250" s="76">
        <f t="shared" ref="BY250:BY251" si="757">D250</f>
        <v>0</v>
      </c>
      <c r="BZ250" s="76">
        <f t="shared" ref="BZ250:BZ251" si="758">BX250*BY250</f>
        <v>0</v>
      </c>
      <c r="CA250" s="144"/>
      <c r="CB250" s="204"/>
      <c r="CC250" s="204"/>
    </row>
    <row r="251" ht="18.0" customHeight="1">
      <c r="A251" s="195" t="s">
        <v>1045</v>
      </c>
      <c r="B251" s="267" t="s">
        <v>1046</v>
      </c>
      <c r="C251" s="147">
        <v>5.0</v>
      </c>
      <c r="D251" s="147">
        <f t="shared" si="750"/>
        <v>0</v>
      </c>
      <c r="E251" s="148">
        <v>100.0</v>
      </c>
      <c r="F251" s="76" t="str">
        <f t="shared" si="751"/>
        <v/>
      </c>
      <c r="G251" s="148">
        <f t="shared" si="752"/>
        <v>100</v>
      </c>
      <c r="H251" s="149">
        <f t="shared" si="753"/>
        <v>0</v>
      </c>
      <c r="I251" s="322"/>
      <c r="J251" s="151"/>
      <c r="K251" s="323"/>
      <c r="L251" s="324"/>
      <c r="M251" s="154"/>
      <c r="N251" s="155"/>
      <c r="O251" s="156"/>
      <c r="P251" s="157"/>
      <c r="Q251" s="158"/>
      <c r="R251" s="159"/>
      <c r="S251" s="160"/>
      <c r="T251" s="187"/>
      <c r="U251" s="162"/>
      <c r="V251" s="163"/>
      <c r="W251" s="152"/>
      <c r="X251" s="150"/>
      <c r="AD251" s="76">
        <f t="shared" ref="AD251:AJ251" si="754">AK251*$D251</f>
        <v>0</v>
      </c>
      <c r="AE251" s="76">
        <f t="shared" si="754"/>
        <v>0</v>
      </c>
      <c r="AF251" s="76">
        <f t="shared" si="754"/>
        <v>0</v>
      </c>
      <c r="AG251" s="76">
        <f t="shared" si="754"/>
        <v>0</v>
      </c>
      <c r="AH251" s="76">
        <f t="shared" si="754"/>
        <v>0</v>
      </c>
      <c r="AI251" s="76">
        <f t="shared" si="754"/>
        <v>0</v>
      </c>
      <c r="AJ251" s="76">
        <f t="shared" si="754"/>
        <v>0</v>
      </c>
      <c r="AK251" s="172"/>
      <c r="AL251" s="172"/>
      <c r="AM251" s="172"/>
      <c r="AN251" s="172">
        <v>5.0</v>
      </c>
      <c r="AO251" s="172"/>
      <c r="AP251" s="172"/>
      <c r="AQ251" s="172"/>
      <c r="AR251" s="76">
        <f t="shared" ref="AR251:BD251" si="755">BE251*$D251</f>
        <v>0</v>
      </c>
      <c r="AS251" s="76">
        <f t="shared" si="755"/>
        <v>0</v>
      </c>
      <c r="AT251" s="76">
        <f t="shared" si="755"/>
        <v>0</v>
      </c>
      <c r="AU251" s="76">
        <f t="shared" si="755"/>
        <v>0</v>
      </c>
      <c r="AV251" s="76">
        <f t="shared" si="755"/>
        <v>0</v>
      </c>
      <c r="AW251" s="76">
        <f t="shared" si="755"/>
        <v>0</v>
      </c>
      <c r="AX251" s="76">
        <f t="shared" si="755"/>
        <v>0</v>
      </c>
      <c r="AY251" s="76">
        <f t="shared" si="755"/>
        <v>0</v>
      </c>
      <c r="AZ251" s="76">
        <f t="shared" si="755"/>
        <v>0</v>
      </c>
      <c r="BA251" s="76">
        <f t="shared" si="755"/>
        <v>0</v>
      </c>
      <c r="BB251" s="76">
        <f t="shared" si="755"/>
        <v>0</v>
      </c>
      <c r="BC251" s="76">
        <f t="shared" si="755"/>
        <v>0</v>
      </c>
      <c r="BD251" s="76">
        <f t="shared" si="755"/>
        <v>0</v>
      </c>
      <c r="BE251" s="172"/>
      <c r="BF251" s="172"/>
      <c r="BG251" s="172"/>
      <c r="BH251" s="172"/>
      <c r="BI251" s="172">
        <v>4.0</v>
      </c>
      <c r="BJ251" s="172">
        <v>1.0</v>
      </c>
      <c r="BK251" s="172"/>
      <c r="BL251" s="172"/>
      <c r="BM251" s="172"/>
      <c r="BN251" s="172"/>
      <c r="BO251" s="172"/>
      <c r="BP251" s="337"/>
      <c r="BQ251" s="172"/>
      <c r="BR251" s="144"/>
      <c r="BS251" s="76"/>
      <c r="BT251" s="335"/>
      <c r="BU251" s="167">
        <f t="shared" ref="BU251:BV251" si="756">$D251*BS251</f>
        <v>0</v>
      </c>
      <c r="BV251" s="167">
        <f t="shared" si="756"/>
        <v>0</v>
      </c>
      <c r="BW251" s="144"/>
      <c r="BX251" s="76">
        <v>4.41</v>
      </c>
      <c r="BY251" s="76">
        <f t="shared" si="757"/>
        <v>0</v>
      </c>
      <c r="BZ251" s="76">
        <f t="shared" si="758"/>
        <v>0</v>
      </c>
      <c r="CA251" s="144"/>
      <c r="CB251" s="204"/>
      <c r="CC251" s="204"/>
    </row>
    <row r="252" ht="15.75" customHeight="1">
      <c r="B252" s="246"/>
      <c r="C252" s="204"/>
      <c r="D252" s="204"/>
      <c r="E252" s="222"/>
      <c r="F252" s="204"/>
      <c r="G252" s="213"/>
      <c r="H252" s="148">
        <f t="shared" ref="H252:U252" si="759">SUM(H250:H251)</f>
        <v>0</v>
      </c>
      <c r="I252" s="227">
        <f t="shared" si="759"/>
        <v>0</v>
      </c>
      <c r="J252" s="227">
        <f t="shared" si="759"/>
        <v>0</v>
      </c>
      <c r="K252" s="227">
        <f t="shared" si="759"/>
        <v>0</v>
      </c>
      <c r="L252" s="227">
        <f t="shared" si="759"/>
        <v>0</v>
      </c>
      <c r="M252" s="227">
        <f t="shared" si="759"/>
        <v>0</v>
      </c>
      <c r="N252" s="227">
        <f t="shared" si="759"/>
        <v>0</v>
      </c>
      <c r="O252" s="141">
        <f t="shared" si="759"/>
        <v>0</v>
      </c>
      <c r="P252" s="227">
        <f t="shared" si="759"/>
        <v>0</v>
      </c>
      <c r="Q252" s="227">
        <f t="shared" si="759"/>
        <v>0</v>
      </c>
      <c r="R252" s="238">
        <f t="shared" si="759"/>
        <v>0</v>
      </c>
      <c r="S252" s="227">
        <f t="shared" si="759"/>
        <v>0</v>
      </c>
      <c r="T252" s="227">
        <f t="shared" si="759"/>
        <v>0</v>
      </c>
      <c r="U252" s="227">
        <f t="shared" si="759"/>
        <v>0</v>
      </c>
      <c r="V252" s="227"/>
      <c r="W252" s="227"/>
      <c r="X252" s="227"/>
      <c r="AD252" s="227">
        <f t="shared" ref="AD252:AJ252" si="760">SUM(AD250:AD251)</f>
        <v>0</v>
      </c>
      <c r="AE252" s="227">
        <f t="shared" si="760"/>
        <v>0</v>
      </c>
      <c r="AF252" s="227">
        <f t="shared" si="760"/>
        <v>0</v>
      </c>
      <c r="AG252" s="227">
        <f t="shared" si="760"/>
        <v>0</v>
      </c>
      <c r="AH252" s="227">
        <f t="shared" si="760"/>
        <v>0</v>
      </c>
      <c r="AI252" s="227">
        <f t="shared" si="760"/>
        <v>0</v>
      </c>
      <c r="AJ252" s="228">
        <f t="shared" si="760"/>
        <v>0</v>
      </c>
      <c r="AK252" s="233"/>
      <c r="AL252" s="234"/>
      <c r="AM252" s="234"/>
      <c r="AN252" s="234"/>
      <c r="AO252" s="234"/>
      <c r="AP252" s="234"/>
      <c r="AQ252" s="269"/>
      <c r="AR252" s="270">
        <f t="shared" ref="AR252:BD252" si="761">SUM(AR250:AR251)</f>
        <v>0</v>
      </c>
      <c r="AS252" s="227">
        <f t="shared" si="761"/>
        <v>0</v>
      </c>
      <c r="AT252" s="227">
        <f t="shared" si="761"/>
        <v>0</v>
      </c>
      <c r="AU252" s="227">
        <f t="shared" si="761"/>
        <v>0</v>
      </c>
      <c r="AV252" s="227">
        <f t="shared" si="761"/>
        <v>0</v>
      </c>
      <c r="AW252" s="227">
        <f t="shared" si="761"/>
        <v>0</v>
      </c>
      <c r="AX252" s="227">
        <f t="shared" si="761"/>
        <v>0</v>
      </c>
      <c r="AY252" s="227">
        <f t="shared" si="761"/>
        <v>0</v>
      </c>
      <c r="AZ252" s="227">
        <f t="shared" si="761"/>
        <v>0</v>
      </c>
      <c r="BA252" s="227">
        <f t="shared" si="761"/>
        <v>0</v>
      </c>
      <c r="BB252" s="227">
        <f t="shared" si="761"/>
        <v>0</v>
      </c>
      <c r="BC252" s="227">
        <f t="shared" si="761"/>
        <v>0</v>
      </c>
      <c r="BD252" s="228">
        <f t="shared" si="761"/>
        <v>0</v>
      </c>
      <c r="BE252" s="233"/>
      <c r="BF252" s="234"/>
      <c r="BG252" s="234"/>
      <c r="BH252" s="234"/>
      <c r="BI252" s="234"/>
      <c r="BJ252" s="234"/>
      <c r="BK252" s="234"/>
      <c r="BL252" s="234"/>
      <c r="BM252" s="234"/>
      <c r="BN252" s="234"/>
      <c r="BO252" s="234"/>
      <c r="BP252" s="234"/>
      <c r="BQ252" s="234"/>
      <c r="BR252" s="144"/>
      <c r="BS252" s="204"/>
      <c r="BT252" s="204"/>
      <c r="BU252" s="232">
        <f t="shared" ref="BU252:BV252" si="762">SUM(BU250:BU251)</f>
        <v>0</v>
      </c>
      <c r="BV252" s="232">
        <f t="shared" si="762"/>
        <v>0</v>
      </c>
      <c r="BW252" s="144"/>
      <c r="BX252" s="204"/>
      <c r="BY252" s="204"/>
      <c r="BZ252" s="204"/>
      <c r="CA252" s="144"/>
      <c r="CB252" s="204"/>
      <c r="CC252" s="204"/>
    </row>
    <row r="253" ht="15.75" customHeight="1">
      <c r="B253" s="204"/>
      <c r="C253" s="204"/>
      <c r="D253" s="204"/>
      <c r="E253" s="204"/>
      <c r="F253" s="204"/>
      <c r="G253" s="204"/>
      <c r="H253" s="204"/>
      <c r="I253" s="204"/>
      <c r="J253" s="204"/>
      <c r="K253" s="204"/>
      <c r="L253" s="204"/>
      <c r="M253" s="204"/>
      <c r="N253" s="204"/>
      <c r="O253" s="271"/>
      <c r="P253" s="204"/>
      <c r="Q253" s="204"/>
      <c r="R253" s="204"/>
      <c r="S253" s="204"/>
      <c r="T253" s="204"/>
      <c r="U253" s="204"/>
      <c r="V253" s="204"/>
      <c r="W253" s="204"/>
      <c r="X253" s="204"/>
      <c r="AD253" s="204"/>
      <c r="AE253" s="204"/>
      <c r="AF253" s="204"/>
      <c r="AG253" s="204"/>
      <c r="AH253" s="204"/>
      <c r="AI253" s="204"/>
      <c r="AJ253" s="204"/>
      <c r="AK253" s="204"/>
      <c r="AL253" s="204"/>
      <c r="AM253" s="204"/>
      <c r="AN253" s="204"/>
      <c r="AO253" s="204"/>
      <c r="AP253" s="204"/>
      <c r="AQ253" s="20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204"/>
      <c r="BT253" s="204"/>
      <c r="BU253" s="204"/>
      <c r="BV253" s="204"/>
      <c r="BW253" s="144"/>
      <c r="BX253" s="204"/>
      <c r="BY253" s="204"/>
      <c r="BZ253" s="204"/>
      <c r="CA253" s="144"/>
      <c r="CB253" s="204"/>
      <c r="CC253" s="204"/>
    </row>
    <row r="254" ht="15.75" customHeight="1">
      <c r="B254" s="204"/>
      <c r="C254" s="204"/>
      <c r="D254" s="204"/>
      <c r="E254" s="204"/>
      <c r="F254" s="204"/>
      <c r="G254" s="204"/>
      <c r="H254" s="204"/>
      <c r="I254" s="204"/>
      <c r="J254" s="204"/>
      <c r="K254" s="204"/>
      <c r="L254" s="204"/>
      <c r="M254" s="204"/>
      <c r="N254" s="204"/>
      <c r="O254" s="271"/>
      <c r="P254" s="204"/>
      <c r="Q254" s="204"/>
      <c r="R254" s="204"/>
      <c r="S254" s="204"/>
      <c r="T254" s="204"/>
      <c r="U254" s="204"/>
      <c r="V254" s="204"/>
      <c r="W254" s="204"/>
      <c r="X254" s="204"/>
      <c r="AD254" s="204"/>
      <c r="AE254" s="204"/>
      <c r="AF254" s="204"/>
      <c r="AG254" s="204"/>
      <c r="AH254" s="204"/>
      <c r="AI254" s="204"/>
      <c r="AJ254" s="204"/>
      <c r="AK254" s="204"/>
      <c r="AL254" s="204"/>
      <c r="AM254" s="204"/>
      <c r="AN254" s="204"/>
      <c r="AO254" s="204"/>
      <c r="AP254" s="204"/>
      <c r="AQ254" s="20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204"/>
      <c r="BT254" s="190" t="s">
        <v>651</v>
      </c>
      <c r="BU254" s="204">
        <f t="shared" ref="BU254:BV254" si="763">SUM(BU252+BU248+BU238+BU177+BU195+BU205+BU155+BU146+BU103+BU95+BU65+BU17)</f>
        <v>0</v>
      </c>
      <c r="BV254" s="204">
        <f t="shared" si="763"/>
        <v>0</v>
      </c>
      <c r="BW254" s="144"/>
      <c r="BX254" s="204"/>
      <c r="BY254" s="190" t="s">
        <v>1047</v>
      </c>
      <c r="BZ254" s="204">
        <f>SUM(BZ250:BZ251,BZ240:BZ247,BZ207:BZ237,BZ197:BZ204,BZ179:BZ194,BZ157:BZ176,BZ148:BZ154,BZ105:BZ145,BZ97:BZ102,BZ67:BZ94,BZ20:BZ64,BZ16)</f>
        <v>0</v>
      </c>
      <c r="CA254" s="144"/>
      <c r="CB254" s="204"/>
      <c r="CC254" s="204"/>
    </row>
    <row r="255" ht="15.75" customHeight="1">
      <c r="B255" s="204"/>
      <c r="C255" s="204"/>
      <c r="D255" s="204"/>
      <c r="E255" s="204"/>
      <c r="F255" s="204"/>
      <c r="G255" s="204"/>
      <c r="H255" s="204"/>
      <c r="I255" s="204"/>
      <c r="J255" s="204"/>
      <c r="K255" s="204"/>
      <c r="L255" s="204"/>
      <c r="M255" s="204"/>
      <c r="N255" s="204"/>
      <c r="O255" s="271"/>
      <c r="P255" s="204"/>
      <c r="Q255" s="204"/>
      <c r="R255" s="204"/>
      <c r="S255" s="204"/>
      <c r="T255" s="204"/>
      <c r="U255" s="204"/>
      <c r="V255" s="204"/>
      <c r="W255" s="204"/>
      <c r="X255" s="204"/>
      <c r="AD255" s="204"/>
      <c r="AE255" s="204"/>
      <c r="AF255" s="204"/>
      <c r="AG255" s="204"/>
      <c r="AH255" s="204"/>
      <c r="AI255" s="204"/>
      <c r="AJ255" s="204"/>
      <c r="AK255" s="204"/>
      <c r="AL255" s="204"/>
      <c r="AM255" s="204"/>
      <c r="AN255" s="204"/>
      <c r="AO255" s="204"/>
      <c r="AP255" s="204"/>
      <c r="AQ255" s="20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204"/>
      <c r="BT255" s="204"/>
      <c r="BU255" s="204"/>
      <c r="BV255" s="204"/>
      <c r="BW255" s="144"/>
      <c r="BX255" s="204"/>
      <c r="BY255" s="204"/>
      <c r="BZ255" s="204"/>
      <c r="CA255" s="144"/>
      <c r="CB255" s="204"/>
      <c r="CC255" s="204"/>
    </row>
    <row r="256" ht="15.75" customHeight="1">
      <c r="B256" s="204"/>
      <c r="C256" s="204"/>
      <c r="D256" s="204"/>
      <c r="E256" s="204"/>
      <c r="F256" s="204"/>
      <c r="G256" s="204"/>
      <c r="H256" s="204"/>
      <c r="I256" s="204"/>
      <c r="J256" s="204"/>
      <c r="K256" s="204"/>
      <c r="L256" s="204"/>
      <c r="M256" s="204"/>
      <c r="N256" s="204"/>
      <c r="O256" s="271"/>
      <c r="P256" s="204"/>
      <c r="Q256" s="204"/>
      <c r="R256" s="204"/>
      <c r="S256" s="204"/>
      <c r="T256" s="204"/>
      <c r="U256" s="204"/>
      <c r="V256" s="204"/>
      <c r="W256" s="204"/>
      <c r="X256" s="204"/>
      <c r="Y256" s="204"/>
      <c r="Z256" s="204"/>
      <c r="AA256" s="204"/>
      <c r="AB256" s="204"/>
      <c r="AC256" s="204"/>
      <c r="AD256" s="204"/>
      <c r="AE256" s="204"/>
      <c r="AF256" s="204"/>
      <c r="AG256" s="204"/>
      <c r="AH256" s="204"/>
      <c r="AI256" s="204"/>
      <c r="AJ256" s="204"/>
      <c r="AK256" s="204"/>
      <c r="AL256" s="204"/>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190"/>
      <c r="BO256" s="190"/>
      <c r="BP256" s="6"/>
      <c r="BQ256" s="190"/>
      <c r="BR256" s="190"/>
      <c r="BS256" s="190"/>
      <c r="BT256" s="6"/>
      <c r="BU256" s="6"/>
      <c r="BV256" s="6"/>
      <c r="BW256" s="190"/>
      <c r="BX256" s="190"/>
      <c r="CC256" s="54"/>
    </row>
    <row r="257" ht="15.75" customHeight="1">
      <c r="B257" s="204"/>
      <c r="C257" s="204"/>
      <c r="D257" s="204"/>
      <c r="E257" s="204"/>
      <c r="F257" s="204"/>
      <c r="G257" s="204"/>
      <c r="H257" s="204"/>
      <c r="I257" s="204"/>
      <c r="J257" s="204"/>
      <c r="K257" s="204"/>
      <c r="L257" s="204"/>
      <c r="M257" s="204"/>
      <c r="N257" s="204"/>
      <c r="O257" s="271"/>
      <c r="P257" s="204"/>
      <c r="Q257" s="204"/>
      <c r="R257" s="204"/>
      <c r="S257" s="204"/>
      <c r="T257" s="204"/>
      <c r="U257" s="204"/>
      <c r="V257" s="204"/>
      <c r="W257" s="204"/>
      <c r="X257" s="204"/>
      <c r="Y257" s="204"/>
      <c r="Z257" s="204"/>
      <c r="AA257" s="204"/>
      <c r="AB257" s="204"/>
      <c r="AC257" s="204"/>
      <c r="AD257" s="204"/>
      <c r="AE257" s="204"/>
      <c r="AF257" s="204"/>
      <c r="AG257" s="204"/>
      <c r="AH257" s="204"/>
      <c r="AI257" s="204"/>
      <c r="AJ257" s="204"/>
      <c r="AK257" s="204"/>
      <c r="AL257" s="204"/>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190"/>
      <c r="BO257" s="190"/>
      <c r="BP257" s="6"/>
      <c r="BQ257" s="190"/>
      <c r="BR257" s="190"/>
      <c r="BS257" s="190"/>
      <c r="BT257" s="6"/>
      <c r="BU257" s="6"/>
      <c r="BV257" s="6"/>
      <c r="BW257" s="190"/>
      <c r="BX257" s="190"/>
      <c r="CC257" s="54"/>
    </row>
    <row r="258" ht="15.75" customHeight="1">
      <c r="B258" s="204"/>
      <c r="C258" s="204"/>
      <c r="D258" s="204"/>
      <c r="E258" s="204"/>
      <c r="F258" s="204"/>
      <c r="G258" s="204"/>
      <c r="H258" s="204"/>
      <c r="I258" s="204"/>
      <c r="J258" s="204"/>
      <c r="K258" s="204"/>
      <c r="L258" s="204"/>
      <c r="M258" s="204"/>
      <c r="N258" s="204"/>
      <c r="O258" s="271"/>
      <c r="P258" s="204"/>
      <c r="Q258" s="204"/>
      <c r="R258" s="204"/>
      <c r="S258" s="204"/>
      <c r="T258" s="204"/>
      <c r="U258" s="204"/>
      <c r="V258" s="204"/>
      <c r="W258" s="204"/>
      <c r="X258" s="204"/>
      <c r="Y258" s="204"/>
      <c r="Z258" s="204"/>
      <c r="AA258" s="204"/>
      <c r="AB258" s="204"/>
      <c r="AC258" s="204"/>
      <c r="AD258" s="204"/>
      <c r="AE258" s="204"/>
      <c r="AF258" s="204"/>
      <c r="AG258" s="204"/>
      <c r="AH258" s="204"/>
      <c r="AI258" s="204"/>
      <c r="AJ258" s="204"/>
      <c r="AK258" s="204"/>
      <c r="AL258" s="204"/>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190"/>
      <c r="BO258" s="190"/>
      <c r="BP258" s="6"/>
      <c r="BQ258" s="190"/>
      <c r="BR258" s="190"/>
      <c r="BS258" s="190"/>
      <c r="BT258" s="6"/>
      <c r="BU258" s="6"/>
      <c r="BV258" s="6"/>
      <c r="BW258" s="190"/>
      <c r="BX258" s="190"/>
      <c r="CC258" s="54"/>
    </row>
    <row r="259" ht="15.75" customHeight="1">
      <c r="B259" s="204"/>
      <c r="C259" s="204"/>
      <c r="D259" s="204"/>
      <c r="E259" s="204"/>
      <c r="F259" s="204"/>
      <c r="G259" s="204"/>
      <c r="H259" s="204"/>
      <c r="I259" s="204"/>
      <c r="J259" s="204"/>
      <c r="K259" s="204"/>
      <c r="L259" s="204"/>
      <c r="M259" s="204"/>
      <c r="N259" s="204"/>
      <c r="O259" s="271"/>
      <c r="P259" s="204"/>
      <c r="Q259" s="204"/>
      <c r="R259" s="204"/>
      <c r="S259" s="204"/>
      <c r="T259" s="204"/>
      <c r="U259" s="204"/>
      <c r="V259" s="204"/>
      <c r="W259" s="204"/>
      <c r="X259" s="204"/>
      <c r="Y259" s="204"/>
      <c r="Z259" s="204"/>
      <c r="AA259" s="204"/>
      <c r="AB259" s="204"/>
      <c r="AC259" s="204"/>
      <c r="AD259" s="204"/>
      <c r="AE259" s="204"/>
      <c r="AF259" s="204"/>
      <c r="AG259" s="204"/>
      <c r="AH259" s="204"/>
      <c r="AI259" s="204"/>
      <c r="AJ259" s="204"/>
      <c r="AK259" s="204"/>
      <c r="AL259" s="204"/>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190"/>
      <c r="BO259" s="190"/>
      <c r="BP259" s="6"/>
      <c r="BQ259" s="190"/>
      <c r="BR259" s="190"/>
      <c r="BS259" s="190"/>
      <c r="BT259" s="6"/>
      <c r="BU259" s="6"/>
      <c r="BV259" s="6"/>
      <c r="BW259" s="190"/>
      <c r="BX259" s="190"/>
      <c r="CC259" s="54"/>
    </row>
    <row r="260" ht="15.75" customHeight="1">
      <c r="B260" s="204"/>
      <c r="C260" s="204"/>
      <c r="D260" s="204"/>
      <c r="E260" s="204"/>
      <c r="F260" s="204"/>
      <c r="G260" s="204"/>
      <c r="H260" s="204"/>
      <c r="I260" s="204"/>
      <c r="J260" s="204"/>
      <c r="K260" s="204"/>
      <c r="L260" s="204"/>
      <c r="M260" s="204"/>
      <c r="N260" s="204"/>
      <c r="O260" s="271"/>
      <c r="P260" s="204"/>
      <c r="Q260" s="204"/>
      <c r="R260" s="204"/>
      <c r="S260" s="204"/>
      <c r="T260" s="204"/>
      <c r="U260" s="204"/>
      <c r="V260" s="204"/>
      <c r="W260" s="204"/>
      <c r="X260" s="204"/>
      <c r="Y260" s="204"/>
      <c r="Z260" s="204"/>
      <c r="AA260" s="204"/>
      <c r="AB260" s="204"/>
      <c r="AC260" s="204"/>
      <c r="AD260" s="204"/>
      <c r="AE260" s="204"/>
      <c r="AF260" s="204"/>
      <c r="AG260" s="204"/>
      <c r="AH260" s="204"/>
      <c r="AI260" s="204"/>
      <c r="AJ260" s="204"/>
      <c r="AK260" s="204"/>
      <c r="AL260" s="204"/>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190"/>
      <c r="BO260" s="190"/>
      <c r="BP260" s="6"/>
      <c r="BQ260" s="190"/>
      <c r="BR260" s="190"/>
      <c r="BS260" s="190"/>
      <c r="BT260" s="6"/>
      <c r="BU260" s="6"/>
      <c r="BV260" s="6"/>
      <c r="BW260" s="190"/>
      <c r="BX260" s="190"/>
      <c r="CC260" s="54"/>
    </row>
    <row r="261" ht="15.75" customHeight="1">
      <c r="B261" s="204"/>
      <c r="C261" s="204"/>
      <c r="D261" s="204"/>
      <c r="E261" s="204"/>
      <c r="F261" s="204"/>
      <c r="G261" s="204"/>
      <c r="H261" s="204"/>
      <c r="I261" s="204"/>
      <c r="J261" s="204"/>
      <c r="K261" s="204"/>
      <c r="L261" s="204"/>
      <c r="M261" s="204"/>
      <c r="N261" s="204"/>
      <c r="O261" s="271"/>
      <c r="P261" s="204"/>
      <c r="Q261" s="204"/>
      <c r="R261" s="204"/>
      <c r="S261" s="204"/>
      <c r="T261" s="204"/>
      <c r="U261" s="204"/>
      <c r="V261" s="204"/>
      <c r="W261" s="204"/>
      <c r="X261" s="204"/>
      <c r="Y261" s="204"/>
      <c r="Z261" s="204"/>
      <c r="AA261" s="204"/>
      <c r="AB261" s="204"/>
      <c r="AC261" s="204"/>
      <c r="AD261" s="204"/>
      <c r="AE261" s="204"/>
      <c r="AF261" s="204"/>
      <c r="AG261" s="204"/>
      <c r="AH261" s="204"/>
      <c r="AI261" s="204"/>
      <c r="AJ261" s="204"/>
      <c r="AK261" s="204"/>
      <c r="AL261" s="204"/>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190"/>
      <c r="BO261" s="190"/>
      <c r="BP261" s="6"/>
      <c r="BQ261" s="190"/>
      <c r="BR261" s="190"/>
      <c r="BS261" s="190"/>
      <c r="BT261" s="6"/>
      <c r="BU261" s="6"/>
      <c r="BV261" s="6"/>
      <c r="BW261" s="190"/>
      <c r="BX261" s="190"/>
      <c r="CC261" s="54"/>
    </row>
    <row r="262" ht="15.75" customHeight="1">
      <c r="B262" s="204"/>
      <c r="C262" s="204"/>
      <c r="D262" s="204"/>
      <c r="E262" s="204"/>
      <c r="F262" s="204"/>
      <c r="G262" s="204"/>
      <c r="H262" s="204"/>
      <c r="I262" s="204"/>
      <c r="J262" s="204"/>
      <c r="K262" s="204"/>
      <c r="L262" s="204"/>
      <c r="M262" s="204"/>
      <c r="N262" s="204"/>
      <c r="O262" s="271"/>
      <c r="P262" s="204"/>
      <c r="Q262" s="204"/>
      <c r="R262" s="204"/>
      <c r="S262" s="204"/>
      <c r="T262" s="204"/>
      <c r="U262" s="204"/>
      <c r="V262" s="204"/>
      <c r="W262" s="204"/>
      <c r="X262" s="204"/>
      <c r="Y262" s="204"/>
      <c r="Z262" s="204"/>
      <c r="AA262" s="204"/>
      <c r="AB262" s="204"/>
      <c r="AC262" s="204"/>
      <c r="AD262" s="204"/>
      <c r="AE262" s="204"/>
      <c r="AF262" s="204"/>
      <c r="AG262" s="204"/>
      <c r="AH262" s="204"/>
      <c r="AI262" s="204"/>
      <c r="AJ262" s="204"/>
      <c r="AK262" s="204"/>
      <c r="AL262" s="204"/>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190"/>
      <c r="BO262" s="190"/>
      <c r="BP262" s="6"/>
      <c r="BQ262" s="190"/>
      <c r="BR262" s="190"/>
      <c r="BS262" s="190"/>
      <c r="BT262" s="6"/>
      <c r="BU262" s="6"/>
      <c r="BV262" s="6"/>
      <c r="BW262" s="190"/>
      <c r="BX262" s="190"/>
      <c r="CC262" s="54"/>
    </row>
    <row r="263" ht="15.75" customHeight="1">
      <c r="B263" s="204"/>
      <c r="C263" s="204"/>
      <c r="D263" s="204"/>
      <c r="E263" s="204"/>
      <c r="F263" s="204"/>
      <c r="G263" s="204"/>
      <c r="H263" s="204"/>
      <c r="I263" s="204"/>
      <c r="J263" s="204"/>
      <c r="K263" s="204"/>
      <c r="L263" s="204"/>
      <c r="M263" s="204"/>
      <c r="N263" s="204"/>
      <c r="O263" s="271"/>
      <c r="P263" s="204"/>
      <c r="Q263" s="204"/>
      <c r="R263" s="204"/>
      <c r="S263" s="204"/>
      <c r="T263" s="204"/>
      <c r="U263" s="204"/>
      <c r="V263" s="204"/>
      <c r="W263" s="204"/>
      <c r="X263" s="204"/>
      <c r="Y263" s="204"/>
      <c r="Z263" s="204"/>
      <c r="AA263" s="204"/>
      <c r="AB263" s="204"/>
      <c r="AC263" s="204"/>
      <c r="AD263" s="204"/>
      <c r="AE263" s="204"/>
      <c r="AF263" s="204"/>
      <c r="AG263" s="204"/>
      <c r="AH263" s="204"/>
      <c r="AI263" s="204"/>
      <c r="AJ263" s="204"/>
      <c r="AK263" s="204"/>
      <c r="AL263" s="204"/>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190"/>
      <c r="BO263" s="190"/>
      <c r="BP263" s="6"/>
      <c r="BQ263" s="190"/>
      <c r="BR263" s="190"/>
      <c r="BS263" s="190"/>
      <c r="BT263" s="6"/>
      <c r="BU263" s="6"/>
      <c r="BV263" s="6"/>
      <c r="BW263" s="190"/>
      <c r="BX263" s="190"/>
      <c r="CC263" s="54"/>
    </row>
    <row r="264" ht="15.75" customHeight="1">
      <c r="B264" s="204"/>
      <c r="C264" s="204"/>
      <c r="D264" s="204"/>
      <c r="E264" s="204"/>
      <c r="F264" s="204"/>
      <c r="G264" s="204"/>
      <c r="H264" s="204"/>
      <c r="I264" s="204"/>
      <c r="J264" s="204"/>
      <c r="K264" s="204"/>
      <c r="L264" s="204"/>
      <c r="M264" s="204"/>
      <c r="N264" s="204"/>
      <c r="O264" s="271"/>
      <c r="P264" s="204"/>
      <c r="Q264" s="204"/>
      <c r="R264" s="204"/>
      <c r="S264" s="204"/>
      <c r="T264" s="204"/>
      <c r="U264" s="204"/>
      <c r="V264" s="204"/>
      <c r="W264" s="204"/>
      <c r="X264" s="204"/>
      <c r="Y264" s="204"/>
      <c r="Z264" s="204"/>
      <c r="AA264" s="204"/>
      <c r="AB264" s="204"/>
      <c r="AC264" s="204"/>
      <c r="AD264" s="204"/>
      <c r="AE264" s="204"/>
      <c r="AF264" s="204"/>
      <c r="AG264" s="204"/>
      <c r="AH264" s="204"/>
      <c r="AI264" s="204"/>
      <c r="AJ264" s="204"/>
      <c r="AK264" s="204"/>
      <c r="AL264" s="204"/>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190"/>
      <c r="BO264" s="190"/>
      <c r="BP264" s="6"/>
      <c r="BQ264" s="190"/>
      <c r="BR264" s="190"/>
      <c r="BS264" s="190"/>
      <c r="BT264" s="6"/>
      <c r="BU264" s="6"/>
      <c r="BV264" s="6"/>
      <c r="BW264" s="190"/>
      <c r="BX264" s="190"/>
      <c r="CC264" s="54"/>
    </row>
    <row r="265" ht="15.75" customHeight="1">
      <c r="B265" s="204"/>
      <c r="C265" s="204"/>
      <c r="D265" s="204"/>
      <c r="E265" s="204"/>
      <c r="F265" s="204"/>
      <c r="G265" s="204"/>
      <c r="H265" s="204"/>
      <c r="I265" s="204"/>
      <c r="J265" s="204"/>
      <c r="K265" s="204"/>
      <c r="L265" s="204"/>
      <c r="M265" s="204"/>
      <c r="N265" s="204"/>
      <c r="O265" s="271"/>
      <c r="P265" s="204"/>
      <c r="Q265" s="204"/>
      <c r="R265" s="204"/>
      <c r="S265" s="204"/>
      <c r="T265" s="204"/>
      <c r="U265" s="204"/>
      <c r="V265" s="204"/>
      <c r="W265" s="204"/>
      <c r="X265" s="204"/>
      <c r="Y265" s="204"/>
      <c r="Z265" s="204"/>
      <c r="AA265" s="204"/>
      <c r="AB265" s="204"/>
      <c r="AC265" s="204"/>
      <c r="AD265" s="204"/>
      <c r="AE265" s="204"/>
      <c r="AF265" s="204"/>
      <c r="AG265" s="204"/>
      <c r="AH265" s="204"/>
      <c r="AI265" s="204"/>
      <c r="AJ265" s="204"/>
      <c r="AK265" s="204"/>
      <c r="AL265" s="204"/>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190"/>
      <c r="BO265" s="190"/>
      <c r="BP265" s="6"/>
      <c r="BQ265" s="190"/>
      <c r="BR265" s="190"/>
      <c r="BS265" s="190"/>
      <c r="BT265" s="6"/>
      <c r="BU265" s="6"/>
      <c r="BV265" s="6"/>
      <c r="BW265" s="190"/>
      <c r="BX265" s="190"/>
      <c r="CC265" s="54"/>
    </row>
    <row r="266" ht="15.75" customHeight="1">
      <c r="B266" s="204"/>
      <c r="C266" s="204"/>
      <c r="D266" s="204"/>
      <c r="E266" s="204"/>
      <c r="F266" s="204"/>
      <c r="G266" s="204"/>
      <c r="H266" s="204"/>
      <c r="I266" s="204"/>
      <c r="J266" s="204"/>
      <c r="K266" s="204"/>
      <c r="L266" s="204"/>
      <c r="M266" s="204"/>
      <c r="N266" s="204"/>
      <c r="O266" s="271"/>
      <c r="P266" s="204"/>
      <c r="Q266" s="204"/>
      <c r="R266" s="204"/>
      <c r="S266" s="204"/>
      <c r="T266" s="204"/>
      <c r="U266" s="204"/>
      <c r="V266" s="204"/>
      <c r="W266" s="204"/>
      <c r="X266" s="204"/>
      <c r="Y266" s="204"/>
      <c r="Z266" s="204"/>
      <c r="AA266" s="204"/>
      <c r="AB266" s="204"/>
      <c r="AC266" s="204"/>
      <c r="AD266" s="204"/>
      <c r="AE266" s="204"/>
      <c r="AF266" s="204"/>
      <c r="AG266" s="204"/>
      <c r="AH266" s="204"/>
      <c r="AI266" s="204"/>
      <c r="AJ266" s="204"/>
      <c r="AK266" s="204"/>
      <c r="AL266" s="204"/>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190"/>
      <c r="BO266" s="190"/>
      <c r="BP266" s="6"/>
      <c r="BQ266" s="190"/>
      <c r="BR266" s="190"/>
      <c r="BS266" s="190"/>
      <c r="BT266" s="6"/>
      <c r="BU266" s="6"/>
      <c r="BV266" s="6"/>
      <c r="BW266" s="190"/>
      <c r="BX266" s="190"/>
      <c r="CC266" s="54"/>
    </row>
    <row r="267" ht="15.75" customHeight="1">
      <c r="B267" s="204"/>
      <c r="C267" s="204"/>
      <c r="D267" s="204"/>
      <c r="E267" s="204"/>
      <c r="F267" s="204"/>
      <c r="G267" s="204"/>
      <c r="H267" s="204"/>
      <c r="I267" s="204"/>
      <c r="J267" s="204"/>
      <c r="K267" s="204"/>
      <c r="L267" s="204"/>
      <c r="M267" s="204"/>
      <c r="N267" s="204"/>
      <c r="O267" s="271"/>
      <c r="P267" s="204"/>
      <c r="Q267" s="204"/>
      <c r="R267" s="204"/>
      <c r="S267" s="204"/>
      <c r="T267" s="204"/>
      <c r="U267" s="204"/>
      <c r="V267" s="204"/>
      <c r="W267" s="204"/>
      <c r="X267" s="204"/>
      <c r="Y267" s="204"/>
      <c r="Z267" s="204"/>
      <c r="AA267" s="204"/>
      <c r="AB267" s="204"/>
      <c r="AC267" s="204"/>
      <c r="AD267" s="204"/>
      <c r="AE267" s="204"/>
      <c r="AF267" s="204"/>
      <c r="AG267" s="204"/>
      <c r="AH267" s="204"/>
      <c r="AI267" s="204"/>
      <c r="AJ267" s="204"/>
      <c r="AK267" s="204"/>
      <c r="AL267" s="204"/>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190"/>
      <c r="BO267" s="190"/>
      <c r="BP267" s="6"/>
      <c r="BQ267" s="190"/>
      <c r="BR267" s="190"/>
      <c r="BS267" s="190"/>
      <c r="BT267" s="6"/>
      <c r="BU267" s="6"/>
      <c r="BV267" s="6"/>
      <c r="BW267" s="190"/>
      <c r="BX267" s="190"/>
      <c r="CC267" s="54"/>
    </row>
    <row r="268" ht="15.75" customHeight="1">
      <c r="B268" s="204"/>
      <c r="C268" s="204"/>
      <c r="D268" s="204"/>
      <c r="E268" s="204"/>
      <c r="F268" s="204"/>
      <c r="G268" s="204"/>
      <c r="H268" s="204"/>
      <c r="I268" s="204"/>
      <c r="J268" s="204"/>
      <c r="K268" s="204"/>
      <c r="L268" s="204"/>
      <c r="M268" s="204"/>
      <c r="N268" s="204"/>
      <c r="O268" s="271"/>
      <c r="P268" s="204"/>
      <c r="Q268" s="204"/>
      <c r="R268" s="204"/>
      <c r="S268" s="204"/>
      <c r="T268" s="204"/>
      <c r="U268" s="204"/>
      <c r="V268" s="204"/>
      <c r="W268" s="204"/>
      <c r="X268" s="204"/>
      <c r="Y268" s="204"/>
      <c r="Z268" s="204"/>
      <c r="AA268" s="204"/>
      <c r="AB268" s="204"/>
      <c r="AC268" s="204"/>
      <c r="AD268" s="204"/>
      <c r="AE268" s="204"/>
      <c r="AF268" s="204"/>
      <c r="AG268" s="204"/>
      <c r="AH268" s="204"/>
      <c r="AI268" s="204"/>
      <c r="AJ268" s="204"/>
      <c r="AK268" s="204"/>
      <c r="AL268" s="204"/>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190"/>
      <c r="BO268" s="190"/>
      <c r="BP268" s="6"/>
      <c r="BQ268" s="190"/>
      <c r="BR268" s="190"/>
      <c r="BS268" s="190"/>
      <c r="BT268" s="6"/>
      <c r="BU268" s="6"/>
      <c r="BV268" s="6"/>
      <c r="BW268" s="190"/>
      <c r="BX268" s="190"/>
      <c r="CC268" s="54"/>
    </row>
    <row r="269" ht="15.75" customHeight="1">
      <c r="B269" s="204"/>
      <c r="C269" s="204"/>
      <c r="D269" s="204"/>
      <c r="E269" s="204"/>
      <c r="F269" s="204"/>
      <c r="G269" s="204"/>
      <c r="H269" s="204"/>
      <c r="I269" s="204"/>
      <c r="J269" s="204"/>
      <c r="K269" s="204"/>
      <c r="L269" s="204"/>
      <c r="M269" s="204"/>
      <c r="N269" s="204"/>
      <c r="O269" s="271"/>
      <c r="P269" s="204"/>
      <c r="Q269" s="204"/>
      <c r="R269" s="204"/>
      <c r="S269" s="204"/>
      <c r="T269" s="204"/>
      <c r="U269" s="204"/>
      <c r="V269" s="204"/>
      <c r="W269" s="204"/>
      <c r="X269" s="204"/>
      <c r="Y269" s="204"/>
      <c r="Z269" s="204"/>
      <c r="AA269" s="204"/>
      <c r="AB269" s="204"/>
      <c r="AC269" s="204"/>
      <c r="AD269" s="204"/>
      <c r="AE269" s="204"/>
      <c r="AF269" s="204"/>
      <c r="AG269" s="204"/>
      <c r="AH269" s="204"/>
      <c r="AI269" s="204"/>
      <c r="AJ269" s="204"/>
      <c r="AK269" s="204"/>
      <c r="AL269" s="204"/>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190"/>
      <c r="BO269" s="190"/>
      <c r="BP269" s="6"/>
      <c r="BQ269" s="190"/>
      <c r="BR269" s="190"/>
      <c r="BS269" s="190"/>
      <c r="BT269" s="6"/>
      <c r="BU269" s="6"/>
      <c r="BV269" s="6"/>
      <c r="BW269" s="190"/>
      <c r="BX269" s="190"/>
      <c r="CC269" s="54"/>
    </row>
    <row r="270" ht="15.75" customHeight="1">
      <c r="B270" s="204"/>
      <c r="C270" s="204"/>
      <c r="D270" s="204"/>
      <c r="E270" s="204"/>
      <c r="F270" s="204"/>
      <c r="G270" s="204"/>
      <c r="H270" s="204"/>
      <c r="I270" s="204"/>
      <c r="J270" s="204"/>
      <c r="K270" s="204"/>
      <c r="L270" s="204"/>
      <c r="M270" s="204"/>
      <c r="N270" s="204"/>
      <c r="O270" s="271"/>
      <c r="P270" s="204"/>
      <c r="Q270" s="204"/>
      <c r="R270" s="204"/>
      <c r="S270" s="204"/>
      <c r="T270" s="204"/>
      <c r="U270" s="204"/>
      <c r="V270" s="204"/>
      <c r="W270" s="204"/>
      <c r="X270" s="204"/>
      <c r="Y270" s="204"/>
      <c r="Z270" s="204"/>
      <c r="AA270" s="204"/>
      <c r="AB270" s="204"/>
      <c r="AC270" s="204"/>
      <c r="AD270" s="204"/>
      <c r="AE270" s="204"/>
      <c r="AF270" s="204"/>
      <c r="AG270" s="204"/>
      <c r="AH270" s="204"/>
      <c r="AI270" s="204"/>
      <c r="AJ270" s="204"/>
      <c r="AK270" s="204"/>
      <c r="AL270" s="204"/>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190"/>
      <c r="BO270" s="190"/>
      <c r="BP270" s="6"/>
      <c r="BQ270" s="190"/>
      <c r="BR270" s="190"/>
      <c r="BS270" s="190"/>
      <c r="BT270" s="6"/>
      <c r="BU270" s="6"/>
      <c r="BV270" s="6"/>
      <c r="BW270" s="190"/>
      <c r="BX270" s="190"/>
      <c r="CC270" s="54"/>
    </row>
    <row r="271" ht="15.75" customHeight="1">
      <c r="B271" s="204"/>
      <c r="C271" s="204"/>
      <c r="D271" s="204"/>
      <c r="E271" s="204"/>
      <c r="F271" s="204"/>
      <c r="G271" s="204"/>
      <c r="H271" s="204"/>
      <c r="I271" s="204"/>
      <c r="J271" s="204"/>
      <c r="K271" s="204"/>
      <c r="L271" s="204"/>
      <c r="M271" s="204"/>
      <c r="N271" s="204"/>
      <c r="O271" s="271"/>
      <c r="P271" s="204"/>
      <c r="Q271" s="204"/>
      <c r="R271" s="204"/>
      <c r="S271" s="204"/>
      <c r="T271" s="204"/>
      <c r="U271" s="204"/>
      <c r="V271" s="204"/>
      <c r="W271" s="204"/>
      <c r="X271" s="204"/>
      <c r="Y271" s="204"/>
      <c r="Z271" s="204"/>
      <c r="AA271" s="204"/>
      <c r="AB271" s="204"/>
      <c r="AC271" s="204"/>
      <c r="AD271" s="204"/>
      <c r="AE271" s="204"/>
      <c r="AF271" s="204"/>
      <c r="AG271" s="204"/>
      <c r="AH271" s="204"/>
      <c r="AI271" s="204"/>
      <c r="AJ271" s="204"/>
      <c r="AK271" s="204"/>
      <c r="AL271" s="204"/>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190"/>
      <c r="BO271" s="190"/>
      <c r="BP271" s="6"/>
      <c r="BQ271" s="190"/>
      <c r="BR271" s="190"/>
      <c r="BS271" s="190"/>
      <c r="BT271" s="6"/>
      <c r="BU271" s="6"/>
      <c r="BV271" s="6"/>
      <c r="BW271" s="190"/>
      <c r="BX271" s="190"/>
      <c r="CC271" s="54"/>
    </row>
    <row r="272" ht="15.75" customHeight="1">
      <c r="B272" s="204"/>
      <c r="C272" s="204"/>
      <c r="D272" s="204"/>
      <c r="E272" s="204"/>
      <c r="F272" s="204"/>
      <c r="G272" s="204"/>
      <c r="H272" s="204"/>
      <c r="I272" s="204"/>
      <c r="J272" s="204"/>
      <c r="K272" s="204"/>
      <c r="L272" s="204"/>
      <c r="M272" s="204"/>
      <c r="N272" s="204"/>
      <c r="O272" s="271"/>
      <c r="P272" s="204"/>
      <c r="Q272" s="204"/>
      <c r="R272" s="204"/>
      <c r="S272" s="204"/>
      <c r="T272" s="204"/>
      <c r="U272" s="204"/>
      <c r="V272" s="204"/>
      <c r="W272" s="204"/>
      <c r="X272" s="204"/>
      <c r="Y272" s="204"/>
      <c r="Z272" s="204"/>
      <c r="AA272" s="204"/>
      <c r="AB272" s="204"/>
      <c r="AC272" s="204"/>
      <c r="AD272" s="204"/>
      <c r="AE272" s="204"/>
      <c r="AF272" s="204"/>
      <c r="AG272" s="204"/>
      <c r="AH272" s="204"/>
      <c r="AI272" s="204"/>
      <c r="AJ272" s="204"/>
      <c r="AK272" s="204"/>
      <c r="AL272" s="204"/>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190"/>
      <c r="BO272" s="190"/>
      <c r="BP272" s="6"/>
      <c r="BQ272" s="190"/>
      <c r="BR272" s="190"/>
      <c r="BS272" s="190"/>
      <c r="BT272" s="6"/>
      <c r="BU272" s="6"/>
      <c r="BV272" s="6"/>
      <c r="BW272" s="190"/>
      <c r="BX272" s="190"/>
      <c r="CC272" s="54"/>
    </row>
    <row r="273" ht="15.75" customHeight="1">
      <c r="B273" s="204"/>
      <c r="C273" s="204"/>
      <c r="D273" s="204"/>
      <c r="E273" s="204"/>
      <c r="F273" s="204"/>
      <c r="G273" s="204"/>
      <c r="H273" s="204"/>
      <c r="I273" s="204"/>
      <c r="J273" s="204"/>
      <c r="K273" s="204"/>
      <c r="L273" s="204"/>
      <c r="M273" s="204"/>
      <c r="N273" s="204"/>
      <c r="O273" s="271"/>
      <c r="P273" s="204"/>
      <c r="Q273" s="204"/>
      <c r="R273" s="204"/>
      <c r="S273" s="204"/>
      <c r="T273" s="204"/>
      <c r="U273" s="204"/>
      <c r="V273" s="204"/>
      <c r="W273" s="204"/>
      <c r="X273" s="204"/>
      <c r="Y273" s="204"/>
      <c r="Z273" s="204"/>
      <c r="AA273" s="204"/>
      <c r="AB273" s="204"/>
      <c r="AC273" s="204"/>
      <c r="AD273" s="204"/>
      <c r="AE273" s="204"/>
      <c r="AF273" s="204"/>
      <c r="AG273" s="204"/>
      <c r="AH273" s="204"/>
      <c r="AI273" s="204"/>
      <c r="AJ273" s="204"/>
      <c r="AK273" s="204"/>
      <c r="AL273" s="204"/>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190"/>
      <c r="BO273" s="190"/>
      <c r="BP273" s="6"/>
      <c r="BQ273" s="190"/>
      <c r="BR273" s="190"/>
      <c r="BS273" s="190"/>
      <c r="BT273" s="6"/>
      <c r="BU273" s="6"/>
      <c r="BV273" s="6"/>
      <c r="BW273" s="190"/>
      <c r="BX273" s="190"/>
      <c r="CC273" s="54"/>
    </row>
    <row r="274" ht="15.75" customHeight="1">
      <c r="B274" s="204"/>
      <c r="C274" s="204"/>
      <c r="D274" s="204"/>
      <c r="E274" s="204"/>
      <c r="F274" s="204"/>
      <c r="G274" s="204"/>
      <c r="H274" s="204"/>
      <c r="I274" s="204"/>
      <c r="J274" s="204"/>
      <c r="K274" s="204"/>
      <c r="L274" s="204"/>
      <c r="M274" s="204"/>
      <c r="N274" s="204"/>
      <c r="O274" s="271"/>
      <c r="P274" s="204"/>
      <c r="Q274" s="204"/>
      <c r="R274" s="204"/>
      <c r="S274" s="204"/>
      <c r="T274" s="204"/>
      <c r="U274" s="204"/>
      <c r="V274" s="204"/>
      <c r="W274" s="204"/>
      <c r="X274" s="204"/>
      <c r="Y274" s="204"/>
      <c r="Z274" s="204"/>
      <c r="AA274" s="204"/>
      <c r="AB274" s="204"/>
      <c r="AC274" s="204"/>
      <c r="AD274" s="204"/>
      <c r="AE274" s="204"/>
      <c r="AF274" s="204"/>
      <c r="AG274" s="204"/>
      <c r="AH274" s="204"/>
      <c r="AI274" s="204"/>
      <c r="AJ274" s="204"/>
      <c r="AK274" s="204"/>
      <c r="AL274" s="204"/>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190"/>
      <c r="BO274" s="190"/>
      <c r="BP274" s="6"/>
      <c r="BQ274" s="190"/>
      <c r="BR274" s="190"/>
      <c r="BS274" s="190"/>
      <c r="BT274" s="6"/>
      <c r="BU274" s="6"/>
      <c r="BV274" s="6"/>
      <c r="BW274" s="190"/>
      <c r="BX274" s="190"/>
      <c r="CC274" s="54"/>
    </row>
    <row r="275" ht="15.75" customHeight="1">
      <c r="B275" s="204"/>
      <c r="C275" s="204"/>
      <c r="D275" s="204"/>
      <c r="E275" s="204"/>
      <c r="F275" s="204"/>
      <c r="G275" s="204"/>
      <c r="H275" s="204"/>
      <c r="I275" s="204"/>
      <c r="J275" s="204"/>
      <c r="K275" s="204"/>
      <c r="L275" s="204"/>
      <c r="M275" s="204"/>
      <c r="N275" s="204"/>
      <c r="O275" s="271"/>
      <c r="P275" s="204"/>
      <c r="Q275" s="204"/>
      <c r="R275" s="204"/>
      <c r="S275" s="204"/>
      <c r="T275" s="204"/>
      <c r="U275" s="204"/>
      <c r="V275" s="204"/>
      <c r="W275" s="204"/>
      <c r="X275" s="204"/>
      <c r="Y275" s="204"/>
      <c r="Z275" s="204"/>
      <c r="AA275" s="204"/>
      <c r="AB275" s="204"/>
      <c r="AC275" s="204"/>
      <c r="AD275" s="204"/>
      <c r="AE275" s="204"/>
      <c r="AF275" s="204"/>
      <c r="AG275" s="204"/>
      <c r="AH275" s="204"/>
      <c r="AI275" s="204"/>
      <c r="AJ275" s="204"/>
      <c r="AK275" s="204"/>
      <c r="AL275" s="204"/>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190"/>
      <c r="BO275" s="190"/>
      <c r="BP275" s="6"/>
      <c r="BQ275" s="190"/>
      <c r="BR275" s="190"/>
      <c r="BS275" s="190"/>
      <c r="BT275" s="6"/>
      <c r="BU275" s="6"/>
      <c r="BV275" s="6"/>
      <c r="BW275" s="190"/>
      <c r="BX275" s="190"/>
      <c r="CC275" s="54"/>
    </row>
    <row r="276" ht="15.75" customHeight="1">
      <c r="B276" s="204"/>
      <c r="C276" s="204"/>
      <c r="D276" s="204"/>
      <c r="E276" s="204"/>
      <c r="F276" s="204"/>
      <c r="G276" s="204"/>
      <c r="H276" s="204"/>
      <c r="I276" s="204"/>
      <c r="J276" s="204"/>
      <c r="K276" s="204"/>
      <c r="L276" s="204"/>
      <c r="M276" s="204"/>
      <c r="N276" s="204"/>
      <c r="O276" s="271"/>
      <c r="P276" s="204"/>
      <c r="Q276" s="204"/>
      <c r="R276" s="204"/>
      <c r="S276" s="204"/>
      <c r="T276" s="204"/>
      <c r="U276" s="204"/>
      <c r="V276" s="204"/>
      <c r="W276" s="204"/>
      <c r="X276" s="204"/>
      <c r="Y276" s="204"/>
      <c r="Z276" s="204"/>
      <c r="AA276" s="204"/>
      <c r="AB276" s="204"/>
      <c r="AC276" s="204"/>
      <c r="AD276" s="204"/>
      <c r="AE276" s="204"/>
      <c r="AF276" s="204"/>
      <c r="AG276" s="204"/>
      <c r="AH276" s="204"/>
      <c r="AI276" s="204"/>
      <c r="AJ276" s="204"/>
      <c r="AK276" s="204"/>
      <c r="AL276" s="204"/>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190"/>
      <c r="BO276" s="190"/>
      <c r="BP276" s="6"/>
      <c r="BQ276" s="190"/>
      <c r="BR276" s="190"/>
      <c r="BS276" s="190"/>
      <c r="BT276" s="6"/>
      <c r="BU276" s="6"/>
      <c r="BV276" s="6"/>
      <c r="BW276" s="190"/>
      <c r="BX276" s="190"/>
      <c r="CC276" s="54"/>
    </row>
    <row r="277" ht="15.75" customHeight="1">
      <c r="B277" s="204"/>
      <c r="C277" s="204"/>
      <c r="D277" s="204"/>
      <c r="E277" s="204"/>
      <c r="F277" s="204"/>
      <c r="G277" s="204"/>
      <c r="H277" s="204"/>
      <c r="I277" s="204"/>
      <c r="J277" s="204"/>
      <c r="K277" s="204"/>
      <c r="L277" s="204"/>
      <c r="M277" s="204"/>
      <c r="N277" s="204"/>
      <c r="O277" s="271"/>
      <c r="P277" s="204"/>
      <c r="Q277" s="204"/>
      <c r="R277" s="204"/>
      <c r="S277" s="204"/>
      <c r="T277" s="204"/>
      <c r="U277" s="204"/>
      <c r="V277" s="204"/>
      <c r="W277" s="204"/>
      <c r="X277" s="204"/>
      <c r="Y277" s="204"/>
      <c r="Z277" s="204"/>
      <c r="AA277" s="204"/>
      <c r="AB277" s="204"/>
      <c r="AC277" s="204"/>
      <c r="AD277" s="204"/>
      <c r="AE277" s="204"/>
      <c r="AF277" s="204"/>
      <c r="AG277" s="204"/>
      <c r="AH277" s="204"/>
      <c r="AI277" s="204"/>
      <c r="AJ277" s="204"/>
      <c r="AK277" s="204"/>
      <c r="AL277" s="204"/>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190"/>
      <c r="BO277" s="190"/>
      <c r="BP277" s="6"/>
      <c r="BQ277" s="190"/>
      <c r="BR277" s="190"/>
      <c r="BS277" s="190"/>
      <c r="BT277" s="6"/>
      <c r="BU277" s="6"/>
      <c r="BV277" s="6"/>
      <c r="BW277" s="190"/>
      <c r="BX277" s="190"/>
      <c r="CC277" s="54"/>
    </row>
    <row r="278" ht="15.75" customHeight="1">
      <c r="B278" s="204"/>
      <c r="C278" s="204"/>
      <c r="D278" s="204"/>
      <c r="E278" s="204"/>
      <c r="F278" s="204"/>
      <c r="G278" s="204"/>
      <c r="H278" s="204"/>
      <c r="I278" s="204"/>
      <c r="J278" s="204"/>
      <c r="K278" s="204"/>
      <c r="L278" s="204"/>
      <c r="M278" s="204"/>
      <c r="N278" s="204"/>
      <c r="O278" s="271"/>
      <c r="P278" s="204"/>
      <c r="Q278" s="204"/>
      <c r="R278" s="204"/>
      <c r="S278" s="204"/>
      <c r="T278" s="204"/>
      <c r="U278" s="204"/>
      <c r="V278" s="204"/>
      <c r="W278" s="204"/>
      <c r="X278" s="204"/>
      <c r="Y278" s="204"/>
      <c r="Z278" s="204"/>
      <c r="AA278" s="204"/>
      <c r="AB278" s="204"/>
      <c r="AC278" s="204"/>
      <c r="AD278" s="204"/>
      <c r="AE278" s="204"/>
      <c r="AF278" s="204"/>
      <c r="AG278" s="204"/>
      <c r="AH278" s="204"/>
      <c r="AI278" s="204"/>
      <c r="AJ278" s="204"/>
      <c r="AK278" s="204"/>
      <c r="AL278" s="204"/>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190"/>
      <c r="BO278" s="190"/>
      <c r="BP278" s="6"/>
      <c r="BQ278" s="190"/>
      <c r="BR278" s="190"/>
      <c r="BS278" s="190"/>
      <c r="BT278" s="6"/>
      <c r="BU278" s="6"/>
      <c r="BV278" s="6"/>
      <c r="BW278" s="190"/>
      <c r="BX278" s="190"/>
      <c r="CC278" s="54"/>
    </row>
    <row r="279" ht="15.75" customHeight="1">
      <c r="B279" s="204"/>
      <c r="C279" s="204"/>
      <c r="D279" s="204"/>
      <c r="E279" s="204"/>
      <c r="F279" s="204"/>
      <c r="G279" s="204"/>
      <c r="H279" s="204"/>
      <c r="I279" s="204"/>
      <c r="J279" s="204"/>
      <c r="K279" s="204"/>
      <c r="L279" s="204"/>
      <c r="M279" s="204"/>
      <c r="N279" s="204"/>
      <c r="O279" s="271"/>
      <c r="P279" s="204"/>
      <c r="Q279" s="204"/>
      <c r="R279" s="204"/>
      <c r="S279" s="204"/>
      <c r="T279" s="204"/>
      <c r="U279" s="204"/>
      <c r="V279" s="204"/>
      <c r="W279" s="204"/>
      <c r="X279" s="204"/>
      <c r="Y279" s="204"/>
      <c r="Z279" s="204"/>
      <c r="AA279" s="204"/>
      <c r="AB279" s="204"/>
      <c r="AC279" s="204"/>
      <c r="AD279" s="204"/>
      <c r="AE279" s="204"/>
      <c r="AF279" s="204"/>
      <c r="AG279" s="204"/>
      <c r="AH279" s="204"/>
      <c r="AI279" s="204"/>
      <c r="AJ279" s="204"/>
      <c r="AK279" s="204"/>
      <c r="AL279" s="204"/>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190"/>
      <c r="BO279" s="190"/>
      <c r="BP279" s="6"/>
      <c r="BQ279" s="190"/>
      <c r="BR279" s="190"/>
      <c r="BS279" s="190"/>
      <c r="BT279" s="6"/>
      <c r="BU279" s="6"/>
      <c r="BV279" s="6"/>
      <c r="BW279" s="190"/>
      <c r="BX279" s="190"/>
      <c r="CC279" s="54"/>
    </row>
    <row r="280" ht="15.75" customHeight="1">
      <c r="B280" s="204"/>
      <c r="C280" s="204"/>
      <c r="D280" s="204"/>
      <c r="E280" s="204"/>
      <c r="F280" s="204"/>
      <c r="G280" s="204"/>
      <c r="H280" s="204"/>
      <c r="I280" s="204"/>
      <c r="J280" s="204"/>
      <c r="K280" s="204"/>
      <c r="L280" s="204"/>
      <c r="M280" s="204"/>
      <c r="N280" s="204"/>
      <c r="O280" s="271"/>
      <c r="P280" s="204"/>
      <c r="Q280" s="204"/>
      <c r="R280" s="204"/>
      <c r="S280" s="204"/>
      <c r="T280" s="204"/>
      <c r="U280" s="204"/>
      <c r="V280" s="204"/>
      <c r="W280" s="204"/>
      <c r="X280" s="204"/>
      <c r="Y280" s="204"/>
      <c r="Z280" s="204"/>
      <c r="AA280" s="204"/>
      <c r="AB280" s="204"/>
      <c r="AC280" s="204"/>
      <c r="AD280" s="204"/>
      <c r="AE280" s="204"/>
      <c r="AF280" s="204"/>
      <c r="AG280" s="204"/>
      <c r="AH280" s="204"/>
      <c r="AI280" s="204"/>
      <c r="AJ280" s="204"/>
      <c r="AK280" s="204"/>
      <c r="AL280" s="204"/>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190"/>
      <c r="BO280" s="190"/>
      <c r="BP280" s="6"/>
      <c r="BQ280" s="190"/>
      <c r="BR280" s="190"/>
      <c r="BS280" s="190"/>
      <c r="BT280" s="6"/>
      <c r="BU280" s="6"/>
      <c r="BV280" s="6"/>
      <c r="BW280" s="190"/>
      <c r="BX280" s="190"/>
      <c r="CC280" s="54"/>
    </row>
    <row r="281" ht="15.75" customHeight="1">
      <c r="B281" s="204"/>
      <c r="C281" s="204"/>
      <c r="D281" s="204"/>
      <c r="E281" s="204"/>
      <c r="F281" s="204"/>
      <c r="G281" s="204"/>
      <c r="H281" s="204"/>
      <c r="I281" s="204"/>
      <c r="J281" s="204"/>
      <c r="K281" s="204"/>
      <c r="L281" s="204"/>
      <c r="M281" s="204"/>
      <c r="N281" s="204"/>
      <c r="O281" s="271"/>
      <c r="P281" s="204"/>
      <c r="Q281" s="204"/>
      <c r="R281" s="204"/>
      <c r="S281" s="204"/>
      <c r="T281" s="204"/>
      <c r="U281" s="204"/>
      <c r="V281" s="204"/>
      <c r="W281" s="204"/>
      <c r="X281" s="204"/>
      <c r="Y281" s="204"/>
      <c r="Z281" s="204"/>
      <c r="AA281" s="204"/>
      <c r="AB281" s="204"/>
      <c r="AC281" s="204"/>
      <c r="AD281" s="204"/>
      <c r="AE281" s="204"/>
      <c r="AF281" s="204"/>
      <c r="AG281" s="204"/>
      <c r="AH281" s="204"/>
      <c r="AI281" s="204"/>
      <c r="AJ281" s="204"/>
      <c r="AK281" s="204"/>
      <c r="AL281" s="204"/>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190"/>
      <c r="BO281" s="190"/>
      <c r="BP281" s="6"/>
      <c r="BQ281" s="190"/>
      <c r="BR281" s="190"/>
      <c r="BS281" s="190"/>
      <c r="BT281" s="6"/>
      <c r="BU281" s="6"/>
      <c r="BV281" s="6"/>
      <c r="BW281" s="190"/>
      <c r="BX281" s="190"/>
      <c r="CC281" s="54"/>
    </row>
    <row r="282" ht="15.75" customHeight="1">
      <c r="B282" s="204"/>
      <c r="C282" s="204"/>
      <c r="D282" s="204"/>
      <c r="E282" s="204"/>
      <c r="F282" s="204"/>
      <c r="G282" s="204"/>
      <c r="H282" s="204"/>
      <c r="I282" s="204"/>
      <c r="J282" s="204"/>
      <c r="K282" s="204"/>
      <c r="L282" s="204"/>
      <c r="M282" s="204"/>
      <c r="N282" s="204"/>
      <c r="O282" s="271"/>
      <c r="P282" s="204"/>
      <c r="Q282" s="204"/>
      <c r="R282" s="204"/>
      <c r="S282" s="204"/>
      <c r="T282" s="204"/>
      <c r="U282" s="204"/>
      <c r="V282" s="204"/>
      <c r="W282" s="204"/>
      <c r="X282" s="204"/>
      <c r="Y282" s="204"/>
      <c r="Z282" s="204"/>
      <c r="AA282" s="204"/>
      <c r="AB282" s="204"/>
      <c r="AC282" s="204"/>
      <c r="AD282" s="204"/>
      <c r="AE282" s="204"/>
      <c r="AF282" s="204"/>
      <c r="AG282" s="204"/>
      <c r="AH282" s="204"/>
      <c r="AI282" s="204"/>
      <c r="AJ282" s="204"/>
      <c r="AK282" s="204"/>
      <c r="AL282" s="204"/>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190"/>
      <c r="BO282" s="190"/>
      <c r="BP282" s="6"/>
      <c r="BQ282" s="190"/>
      <c r="BR282" s="190"/>
      <c r="BS282" s="190"/>
      <c r="BT282" s="6"/>
      <c r="BU282" s="6"/>
      <c r="BV282" s="6"/>
      <c r="BW282" s="190"/>
      <c r="BX282" s="190"/>
      <c r="CC282" s="54"/>
    </row>
    <row r="283" ht="15.75" customHeight="1">
      <c r="B283" s="204"/>
      <c r="C283" s="204"/>
      <c r="D283" s="204"/>
      <c r="E283" s="204"/>
      <c r="F283" s="204"/>
      <c r="G283" s="204"/>
      <c r="H283" s="204"/>
      <c r="I283" s="204"/>
      <c r="J283" s="204"/>
      <c r="K283" s="204"/>
      <c r="L283" s="204"/>
      <c r="M283" s="204"/>
      <c r="N283" s="204"/>
      <c r="O283" s="271"/>
      <c r="P283" s="204"/>
      <c r="Q283" s="204"/>
      <c r="R283" s="204"/>
      <c r="S283" s="204"/>
      <c r="T283" s="204"/>
      <c r="U283" s="204"/>
      <c r="V283" s="204"/>
      <c r="W283" s="204"/>
      <c r="X283" s="204"/>
      <c r="Y283" s="204"/>
      <c r="Z283" s="204"/>
      <c r="AA283" s="204"/>
      <c r="AB283" s="204"/>
      <c r="AC283" s="204"/>
      <c r="AD283" s="204"/>
      <c r="AE283" s="204"/>
      <c r="AF283" s="204"/>
      <c r="AG283" s="204"/>
      <c r="AH283" s="204"/>
      <c r="AI283" s="204"/>
      <c r="AJ283" s="204"/>
      <c r="AK283" s="204"/>
      <c r="AL283" s="204"/>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190"/>
      <c r="BO283" s="190"/>
      <c r="BP283" s="6"/>
      <c r="BQ283" s="190"/>
      <c r="BR283" s="190"/>
      <c r="BS283" s="190"/>
      <c r="BT283" s="6"/>
      <c r="BU283" s="6"/>
      <c r="BV283" s="6"/>
      <c r="BW283" s="190"/>
      <c r="BX283" s="190"/>
      <c r="CC283" s="54"/>
    </row>
    <row r="284" ht="15.75" customHeight="1">
      <c r="B284" s="204"/>
      <c r="C284" s="204"/>
      <c r="D284" s="204"/>
      <c r="E284" s="204"/>
      <c r="F284" s="204"/>
      <c r="G284" s="204"/>
      <c r="H284" s="204"/>
      <c r="I284" s="204"/>
      <c r="J284" s="204"/>
      <c r="K284" s="204"/>
      <c r="L284" s="204"/>
      <c r="M284" s="204"/>
      <c r="N284" s="204"/>
      <c r="O284" s="271"/>
      <c r="P284" s="204"/>
      <c r="Q284" s="204"/>
      <c r="R284" s="204"/>
      <c r="S284" s="204"/>
      <c r="T284" s="204"/>
      <c r="U284" s="204"/>
      <c r="V284" s="204"/>
      <c r="W284" s="204"/>
      <c r="X284" s="204"/>
      <c r="Y284" s="204"/>
      <c r="Z284" s="204"/>
      <c r="AA284" s="204"/>
      <c r="AB284" s="204"/>
      <c r="AC284" s="204"/>
      <c r="AD284" s="204"/>
      <c r="AE284" s="204"/>
      <c r="AF284" s="204"/>
      <c r="AG284" s="204"/>
      <c r="AH284" s="204"/>
      <c r="AI284" s="204"/>
      <c r="AJ284" s="204"/>
      <c r="AK284" s="204"/>
      <c r="AL284" s="204"/>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190"/>
      <c r="BO284" s="190"/>
      <c r="BP284" s="6"/>
      <c r="BQ284" s="190"/>
      <c r="BR284" s="190"/>
      <c r="BS284" s="190"/>
      <c r="BT284" s="6"/>
      <c r="BU284" s="6"/>
      <c r="BV284" s="6"/>
      <c r="BW284" s="190"/>
      <c r="BX284" s="190"/>
      <c r="CC284" s="54"/>
    </row>
    <row r="285" ht="15.75" customHeight="1">
      <c r="B285" s="204"/>
      <c r="C285" s="204"/>
      <c r="D285" s="204"/>
      <c r="E285" s="204"/>
      <c r="F285" s="204"/>
      <c r="G285" s="204"/>
      <c r="H285" s="204"/>
      <c r="I285" s="204"/>
      <c r="J285" s="204"/>
      <c r="K285" s="204"/>
      <c r="L285" s="204"/>
      <c r="M285" s="204"/>
      <c r="N285" s="204"/>
      <c r="O285" s="271"/>
      <c r="P285" s="204"/>
      <c r="Q285" s="204"/>
      <c r="R285" s="204"/>
      <c r="S285" s="204"/>
      <c r="T285" s="204"/>
      <c r="U285" s="204"/>
      <c r="V285" s="204"/>
      <c r="W285" s="204"/>
      <c r="X285" s="204"/>
      <c r="Y285" s="204"/>
      <c r="Z285" s="204"/>
      <c r="AA285" s="204"/>
      <c r="AB285" s="204"/>
      <c r="AC285" s="204"/>
      <c r="AD285" s="204"/>
      <c r="AE285" s="204"/>
      <c r="AF285" s="204"/>
      <c r="AG285" s="204"/>
      <c r="AH285" s="204"/>
      <c r="AI285" s="204"/>
      <c r="AJ285" s="204"/>
      <c r="AK285" s="204"/>
      <c r="AL285" s="204"/>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190"/>
      <c r="BO285" s="190"/>
      <c r="BP285" s="6"/>
      <c r="BQ285" s="190"/>
      <c r="BR285" s="190"/>
      <c r="BS285" s="190"/>
      <c r="BT285" s="6"/>
      <c r="BU285" s="6"/>
      <c r="BV285" s="6"/>
      <c r="BW285" s="190"/>
      <c r="BX285" s="190"/>
      <c r="CC285" s="54"/>
    </row>
    <row r="286" ht="15.75" customHeight="1">
      <c r="B286" s="204"/>
      <c r="C286" s="204"/>
      <c r="D286" s="204"/>
      <c r="E286" s="204"/>
      <c r="F286" s="204"/>
      <c r="G286" s="204"/>
      <c r="H286" s="204"/>
      <c r="I286" s="204"/>
      <c r="J286" s="204"/>
      <c r="K286" s="204"/>
      <c r="L286" s="204"/>
      <c r="M286" s="204"/>
      <c r="N286" s="204"/>
      <c r="O286" s="271"/>
      <c r="P286" s="204"/>
      <c r="Q286" s="204"/>
      <c r="R286" s="204"/>
      <c r="S286" s="204"/>
      <c r="T286" s="204"/>
      <c r="U286" s="204"/>
      <c r="V286" s="204"/>
      <c r="W286" s="204"/>
      <c r="X286" s="204"/>
      <c r="Y286" s="204"/>
      <c r="Z286" s="204"/>
      <c r="AA286" s="204"/>
      <c r="AB286" s="204"/>
      <c r="AC286" s="204"/>
      <c r="AD286" s="204"/>
      <c r="AE286" s="204"/>
      <c r="AF286" s="204"/>
      <c r="AG286" s="204"/>
      <c r="AH286" s="204"/>
      <c r="AI286" s="204"/>
      <c r="AJ286" s="204"/>
      <c r="AK286" s="204"/>
      <c r="AL286" s="204"/>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190"/>
      <c r="BO286" s="190"/>
      <c r="BP286" s="6"/>
      <c r="BQ286" s="190"/>
      <c r="BR286" s="190"/>
      <c r="BS286" s="190"/>
      <c r="BT286" s="6"/>
      <c r="BU286" s="6"/>
      <c r="BV286" s="6"/>
      <c r="BW286" s="190"/>
      <c r="BX286" s="190"/>
      <c r="CC286" s="54"/>
    </row>
    <row r="287" ht="15.75" customHeight="1">
      <c r="B287" s="204"/>
      <c r="C287" s="204"/>
      <c r="D287" s="204"/>
      <c r="E287" s="204"/>
      <c r="F287" s="204"/>
      <c r="G287" s="204"/>
      <c r="H287" s="204"/>
      <c r="I287" s="204"/>
      <c r="J287" s="204"/>
      <c r="K287" s="204"/>
      <c r="L287" s="204"/>
      <c r="M287" s="204"/>
      <c r="N287" s="204"/>
      <c r="O287" s="271"/>
      <c r="P287" s="204"/>
      <c r="Q287" s="204"/>
      <c r="R287" s="204"/>
      <c r="S287" s="204"/>
      <c r="T287" s="204"/>
      <c r="U287" s="204"/>
      <c r="V287" s="204"/>
      <c r="W287" s="204"/>
      <c r="X287" s="204"/>
      <c r="Y287" s="204"/>
      <c r="Z287" s="204"/>
      <c r="AA287" s="204"/>
      <c r="AB287" s="204"/>
      <c r="AC287" s="204"/>
      <c r="AD287" s="204"/>
      <c r="AE287" s="204"/>
      <c r="AF287" s="204"/>
      <c r="AG287" s="204"/>
      <c r="AH287" s="204"/>
      <c r="AI287" s="204"/>
      <c r="AJ287" s="204"/>
      <c r="AK287" s="204"/>
      <c r="AL287" s="204"/>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190"/>
      <c r="BO287" s="190"/>
      <c r="BP287" s="6"/>
      <c r="BQ287" s="190"/>
      <c r="BR287" s="190"/>
      <c r="BS287" s="190"/>
      <c r="BT287" s="6"/>
      <c r="BU287" s="6"/>
      <c r="BV287" s="6"/>
      <c r="BW287" s="190"/>
      <c r="BX287" s="190"/>
      <c r="CC287" s="54"/>
    </row>
    <row r="288" ht="15.75" customHeight="1">
      <c r="B288" s="204"/>
      <c r="C288" s="204"/>
      <c r="D288" s="204"/>
      <c r="E288" s="204"/>
      <c r="F288" s="204"/>
      <c r="G288" s="204"/>
      <c r="H288" s="204"/>
      <c r="I288" s="204"/>
      <c r="J288" s="204"/>
      <c r="K288" s="204"/>
      <c r="L288" s="204"/>
      <c r="M288" s="204"/>
      <c r="N288" s="204"/>
      <c r="O288" s="271"/>
      <c r="P288" s="204"/>
      <c r="Q288" s="204"/>
      <c r="R288" s="204"/>
      <c r="S288" s="204"/>
      <c r="T288" s="204"/>
      <c r="U288" s="204"/>
      <c r="V288" s="204"/>
      <c r="W288" s="204"/>
      <c r="X288" s="204"/>
      <c r="Y288" s="204"/>
      <c r="Z288" s="204"/>
      <c r="AA288" s="204"/>
      <c r="AB288" s="204"/>
      <c r="AC288" s="204"/>
      <c r="AD288" s="204"/>
      <c r="AE288" s="204"/>
      <c r="AF288" s="204"/>
      <c r="AG288" s="204"/>
      <c r="AH288" s="204"/>
      <c r="AI288" s="204"/>
      <c r="AJ288" s="204"/>
      <c r="AK288" s="204"/>
      <c r="AL288" s="204"/>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190"/>
      <c r="BO288" s="190"/>
      <c r="BP288" s="6"/>
      <c r="BQ288" s="190"/>
      <c r="BR288" s="190"/>
      <c r="BS288" s="190"/>
      <c r="BT288" s="6"/>
      <c r="BU288" s="6"/>
      <c r="BV288" s="6"/>
      <c r="BW288" s="190"/>
      <c r="BX288" s="190"/>
      <c r="CC288" s="54"/>
    </row>
    <row r="289" ht="15.75" customHeight="1">
      <c r="B289" s="204"/>
      <c r="C289" s="204"/>
      <c r="D289" s="204"/>
      <c r="E289" s="204"/>
      <c r="F289" s="204"/>
      <c r="G289" s="204"/>
      <c r="H289" s="204"/>
      <c r="I289" s="204"/>
      <c r="J289" s="204"/>
      <c r="K289" s="204"/>
      <c r="L289" s="204"/>
      <c r="M289" s="204"/>
      <c r="N289" s="204"/>
      <c r="O289" s="271"/>
      <c r="P289" s="204"/>
      <c r="Q289" s="204"/>
      <c r="R289" s="204"/>
      <c r="S289" s="204"/>
      <c r="T289" s="204"/>
      <c r="U289" s="204"/>
      <c r="V289" s="204"/>
      <c r="W289" s="204"/>
      <c r="X289" s="204"/>
      <c r="Y289" s="204"/>
      <c r="Z289" s="204"/>
      <c r="AA289" s="204"/>
      <c r="AB289" s="204"/>
      <c r="AC289" s="204"/>
      <c r="AD289" s="204"/>
      <c r="AE289" s="204"/>
      <c r="AF289" s="204"/>
      <c r="AG289" s="204"/>
      <c r="AH289" s="204"/>
      <c r="AI289" s="204"/>
      <c r="AJ289" s="204"/>
      <c r="AK289" s="204"/>
      <c r="AL289" s="204"/>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190"/>
      <c r="BO289" s="190"/>
      <c r="BP289" s="6"/>
      <c r="BQ289" s="190"/>
      <c r="BR289" s="190"/>
      <c r="BS289" s="190"/>
      <c r="BT289" s="6"/>
      <c r="BU289" s="6"/>
      <c r="BV289" s="6"/>
      <c r="BW289" s="190"/>
      <c r="BX289" s="190"/>
      <c r="CC289" s="54"/>
    </row>
    <row r="290" ht="15.75" customHeight="1">
      <c r="B290" s="204"/>
      <c r="C290" s="204"/>
      <c r="D290" s="204"/>
      <c r="E290" s="204"/>
      <c r="F290" s="204"/>
      <c r="G290" s="204"/>
      <c r="H290" s="204"/>
      <c r="I290" s="204"/>
      <c r="J290" s="204"/>
      <c r="K290" s="204"/>
      <c r="L290" s="204"/>
      <c r="M290" s="204"/>
      <c r="N290" s="204"/>
      <c r="O290" s="271"/>
      <c r="P290" s="204"/>
      <c r="Q290" s="204"/>
      <c r="R290" s="204"/>
      <c r="S290" s="204"/>
      <c r="T290" s="204"/>
      <c r="U290" s="204"/>
      <c r="V290" s="204"/>
      <c r="W290" s="204"/>
      <c r="X290" s="204"/>
      <c r="Y290" s="204"/>
      <c r="Z290" s="204"/>
      <c r="AA290" s="204"/>
      <c r="AB290" s="204"/>
      <c r="AC290" s="204"/>
      <c r="AD290" s="204"/>
      <c r="AE290" s="204"/>
      <c r="AF290" s="204"/>
      <c r="AG290" s="204"/>
      <c r="AH290" s="204"/>
      <c r="AI290" s="204"/>
      <c r="AJ290" s="204"/>
      <c r="AK290" s="204"/>
      <c r="AL290" s="204"/>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190"/>
      <c r="BO290" s="190"/>
      <c r="BP290" s="6"/>
      <c r="BQ290" s="190"/>
      <c r="BR290" s="190"/>
      <c r="BS290" s="190"/>
      <c r="BT290" s="6"/>
      <c r="BU290" s="6"/>
      <c r="BV290" s="6"/>
      <c r="BW290" s="190"/>
      <c r="BX290" s="190"/>
      <c r="CC290" s="54"/>
    </row>
    <row r="291" ht="15.75" customHeight="1">
      <c r="B291" s="204"/>
      <c r="C291" s="204"/>
      <c r="D291" s="204"/>
      <c r="E291" s="204"/>
      <c r="F291" s="204"/>
      <c r="G291" s="204"/>
      <c r="H291" s="204"/>
      <c r="I291" s="204"/>
      <c r="J291" s="204"/>
      <c r="K291" s="204"/>
      <c r="L291" s="204"/>
      <c r="M291" s="204"/>
      <c r="N291" s="204"/>
      <c r="O291" s="271"/>
      <c r="P291" s="204"/>
      <c r="Q291" s="204"/>
      <c r="R291" s="204"/>
      <c r="S291" s="204"/>
      <c r="T291" s="204"/>
      <c r="U291" s="204"/>
      <c r="V291" s="204"/>
      <c r="W291" s="204"/>
      <c r="X291" s="204"/>
      <c r="Y291" s="204"/>
      <c r="Z291" s="204"/>
      <c r="AA291" s="204"/>
      <c r="AB291" s="204"/>
      <c r="AC291" s="204"/>
      <c r="AD291" s="204"/>
      <c r="AE291" s="204"/>
      <c r="AF291" s="204"/>
      <c r="AG291" s="204"/>
      <c r="AH291" s="204"/>
      <c r="AI291" s="204"/>
      <c r="AJ291" s="204"/>
      <c r="AK291" s="204"/>
      <c r="AL291" s="204"/>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190"/>
      <c r="BO291" s="190"/>
      <c r="BP291" s="6"/>
      <c r="BQ291" s="190"/>
      <c r="BR291" s="190"/>
      <c r="BS291" s="190"/>
      <c r="BT291" s="6"/>
      <c r="BU291" s="6"/>
      <c r="BV291" s="6"/>
      <c r="BW291" s="190"/>
      <c r="BX291" s="190"/>
      <c r="CC291" s="54"/>
    </row>
    <row r="292" ht="15.75" customHeight="1">
      <c r="B292" s="204"/>
      <c r="C292" s="204"/>
      <c r="D292" s="204"/>
      <c r="E292" s="204"/>
      <c r="F292" s="204"/>
      <c r="G292" s="204"/>
      <c r="H292" s="204"/>
      <c r="I292" s="204"/>
      <c r="J292" s="204"/>
      <c r="K292" s="204"/>
      <c r="L292" s="204"/>
      <c r="M292" s="204"/>
      <c r="N292" s="204"/>
      <c r="O292" s="271"/>
      <c r="P292" s="204"/>
      <c r="Q292" s="204"/>
      <c r="R292" s="204"/>
      <c r="S292" s="204"/>
      <c r="T292" s="204"/>
      <c r="U292" s="204"/>
      <c r="V292" s="204"/>
      <c r="W292" s="204"/>
      <c r="X292" s="204"/>
      <c r="Y292" s="204"/>
      <c r="Z292" s="204"/>
      <c r="AA292" s="204"/>
      <c r="AB292" s="204"/>
      <c r="AC292" s="204"/>
      <c r="AD292" s="204"/>
      <c r="AE292" s="204"/>
      <c r="AF292" s="204"/>
      <c r="AG292" s="204"/>
      <c r="AH292" s="204"/>
      <c r="AI292" s="204"/>
      <c r="AJ292" s="204"/>
      <c r="AK292" s="204"/>
      <c r="AL292" s="204"/>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190"/>
      <c r="BO292" s="190"/>
      <c r="BP292" s="6"/>
      <c r="BQ292" s="190"/>
      <c r="BR292" s="190"/>
      <c r="BS292" s="190"/>
      <c r="BT292" s="6"/>
      <c r="BU292" s="6"/>
      <c r="BV292" s="6"/>
      <c r="BW292" s="190"/>
      <c r="BX292" s="190"/>
      <c r="CC292" s="54"/>
    </row>
    <row r="293" ht="15.75" customHeight="1">
      <c r="B293" s="204"/>
      <c r="C293" s="204"/>
      <c r="D293" s="204"/>
      <c r="E293" s="204"/>
      <c r="F293" s="204"/>
      <c r="G293" s="204"/>
      <c r="H293" s="204"/>
      <c r="I293" s="204"/>
      <c r="J293" s="204"/>
      <c r="K293" s="204"/>
      <c r="L293" s="204"/>
      <c r="M293" s="204"/>
      <c r="N293" s="204"/>
      <c r="O293" s="271"/>
      <c r="P293" s="204"/>
      <c r="Q293" s="204"/>
      <c r="R293" s="204"/>
      <c r="S293" s="204"/>
      <c r="T293" s="204"/>
      <c r="U293" s="204"/>
      <c r="V293" s="204"/>
      <c r="W293" s="204"/>
      <c r="X293" s="204"/>
      <c r="Y293" s="204"/>
      <c r="Z293" s="204"/>
      <c r="AA293" s="204"/>
      <c r="AB293" s="204"/>
      <c r="AC293" s="204"/>
      <c r="AD293" s="204"/>
      <c r="AE293" s="204"/>
      <c r="AF293" s="204"/>
      <c r="AG293" s="204"/>
      <c r="AH293" s="204"/>
      <c r="AI293" s="204"/>
      <c r="AJ293" s="204"/>
      <c r="AK293" s="204"/>
      <c r="AL293" s="204"/>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190"/>
      <c r="BO293" s="190"/>
      <c r="BP293" s="6"/>
      <c r="BQ293" s="190"/>
      <c r="BR293" s="190"/>
      <c r="BS293" s="190"/>
      <c r="BT293" s="6"/>
      <c r="BU293" s="6"/>
      <c r="BV293" s="6"/>
      <c r="BW293" s="190"/>
      <c r="BX293" s="190"/>
      <c r="CC293" s="54"/>
    </row>
    <row r="294" ht="15.75" customHeight="1">
      <c r="B294" s="204"/>
      <c r="C294" s="204"/>
      <c r="D294" s="204"/>
      <c r="E294" s="204"/>
      <c r="F294" s="204"/>
      <c r="G294" s="204"/>
      <c r="H294" s="204"/>
      <c r="I294" s="204"/>
      <c r="J294" s="204"/>
      <c r="K294" s="204"/>
      <c r="L294" s="204"/>
      <c r="M294" s="204"/>
      <c r="N294" s="204"/>
      <c r="O294" s="271"/>
      <c r="P294" s="204"/>
      <c r="Q294" s="204"/>
      <c r="R294" s="204"/>
      <c r="S294" s="204"/>
      <c r="T294" s="204"/>
      <c r="U294" s="204"/>
      <c r="V294" s="204"/>
      <c r="W294" s="204"/>
      <c r="X294" s="204"/>
      <c r="Y294" s="204"/>
      <c r="Z294" s="204"/>
      <c r="AA294" s="204"/>
      <c r="AB294" s="204"/>
      <c r="AC294" s="204"/>
      <c r="AD294" s="204"/>
      <c r="AE294" s="204"/>
      <c r="AF294" s="204"/>
      <c r="AG294" s="204"/>
      <c r="AH294" s="204"/>
      <c r="AI294" s="204"/>
      <c r="AJ294" s="204"/>
      <c r="AK294" s="204"/>
      <c r="AL294" s="204"/>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190"/>
      <c r="BO294" s="190"/>
      <c r="BP294" s="6"/>
      <c r="BQ294" s="190"/>
      <c r="BR294" s="190"/>
      <c r="BS294" s="190"/>
      <c r="BT294" s="6"/>
      <c r="BU294" s="6"/>
      <c r="BV294" s="6"/>
      <c r="BW294" s="190"/>
      <c r="BX294" s="190"/>
      <c r="CC294" s="54"/>
    </row>
    <row r="295" ht="15.75" customHeight="1">
      <c r="B295" s="204"/>
      <c r="C295" s="204"/>
      <c r="D295" s="204"/>
      <c r="E295" s="204"/>
      <c r="F295" s="204"/>
      <c r="G295" s="204"/>
      <c r="H295" s="204"/>
      <c r="I295" s="204"/>
      <c r="J295" s="204"/>
      <c r="K295" s="204"/>
      <c r="L295" s="204"/>
      <c r="M295" s="204"/>
      <c r="N295" s="204"/>
      <c r="O295" s="271"/>
      <c r="P295" s="204"/>
      <c r="Q295" s="204"/>
      <c r="R295" s="204"/>
      <c r="S295" s="204"/>
      <c r="T295" s="204"/>
      <c r="U295" s="204"/>
      <c r="V295" s="204"/>
      <c r="W295" s="204"/>
      <c r="X295" s="204"/>
      <c r="Y295" s="204"/>
      <c r="Z295" s="204"/>
      <c r="AA295" s="204"/>
      <c r="AB295" s="204"/>
      <c r="AC295" s="204"/>
      <c r="AD295" s="204"/>
      <c r="AE295" s="204"/>
      <c r="AF295" s="204"/>
      <c r="AG295" s="204"/>
      <c r="AH295" s="204"/>
      <c r="AI295" s="204"/>
      <c r="AJ295" s="204"/>
      <c r="AK295" s="204"/>
      <c r="AL295" s="204"/>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190"/>
      <c r="BO295" s="190"/>
      <c r="BP295" s="6"/>
      <c r="BQ295" s="190"/>
      <c r="BR295" s="190"/>
      <c r="BS295" s="190"/>
      <c r="BT295" s="6"/>
      <c r="BU295" s="6"/>
      <c r="BV295" s="6"/>
      <c r="BW295" s="190"/>
      <c r="BX295" s="190"/>
      <c r="CC295" s="54"/>
    </row>
    <row r="296" ht="15.75" customHeight="1">
      <c r="B296" s="204"/>
      <c r="C296" s="204"/>
      <c r="D296" s="204"/>
      <c r="E296" s="204"/>
      <c r="F296" s="204"/>
      <c r="G296" s="204"/>
      <c r="H296" s="204"/>
      <c r="I296" s="204"/>
      <c r="J296" s="204"/>
      <c r="K296" s="204"/>
      <c r="L296" s="204"/>
      <c r="M296" s="204"/>
      <c r="N296" s="204"/>
      <c r="O296" s="271"/>
      <c r="P296" s="204"/>
      <c r="Q296" s="204"/>
      <c r="R296" s="204"/>
      <c r="S296" s="204"/>
      <c r="T296" s="204"/>
      <c r="U296" s="204"/>
      <c r="V296" s="204"/>
      <c r="W296" s="204"/>
      <c r="X296" s="204"/>
      <c r="Y296" s="204"/>
      <c r="Z296" s="204"/>
      <c r="AA296" s="204"/>
      <c r="AB296" s="204"/>
      <c r="AC296" s="204"/>
      <c r="AD296" s="204"/>
      <c r="AE296" s="204"/>
      <c r="AF296" s="204"/>
      <c r="AG296" s="204"/>
      <c r="AH296" s="204"/>
      <c r="AI296" s="204"/>
      <c r="AJ296" s="204"/>
      <c r="AK296" s="204"/>
      <c r="AL296" s="204"/>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190"/>
      <c r="BO296" s="190"/>
      <c r="BP296" s="6"/>
      <c r="BQ296" s="190"/>
      <c r="BR296" s="190"/>
      <c r="BS296" s="190"/>
      <c r="BT296" s="6"/>
      <c r="BU296" s="6"/>
      <c r="BV296" s="6"/>
      <c r="BW296" s="190"/>
      <c r="BX296" s="190"/>
      <c r="CC296" s="54"/>
    </row>
    <row r="297" ht="15.75" customHeight="1">
      <c r="B297" s="204"/>
      <c r="C297" s="204"/>
      <c r="D297" s="204"/>
      <c r="E297" s="204"/>
      <c r="F297" s="204"/>
      <c r="G297" s="204"/>
      <c r="H297" s="204"/>
      <c r="I297" s="204"/>
      <c r="J297" s="204"/>
      <c r="K297" s="204"/>
      <c r="L297" s="204"/>
      <c r="M297" s="204"/>
      <c r="N297" s="204"/>
      <c r="O297" s="271"/>
      <c r="P297" s="204"/>
      <c r="Q297" s="204"/>
      <c r="R297" s="204"/>
      <c r="S297" s="204"/>
      <c r="T297" s="204"/>
      <c r="U297" s="204"/>
      <c r="V297" s="204"/>
      <c r="W297" s="204"/>
      <c r="X297" s="204"/>
      <c r="Y297" s="204"/>
      <c r="Z297" s="204"/>
      <c r="AA297" s="204"/>
      <c r="AB297" s="204"/>
      <c r="AC297" s="204"/>
      <c r="AD297" s="204"/>
      <c r="AE297" s="204"/>
      <c r="AF297" s="204"/>
      <c r="AG297" s="204"/>
      <c r="AH297" s="204"/>
      <c r="AI297" s="204"/>
      <c r="AJ297" s="204"/>
      <c r="AK297" s="204"/>
      <c r="AL297" s="204"/>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190"/>
      <c r="BO297" s="190"/>
      <c r="BP297" s="6"/>
      <c r="BQ297" s="190"/>
      <c r="BR297" s="190"/>
      <c r="BS297" s="190"/>
      <c r="BT297" s="6"/>
      <c r="BU297" s="6"/>
      <c r="BV297" s="6"/>
      <c r="BW297" s="190"/>
      <c r="BX297" s="190"/>
      <c r="CC297" s="54"/>
    </row>
    <row r="298" ht="15.75" customHeight="1">
      <c r="B298" s="204"/>
      <c r="C298" s="204"/>
      <c r="D298" s="204"/>
      <c r="E298" s="204"/>
      <c r="F298" s="204"/>
      <c r="G298" s="204"/>
      <c r="H298" s="204"/>
      <c r="I298" s="204"/>
      <c r="J298" s="204"/>
      <c r="K298" s="204"/>
      <c r="L298" s="204"/>
      <c r="M298" s="204"/>
      <c r="N298" s="204"/>
      <c r="O298" s="271"/>
      <c r="P298" s="204"/>
      <c r="Q298" s="204"/>
      <c r="R298" s="204"/>
      <c r="S298" s="204"/>
      <c r="T298" s="204"/>
      <c r="U298" s="204"/>
      <c r="V298" s="204"/>
      <c r="W298" s="204"/>
      <c r="X298" s="204"/>
      <c r="Y298" s="204"/>
      <c r="Z298" s="204"/>
      <c r="AA298" s="204"/>
      <c r="AB298" s="204"/>
      <c r="AC298" s="204"/>
      <c r="AD298" s="204"/>
      <c r="AE298" s="204"/>
      <c r="AF298" s="204"/>
      <c r="AG298" s="204"/>
      <c r="AH298" s="204"/>
      <c r="AI298" s="204"/>
      <c r="AJ298" s="204"/>
      <c r="AK298" s="204"/>
      <c r="AL298" s="204"/>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190"/>
      <c r="BO298" s="190"/>
      <c r="BP298" s="6"/>
      <c r="BQ298" s="190"/>
      <c r="BR298" s="190"/>
      <c r="BS298" s="190"/>
      <c r="BT298" s="6"/>
      <c r="BU298" s="6"/>
      <c r="BV298" s="6"/>
      <c r="BW298" s="190"/>
      <c r="BX298" s="190"/>
      <c r="CC298" s="54"/>
    </row>
    <row r="299" ht="15.75" customHeight="1">
      <c r="B299" s="204"/>
      <c r="C299" s="204"/>
      <c r="D299" s="204"/>
      <c r="E299" s="204"/>
      <c r="F299" s="204"/>
      <c r="G299" s="204"/>
      <c r="H299" s="204"/>
      <c r="I299" s="204"/>
      <c r="J299" s="204"/>
      <c r="K299" s="204"/>
      <c r="L299" s="204"/>
      <c r="M299" s="204"/>
      <c r="N299" s="204"/>
      <c r="O299" s="271"/>
      <c r="P299" s="204"/>
      <c r="Q299" s="204"/>
      <c r="R299" s="204"/>
      <c r="S299" s="204"/>
      <c r="T299" s="204"/>
      <c r="U299" s="204"/>
      <c r="V299" s="204"/>
      <c r="W299" s="204"/>
      <c r="X299" s="204"/>
      <c r="Y299" s="204"/>
      <c r="Z299" s="204"/>
      <c r="AA299" s="204"/>
      <c r="AB299" s="204"/>
      <c r="AC299" s="204"/>
      <c r="AD299" s="204"/>
      <c r="AE299" s="204"/>
      <c r="AF299" s="204"/>
      <c r="AG299" s="204"/>
      <c r="AH299" s="204"/>
      <c r="AI299" s="204"/>
      <c r="AJ299" s="204"/>
      <c r="AK299" s="204"/>
      <c r="AL299" s="204"/>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190"/>
      <c r="BO299" s="190"/>
      <c r="BP299" s="6"/>
      <c r="BQ299" s="190"/>
      <c r="BR299" s="190"/>
      <c r="BS299" s="190"/>
      <c r="BT299" s="6"/>
      <c r="BU299" s="6"/>
      <c r="BV299" s="6"/>
      <c r="BW299" s="190"/>
      <c r="BX299" s="190"/>
      <c r="CC299" s="54"/>
    </row>
    <row r="300" ht="15.75" customHeight="1">
      <c r="B300" s="204"/>
      <c r="C300" s="204"/>
      <c r="D300" s="204"/>
      <c r="E300" s="204"/>
      <c r="F300" s="204"/>
      <c r="G300" s="204"/>
      <c r="H300" s="204"/>
      <c r="I300" s="204"/>
      <c r="J300" s="204"/>
      <c r="K300" s="204"/>
      <c r="L300" s="204"/>
      <c r="M300" s="204"/>
      <c r="N300" s="204"/>
      <c r="O300" s="271"/>
      <c r="P300" s="204"/>
      <c r="Q300" s="204"/>
      <c r="R300" s="204"/>
      <c r="S300" s="204"/>
      <c r="T300" s="204"/>
      <c r="U300" s="204"/>
      <c r="V300" s="204"/>
      <c r="W300" s="204"/>
      <c r="X300" s="204"/>
      <c r="Y300" s="204"/>
      <c r="Z300" s="204"/>
      <c r="AA300" s="204"/>
      <c r="AB300" s="204"/>
      <c r="AC300" s="204"/>
      <c r="AD300" s="204"/>
      <c r="AE300" s="204"/>
      <c r="AF300" s="204"/>
      <c r="AG300" s="204"/>
      <c r="AH300" s="204"/>
      <c r="AI300" s="204"/>
      <c r="AJ300" s="204"/>
      <c r="AK300" s="204"/>
      <c r="AL300" s="204"/>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190"/>
      <c r="BO300" s="190"/>
      <c r="BP300" s="6"/>
      <c r="BQ300" s="190"/>
      <c r="BR300" s="190"/>
      <c r="BS300" s="190"/>
      <c r="BT300" s="6"/>
      <c r="BU300" s="6"/>
      <c r="BV300" s="6"/>
      <c r="BW300" s="190"/>
      <c r="BX300" s="190"/>
      <c r="CC300" s="54"/>
    </row>
    <row r="301" ht="15.75" customHeight="1">
      <c r="B301" s="204"/>
      <c r="C301" s="204"/>
      <c r="D301" s="204"/>
      <c r="E301" s="204"/>
      <c r="F301" s="204"/>
      <c r="G301" s="204"/>
      <c r="H301" s="204"/>
      <c r="I301" s="204"/>
      <c r="J301" s="204"/>
      <c r="K301" s="204"/>
      <c r="L301" s="204"/>
      <c r="M301" s="204"/>
      <c r="N301" s="204"/>
      <c r="O301" s="271"/>
      <c r="P301" s="204"/>
      <c r="Q301" s="204"/>
      <c r="R301" s="204"/>
      <c r="S301" s="204"/>
      <c r="T301" s="204"/>
      <c r="U301" s="204"/>
      <c r="V301" s="204"/>
      <c r="W301" s="204"/>
      <c r="X301" s="204"/>
      <c r="Y301" s="204"/>
      <c r="Z301" s="204"/>
      <c r="AA301" s="204"/>
      <c r="AB301" s="204"/>
      <c r="AC301" s="204"/>
      <c r="AD301" s="204"/>
      <c r="AE301" s="204"/>
      <c r="AF301" s="204"/>
      <c r="AG301" s="204"/>
      <c r="AH301" s="204"/>
      <c r="AI301" s="204"/>
      <c r="AJ301" s="204"/>
      <c r="AK301" s="204"/>
      <c r="AL301" s="204"/>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190"/>
      <c r="BO301" s="190"/>
      <c r="BP301" s="6"/>
      <c r="BQ301" s="190"/>
      <c r="BR301" s="190"/>
      <c r="BS301" s="190"/>
      <c r="BT301" s="6"/>
      <c r="BU301" s="6"/>
      <c r="BV301" s="6"/>
      <c r="BW301" s="190"/>
      <c r="BX301" s="190"/>
      <c r="CC301" s="54"/>
    </row>
    <row r="302" ht="15.75" customHeight="1">
      <c r="B302" s="204"/>
      <c r="C302" s="204"/>
      <c r="D302" s="204"/>
      <c r="E302" s="204"/>
      <c r="F302" s="204"/>
      <c r="G302" s="204"/>
      <c r="H302" s="204"/>
      <c r="I302" s="204"/>
      <c r="J302" s="204"/>
      <c r="K302" s="204"/>
      <c r="L302" s="204"/>
      <c r="M302" s="204"/>
      <c r="N302" s="204"/>
      <c r="O302" s="271"/>
      <c r="P302" s="204"/>
      <c r="Q302" s="204"/>
      <c r="R302" s="204"/>
      <c r="S302" s="204"/>
      <c r="T302" s="204"/>
      <c r="U302" s="204"/>
      <c r="V302" s="204"/>
      <c r="W302" s="204"/>
      <c r="X302" s="204"/>
      <c r="Y302" s="204"/>
      <c r="Z302" s="204"/>
      <c r="AA302" s="204"/>
      <c r="AB302" s="204"/>
      <c r="AC302" s="204"/>
      <c r="AD302" s="204"/>
      <c r="AE302" s="204"/>
      <c r="AF302" s="204"/>
      <c r="AG302" s="204"/>
      <c r="AH302" s="204"/>
      <c r="AI302" s="204"/>
      <c r="AJ302" s="204"/>
      <c r="AK302" s="204"/>
      <c r="AL302" s="204"/>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190"/>
      <c r="BO302" s="190"/>
      <c r="BP302" s="6"/>
      <c r="BQ302" s="190"/>
      <c r="BR302" s="190"/>
      <c r="BS302" s="190"/>
      <c r="BT302" s="6"/>
      <c r="BU302" s="6"/>
      <c r="BV302" s="6"/>
      <c r="BW302" s="190"/>
      <c r="BX302" s="190"/>
      <c r="CC302" s="54"/>
    </row>
    <row r="303" ht="15.75" customHeight="1">
      <c r="B303" s="204"/>
      <c r="C303" s="204"/>
      <c r="D303" s="204"/>
      <c r="E303" s="204"/>
      <c r="F303" s="204"/>
      <c r="G303" s="204"/>
      <c r="H303" s="204"/>
      <c r="I303" s="204"/>
      <c r="J303" s="204"/>
      <c r="K303" s="204"/>
      <c r="L303" s="204"/>
      <c r="M303" s="204"/>
      <c r="N303" s="204"/>
      <c r="O303" s="271"/>
      <c r="P303" s="204"/>
      <c r="Q303" s="204"/>
      <c r="R303" s="204"/>
      <c r="S303" s="204"/>
      <c r="T303" s="204"/>
      <c r="U303" s="204"/>
      <c r="V303" s="204"/>
      <c r="W303" s="204"/>
      <c r="X303" s="204"/>
      <c r="Y303" s="204"/>
      <c r="Z303" s="204"/>
      <c r="AA303" s="204"/>
      <c r="AB303" s="204"/>
      <c r="AC303" s="204"/>
      <c r="AD303" s="204"/>
      <c r="AE303" s="204"/>
      <c r="AF303" s="204"/>
      <c r="AG303" s="204"/>
      <c r="AH303" s="204"/>
      <c r="AI303" s="204"/>
      <c r="AJ303" s="204"/>
      <c r="AK303" s="204"/>
      <c r="AL303" s="204"/>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190"/>
      <c r="BO303" s="190"/>
      <c r="BP303" s="6"/>
      <c r="BQ303" s="190"/>
      <c r="BR303" s="190"/>
      <c r="BS303" s="190"/>
      <c r="BT303" s="6"/>
      <c r="BU303" s="6"/>
      <c r="BV303" s="6"/>
      <c r="BW303" s="190"/>
      <c r="BX303" s="190"/>
      <c r="CC303" s="54"/>
    </row>
    <row r="304" ht="15.75" customHeight="1">
      <c r="B304" s="204"/>
      <c r="C304" s="204"/>
      <c r="D304" s="204"/>
      <c r="E304" s="204"/>
      <c r="F304" s="204"/>
      <c r="G304" s="204"/>
      <c r="H304" s="204"/>
      <c r="I304" s="204"/>
      <c r="J304" s="204"/>
      <c r="K304" s="204"/>
      <c r="L304" s="204"/>
      <c r="M304" s="204"/>
      <c r="N304" s="204"/>
      <c r="O304" s="271"/>
      <c r="P304" s="204"/>
      <c r="Q304" s="204"/>
      <c r="R304" s="204"/>
      <c r="S304" s="204"/>
      <c r="T304" s="204"/>
      <c r="U304" s="204"/>
      <c r="V304" s="204"/>
      <c r="W304" s="204"/>
      <c r="X304" s="204"/>
      <c r="Y304" s="204"/>
      <c r="Z304" s="204"/>
      <c r="AA304" s="204"/>
      <c r="AB304" s="204"/>
      <c r="AC304" s="204"/>
      <c r="AD304" s="204"/>
      <c r="AE304" s="204"/>
      <c r="AF304" s="204"/>
      <c r="AG304" s="204"/>
      <c r="AH304" s="204"/>
      <c r="AI304" s="204"/>
      <c r="AJ304" s="204"/>
      <c r="AK304" s="204"/>
      <c r="AL304" s="204"/>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190"/>
      <c r="BO304" s="190"/>
      <c r="BP304" s="6"/>
      <c r="BQ304" s="190"/>
      <c r="BR304" s="190"/>
      <c r="BS304" s="190"/>
      <c r="BT304" s="6"/>
      <c r="BU304" s="6"/>
      <c r="BV304" s="6"/>
      <c r="BW304" s="190"/>
      <c r="BX304" s="190"/>
      <c r="CC304" s="54"/>
    </row>
    <row r="305" ht="15.75" customHeight="1">
      <c r="B305" s="204"/>
      <c r="C305" s="204"/>
      <c r="D305" s="204"/>
      <c r="E305" s="204"/>
      <c r="F305" s="204"/>
      <c r="G305" s="204"/>
      <c r="H305" s="204"/>
      <c r="I305" s="204"/>
      <c r="J305" s="204"/>
      <c r="K305" s="204"/>
      <c r="L305" s="204"/>
      <c r="M305" s="204"/>
      <c r="N305" s="204"/>
      <c r="O305" s="271"/>
      <c r="P305" s="204"/>
      <c r="Q305" s="204"/>
      <c r="R305" s="204"/>
      <c r="S305" s="204"/>
      <c r="T305" s="204"/>
      <c r="U305" s="204"/>
      <c r="V305" s="204"/>
      <c r="W305" s="204"/>
      <c r="X305" s="204"/>
      <c r="Y305" s="204"/>
      <c r="Z305" s="204"/>
      <c r="AA305" s="204"/>
      <c r="AB305" s="204"/>
      <c r="AC305" s="204"/>
      <c r="AD305" s="204"/>
      <c r="AE305" s="204"/>
      <c r="AF305" s="204"/>
      <c r="AG305" s="204"/>
      <c r="AH305" s="204"/>
      <c r="AI305" s="204"/>
      <c r="AJ305" s="204"/>
      <c r="AK305" s="204"/>
      <c r="AL305" s="204"/>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190"/>
      <c r="BO305" s="190"/>
      <c r="BP305" s="6"/>
      <c r="BQ305" s="190"/>
      <c r="BR305" s="190"/>
      <c r="BS305" s="190"/>
      <c r="BT305" s="6"/>
      <c r="BU305" s="6"/>
      <c r="BV305" s="6"/>
      <c r="BW305" s="190"/>
      <c r="BX305" s="190"/>
      <c r="CC305" s="54"/>
    </row>
    <row r="306" ht="15.75" customHeight="1">
      <c r="B306" s="204"/>
      <c r="C306" s="204"/>
      <c r="D306" s="204"/>
      <c r="E306" s="204"/>
      <c r="F306" s="204"/>
      <c r="G306" s="204"/>
      <c r="H306" s="204"/>
      <c r="I306" s="204"/>
      <c r="J306" s="204"/>
      <c r="K306" s="204"/>
      <c r="L306" s="204"/>
      <c r="M306" s="204"/>
      <c r="N306" s="204"/>
      <c r="O306" s="271"/>
      <c r="P306" s="204"/>
      <c r="Q306" s="204"/>
      <c r="R306" s="204"/>
      <c r="S306" s="204"/>
      <c r="T306" s="204"/>
      <c r="U306" s="204"/>
      <c r="V306" s="204"/>
      <c r="W306" s="204"/>
      <c r="X306" s="204"/>
      <c r="Y306" s="204"/>
      <c r="Z306" s="204"/>
      <c r="AA306" s="204"/>
      <c r="AB306" s="204"/>
      <c r="AC306" s="204"/>
      <c r="AD306" s="204"/>
      <c r="AE306" s="204"/>
      <c r="AF306" s="204"/>
      <c r="AG306" s="204"/>
      <c r="AH306" s="204"/>
      <c r="AI306" s="204"/>
      <c r="AJ306" s="204"/>
      <c r="AK306" s="204"/>
      <c r="AL306" s="204"/>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190"/>
      <c r="BO306" s="190"/>
      <c r="BP306" s="6"/>
      <c r="BQ306" s="190"/>
      <c r="BR306" s="190"/>
      <c r="BS306" s="190"/>
      <c r="BT306" s="6"/>
      <c r="BU306" s="6"/>
      <c r="BV306" s="6"/>
      <c r="BW306" s="190"/>
      <c r="BX306" s="190"/>
      <c r="CC306" s="54"/>
    </row>
    <row r="307" ht="15.75" customHeight="1">
      <c r="B307" s="204"/>
      <c r="C307" s="204"/>
      <c r="D307" s="204"/>
      <c r="E307" s="204"/>
      <c r="F307" s="204"/>
      <c r="G307" s="204"/>
      <c r="H307" s="204"/>
      <c r="I307" s="204"/>
      <c r="J307" s="204"/>
      <c r="K307" s="204"/>
      <c r="L307" s="204"/>
      <c r="M307" s="204"/>
      <c r="N307" s="204"/>
      <c r="O307" s="271"/>
      <c r="P307" s="204"/>
      <c r="Q307" s="204"/>
      <c r="R307" s="204"/>
      <c r="S307" s="204"/>
      <c r="T307" s="204"/>
      <c r="U307" s="204"/>
      <c r="V307" s="204"/>
      <c r="W307" s="204"/>
      <c r="X307" s="204"/>
      <c r="Y307" s="204"/>
      <c r="Z307" s="204"/>
      <c r="AA307" s="204"/>
      <c r="AB307" s="204"/>
      <c r="AC307" s="204"/>
      <c r="AD307" s="204"/>
      <c r="AE307" s="204"/>
      <c r="AF307" s="204"/>
      <c r="AG307" s="204"/>
      <c r="AH307" s="204"/>
      <c r="AI307" s="204"/>
      <c r="AJ307" s="204"/>
      <c r="AK307" s="204"/>
      <c r="AL307" s="204"/>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190"/>
      <c r="BO307" s="190"/>
      <c r="BP307" s="6"/>
      <c r="BQ307" s="190"/>
      <c r="BR307" s="190"/>
      <c r="BS307" s="190"/>
      <c r="BT307" s="6"/>
      <c r="BU307" s="6"/>
      <c r="BV307" s="6"/>
      <c r="BW307" s="190"/>
      <c r="BX307" s="190"/>
      <c r="CC307" s="54"/>
    </row>
    <row r="308" ht="15.75" customHeight="1">
      <c r="B308" s="204"/>
      <c r="C308" s="204"/>
      <c r="D308" s="204"/>
      <c r="E308" s="204"/>
      <c r="F308" s="204"/>
      <c r="G308" s="204"/>
      <c r="H308" s="204"/>
      <c r="I308" s="204"/>
      <c r="J308" s="204"/>
      <c r="K308" s="204"/>
      <c r="L308" s="204"/>
      <c r="M308" s="204"/>
      <c r="N308" s="204"/>
      <c r="O308" s="271"/>
      <c r="P308" s="204"/>
      <c r="Q308" s="204"/>
      <c r="R308" s="204"/>
      <c r="S308" s="204"/>
      <c r="T308" s="204"/>
      <c r="U308" s="204"/>
      <c r="V308" s="204"/>
      <c r="W308" s="204"/>
      <c r="X308" s="204"/>
      <c r="Y308" s="204"/>
      <c r="Z308" s="204"/>
      <c r="AA308" s="204"/>
      <c r="AB308" s="204"/>
      <c r="AC308" s="204"/>
      <c r="AD308" s="204"/>
      <c r="AE308" s="204"/>
      <c r="AF308" s="204"/>
      <c r="AG308" s="204"/>
      <c r="AH308" s="204"/>
      <c r="AI308" s="204"/>
      <c r="AJ308" s="204"/>
      <c r="AK308" s="204"/>
      <c r="AL308" s="204"/>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190"/>
      <c r="BO308" s="190"/>
      <c r="BP308" s="6"/>
      <c r="BQ308" s="190"/>
      <c r="BR308" s="190"/>
      <c r="BS308" s="190"/>
      <c r="BT308" s="6"/>
      <c r="BU308" s="6"/>
      <c r="BV308" s="6"/>
      <c r="BW308" s="190"/>
      <c r="BX308" s="190"/>
      <c r="CC308" s="54"/>
    </row>
    <row r="309" ht="15.75" customHeight="1">
      <c r="B309" s="204"/>
      <c r="C309" s="204"/>
      <c r="D309" s="204"/>
      <c r="E309" s="204"/>
      <c r="F309" s="204"/>
      <c r="G309" s="204"/>
      <c r="H309" s="204"/>
      <c r="I309" s="204"/>
      <c r="J309" s="204"/>
      <c r="K309" s="204"/>
      <c r="L309" s="204"/>
      <c r="M309" s="204"/>
      <c r="N309" s="204"/>
      <c r="O309" s="271"/>
      <c r="P309" s="204"/>
      <c r="Q309" s="204"/>
      <c r="R309" s="204"/>
      <c r="S309" s="204"/>
      <c r="T309" s="204"/>
      <c r="U309" s="204"/>
      <c r="V309" s="204"/>
      <c r="W309" s="204"/>
      <c r="X309" s="204"/>
      <c r="Y309" s="204"/>
      <c r="Z309" s="204"/>
      <c r="AA309" s="204"/>
      <c r="AB309" s="204"/>
      <c r="AC309" s="204"/>
      <c r="AD309" s="204"/>
      <c r="AE309" s="204"/>
      <c r="AF309" s="204"/>
      <c r="AG309" s="204"/>
      <c r="AH309" s="204"/>
      <c r="AI309" s="204"/>
      <c r="AJ309" s="204"/>
      <c r="AK309" s="204"/>
      <c r="AL309" s="204"/>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190"/>
      <c r="BO309" s="190"/>
      <c r="BP309" s="6"/>
      <c r="BQ309" s="190"/>
      <c r="BR309" s="190"/>
      <c r="BS309" s="190"/>
      <c r="BT309" s="6"/>
      <c r="BU309" s="6"/>
      <c r="BV309" s="6"/>
      <c r="BW309" s="190"/>
      <c r="BX309" s="190"/>
      <c r="CC309" s="54"/>
    </row>
    <row r="310" ht="15.75" customHeight="1">
      <c r="B310" s="204"/>
      <c r="C310" s="204"/>
      <c r="D310" s="204"/>
      <c r="E310" s="204"/>
      <c r="F310" s="204"/>
      <c r="G310" s="204"/>
      <c r="H310" s="204"/>
      <c r="I310" s="204"/>
      <c r="J310" s="204"/>
      <c r="K310" s="204"/>
      <c r="L310" s="204"/>
      <c r="M310" s="204"/>
      <c r="N310" s="204"/>
      <c r="O310" s="271"/>
      <c r="P310" s="204"/>
      <c r="Q310" s="204"/>
      <c r="R310" s="204"/>
      <c r="S310" s="204"/>
      <c r="T310" s="204"/>
      <c r="U310" s="204"/>
      <c r="V310" s="204"/>
      <c r="W310" s="204"/>
      <c r="X310" s="204"/>
      <c r="Y310" s="204"/>
      <c r="Z310" s="204"/>
      <c r="AA310" s="204"/>
      <c r="AB310" s="204"/>
      <c r="AC310" s="204"/>
      <c r="AD310" s="204"/>
      <c r="AE310" s="204"/>
      <c r="AF310" s="204"/>
      <c r="AG310" s="204"/>
      <c r="AH310" s="204"/>
      <c r="AI310" s="204"/>
      <c r="AJ310" s="204"/>
      <c r="AK310" s="204"/>
      <c r="AL310" s="204"/>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190"/>
      <c r="BO310" s="190"/>
      <c r="BP310" s="6"/>
      <c r="BQ310" s="190"/>
      <c r="BR310" s="190"/>
      <c r="BS310" s="190"/>
      <c r="BT310" s="6"/>
      <c r="BU310" s="6"/>
      <c r="BV310" s="6"/>
      <c r="BW310" s="190"/>
      <c r="BX310" s="190"/>
      <c r="CC310" s="54"/>
    </row>
    <row r="311" ht="15.75" customHeight="1">
      <c r="B311" s="204"/>
      <c r="C311" s="204"/>
      <c r="D311" s="204"/>
      <c r="E311" s="204"/>
      <c r="F311" s="204"/>
      <c r="G311" s="204"/>
      <c r="H311" s="204"/>
      <c r="I311" s="204"/>
      <c r="J311" s="204"/>
      <c r="K311" s="204"/>
      <c r="L311" s="204"/>
      <c r="M311" s="204"/>
      <c r="N311" s="204"/>
      <c r="O311" s="271"/>
      <c r="P311" s="204"/>
      <c r="Q311" s="204"/>
      <c r="R311" s="204"/>
      <c r="S311" s="204"/>
      <c r="T311" s="204"/>
      <c r="U311" s="204"/>
      <c r="V311" s="204"/>
      <c r="W311" s="204"/>
      <c r="X311" s="204"/>
      <c r="Y311" s="204"/>
      <c r="Z311" s="204"/>
      <c r="AA311" s="204"/>
      <c r="AB311" s="204"/>
      <c r="AC311" s="204"/>
      <c r="AD311" s="204"/>
      <c r="AE311" s="204"/>
      <c r="AF311" s="204"/>
      <c r="AG311" s="204"/>
      <c r="AH311" s="204"/>
      <c r="AI311" s="204"/>
      <c r="AJ311" s="204"/>
      <c r="AK311" s="204"/>
      <c r="AL311" s="204"/>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190"/>
      <c r="BO311" s="190"/>
      <c r="BP311" s="6"/>
      <c r="BQ311" s="190"/>
      <c r="BR311" s="190"/>
      <c r="BS311" s="190"/>
      <c r="BT311" s="6"/>
      <c r="BU311" s="6"/>
      <c r="BV311" s="6"/>
      <c r="BW311" s="190"/>
      <c r="BX311" s="190"/>
      <c r="CC311" s="54"/>
    </row>
    <row r="312" ht="15.75" customHeight="1">
      <c r="B312" s="204"/>
      <c r="C312" s="204"/>
      <c r="D312" s="204"/>
      <c r="E312" s="204"/>
      <c r="F312" s="204"/>
      <c r="G312" s="204"/>
      <c r="H312" s="204"/>
      <c r="I312" s="204"/>
      <c r="J312" s="204"/>
      <c r="K312" s="204"/>
      <c r="L312" s="204"/>
      <c r="M312" s="204"/>
      <c r="N312" s="204"/>
      <c r="O312" s="271"/>
      <c r="P312" s="204"/>
      <c r="Q312" s="204"/>
      <c r="R312" s="204"/>
      <c r="S312" s="204"/>
      <c r="T312" s="204"/>
      <c r="U312" s="204"/>
      <c r="V312" s="204"/>
      <c r="W312" s="204"/>
      <c r="X312" s="204"/>
      <c r="Y312" s="204"/>
      <c r="Z312" s="204"/>
      <c r="AA312" s="204"/>
      <c r="AB312" s="204"/>
      <c r="AC312" s="204"/>
      <c r="AD312" s="204"/>
      <c r="AE312" s="204"/>
      <c r="AF312" s="204"/>
      <c r="AG312" s="204"/>
      <c r="AH312" s="204"/>
      <c r="AI312" s="204"/>
      <c r="AJ312" s="204"/>
      <c r="AK312" s="204"/>
      <c r="AL312" s="204"/>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190"/>
      <c r="BO312" s="190"/>
      <c r="BP312" s="6"/>
      <c r="BQ312" s="190"/>
      <c r="BR312" s="190"/>
      <c r="BS312" s="190"/>
      <c r="BT312" s="6"/>
      <c r="BU312" s="6"/>
      <c r="BV312" s="6"/>
      <c r="BW312" s="190"/>
      <c r="BX312" s="190"/>
      <c r="CC312" s="54"/>
    </row>
    <row r="313" ht="15.75" customHeight="1">
      <c r="B313" s="204"/>
      <c r="C313" s="204"/>
      <c r="D313" s="204"/>
      <c r="E313" s="204"/>
      <c r="F313" s="204"/>
      <c r="G313" s="204"/>
      <c r="H313" s="204"/>
      <c r="I313" s="204"/>
      <c r="J313" s="204"/>
      <c r="K313" s="204"/>
      <c r="L313" s="204"/>
      <c r="M313" s="204"/>
      <c r="N313" s="204"/>
      <c r="O313" s="271"/>
      <c r="P313" s="204"/>
      <c r="Q313" s="204"/>
      <c r="R313" s="204"/>
      <c r="S313" s="204"/>
      <c r="T313" s="204"/>
      <c r="U313" s="204"/>
      <c r="V313" s="204"/>
      <c r="W313" s="204"/>
      <c r="X313" s="204"/>
      <c r="Y313" s="204"/>
      <c r="Z313" s="204"/>
      <c r="AA313" s="204"/>
      <c r="AB313" s="204"/>
      <c r="AC313" s="204"/>
      <c r="AD313" s="204"/>
      <c r="AE313" s="204"/>
      <c r="AF313" s="204"/>
      <c r="AG313" s="204"/>
      <c r="AH313" s="204"/>
      <c r="AI313" s="204"/>
      <c r="AJ313" s="204"/>
      <c r="AK313" s="204"/>
      <c r="AL313" s="204"/>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190"/>
      <c r="BO313" s="190"/>
      <c r="BP313" s="6"/>
      <c r="BQ313" s="190"/>
      <c r="BR313" s="190"/>
      <c r="BS313" s="190"/>
      <c r="BT313" s="6"/>
      <c r="BU313" s="6"/>
      <c r="BV313" s="6"/>
      <c r="BW313" s="190"/>
      <c r="BX313" s="190"/>
      <c r="CC313" s="54"/>
    </row>
    <row r="314" ht="15.75" customHeight="1">
      <c r="B314" s="204"/>
      <c r="C314" s="204"/>
      <c r="D314" s="204"/>
      <c r="E314" s="204"/>
      <c r="F314" s="204"/>
      <c r="G314" s="204"/>
      <c r="H314" s="204"/>
      <c r="I314" s="204"/>
      <c r="J314" s="204"/>
      <c r="K314" s="204"/>
      <c r="L314" s="204"/>
      <c r="M314" s="204"/>
      <c r="N314" s="204"/>
      <c r="O314" s="271"/>
      <c r="P314" s="204"/>
      <c r="Q314" s="204"/>
      <c r="R314" s="204"/>
      <c r="S314" s="204"/>
      <c r="T314" s="204"/>
      <c r="U314" s="204"/>
      <c r="V314" s="204"/>
      <c r="W314" s="204"/>
      <c r="X314" s="204"/>
      <c r="Y314" s="204"/>
      <c r="Z314" s="204"/>
      <c r="AA314" s="204"/>
      <c r="AB314" s="204"/>
      <c r="AC314" s="204"/>
      <c r="AD314" s="204"/>
      <c r="AE314" s="204"/>
      <c r="AF314" s="204"/>
      <c r="AG314" s="204"/>
      <c r="AH314" s="204"/>
      <c r="AI314" s="204"/>
      <c r="AJ314" s="204"/>
      <c r="AK314" s="204"/>
      <c r="AL314" s="204"/>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190"/>
      <c r="BO314" s="190"/>
      <c r="BP314" s="6"/>
      <c r="BQ314" s="190"/>
      <c r="BR314" s="190"/>
      <c r="BS314" s="190"/>
      <c r="BT314" s="6"/>
      <c r="BU314" s="6"/>
      <c r="BV314" s="6"/>
      <c r="BW314" s="190"/>
      <c r="BX314" s="190"/>
      <c r="CC314" s="54"/>
    </row>
    <row r="315" ht="15.75" customHeight="1">
      <c r="B315" s="204"/>
      <c r="C315" s="204"/>
      <c r="D315" s="204"/>
      <c r="E315" s="204"/>
      <c r="F315" s="204"/>
      <c r="G315" s="204"/>
      <c r="H315" s="204"/>
      <c r="I315" s="204"/>
      <c r="J315" s="204"/>
      <c r="K315" s="204"/>
      <c r="L315" s="204"/>
      <c r="M315" s="204"/>
      <c r="N315" s="204"/>
      <c r="O315" s="271"/>
      <c r="P315" s="204"/>
      <c r="Q315" s="204"/>
      <c r="R315" s="204"/>
      <c r="S315" s="204"/>
      <c r="T315" s="204"/>
      <c r="U315" s="204"/>
      <c r="V315" s="204"/>
      <c r="W315" s="204"/>
      <c r="X315" s="204"/>
      <c r="Y315" s="204"/>
      <c r="Z315" s="204"/>
      <c r="AA315" s="204"/>
      <c r="AB315" s="204"/>
      <c r="AC315" s="204"/>
      <c r="AD315" s="204"/>
      <c r="AE315" s="204"/>
      <c r="AF315" s="204"/>
      <c r="AG315" s="204"/>
      <c r="AH315" s="204"/>
      <c r="AI315" s="204"/>
      <c r="AJ315" s="204"/>
      <c r="AK315" s="204"/>
      <c r="AL315" s="204"/>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190"/>
      <c r="BO315" s="190"/>
      <c r="BP315" s="6"/>
      <c r="BQ315" s="190"/>
      <c r="BR315" s="190"/>
      <c r="BS315" s="190"/>
      <c r="BT315" s="6"/>
      <c r="BU315" s="6"/>
      <c r="BV315" s="6"/>
      <c r="BW315" s="190"/>
      <c r="BX315" s="190"/>
      <c r="CC315" s="54"/>
    </row>
    <row r="316" ht="15.75" customHeight="1">
      <c r="B316" s="204"/>
      <c r="C316" s="204"/>
      <c r="D316" s="204"/>
      <c r="E316" s="204"/>
      <c r="F316" s="204"/>
      <c r="G316" s="204"/>
      <c r="H316" s="204"/>
      <c r="I316" s="204"/>
      <c r="J316" s="204"/>
      <c r="K316" s="204"/>
      <c r="L316" s="204"/>
      <c r="M316" s="204"/>
      <c r="N316" s="204"/>
      <c r="O316" s="271"/>
      <c r="P316" s="204"/>
      <c r="Q316" s="204"/>
      <c r="R316" s="204"/>
      <c r="S316" s="204"/>
      <c r="T316" s="204"/>
      <c r="U316" s="204"/>
      <c r="V316" s="204"/>
      <c r="W316" s="204"/>
      <c r="X316" s="204"/>
      <c r="Y316" s="204"/>
      <c r="Z316" s="204"/>
      <c r="AA316" s="204"/>
      <c r="AB316" s="204"/>
      <c r="AC316" s="204"/>
      <c r="AD316" s="204"/>
      <c r="AE316" s="204"/>
      <c r="AF316" s="204"/>
      <c r="AG316" s="204"/>
      <c r="AH316" s="204"/>
      <c r="AI316" s="204"/>
      <c r="AJ316" s="204"/>
      <c r="AK316" s="204"/>
      <c r="AL316" s="204"/>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190"/>
      <c r="BO316" s="190"/>
      <c r="BP316" s="6"/>
      <c r="BQ316" s="190"/>
      <c r="BR316" s="190"/>
      <c r="BS316" s="190"/>
      <c r="BT316" s="6"/>
      <c r="BU316" s="6"/>
      <c r="BV316" s="6"/>
      <c r="BW316" s="190"/>
      <c r="BX316" s="190"/>
      <c r="CC316" s="54"/>
    </row>
    <row r="317" ht="15.75" customHeight="1">
      <c r="B317" s="204"/>
      <c r="C317" s="204"/>
      <c r="D317" s="204"/>
      <c r="E317" s="204"/>
      <c r="F317" s="204"/>
      <c r="G317" s="204"/>
      <c r="H317" s="204"/>
      <c r="I317" s="204"/>
      <c r="J317" s="204"/>
      <c r="K317" s="204"/>
      <c r="L317" s="204"/>
      <c r="M317" s="204"/>
      <c r="N317" s="204"/>
      <c r="O317" s="271"/>
      <c r="P317" s="204"/>
      <c r="Q317" s="204"/>
      <c r="R317" s="204"/>
      <c r="S317" s="204"/>
      <c r="T317" s="204"/>
      <c r="U317" s="204"/>
      <c r="V317" s="204"/>
      <c r="W317" s="204"/>
      <c r="X317" s="204"/>
      <c r="Y317" s="204"/>
      <c r="Z317" s="204"/>
      <c r="AA317" s="204"/>
      <c r="AB317" s="204"/>
      <c r="AC317" s="204"/>
      <c r="AD317" s="204"/>
      <c r="AE317" s="204"/>
      <c r="AF317" s="204"/>
      <c r="AG317" s="204"/>
      <c r="AH317" s="204"/>
      <c r="AI317" s="204"/>
      <c r="AJ317" s="204"/>
      <c r="AK317" s="204"/>
      <c r="AL317" s="204"/>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190"/>
      <c r="BO317" s="190"/>
      <c r="BP317" s="6"/>
      <c r="BQ317" s="190"/>
      <c r="BR317" s="190"/>
      <c r="BS317" s="190"/>
      <c r="BT317" s="6"/>
      <c r="BU317" s="6"/>
      <c r="BV317" s="6"/>
      <c r="BW317" s="190"/>
      <c r="BX317" s="190"/>
      <c r="CC317" s="54"/>
    </row>
    <row r="318" ht="15.75" customHeight="1">
      <c r="B318" s="204"/>
      <c r="C318" s="204"/>
      <c r="D318" s="204"/>
      <c r="E318" s="204"/>
      <c r="F318" s="204"/>
      <c r="G318" s="204"/>
      <c r="H318" s="204"/>
      <c r="I318" s="204"/>
      <c r="J318" s="204"/>
      <c r="K318" s="204"/>
      <c r="L318" s="204"/>
      <c r="M318" s="204"/>
      <c r="N318" s="204"/>
      <c r="O318" s="271"/>
      <c r="P318" s="204"/>
      <c r="Q318" s="204"/>
      <c r="R318" s="204"/>
      <c r="S318" s="204"/>
      <c r="T318" s="204"/>
      <c r="U318" s="204"/>
      <c r="V318" s="204"/>
      <c r="W318" s="204"/>
      <c r="X318" s="204"/>
      <c r="Y318" s="204"/>
      <c r="Z318" s="204"/>
      <c r="AA318" s="204"/>
      <c r="AB318" s="204"/>
      <c r="AC318" s="204"/>
      <c r="AD318" s="204"/>
      <c r="AE318" s="204"/>
      <c r="AF318" s="204"/>
      <c r="AG318" s="204"/>
      <c r="AH318" s="204"/>
      <c r="AI318" s="204"/>
      <c r="AJ318" s="204"/>
      <c r="AK318" s="204"/>
      <c r="AL318" s="204"/>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190"/>
      <c r="BO318" s="190"/>
      <c r="BP318" s="6"/>
      <c r="BQ318" s="190"/>
      <c r="BR318" s="190"/>
      <c r="BS318" s="190"/>
      <c r="BT318" s="6"/>
      <c r="BU318" s="6"/>
      <c r="BV318" s="6"/>
      <c r="BW318" s="190"/>
      <c r="BX318" s="190"/>
      <c r="CC318" s="54"/>
    </row>
    <row r="319" ht="15.75" customHeight="1">
      <c r="B319" s="204"/>
      <c r="C319" s="204"/>
      <c r="D319" s="204"/>
      <c r="E319" s="204"/>
      <c r="F319" s="204"/>
      <c r="G319" s="204"/>
      <c r="H319" s="204"/>
      <c r="I319" s="204"/>
      <c r="J319" s="204"/>
      <c r="K319" s="204"/>
      <c r="L319" s="204"/>
      <c r="M319" s="204"/>
      <c r="N319" s="204"/>
      <c r="O319" s="271"/>
      <c r="P319" s="204"/>
      <c r="Q319" s="204"/>
      <c r="R319" s="204"/>
      <c r="S319" s="204"/>
      <c r="T319" s="204"/>
      <c r="U319" s="204"/>
      <c r="V319" s="204"/>
      <c r="W319" s="204"/>
      <c r="X319" s="204"/>
      <c r="Y319" s="204"/>
      <c r="Z319" s="204"/>
      <c r="AA319" s="204"/>
      <c r="AB319" s="204"/>
      <c r="AC319" s="204"/>
      <c r="AD319" s="204"/>
      <c r="AE319" s="204"/>
      <c r="AF319" s="204"/>
      <c r="AG319" s="204"/>
      <c r="AH319" s="204"/>
      <c r="AI319" s="204"/>
      <c r="AJ319" s="204"/>
      <c r="AK319" s="204"/>
      <c r="AL319" s="204"/>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190"/>
      <c r="BO319" s="190"/>
      <c r="BP319" s="6"/>
      <c r="BQ319" s="190"/>
      <c r="BR319" s="190"/>
      <c r="BS319" s="190"/>
      <c r="BT319" s="6"/>
      <c r="BU319" s="6"/>
      <c r="BV319" s="6"/>
      <c r="BW319" s="190"/>
      <c r="BX319" s="190"/>
      <c r="CC319" s="54"/>
    </row>
    <row r="320" ht="15.75" customHeight="1">
      <c r="B320" s="204"/>
      <c r="C320" s="204"/>
      <c r="D320" s="204"/>
      <c r="E320" s="204"/>
      <c r="F320" s="204"/>
      <c r="G320" s="204"/>
      <c r="H320" s="204"/>
      <c r="I320" s="204"/>
      <c r="J320" s="204"/>
      <c r="K320" s="204"/>
      <c r="L320" s="204"/>
      <c r="M320" s="204"/>
      <c r="N320" s="204"/>
      <c r="O320" s="271"/>
      <c r="P320" s="204"/>
      <c r="Q320" s="204"/>
      <c r="R320" s="204"/>
      <c r="S320" s="204"/>
      <c r="T320" s="204"/>
      <c r="U320" s="204"/>
      <c r="V320" s="204"/>
      <c r="W320" s="204"/>
      <c r="X320" s="204"/>
      <c r="Y320" s="204"/>
      <c r="Z320" s="204"/>
      <c r="AA320" s="204"/>
      <c r="AB320" s="204"/>
      <c r="AC320" s="204"/>
      <c r="AD320" s="204"/>
      <c r="AE320" s="204"/>
      <c r="AF320" s="204"/>
      <c r="AG320" s="204"/>
      <c r="AH320" s="204"/>
      <c r="AI320" s="204"/>
      <c r="AJ320" s="204"/>
      <c r="AK320" s="204"/>
      <c r="AL320" s="204"/>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190"/>
      <c r="BO320" s="190"/>
      <c r="BP320" s="6"/>
      <c r="BQ320" s="190"/>
      <c r="BR320" s="190"/>
      <c r="BS320" s="190"/>
      <c r="BT320" s="6"/>
      <c r="BU320" s="6"/>
      <c r="BV320" s="6"/>
      <c r="BW320" s="190"/>
      <c r="BX320" s="190"/>
      <c r="CC320" s="54"/>
    </row>
    <row r="321" ht="15.75" customHeight="1">
      <c r="B321" s="204"/>
      <c r="C321" s="204"/>
      <c r="D321" s="204"/>
      <c r="E321" s="204"/>
      <c r="F321" s="204"/>
      <c r="G321" s="204"/>
      <c r="H321" s="204"/>
      <c r="I321" s="204"/>
      <c r="J321" s="204"/>
      <c r="K321" s="204"/>
      <c r="L321" s="204"/>
      <c r="M321" s="204"/>
      <c r="N321" s="204"/>
      <c r="O321" s="271"/>
      <c r="P321" s="204"/>
      <c r="Q321" s="204"/>
      <c r="R321" s="204"/>
      <c r="S321" s="204"/>
      <c r="T321" s="204"/>
      <c r="U321" s="204"/>
      <c r="V321" s="204"/>
      <c r="W321" s="204"/>
      <c r="X321" s="204"/>
      <c r="Y321" s="204"/>
      <c r="Z321" s="204"/>
      <c r="AA321" s="204"/>
      <c r="AB321" s="204"/>
      <c r="AC321" s="204"/>
      <c r="AD321" s="204"/>
      <c r="AE321" s="204"/>
      <c r="AF321" s="204"/>
      <c r="AG321" s="204"/>
      <c r="AH321" s="204"/>
      <c r="AI321" s="204"/>
      <c r="AJ321" s="204"/>
      <c r="AK321" s="204"/>
      <c r="AL321" s="204"/>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190"/>
      <c r="BO321" s="190"/>
      <c r="BP321" s="6"/>
      <c r="BQ321" s="190"/>
      <c r="BR321" s="190"/>
      <c r="BS321" s="190"/>
      <c r="BT321" s="6"/>
      <c r="BU321" s="6"/>
      <c r="BV321" s="6"/>
      <c r="BW321" s="190"/>
      <c r="BX321" s="190"/>
      <c r="CC321" s="54"/>
    </row>
    <row r="322" ht="15.75" customHeight="1">
      <c r="B322" s="204"/>
      <c r="C322" s="204"/>
      <c r="D322" s="204"/>
      <c r="E322" s="204"/>
      <c r="F322" s="204"/>
      <c r="G322" s="204"/>
      <c r="H322" s="204"/>
      <c r="I322" s="204"/>
      <c r="J322" s="204"/>
      <c r="K322" s="204"/>
      <c r="L322" s="204"/>
      <c r="M322" s="204"/>
      <c r="N322" s="204"/>
      <c r="O322" s="271"/>
      <c r="P322" s="204"/>
      <c r="Q322" s="204"/>
      <c r="R322" s="204"/>
      <c r="S322" s="204"/>
      <c r="T322" s="204"/>
      <c r="U322" s="204"/>
      <c r="V322" s="204"/>
      <c r="W322" s="204"/>
      <c r="X322" s="204"/>
      <c r="Y322" s="204"/>
      <c r="Z322" s="204"/>
      <c r="AA322" s="204"/>
      <c r="AB322" s="204"/>
      <c r="AC322" s="204"/>
      <c r="AD322" s="204"/>
      <c r="AE322" s="204"/>
      <c r="AF322" s="204"/>
      <c r="AG322" s="204"/>
      <c r="AH322" s="204"/>
      <c r="AI322" s="204"/>
      <c r="AJ322" s="204"/>
      <c r="AK322" s="204"/>
      <c r="AL322" s="204"/>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190"/>
      <c r="BO322" s="190"/>
      <c r="BP322" s="6"/>
      <c r="BQ322" s="190"/>
      <c r="BR322" s="190"/>
      <c r="BS322" s="190"/>
      <c r="BT322" s="6"/>
      <c r="BU322" s="6"/>
      <c r="BV322" s="6"/>
      <c r="BW322" s="190"/>
      <c r="BX322" s="190"/>
      <c r="CC322" s="54"/>
    </row>
    <row r="323" ht="15.75" customHeight="1">
      <c r="B323" s="204"/>
      <c r="C323" s="204"/>
      <c r="D323" s="204"/>
      <c r="E323" s="204"/>
      <c r="F323" s="204"/>
      <c r="G323" s="204"/>
      <c r="H323" s="204"/>
      <c r="I323" s="204"/>
      <c r="J323" s="204"/>
      <c r="K323" s="204"/>
      <c r="L323" s="204"/>
      <c r="M323" s="204"/>
      <c r="N323" s="204"/>
      <c r="O323" s="271"/>
      <c r="P323" s="204"/>
      <c r="Q323" s="204"/>
      <c r="R323" s="204"/>
      <c r="S323" s="204"/>
      <c r="T323" s="204"/>
      <c r="U323" s="204"/>
      <c r="V323" s="204"/>
      <c r="W323" s="204"/>
      <c r="X323" s="204"/>
      <c r="Y323" s="204"/>
      <c r="Z323" s="204"/>
      <c r="AA323" s="204"/>
      <c r="AB323" s="204"/>
      <c r="AC323" s="204"/>
      <c r="AD323" s="204"/>
      <c r="AE323" s="204"/>
      <c r="AF323" s="204"/>
      <c r="AG323" s="204"/>
      <c r="AH323" s="204"/>
      <c r="AI323" s="204"/>
      <c r="AJ323" s="204"/>
      <c r="AK323" s="204"/>
      <c r="AL323" s="204"/>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190"/>
      <c r="BO323" s="190"/>
      <c r="BP323" s="6"/>
      <c r="BQ323" s="190"/>
      <c r="BR323" s="190"/>
      <c r="BS323" s="190"/>
      <c r="BT323" s="6"/>
      <c r="BU323" s="6"/>
      <c r="BV323" s="6"/>
      <c r="BW323" s="190"/>
      <c r="BX323" s="190"/>
      <c r="CC323" s="54"/>
    </row>
    <row r="324" ht="15.75" customHeight="1">
      <c r="B324" s="204"/>
      <c r="C324" s="204"/>
      <c r="D324" s="204"/>
      <c r="E324" s="204"/>
      <c r="F324" s="204"/>
      <c r="G324" s="204"/>
      <c r="H324" s="204"/>
      <c r="I324" s="204"/>
      <c r="J324" s="204"/>
      <c r="K324" s="204"/>
      <c r="L324" s="204"/>
      <c r="M324" s="204"/>
      <c r="N324" s="204"/>
      <c r="O324" s="271"/>
      <c r="P324" s="204"/>
      <c r="Q324" s="204"/>
      <c r="R324" s="204"/>
      <c r="S324" s="204"/>
      <c r="T324" s="204"/>
      <c r="U324" s="204"/>
      <c r="V324" s="204"/>
      <c r="W324" s="204"/>
      <c r="X324" s="204"/>
      <c r="Y324" s="204"/>
      <c r="Z324" s="204"/>
      <c r="AA324" s="204"/>
      <c r="AB324" s="204"/>
      <c r="AC324" s="204"/>
      <c r="AD324" s="204"/>
      <c r="AE324" s="204"/>
      <c r="AF324" s="204"/>
      <c r="AG324" s="204"/>
      <c r="AH324" s="204"/>
      <c r="AI324" s="204"/>
      <c r="AJ324" s="204"/>
      <c r="AK324" s="204"/>
      <c r="AL324" s="204"/>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190"/>
      <c r="BO324" s="190"/>
      <c r="BP324" s="6"/>
      <c r="BQ324" s="190"/>
      <c r="BR324" s="190"/>
      <c r="BS324" s="190"/>
      <c r="BT324" s="6"/>
      <c r="BU324" s="6"/>
      <c r="BV324" s="6"/>
      <c r="BW324" s="190"/>
      <c r="BX324" s="190"/>
      <c r="CC324" s="54"/>
    </row>
    <row r="325" ht="15.75" customHeight="1">
      <c r="B325" s="204"/>
      <c r="C325" s="204"/>
      <c r="D325" s="204"/>
      <c r="E325" s="204"/>
      <c r="F325" s="204"/>
      <c r="G325" s="204"/>
      <c r="H325" s="204"/>
      <c r="I325" s="204"/>
      <c r="J325" s="204"/>
      <c r="K325" s="204"/>
      <c r="L325" s="204"/>
      <c r="M325" s="204"/>
      <c r="N325" s="204"/>
      <c r="O325" s="271"/>
      <c r="P325" s="204"/>
      <c r="Q325" s="204"/>
      <c r="R325" s="204"/>
      <c r="S325" s="204"/>
      <c r="T325" s="204"/>
      <c r="U325" s="204"/>
      <c r="V325" s="204"/>
      <c r="W325" s="204"/>
      <c r="X325" s="204"/>
      <c r="Y325" s="204"/>
      <c r="Z325" s="204"/>
      <c r="AA325" s="204"/>
      <c r="AB325" s="204"/>
      <c r="AC325" s="204"/>
      <c r="AD325" s="204"/>
      <c r="AE325" s="204"/>
      <c r="AF325" s="204"/>
      <c r="AG325" s="204"/>
      <c r="AH325" s="204"/>
      <c r="AI325" s="204"/>
      <c r="AJ325" s="204"/>
      <c r="AK325" s="204"/>
      <c r="AL325" s="204"/>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190"/>
      <c r="BO325" s="190"/>
      <c r="BP325" s="6"/>
      <c r="BQ325" s="190"/>
      <c r="BR325" s="190"/>
      <c r="BS325" s="190"/>
      <c r="BT325" s="6"/>
      <c r="BU325" s="6"/>
      <c r="BV325" s="6"/>
      <c r="BW325" s="190"/>
      <c r="BX325" s="190"/>
      <c r="CC325" s="54"/>
    </row>
    <row r="326" ht="15.75" customHeight="1">
      <c r="B326" s="204"/>
      <c r="C326" s="204"/>
      <c r="D326" s="204"/>
      <c r="E326" s="204"/>
      <c r="F326" s="204"/>
      <c r="G326" s="204"/>
      <c r="H326" s="204"/>
      <c r="I326" s="204"/>
      <c r="J326" s="204"/>
      <c r="K326" s="204"/>
      <c r="L326" s="204"/>
      <c r="M326" s="204"/>
      <c r="N326" s="204"/>
      <c r="O326" s="271"/>
      <c r="P326" s="204"/>
      <c r="Q326" s="204"/>
      <c r="R326" s="204"/>
      <c r="S326" s="204"/>
      <c r="T326" s="204"/>
      <c r="U326" s="204"/>
      <c r="V326" s="204"/>
      <c r="W326" s="204"/>
      <c r="X326" s="204"/>
      <c r="Y326" s="204"/>
      <c r="Z326" s="204"/>
      <c r="AA326" s="204"/>
      <c r="AB326" s="204"/>
      <c r="AC326" s="204"/>
      <c r="AD326" s="204"/>
      <c r="AE326" s="204"/>
      <c r="AF326" s="204"/>
      <c r="AG326" s="204"/>
      <c r="AH326" s="204"/>
      <c r="AI326" s="204"/>
      <c r="AJ326" s="204"/>
      <c r="AK326" s="204"/>
      <c r="AL326" s="204"/>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190"/>
      <c r="BO326" s="190"/>
      <c r="BP326" s="6"/>
      <c r="BQ326" s="190"/>
      <c r="BR326" s="190"/>
      <c r="BS326" s="190"/>
      <c r="BT326" s="6"/>
      <c r="BU326" s="6"/>
      <c r="BV326" s="6"/>
      <c r="BW326" s="190"/>
      <c r="BX326" s="190"/>
      <c r="CC326" s="54"/>
    </row>
    <row r="327" ht="15.75" customHeight="1">
      <c r="B327" s="204"/>
      <c r="C327" s="204"/>
      <c r="D327" s="204"/>
      <c r="E327" s="204"/>
      <c r="F327" s="204"/>
      <c r="G327" s="204"/>
      <c r="H327" s="204"/>
      <c r="I327" s="204"/>
      <c r="J327" s="204"/>
      <c r="K327" s="204"/>
      <c r="L327" s="204"/>
      <c r="M327" s="204"/>
      <c r="N327" s="204"/>
      <c r="O327" s="271"/>
      <c r="P327" s="204"/>
      <c r="Q327" s="204"/>
      <c r="R327" s="204"/>
      <c r="S327" s="204"/>
      <c r="T327" s="204"/>
      <c r="U327" s="204"/>
      <c r="V327" s="204"/>
      <c r="W327" s="204"/>
      <c r="X327" s="204"/>
      <c r="Y327" s="204"/>
      <c r="Z327" s="204"/>
      <c r="AA327" s="204"/>
      <c r="AB327" s="204"/>
      <c r="AC327" s="204"/>
      <c r="AD327" s="204"/>
      <c r="AE327" s="204"/>
      <c r="AF327" s="204"/>
      <c r="AG327" s="204"/>
      <c r="AH327" s="204"/>
      <c r="AI327" s="204"/>
      <c r="AJ327" s="204"/>
      <c r="AK327" s="204"/>
      <c r="AL327" s="204"/>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190"/>
      <c r="BO327" s="190"/>
      <c r="BP327" s="6"/>
      <c r="BQ327" s="190"/>
      <c r="BR327" s="190"/>
      <c r="BS327" s="190"/>
      <c r="BT327" s="6"/>
      <c r="BU327" s="6"/>
      <c r="BV327" s="6"/>
      <c r="BW327" s="190"/>
      <c r="BX327" s="190"/>
      <c r="CC327" s="54"/>
    </row>
    <row r="328" ht="15.75" customHeight="1">
      <c r="B328" s="204"/>
      <c r="C328" s="204"/>
      <c r="D328" s="204"/>
      <c r="E328" s="204"/>
      <c r="F328" s="204"/>
      <c r="G328" s="204"/>
      <c r="H328" s="204"/>
      <c r="I328" s="204"/>
      <c r="J328" s="204"/>
      <c r="K328" s="204"/>
      <c r="L328" s="204"/>
      <c r="M328" s="204"/>
      <c r="N328" s="204"/>
      <c r="O328" s="271"/>
      <c r="P328" s="204"/>
      <c r="Q328" s="204"/>
      <c r="R328" s="204"/>
      <c r="S328" s="204"/>
      <c r="T328" s="204"/>
      <c r="U328" s="204"/>
      <c r="V328" s="204"/>
      <c r="W328" s="204"/>
      <c r="X328" s="204"/>
      <c r="Y328" s="204"/>
      <c r="Z328" s="204"/>
      <c r="AA328" s="204"/>
      <c r="AB328" s="204"/>
      <c r="AC328" s="204"/>
      <c r="AD328" s="204"/>
      <c r="AE328" s="204"/>
      <c r="AF328" s="204"/>
      <c r="AG328" s="204"/>
      <c r="AH328" s="204"/>
      <c r="AI328" s="204"/>
      <c r="AJ328" s="204"/>
      <c r="AK328" s="204"/>
      <c r="AL328" s="204"/>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190"/>
      <c r="BO328" s="190"/>
      <c r="BP328" s="6"/>
      <c r="BQ328" s="190"/>
      <c r="BR328" s="190"/>
      <c r="BS328" s="190"/>
      <c r="BT328" s="6"/>
      <c r="BU328" s="6"/>
      <c r="BV328" s="6"/>
      <c r="BW328" s="190"/>
      <c r="BX328" s="190"/>
      <c r="CC328" s="54"/>
    </row>
    <row r="329" ht="15.75" customHeight="1">
      <c r="B329" s="204"/>
      <c r="C329" s="204"/>
      <c r="D329" s="204"/>
      <c r="E329" s="204"/>
      <c r="F329" s="204"/>
      <c r="G329" s="204"/>
      <c r="H329" s="204"/>
      <c r="I329" s="204"/>
      <c r="J329" s="204"/>
      <c r="K329" s="204"/>
      <c r="L329" s="204"/>
      <c r="M329" s="204"/>
      <c r="N329" s="204"/>
      <c r="O329" s="271"/>
      <c r="P329" s="204"/>
      <c r="Q329" s="204"/>
      <c r="R329" s="204"/>
      <c r="S329" s="204"/>
      <c r="T329" s="204"/>
      <c r="U329" s="204"/>
      <c r="V329" s="204"/>
      <c r="W329" s="204"/>
      <c r="X329" s="204"/>
      <c r="Y329" s="204"/>
      <c r="Z329" s="204"/>
      <c r="AA329" s="204"/>
      <c r="AB329" s="204"/>
      <c r="AC329" s="204"/>
      <c r="AD329" s="204"/>
      <c r="AE329" s="204"/>
      <c r="AF329" s="204"/>
      <c r="AG329" s="204"/>
      <c r="AH329" s="204"/>
      <c r="AI329" s="204"/>
      <c r="AJ329" s="204"/>
      <c r="AK329" s="204"/>
      <c r="AL329" s="204"/>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190"/>
      <c r="BO329" s="190"/>
      <c r="BP329" s="6"/>
      <c r="BQ329" s="190"/>
      <c r="BR329" s="190"/>
      <c r="BS329" s="190"/>
      <c r="BT329" s="6"/>
      <c r="BU329" s="6"/>
      <c r="BV329" s="6"/>
      <c r="BW329" s="190"/>
      <c r="BX329" s="190"/>
      <c r="CC329" s="54"/>
    </row>
    <row r="330" ht="15.75" customHeight="1">
      <c r="B330" s="204"/>
      <c r="C330" s="204"/>
      <c r="D330" s="204"/>
      <c r="E330" s="204"/>
      <c r="F330" s="204"/>
      <c r="G330" s="204"/>
      <c r="H330" s="204"/>
      <c r="I330" s="204"/>
      <c r="J330" s="204"/>
      <c r="K330" s="204"/>
      <c r="L330" s="204"/>
      <c r="M330" s="204"/>
      <c r="N330" s="204"/>
      <c r="O330" s="271"/>
      <c r="P330" s="204"/>
      <c r="Q330" s="204"/>
      <c r="R330" s="204"/>
      <c r="S330" s="204"/>
      <c r="T330" s="204"/>
      <c r="U330" s="204"/>
      <c r="V330" s="204"/>
      <c r="W330" s="204"/>
      <c r="X330" s="204"/>
      <c r="Y330" s="204"/>
      <c r="Z330" s="204"/>
      <c r="AA330" s="204"/>
      <c r="AB330" s="204"/>
      <c r="AC330" s="204"/>
      <c r="AD330" s="204"/>
      <c r="AE330" s="204"/>
      <c r="AF330" s="204"/>
      <c r="AG330" s="204"/>
      <c r="AH330" s="204"/>
      <c r="AI330" s="204"/>
      <c r="AJ330" s="204"/>
      <c r="AK330" s="204"/>
      <c r="AL330" s="204"/>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190"/>
      <c r="BO330" s="190"/>
      <c r="BP330" s="6"/>
      <c r="BQ330" s="190"/>
      <c r="BR330" s="190"/>
      <c r="BS330" s="190"/>
      <c r="BT330" s="6"/>
      <c r="BU330" s="6"/>
      <c r="BV330" s="6"/>
      <c r="BW330" s="190"/>
      <c r="BX330" s="190"/>
      <c r="CC330" s="54"/>
    </row>
    <row r="331" ht="15.75" customHeight="1">
      <c r="B331" s="204"/>
      <c r="C331" s="204"/>
      <c r="D331" s="204"/>
      <c r="E331" s="204"/>
      <c r="F331" s="204"/>
      <c r="G331" s="204"/>
      <c r="H331" s="204"/>
      <c r="I331" s="204"/>
      <c r="J331" s="204"/>
      <c r="K331" s="204"/>
      <c r="L331" s="204"/>
      <c r="M331" s="204"/>
      <c r="N331" s="204"/>
      <c r="O331" s="271"/>
      <c r="P331" s="204"/>
      <c r="Q331" s="204"/>
      <c r="R331" s="204"/>
      <c r="S331" s="204"/>
      <c r="T331" s="204"/>
      <c r="U331" s="204"/>
      <c r="V331" s="204"/>
      <c r="W331" s="204"/>
      <c r="X331" s="204"/>
      <c r="Y331" s="204"/>
      <c r="Z331" s="204"/>
      <c r="AA331" s="204"/>
      <c r="AB331" s="204"/>
      <c r="AC331" s="204"/>
      <c r="AD331" s="204"/>
      <c r="AE331" s="204"/>
      <c r="AF331" s="204"/>
      <c r="AG331" s="204"/>
      <c r="AH331" s="204"/>
      <c r="AI331" s="204"/>
      <c r="AJ331" s="204"/>
      <c r="AK331" s="204"/>
      <c r="AL331" s="204"/>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190"/>
      <c r="BO331" s="190"/>
      <c r="BP331" s="6"/>
      <c r="BQ331" s="190"/>
      <c r="BR331" s="190"/>
      <c r="BS331" s="190"/>
      <c r="BT331" s="6"/>
      <c r="BU331" s="6"/>
      <c r="BV331" s="6"/>
      <c r="BW331" s="190"/>
      <c r="BX331" s="190"/>
      <c r="CC331" s="54"/>
    </row>
    <row r="332" ht="15.75" customHeight="1">
      <c r="B332" s="204"/>
      <c r="C332" s="204"/>
      <c r="D332" s="204"/>
      <c r="E332" s="204"/>
      <c r="F332" s="204"/>
      <c r="G332" s="204"/>
      <c r="H332" s="204"/>
      <c r="I332" s="204"/>
      <c r="J332" s="204"/>
      <c r="K332" s="204"/>
      <c r="L332" s="204"/>
      <c r="M332" s="204"/>
      <c r="N332" s="204"/>
      <c r="O332" s="271"/>
      <c r="P332" s="204"/>
      <c r="Q332" s="204"/>
      <c r="R332" s="204"/>
      <c r="S332" s="204"/>
      <c r="T332" s="204"/>
      <c r="U332" s="204"/>
      <c r="V332" s="204"/>
      <c r="W332" s="204"/>
      <c r="X332" s="204"/>
      <c r="Y332" s="204"/>
      <c r="Z332" s="204"/>
      <c r="AA332" s="204"/>
      <c r="AB332" s="204"/>
      <c r="AC332" s="204"/>
      <c r="AD332" s="204"/>
      <c r="AE332" s="204"/>
      <c r="AF332" s="204"/>
      <c r="AG332" s="204"/>
      <c r="AH332" s="204"/>
      <c r="AI332" s="204"/>
      <c r="AJ332" s="204"/>
      <c r="AK332" s="204"/>
      <c r="AL332" s="204"/>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190"/>
      <c r="BO332" s="190"/>
      <c r="BP332" s="6"/>
      <c r="BQ332" s="190"/>
      <c r="BR332" s="190"/>
      <c r="BS332" s="190"/>
      <c r="BT332" s="6"/>
      <c r="BU332" s="6"/>
      <c r="BV332" s="6"/>
      <c r="BW332" s="190"/>
      <c r="BX332" s="190"/>
      <c r="CC332" s="54"/>
    </row>
    <row r="333" ht="15.75" customHeight="1">
      <c r="B333" s="204"/>
      <c r="C333" s="204"/>
      <c r="D333" s="204"/>
      <c r="E333" s="204"/>
      <c r="F333" s="204"/>
      <c r="G333" s="204"/>
      <c r="H333" s="204"/>
      <c r="I333" s="204"/>
      <c r="J333" s="204"/>
      <c r="K333" s="204"/>
      <c r="L333" s="204"/>
      <c r="M333" s="204"/>
      <c r="N333" s="204"/>
      <c r="O333" s="271"/>
      <c r="P333" s="204"/>
      <c r="Q333" s="204"/>
      <c r="R333" s="204"/>
      <c r="S333" s="204"/>
      <c r="T333" s="204"/>
      <c r="U333" s="204"/>
      <c r="V333" s="204"/>
      <c r="W333" s="204"/>
      <c r="X333" s="204"/>
      <c r="Y333" s="204"/>
      <c r="Z333" s="204"/>
      <c r="AA333" s="204"/>
      <c r="AB333" s="204"/>
      <c r="AC333" s="204"/>
      <c r="AD333" s="204"/>
      <c r="AE333" s="204"/>
      <c r="AF333" s="204"/>
      <c r="AG333" s="204"/>
      <c r="AH333" s="204"/>
      <c r="AI333" s="204"/>
      <c r="AJ333" s="204"/>
      <c r="AK333" s="204"/>
      <c r="AL333" s="204"/>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190"/>
      <c r="BO333" s="190"/>
      <c r="BP333" s="6"/>
      <c r="BQ333" s="190"/>
      <c r="BR333" s="190"/>
      <c r="BS333" s="190"/>
      <c r="BT333" s="6"/>
      <c r="BU333" s="6"/>
      <c r="BV333" s="6"/>
      <c r="BW333" s="190"/>
      <c r="BX333" s="190"/>
      <c r="CC333" s="54"/>
    </row>
    <row r="334" ht="15.75" customHeight="1">
      <c r="B334" s="204"/>
      <c r="C334" s="204"/>
      <c r="D334" s="204"/>
      <c r="E334" s="204"/>
      <c r="F334" s="204"/>
      <c r="G334" s="204"/>
      <c r="H334" s="204"/>
      <c r="I334" s="204"/>
      <c r="J334" s="204"/>
      <c r="K334" s="204"/>
      <c r="L334" s="204"/>
      <c r="M334" s="204"/>
      <c r="N334" s="204"/>
      <c r="O334" s="271"/>
      <c r="P334" s="204"/>
      <c r="Q334" s="204"/>
      <c r="R334" s="204"/>
      <c r="S334" s="204"/>
      <c r="T334" s="204"/>
      <c r="U334" s="204"/>
      <c r="V334" s="204"/>
      <c r="W334" s="204"/>
      <c r="X334" s="204"/>
      <c r="Y334" s="204"/>
      <c r="Z334" s="204"/>
      <c r="AA334" s="204"/>
      <c r="AB334" s="204"/>
      <c r="AC334" s="204"/>
      <c r="AD334" s="204"/>
      <c r="AE334" s="204"/>
      <c r="AF334" s="204"/>
      <c r="AG334" s="204"/>
      <c r="AH334" s="204"/>
      <c r="AI334" s="204"/>
      <c r="AJ334" s="204"/>
      <c r="AK334" s="204"/>
      <c r="AL334" s="204"/>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190"/>
      <c r="BO334" s="190"/>
      <c r="BP334" s="6"/>
      <c r="BQ334" s="190"/>
      <c r="BR334" s="190"/>
      <c r="BS334" s="190"/>
      <c r="BT334" s="6"/>
      <c r="BU334" s="6"/>
      <c r="BV334" s="6"/>
      <c r="BW334" s="190"/>
      <c r="BX334" s="190"/>
      <c r="CC334" s="54"/>
    </row>
    <row r="335" ht="15.75" customHeight="1">
      <c r="B335" s="204"/>
      <c r="C335" s="204"/>
      <c r="D335" s="204"/>
      <c r="E335" s="204"/>
      <c r="F335" s="204"/>
      <c r="G335" s="204"/>
      <c r="H335" s="204"/>
      <c r="I335" s="204"/>
      <c r="J335" s="204"/>
      <c r="K335" s="204"/>
      <c r="L335" s="204"/>
      <c r="M335" s="204"/>
      <c r="N335" s="204"/>
      <c r="O335" s="271"/>
      <c r="P335" s="204"/>
      <c r="Q335" s="204"/>
      <c r="R335" s="204"/>
      <c r="S335" s="204"/>
      <c r="T335" s="204"/>
      <c r="U335" s="204"/>
      <c r="V335" s="204"/>
      <c r="W335" s="204"/>
      <c r="X335" s="204"/>
      <c r="Y335" s="204"/>
      <c r="Z335" s="204"/>
      <c r="AA335" s="204"/>
      <c r="AB335" s="204"/>
      <c r="AC335" s="204"/>
      <c r="AD335" s="204"/>
      <c r="AE335" s="204"/>
      <c r="AF335" s="204"/>
      <c r="AG335" s="204"/>
      <c r="AH335" s="204"/>
      <c r="AI335" s="204"/>
      <c r="AJ335" s="204"/>
      <c r="AK335" s="204"/>
      <c r="AL335" s="204"/>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190"/>
      <c r="BO335" s="190"/>
      <c r="BP335" s="6"/>
      <c r="BQ335" s="190"/>
      <c r="BR335" s="190"/>
      <c r="BS335" s="190"/>
      <c r="BT335" s="6"/>
      <c r="BU335" s="6"/>
      <c r="BV335" s="6"/>
      <c r="BW335" s="190"/>
      <c r="BX335" s="190"/>
      <c r="CC335" s="54"/>
    </row>
    <row r="336" ht="15.75" customHeight="1">
      <c r="B336" s="204"/>
      <c r="C336" s="204"/>
      <c r="D336" s="204"/>
      <c r="E336" s="204"/>
      <c r="F336" s="204"/>
      <c r="G336" s="204"/>
      <c r="H336" s="204"/>
      <c r="I336" s="204"/>
      <c r="J336" s="204"/>
      <c r="K336" s="204"/>
      <c r="L336" s="204"/>
      <c r="M336" s="204"/>
      <c r="N336" s="204"/>
      <c r="O336" s="271"/>
      <c r="P336" s="204"/>
      <c r="Q336" s="204"/>
      <c r="R336" s="204"/>
      <c r="S336" s="204"/>
      <c r="T336" s="204"/>
      <c r="U336" s="204"/>
      <c r="V336" s="204"/>
      <c r="W336" s="204"/>
      <c r="X336" s="204"/>
      <c r="Y336" s="204"/>
      <c r="Z336" s="204"/>
      <c r="AA336" s="204"/>
      <c r="AB336" s="204"/>
      <c r="AC336" s="204"/>
      <c r="AD336" s="204"/>
      <c r="AE336" s="204"/>
      <c r="AF336" s="204"/>
      <c r="AG336" s="204"/>
      <c r="AH336" s="204"/>
      <c r="AI336" s="204"/>
      <c r="AJ336" s="204"/>
      <c r="AK336" s="204"/>
      <c r="AL336" s="204"/>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190"/>
      <c r="BO336" s="190"/>
      <c r="BP336" s="6"/>
      <c r="BQ336" s="190"/>
      <c r="BR336" s="190"/>
      <c r="BS336" s="190"/>
      <c r="BT336" s="6"/>
      <c r="BU336" s="6"/>
      <c r="BV336" s="6"/>
      <c r="BW336" s="190"/>
      <c r="BX336" s="190"/>
      <c r="CC336" s="54"/>
    </row>
    <row r="337" ht="15.75" customHeight="1">
      <c r="B337" s="204"/>
      <c r="C337" s="204"/>
      <c r="D337" s="204"/>
      <c r="E337" s="204"/>
      <c r="F337" s="204"/>
      <c r="G337" s="204"/>
      <c r="H337" s="204"/>
      <c r="I337" s="204"/>
      <c r="J337" s="204"/>
      <c r="K337" s="204"/>
      <c r="L337" s="204"/>
      <c r="M337" s="204"/>
      <c r="N337" s="204"/>
      <c r="O337" s="271"/>
      <c r="P337" s="204"/>
      <c r="Q337" s="204"/>
      <c r="R337" s="204"/>
      <c r="S337" s="204"/>
      <c r="T337" s="204"/>
      <c r="U337" s="204"/>
      <c r="V337" s="204"/>
      <c r="W337" s="204"/>
      <c r="X337" s="204"/>
      <c r="Y337" s="204"/>
      <c r="Z337" s="204"/>
      <c r="AA337" s="204"/>
      <c r="AB337" s="204"/>
      <c r="AC337" s="204"/>
      <c r="AD337" s="204"/>
      <c r="AE337" s="204"/>
      <c r="AF337" s="204"/>
      <c r="AG337" s="204"/>
      <c r="AH337" s="204"/>
      <c r="AI337" s="204"/>
      <c r="AJ337" s="204"/>
      <c r="AK337" s="204"/>
      <c r="AL337" s="204"/>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190"/>
      <c r="BO337" s="190"/>
      <c r="BP337" s="6"/>
      <c r="BQ337" s="190"/>
      <c r="BR337" s="190"/>
      <c r="BS337" s="190"/>
      <c r="BT337" s="6"/>
      <c r="BU337" s="6"/>
      <c r="BV337" s="6"/>
      <c r="BW337" s="190"/>
      <c r="BX337" s="190"/>
      <c r="CC337" s="54"/>
    </row>
    <row r="338" ht="15.75" customHeight="1">
      <c r="B338" s="204"/>
      <c r="C338" s="204"/>
      <c r="D338" s="204"/>
      <c r="E338" s="204"/>
      <c r="F338" s="204"/>
      <c r="G338" s="204"/>
      <c r="H338" s="204"/>
      <c r="I338" s="204"/>
      <c r="J338" s="204"/>
      <c r="K338" s="204"/>
      <c r="L338" s="204"/>
      <c r="M338" s="204"/>
      <c r="N338" s="204"/>
      <c r="O338" s="271"/>
      <c r="P338" s="204"/>
      <c r="Q338" s="204"/>
      <c r="R338" s="204"/>
      <c r="S338" s="204"/>
      <c r="T338" s="204"/>
      <c r="U338" s="204"/>
      <c r="V338" s="204"/>
      <c r="W338" s="204"/>
      <c r="X338" s="204"/>
      <c r="Y338" s="204"/>
      <c r="Z338" s="204"/>
      <c r="AA338" s="204"/>
      <c r="AB338" s="204"/>
      <c r="AC338" s="204"/>
      <c r="AD338" s="204"/>
      <c r="AE338" s="204"/>
      <c r="AF338" s="204"/>
      <c r="AG338" s="204"/>
      <c r="AH338" s="204"/>
      <c r="AI338" s="204"/>
      <c r="AJ338" s="204"/>
      <c r="AK338" s="204"/>
      <c r="AL338" s="204"/>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190"/>
      <c r="BO338" s="190"/>
      <c r="BP338" s="6"/>
      <c r="BQ338" s="190"/>
      <c r="BR338" s="190"/>
      <c r="BS338" s="190"/>
      <c r="BT338" s="6"/>
      <c r="BU338" s="6"/>
      <c r="BV338" s="6"/>
      <c r="BW338" s="190"/>
      <c r="BX338" s="190"/>
      <c r="CC338" s="54"/>
    </row>
    <row r="339" ht="15.75" customHeight="1">
      <c r="B339" s="204"/>
      <c r="C339" s="204"/>
      <c r="D339" s="204"/>
      <c r="E339" s="204"/>
      <c r="F339" s="204"/>
      <c r="G339" s="204"/>
      <c r="H339" s="204"/>
      <c r="I339" s="204"/>
      <c r="J339" s="204"/>
      <c r="K339" s="204"/>
      <c r="L339" s="204"/>
      <c r="M339" s="204"/>
      <c r="N339" s="204"/>
      <c r="O339" s="271"/>
      <c r="P339" s="204"/>
      <c r="Q339" s="204"/>
      <c r="R339" s="204"/>
      <c r="S339" s="204"/>
      <c r="T339" s="204"/>
      <c r="U339" s="204"/>
      <c r="V339" s="204"/>
      <c r="W339" s="204"/>
      <c r="X339" s="204"/>
      <c r="Y339" s="204"/>
      <c r="Z339" s="204"/>
      <c r="AA339" s="204"/>
      <c r="AB339" s="204"/>
      <c r="AC339" s="204"/>
      <c r="AD339" s="204"/>
      <c r="AE339" s="204"/>
      <c r="AF339" s="204"/>
      <c r="AG339" s="204"/>
      <c r="AH339" s="204"/>
      <c r="AI339" s="204"/>
      <c r="AJ339" s="204"/>
      <c r="AK339" s="204"/>
      <c r="AL339" s="204"/>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190"/>
      <c r="BO339" s="190"/>
      <c r="BP339" s="6"/>
      <c r="BQ339" s="190"/>
      <c r="BR339" s="190"/>
      <c r="BS339" s="190"/>
      <c r="BT339" s="6"/>
      <c r="BU339" s="6"/>
      <c r="BV339" s="6"/>
      <c r="BW339" s="190"/>
      <c r="BX339" s="190"/>
      <c r="CC339" s="54"/>
    </row>
    <row r="340" ht="15.75" customHeight="1">
      <c r="B340" s="204"/>
      <c r="C340" s="204"/>
      <c r="D340" s="204"/>
      <c r="E340" s="204"/>
      <c r="F340" s="204"/>
      <c r="G340" s="204"/>
      <c r="H340" s="204"/>
      <c r="I340" s="204"/>
      <c r="J340" s="204"/>
      <c r="K340" s="204"/>
      <c r="L340" s="204"/>
      <c r="M340" s="204"/>
      <c r="N340" s="204"/>
      <c r="O340" s="271"/>
      <c r="P340" s="204"/>
      <c r="Q340" s="204"/>
      <c r="R340" s="204"/>
      <c r="S340" s="204"/>
      <c r="T340" s="204"/>
      <c r="U340" s="204"/>
      <c r="V340" s="204"/>
      <c r="W340" s="204"/>
      <c r="X340" s="204"/>
      <c r="Y340" s="204"/>
      <c r="Z340" s="204"/>
      <c r="AA340" s="204"/>
      <c r="AB340" s="204"/>
      <c r="AC340" s="204"/>
      <c r="AD340" s="204"/>
      <c r="AE340" s="204"/>
      <c r="AF340" s="204"/>
      <c r="AG340" s="204"/>
      <c r="AH340" s="204"/>
      <c r="AI340" s="204"/>
      <c r="AJ340" s="204"/>
      <c r="AK340" s="204"/>
      <c r="AL340" s="204"/>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190"/>
      <c r="BO340" s="190"/>
      <c r="BP340" s="6"/>
      <c r="BQ340" s="190"/>
      <c r="BR340" s="190"/>
      <c r="BS340" s="190"/>
      <c r="BT340" s="6"/>
      <c r="BU340" s="6"/>
      <c r="BV340" s="6"/>
      <c r="BW340" s="190"/>
      <c r="BX340" s="190"/>
      <c r="CC340" s="54"/>
    </row>
    <row r="341" ht="15.75" customHeight="1">
      <c r="B341" s="204"/>
      <c r="C341" s="204"/>
      <c r="D341" s="204"/>
      <c r="E341" s="204"/>
      <c r="F341" s="204"/>
      <c r="G341" s="204"/>
      <c r="H341" s="204"/>
      <c r="I341" s="204"/>
      <c r="J341" s="204"/>
      <c r="K341" s="204"/>
      <c r="L341" s="204"/>
      <c r="M341" s="204"/>
      <c r="N341" s="204"/>
      <c r="O341" s="271"/>
      <c r="P341" s="204"/>
      <c r="Q341" s="204"/>
      <c r="R341" s="204"/>
      <c r="S341" s="204"/>
      <c r="T341" s="204"/>
      <c r="U341" s="204"/>
      <c r="V341" s="204"/>
      <c r="W341" s="204"/>
      <c r="X341" s="204"/>
      <c r="Y341" s="204"/>
      <c r="Z341" s="204"/>
      <c r="AA341" s="204"/>
      <c r="AB341" s="204"/>
      <c r="AC341" s="204"/>
      <c r="AD341" s="204"/>
      <c r="AE341" s="204"/>
      <c r="AF341" s="204"/>
      <c r="AG341" s="204"/>
      <c r="AH341" s="204"/>
      <c r="AI341" s="204"/>
      <c r="AJ341" s="204"/>
      <c r="AK341" s="204"/>
      <c r="AL341" s="204"/>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190"/>
      <c r="BO341" s="190"/>
      <c r="BP341" s="6"/>
      <c r="BQ341" s="190"/>
      <c r="BR341" s="190"/>
      <c r="BS341" s="190"/>
      <c r="BT341" s="6"/>
      <c r="BU341" s="6"/>
      <c r="BV341" s="6"/>
      <c r="BW341" s="190"/>
      <c r="BX341" s="190"/>
      <c r="CC341" s="54"/>
    </row>
    <row r="342" ht="15.75" customHeight="1">
      <c r="B342" s="204"/>
      <c r="C342" s="204"/>
      <c r="D342" s="204"/>
      <c r="E342" s="204"/>
      <c r="F342" s="204"/>
      <c r="G342" s="204"/>
      <c r="H342" s="204"/>
      <c r="I342" s="204"/>
      <c r="J342" s="204"/>
      <c r="K342" s="204"/>
      <c r="L342" s="204"/>
      <c r="M342" s="204"/>
      <c r="N342" s="204"/>
      <c r="O342" s="271"/>
      <c r="P342" s="204"/>
      <c r="Q342" s="204"/>
      <c r="R342" s="204"/>
      <c r="S342" s="204"/>
      <c r="T342" s="204"/>
      <c r="U342" s="204"/>
      <c r="V342" s="204"/>
      <c r="W342" s="204"/>
      <c r="X342" s="204"/>
      <c r="Y342" s="204"/>
      <c r="Z342" s="204"/>
      <c r="AA342" s="204"/>
      <c r="AB342" s="204"/>
      <c r="AC342" s="204"/>
      <c r="AD342" s="204"/>
      <c r="AE342" s="204"/>
      <c r="AF342" s="204"/>
      <c r="AG342" s="204"/>
      <c r="AH342" s="204"/>
      <c r="AI342" s="204"/>
      <c r="AJ342" s="204"/>
      <c r="AK342" s="204"/>
      <c r="AL342" s="204"/>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190"/>
      <c r="BO342" s="190"/>
      <c r="BP342" s="6"/>
      <c r="BQ342" s="190"/>
      <c r="BR342" s="190"/>
      <c r="BS342" s="190"/>
      <c r="BT342" s="6"/>
      <c r="BU342" s="6"/>
      <c r="BV342" s="6"/>
      <c r="BW342" s="190"/>
      <c r="BX342" s="190"/>
      <c r="CC342" s="54"/>
    </row>
    <row r="343" ht="15.75" customHeight="1">
      <c r="B343" s="204"/>
      <c r="C343" s="204"/>
      <c r="D343" s="204"/>
      <c r="E343" s="204"/>
      <c r="F343" s="204"/>
      <c r="G343" s="204"/>
      <c r="H343" s="204"/>
      <c r="I343" s="204"/>
      <c r="J343" s="204"/>
      <c r="K343" s="204"/>
      <c r="L343" s="204"/>
      <c r="M343" s="204"/>
      <c r="N343" s="204"/>
      <c r="O343" s="271"/>
      <c r="P343" s="204"/>
      <c r="Q343" s="204"/>
      <c r="R343" s="204"/>
      <c r="S343" s="204"/>
      <c r="T343" s="204"/>
      <c r="U343" s="204"/>
      <c r="V343" s="204"/>
      <c r="W343" s="204"/>
      <c r="X343" s="204"/>
      <c r="Y343" s="204"/>
      <c r="Z343" s="204"/>
      <c r="AA343" s="204"/>
      <c r="AB343" s="204"/>
      <c r="AC343" s="204"/>
      <c r="AD343" s="204"/>
      <c r="AE343" s="204"/>
      <c r="AF343" s="204"/>
      <c r="AG343" s="204"/>
      <c r="AH343" s="204"/>
      <c r="AI343" s="204"/>
      <c r="AJ343" s="204"/>
      <c r="AK343" s="204"/>
      <c r="AL343" s="204"/>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190"/>
      <c r="BO343" s="190"/>
      <c r="BP343" s="6"/>
      <c r="BQ343" s="190"/>
      <c r="BR343" s="190"/>
      <c r="BS343" s="190"/>
      <c r="BT343" s="6"/>
      <c r="BU343" s="6"/>
      <c r="BV343" s="6"/>
      <c r="BW343" s="190"/>
      <c r="BX343" s="190"/>
      <c r="CC343" s="54"/>
    </row>
    <row r="344" ht="15.75" customHeight="1">
      <c r="B344" s="204"/>
      <c r="C344" s="204"/>
      <c r="D344" s="204"/>
      <c r="E344" s="204"/>
      <c r="F344" s="204"/>
      <c r="G344" s="204"/>
      <c r="H344" s="204"/>
      <c r="I344" s="204"/>
      <c r="J344" s="204"/>
      <c r="K344" s="204"/>
      <c r="L344" s="204"/>
      <c r="M344" s="204"/>
      <c r="N344" s="204"/>
      <c r="O344" s="271"/>
      <c r="P344" s="204"/>
      <c r="Q344" s="204"/>
      <c r="R344" s="204"/>
      <c r="S344" s="204"/>
      <c r="T344" s="204"/>
      <c r="U344" s="204"/>
      <c r="V344" s="204"/>
      <c r="W344" s="204"/>
      <c r="X344" s="204"/>
      <c r="Y344" s="204"/>
      <c r="Z344" s="204"/>
      <c r="AA344" s="204"/>
      <c r="AB344" s="204"/>
      <c r="AC344" s="204"/>
      <c r="AD344" s="204"/>
      <c r="AE344" s="204"/>
      <c r="AF344" s="204"/>
      <c r="AG344" s="204"/>
      <c r="AH344" s="204"/>
      <c r="AI344" s="204"/>
      <c r="AJ344" s="204"/>
      <c r="AK344" s="204"/>
      <c r="AL344" s="204"/>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190"/>
      <c r="BO344" s="190"/>
      <c r="BP344" s="6"/>
      <c r="BQ344" s="190"/>
      <c r="BR344" s="190"/>
      <c r="BS344" s="190"/>
      <c r="BT344" s="6"/>
      <c r="BU344" s="6"/>
      <c r="BV344" s="6"/>
      <c r="BW344" s="190"/>
      <c r="BX344" s="190"/>
      <c r="CC344" s="54"/>
    </row>
    <row r="345" ht="15.75" customHeight="1">
      <c r="B345" s="204"/>
      <c r="C345" s="204"/>
      <c r="D345" s="204"/>
      <c r="E345" s="204"/>
      <c r="F345" s="204"/>
      <c r="G345" s="204"/>
      <c r="H345" s="204"/>
      <c r="I345" s="204"/>
      <c r="J345" s="204"/>
      <c r="K345" s="204"/>
      <c r="L345" s="204"/>
      <c r="M345" s="204"/>
      <c r="N345" s="204"/>
      <c r="O345" s="271"/>
      <c r="P345" s="204"/>
      <c r="Q345" s="204"/>
      <c r="R345" s="204"/>
      <c r="S345" s="204"/>
      <c r="T345" s="204"/>
      <c r="U345" s="204"/>
      <c r="V345" s="204"/>
      <c r="W345" s="204"/>
      <c r="X345" s="204"/>
      <c r="Y345" s="204"/>
      <c r="Z345" s="204"/>
      <c r="AA345" s="204"/>
      <c r="AB345" s="204"/>
      <c r="AC345" s="204"/>
      <c r="AD345" s="204"/>
      <c r="AE345" s="204"/>
      <c r="AF345" s="204"/>
      <c r="AG345" s="204"/>
      <c r="AH345" s="204"/>
      <c r="AI345" s="204"/>
      <c r="AJ345" s="204"/>
      <c r="AK345" s="204"/>
      <c r="AL345" s="204"/>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190"/>
      <c r="BO345" s="190"/>
      <c r="BP345" s="6"/>
      <c r="BQ345" s="190"/>
      <c r="BR345" s="190"/>
      <c r="BS345" s="190"/>
      <c r="BT345" s="6"/>
      <c r="BU345" s="6"/>
      <c r="BV345" s="6"/>
      <c r="BW345" s="190"/>
      <c r="BX345" s="190"/>
      <c r="CC345" s="54"/>
    </row>
    <row r="346" ht="15.75" customHeight="1">
      <c r="B346" s="204"/>
      <c r="C346" s="204"/>
      <c r="D346" s="204"/>
      <c r="E346" s="204"/>
      <c r="F346" s="204"/>
      <c r="G346" s="204"/>
      <c r="H346" s="204"/>
      <c r="I346" s="204"/>
      <c r="J346" s="204"/>
      <c r="K346" s="204"/>
      <c r="L346" s="204"/>
      <c r="M346" s="204"/>
      <c r="N346" s="204"/>
      <c r="O346" s="271"/>
      <c r="P346" s="204"/>
      <c r="Q346" s="204"/>
      <c r="R346" s="204"/>
      <c r="S346" s="204"/>
      <c r="T346" s="204"/>
      <c r="U346" s="204"/>
      <c r="V346" s="204"/>
      <c r="W346" s="204"/>
      <c r="X346" s="204"/>
      <c r="Y346" s="204"/>
      <c r="Z346" s="204"/>
      <c r="AA346" s="204"/>
      <c r="AB346" s="204"/>
      <c r="AC346" s="204"/>
      <c r="AD346" s="204"/>
      <c r="AE346" s="204"/>
      <c r="AF346" s="204"/>
      <c r="AG346" s="204"/>
      <c r="AH346" s="204"/>
      <c r="AI346" s="204"/>
      <c r="AJ346" s="204"/>
      <c r="AK346" s="204"/>
      <c r="AL346" s="204"/>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190"/>
      <c r="BO346" s="190"/>
      <c r="BP346" s="6"/>
      <c r="BQ346" s="190"/>
      <c r="BR346" s="190"/>
      <c r="BS346" s="190"/>
      <c r="BT346" s="6"/>
      <c r="BU346" s="6"/>
      <c r="BV346" s="6"/>
      <c r="BW346" s="190"/>
      <c r="BX346" s="190"/>
      <c r="CC346" s="54"/>
    </row>
    <row r="347" ht="15.75" customHeight="1">
      <c r="B347" s="272"/>
      <c r="C347" s="272"/>
      <c r="D347" s="272"/>
      <c r="E347" s="272"/>
      <c r="F347" s="272"/>
      <c r="G347" s="272"/>
      <c r="H347" s="272"/>
      <c r="I347" s="272"/>
      <c r="J347" s="272"/>
      <c r="K347" s="272"/>
      <c r="L347" s="272"/>
      <c r="M347" s="272"/>
      <c r="N347" s="272"/>
      <c r="O347" s="273"/>
      <c r="P347" s="272"/>
      <c r="Q347" s="272"/>
      <c r="R347" s="272"/>
      <c r="S347" s="272"/>
      <c r="T347" s="272"/>
      <c r="U347" s="272"/>
      <c r="V347" s="272"/>
      <c r="W347" s="272"/>
      <c r="X347" s="272"/>
      <c r="Y347" s="272"/>
      <c r="Z347" s="272"/>
      <c r="AA347" s="272"/>
      <c r="AB347" s="272"/>
      <c r="AC347" s="272"/>
      <c r="AD347" s="272"/>
      <c r="AE347" s="272"/>
      <c r="AF347" s="272"/>
      <c r="AG347" s="272"/>
      <c r="AH347" s="272"/>
      <c r="AI347" s="272"/>
      <c r="AJ347" s="272"/>
      <c r="AK347" s="272"/>
      <c r="AL347" s="272"/>
      <c r="AM347" s="274"/>
      <c r="AN347" s="274"/>
      <c r="AO347" s="274"/>
      <c r="AP347" s="274"/>
      <c r="AQ347" s="274"/>
      <c r="AR347" s="274"/>
      <c r="AS347" s="274"/>
      <c r="AT347" s="274"/>
      <c r="AU347" s="274"/>
      <c r="AV347" s="274"/>
      <c r="AW347" s="274"/>
      <c r="AX347" s="274"/>
      <c r="AY347" s="274"/>
      <c r="AZ347" s="274"/>
      <c r="BA347" s="274"/>
      <c r="BB347" s="274"/>
      <c r="BC347" s="274"/>
      <c r="BD347" s="274"/>
      <c r="BE347" s="274"/>
      <c r="BF347" s="274"/>
      <c r="BG347" s="274"/>
      <c r="BH347" s="274"/>
      <c r="BI347" s="274"/>
      <c r="BJ347" s="274"/>
      <c r="BK347" s="274"/>
      <c r="BL347" s="274"/>
      <c r="BM347" s="274"/>
      <c r="BN347" s="65"/>
      <c r="BO347" s="65"/>
      <c r="BP347" s="274"/>
      <c r="BQ347" s="65"/>
      <c r="BR347" s="65"/>
      <c r="BS347" s="65"/>
      <c r="BT347" s="274"/>
      <c r="BU347" s="274"/>
      <c r="BV347" s="274"/>
      <c r="BW347" s="65"/>
      <c r="BX347" s="54"/>
      <c r="CC347" s="54"/>
    </row>
    <row r="348" ht="15.75" customHeight="1">
      <c r="B348" s="272"/>
      <c r="C348" s="272"/>
      <c r="D348" s="272"/>
      <c r="E348" s="272"/>
      <c r="F348" s="272"/>
      <c r="G348" s="272"/>
      <c r="H348" s="272"/>
      <c r="I348" s="272"/>
      <c r="J348" s="272"/>
      <c r="K348" s="272"/>
      <c r="L348" s="272"/>
      <c r="M348" s="272"/>
      <c r="N348" s="272"/>
      <c r="O348" s="273"/>
      <c r="P348" s="272"/>
      <c r="Q348" s="272"/>
      <c r="R348" s="272"/>
      <c r="S348" s="272"/>
      <c r="T348" s="272"/>
      <c r="U348" s="272"/>
      <c r="V348" s="272"/>
      <c r="W348" s="272"/>
      <c r="X348" s="272"/>
      <c r="Y348" s="272"/>
      <c r="Z348" s="272"/>
      <c r="AA348" s="272"/>
      <c r="AB348" s="272"/>
      <c r="AC348" s="272"/>
      <c r="AD348" s="272"/>
      <c r="AE348" s="272"/>
      <c r="AF348" s="272"/>
      <c r="AG348" s="272"/>
      <c r="AH348" s="272"/>
      <c r="AI348" s="272"/>
      <c r="AJ348" s="272"/>
      <c r="AK348" s="272"/>
      <c r="AL348" s="272"/>
      <c r="AM348" s="274"/>
      <c r="AN348" s="274"/>
      <c r="AO348" s="274"/>
      <c r="AP348" s="274"/>
      <c r="AQ348" s="274"/>
      <c r="AR348" s="274"/>
      <c r="AS348" s="274"/>
      <c r="AT348" s="274"/>
      <c r="AU348" s="274"/>
      <c r="AV348" s="274"/>
      <c r="AW348" s="274"/>
      <c r="AX348" s="274"/>
      <c r="AY348" s="274"/>
      <c r="AZ348" s="274"/>
      <c r="BA348" s="274"/>
      <c r="BB348" s="274"/>
      <c r="BC348" s="274"/>
      <c r="BD348" s="274"/>
      <c r="BE348" s="274"/>
      <c r="BF348" s="274"/>
      <c r="BG348" s="274"/>
      <c r="BH348" s="274"/>
      <c r="BI348" s="274"/>
      <c r="BJ348" s="274"/>
      <c r="BK348" s="274"/>
      <c r="BL348" s="274"/>
      <c r="BM348" s="274"/>
      <c r="BN348" s="65"/>
      <c r="BO348" s="65"/>
      <c r="BP348" s="274"/>
      <c r="BQ348" s="65"/>
      <c r="BR348" s="65"/>
      <c r="BS348" s="65"/>
      <c r="BT348" s="274"/>
      <c r="BU348" s="274"/>
      <c r="BV348" s="274"/>
      <c r="BW348" s="65"/>
      <c r="BX348" s="54"/>
      <c r="CC348" s="54"/>
    </row>
    <row r="349" ht="15.75" customHeight="1">
      <c r="B349" s="272"/>
      <c r="C349" s="272"/>
      <c r="D349" s="272"/>
      <c r="E349" s="272"/>
      <c r="F349" s="272"/>
      <c r="G349" s="272"/>
      <c r="H349" s="272"/>
      <c r="I349" s="272"/>
      <c r="J349" s="272"/>
      <c r="K349" s="272"/>
      <c r="L349" s="272"/>
      <c r="M349" s="272"/>
      <c r="N349" s="272"/>
      <c r="O349" s="273"/>
      <c r="P349" s="272"/>
      <c r="Q349" s="272"/>
      <c r="R349" s="272"/>
      <c r="S349" s="272"/>
      <c r="T349" s="272"/>
      <c r="U349" s="272"/>
      <c r="V349" s="272"/>
      <c r="W349" s="272"/>
      <c r="X349" s="272"/>
      <c r="Y349" s="272"/>
      <c r="Z349" s="272"/>
      <c r="AA349" s="272"/>
      <c r="AB349" s="272"/>
      <c r="AC349" s="272"/>
      <c r="AD349" s="272"/>
      <c r="AE349" s="272"/>
      <c r="AF349" s="272"/>
      <c r="AG349" s="272"/>
      <c r="AH349" s="272"/>
      <c r="AI349" s="272"/>
      <c r="AJ349" s="272"/>
      <c r="AK349" s="272"/>
      <c r="AL349" s="272"/>
      <c r="AM349" s="274"/>
      <c r="AN349" s="274"/>
      <c r="AO349" s="274"/>
      <c r="AP349" s="274"/>
      <c r="AQ349" s="274"/>
      <c r="AR349" s="274"/>
      <c r="AS349" s="274"/>
      <c r="AT349" s="274"/>
      <c r="AU349" s="274"/>
      <c r="AV349" s="274"/>
      <c r="AW349" s="274"/>
      <c r="AX349" s="274"/>
      <c r="AY349" s="274"/>
      <c r="AZ349" s="274"/>
      <c r="BA349" s="274"/>
      <c r="BB349" s="274"/>
      <c r="BC349" s="274"/>
      <c r="BD349" s="274"/>
      <c r="BE349" s="274"/>
      <c r="BF349" s="274"/>
      <c r="BG349" s="274"/>
      <c r="BH349" s="274"/>
      <c r="BI349" s="274"/>
      <c r="BJ349" s="274"/>
      <c r="BK349" s="274"/>
      <c r="BL349" s="274"/>
      <c r="BM349" s="274"/>
      <c r="BN349" s="65"/>
      <c r="BO349" s="65"/>
      <c r="BP349" s="274"/>
      <c r="BQ349" s="65"/>
      <c r="BR349" s="65"/>
      <c r="BS349" s="65"/>
      <c r="BT349" s="274"/>
      <c r="BU349" s="274"/>
      <c r="BV349" s="274"/>
      <c r="BW349" s="65"/>
      <c r="BX349" s="54"/>
      <c r="CC349" s="54"/>
    </row>
    <row r="350" ht="15.75" customHeight="1">
      <c r="B350" s="272"/>
      <c r="C350" s="272"/>
      <c r="D350" s="272"/>
      <c r="E350" s="272"/>
      <c r="F350" s="272"/>
      <c r="G350" s="272"/>
      <c r="H350" s="272"/>
      <c r="I350" s="272"/>
      <c r="J350" s="272"/>
      <c r="K350" s="272"/>
      <c r="L350" s="272"/>
      <c r="M350" s="272"/>
      <c r="N350" s="272"/>
      <c r="O350" s="273"/>
      <c r="P350" s="272"/>
      <c r="Q350" s="272"/>
      <c r="R350" s="272"/>
      <c r="S350" s="272"/>
      <c r="T350" s="272"/>
      <c r="U350" s="272"/>
      <c r="V350" s="272"/>
      <c r="W350" s="272"/>
      <c r="X350" s="272"/>
      <c r="Y350" s="272"/>
      <c r="Z350" s="272"/>
      <c r="AA350" s="272"/>
      <c r="AB350" s="272"/>
      <c r="AC350" s="272"/>
      <c r="AD350" s="272"/>
      <c r="AE350" s="272"/>
      <c r="AF350" s="272"/>
      <c r="AG350" s="272"/>
      <c r="AH350" s="272"/>
      <c r="AI350" s="272"/>
      <c r="AJ350" s="272"/>
      <c r="AK350" s="272"/>
      <c r="AL350" s="272"/>
      <c r="AM350" s="274"/>
      <c r="AN350" s="274"/>
      <c r="AO350" s="274"/>
      <c r="AP350" s="274"/>
      <c r="AQ350" s="274"/>
      <c r="AR350" s="274"/>
      <c r="AS350" s="274"/>
      <c r="AT350" s="274"/>
      <c r="AU350" s="274"/>
      <c r="AV350" s="274"/>
      <c r="AW350" s="274"/>
      <c r="AX350" s="274"/>
      <c r="AY350" s="274"/>
      <c r="AZ350" s="274"/>
      <c r="BA350" s="274"/>
      <c r="BB350" s="274"/>
      <c r="BC350" s="274"/>
      <c r="BD350" s="274"/>
      <c r="BE350" s="274"/>
      <c r="BF350" s="274"/>
      <c r="BG350" s="274"/>
      <c r="BH350" s="274"/>
      <c r="BI350" s="274"/>
      <c r="BJ350" s="274"/>
      <c r="BK350" s="274"/>
      <c r="BL350" s="274"/>
      <c r="BM350" s="274"/>
      <c r="BN350" s="65"/>
      <c r="BO350" s="65"/>
      <c r="BP350" s="274"/>
      <c r="BQ350" s="65"/>
      <c r="BR350" s="65"/>
      <c r="BS350" s="65"/>
      <c r="BT350" s="274"/>
      <c r="BU350" s="274"/>
      <c r="BV350" s="274"/>
      <c r="BW350" s="65"/>
      <c r="BX350" s="54"/>
      <c r="CC350" s="54"/>
    </row>
    <row r="351" ht="15.75" customHeight="1">
      <c r="B351" s="272"/>
      <c r="C351" s="272"/>
      <c r="D351" s="272"/>
      <c r="E351" s="272"/>
      <c r="F351" s="272"/>
      <c r="G351" s="272"/>
      <c r="H351" s="272"/>
      <c r="I351" s="272"/>
      <c r="J351" s="272"/>
      <c r="K351" s="272"/>
      <c r="L351" s="272"/>
      <c r="M351" s="272"/>
      <c r="N351" s="272"/>
      <c r="O351" s="273"/>
      <c r="P351" s="272"/>
      <c r="Q351" s="272"/>
      <c r="R351" s="272"/>
      <c r="S351" s="272"/>
      <c r="T351" s="272"/>
      <c r="U351" s="272"/>
      <c r="V351" s="272"/>
      <c r="W351" s="272"/>
      <c r="X351" s="272"/>
      <c r="Y351" s="272"/>
      <c r="Z351" s="272"/>
      <c r="AA351" s="272"/>
      <c r="AB351" s="272"/>
      <c r="AC351" s="272"/>
      <c r="AD351" s="272"/>
      <c r="AE351" s="272"/>
      <c r="AF351" s="272"/>
      <c r="AG351" s="272"/>
      <c r="AH351" s="272"/>
      <c r="AI351" s="272"/>
      <c r="AJ351" s="272"/>
      <c r="AK351" s="272"/>
      <c r="AL351" s="272"/>
      <c r="AM351" s="274"/>
      <c r="AN351" s="274"/>
      <c r="AO351" s="274"/>
      <c r="AP351" s="274"/>
      <c r="AQ351" s="274"/>
      <c r="AR351" s="274"/>
      <c r="AS351" s="274"/>
      <c r="AT351" s="274"/>
      <c r="AU351" s="274"/>
      <c r="AV351" s="274"/>
      <c r="AW351" s="274"/>
      <c r="AX351" s="274"/>
      <c r="AY351" s="274"/>
      <c r="AZ351" s="274"/>
      <c r="BA351" s="274"/>
      <c r="BB351" s="274"/>
      <c r="BC351" s="274"/>
      <c r="BD351" s="274"/>
      <c r="BE351" s="274"/>
      <c r="BF351" s="274"/>
      <c r="BG351" s="274"/>
      <c r="BH351" s="274"/>
      <c r="BI351" s="274"/>
      <c r="BJ351" s="274"/>
      <c r="BK351" s="274"/>
      <c r="BL351" s="274"/>
      <c r="BM351" s="274"/>
      <c r="BN351" s="65"/>
      <c r="BO351" s="65"/>
      <c r="BP351" s="274"/>
      <c r="BQ351" s="65"/>
      <c r="BR351" s="65"/>
      <c r="BS351" s="65"/>
      <c r="BT351" s="274"/>
      <c r="BU351" s="274"/>
      <c r="BV351" s="274"/>
      <c r="BW351" s="65"/>
      <c r="BX351" s="54"/>
      <c r="CC351" s="54"/>
    </row>
    <row r="352" ht="15.75" customHeight="1">
      <c r="B352" s="272"/>
      <c r="C352" s="272"/>
      <c r="D352" s="272"/>
      <c r="E352" s="272"/>
      <c r="F352" s="272"/>
      <c r="G352" s="272"/>
      <c r="H352" s="272"/>
      <c r="I352" s="272"/>
      <c r="J352" s="272"/>
      <c r="K352" s="272"/>
      <c r="L352" s="272"/>
      <c r="M352" s="272"/>
      <c r="N352" s="272"/>
      <c r="O352" s="273"/>
      <c r="P352" s="272"/>
      <c r="Q352" s="272"/>
      <c r="R352" s="272"/>
      <c r="S352" s="272"/>
      <c r="T352" s="272"/>
      <c r="U352" s="272"/>
      <c r="V352" s="272"/>
      <c r="W352" s="272"/>
      <c r="X352" s="272"/>
      <c r="Y352" s="272"/>
      <c r="Z352" s="272"/>
      <c r="AA352" s="272"/>
      <c r="AB352" s="272"/>
      <c r="AC352" s="272"/>
      <c r="AD352" s="272"/>
      <c r="AE352" s="272"/>
      <c r="AF352" s="272"/>
      <c r="AG352" s="272"/>
      <c r="AH352" s="272"/>
      <c r="AI352" s="272"/>
      <c r="AJ352" s="272"/>
      <c r="AK352" s="272"/>
      <c r="AL352" s="272"/>
      <c r="AM352" s="274"/>
      <c r="AN352" s="274"/>
      <c r="AO352" s="274"/>
      <c r="AP352" s="274"/>
      <c r="AQ352" s="274"/>
      <c r="AR352" s="274"/>
      <c r="AS352" s="274"/>
      <c r="AT352" s="274"/>
      <c r="AU352" s="274"/>
      <c r="AV352" s="274"/>
      <c r="AW352" s="274"/>
      <c r="AX352" s="274"/>
      <c r="AY352" s="274"/>
      <c r="AZ352" s="274"/>
      <c r="BA352" s="274"/>
      <c r="BB352" s="274"/>
      <c r="BC352" s="274"/>
      <c r="BD352" s="274"/>
      <c r="BE352" s="274"/>
      <c r="BF352" s="274"/>
      <c r="BG352" s="274"/>
      <c r="BH352" s="274"/>
      <c r="BI352" s="274"/>
      <c r="BJ352" s="274"/>
      <c r="BK352" s="274"/>
      <c r="BL352" s="274"/>
      <c r="BM352" s="274"/>
      <c r="BN352" s="65"/>
      <c r="BO352" s="65"/>
      <c r="BP352" s="274"/>
      <c r="BQ352" s="65"/>
      <c r="BR352" s="65"/>
      <c r="BS352" s="65"/>
      <c r="BT352" s="274"/>
      <c r="BU352" s="274"/>
      <c r="BV352" s="274"/>
      <c r="BW352" s="65"/>
      <c r="BX352" s="54"/>
      <c r="CC352" s="54"/>
    </row>
    <row r="353" ht="15.75" customHeight="1">
      <c r="B353" s="272"/>
      <c r="C353" s="272"/>
      <c r="D353" s="272"/>
      <c r="E353" s="272"/>
      <c r="F353" s="272"/>
      <c r="G353" s="272"/>
      <c r="H353" s="272"/>
      <c r="I353" s="272"/>
      <c r="J353" s="272"/>
      <c r="K353" s="272"/>
      <c r="L353" s="272"/>
      <c r="M353" s="272"/>
      <c r="N353" s="272"/>
      <c r="O353" s="273"/>
      <c r="P353" s="272"/>
      <c r="Q353" s="272"/>
      <c r="R353" s="272"/>
      <c r="S353" s="272"/>
      <c r="T353" s="272"/>
      <c r="U353" s="272"/>
      <c r="V353" s="272"/>
      <c r="W353" s="272"/>
      <c r="X353" s="272"/>
      <c r="Y353" s="272"/>
      <c r="Z353" s="272"/>
      <c r="AA353" s="272"/>
      <c r="AB353" s="272"/>
      <c r="AC353" s="272"/>
      <c r="AD353" s="272"/>
      <c r="AE353" s="272"/>
      <c r="AF353" s="272"/>
      <c r="AG353" s="272"/>
      <c r="AH353" s="272"/>
      <c r="AI353" s="272"/>
      <c r="AJ353" s="272"/>
      <c r="AK353" s="272"/>
      <c r="AL353" s="272"/>
      <c r="AM353" s="274"/>
      <c r="AN353" s="274"/>
      <c r="AO353" s="274"/>
      <c r="AP353" s="274"/>
      <c r="AQ353" s="274"/>
      <c r="AR353" s="274"/>
      <c r="AS353" s="274"/>
      <c r="AT353" s="274"/>
      <c r="AU353" s="274"/>
      <c r="AV353" s="274"/>
      <c r="AW353" s="274"/>
      <c r="AX353" s="274"/>
      <c r="AY353" s="274"/>
      <c r="AZ353" s="274"/>
      <c r="BA353" s="274"/>
      <c r="BB353" s="274"/>
      <c r="BC353" s="274"/>
      <c r="BD353" s="274"/>
      <c r="BE353" s="274"/>
      <c r="BF353" s="274"/>
      <c r="BG353" s="274"/>
      <c r="BH353" s="274"/>
      <c r="BI353" s="274"/>
      <c r="BJ353" s="274"/>
      <c r="BK353" s="274"/>
      <c r="BL353" s="274"/>
      <c r="BM353" s="274"/>
      <c r="BN353" s="65"/>
      <c r="BO353" s="65"/>
      <c r="BP353" s="274"/>
      <c r="BQ353" s="65"/>
      <c r="BR353" s="65"/>
      <c r="BS353" s="65"/>
      <c r="BT353" s="274"/>
      <c r="BU353" s="274"/>
      <c r="BV353" s="274"/>
      <c r="BW353" s="65"/>
      <c r="BX353" s="54"/>
      <c r="CC353" s="54"/>
    </row>
    <row r="354" ht="15.75" customHeight="1">
      <c r="B354" s="272"/>
      <c r="C354" s="272"/>
      <c r="D354" s="272"/>
      <c r="E354" s="272"/>
      <c r="F354" s="272"/>
      <c r="G354" s="272"/>
      <c r="H354" s="272"/>
      <c r="I354" s="272"/>
      <c r="J354" s="272"/>
      <c r="K354" s="272"/>
      <c r="L354" s="272"/>
      <c r="M354" s="272"/>
      <c r="N354" s="272"/>
      <c r="O354" s="273"/>
      <c r="P354" s="272"/>
      <c r="Q354" s="272"/>
      <c r="R354" s="272"/>
      <c r="S354" s="272"/>
      <c r="T354" s="272"/>
      <c r="U354" s="272"/>
      <c r="V354" s="272"/>
      <c r="W354" s="272"/>
      <c r="X354" s="272"/>
      <c r="Y354" s="272"/>
      <c r="Z354" s="272"/>
      <c r="AA354" s="272"/>
      <c r="AB354" s="272"/>
      <c r="AC354" s="272"/>
      <c r="AD354" s="272"/>
      <c r="AE354" s="272"/>
      <c r="AF354" s="272"/>
      <c r="AG354" s="272"/>
      <c r="AH354" s="272"/>
      <c r="AI354" s="272"/>
      <c r="AJ354" s="272"/>
      <c r="AK354" s="272"/>
      <c r="AL354" s="272"/>
      <c r="AM354" s="274"/>
      <c r="AN354" s="274"/>
      <c r="AO354" s="274"/>
      <c r="AP354" s="274"/>
      <c r="AQ354" s="274"/>
      <c r="AR354" s="274"/>
      <c r="AS354" s="274"/>
      <c r="AT354" s="274"/>
      <c r="AU354" s="274"/>
      <c r="AV354" s="274"/>
      <c r="AW354" s="274"/>
      <c r="AX354" s="274"/>
      <c r="AY354" s="274"/>
      <c r="AZ354" s="274"/>
      <c r="BA354" s="274"/>
      <c r="BB354" s="274"/>
      <c r="BC354" s="274"/>
      <c r="BD354" s="274"/>
      <c r="BE354" s="274"/>
      <c r="BF354" s="274"/>
      <c r="BG354" s="274"/>
      <c r="BH354" s="274"/>
      <c r="BI354" s="274"/>
      <c r="BJ354" s="274"/>
      <c r="BK354" s="274"/>
      <c r="BL354" s="274"/>
      <c r="BM354" s="274"/>
      <c r="BN354" s="65"/>
      <c r="BO354" s="65"/>
      <c r="BP354" s="274"/>
      <c r="BQ354" s="65"/>
      <c r="BR354" s="65"/>
      <c r="BS354" s="65"/>
      <c r="BT354" s="274"/>
      <c r="BU354" s="274"/>
      <c r="BV354" s="274"/>
      <c r="BW354" s="65"/>
      <c r="BX354" s="54"/>
      <c r="CC354" s="54"/>
    </row>
    <row r="355" ht="15.75" customHeight="1">
      <c r="B355" s="272"/>
      <c r="C355" s="272"/>
      <c r="D355" s="272"/>
      <c r="E355" s="272"/>
      <c r="F355" s="272"/>
      <c r="G355" s="272"/>
      <c r="H355" s="272"/>
      <c r="I355" s="272"/>
      <c r="J355" s="272"/>
      <c r="K355" s="272"/>
      <c r="L355" s="272"/>
      <c r="M355" s="272"/>
      <c r="N355" s="272"/>
      <c r="O355" s="273"/>
      <c r="P355" s="272"/>
      <c r="Q355" s="272"/>
      <c r="R355" s="272"/>
      <c r="S355" s="272"/>
      <c r="T355" s="272"/>
      <c r="U355" s="272"/>
      <c r="V355" s="272"/>
      <c r="W355" s="272"/>
      <c r="X355" s="272"/>
      <c r="Y355" s="272"/>
      <c r="Z355" s="272"/>
      <c r="AA355" s="272"/>
      <c r="AB355" s="272"/>
      <c r="AC355" s="272"/>
      <c r="AD355" s="272"/>
      <c r="AE355" s="272"/>
      <c r="AF355" s="272"/>
      <c r="AG355" s="272"/>
      <c r="AH355" s="272"/>
      <c r="AI355" s="272"/>
      <c r="AJ355" s="272"/>
      <c r="AK355" s="272"/>
      <c r="AL355" s="272"/>
      <c r="AM355" s="274"/>
      <c r="AN355" s="274"/>
      <c r="AO355" s="274"/>
      <c r="AP355" s="274"/>
      <c r="AQ355" s="274"/>
      <c r="AR355" s="274"/>
      <c r="AS355" s="274"/>
      <c r="AT355" s="274"/>
      <c r="AU355" s="274"/>
      <c r="AV355" s="274"/>
      <c r="AW355" s="274"/>
      <c r="AX355" s="274"/>
      <c r="AY355" s="274"/>
      <c r="AZ355" s="274"/>
      <c r="BA355" s="274"/>
      <c r="BB355" s="274"/>
      <c r="BC355" s="274"/>
      <c r="BD355" s="274"/>
      <c r="BE355" s="274"/>
      <c r="BF355" s="274"/>
      <c r="BG355" s="274"/>
      <c r="BH355" s="274"/>
      <c r="BI355" s="274"/>
      <c r="BJ355" s="274"/>
      <c r="BK355" s="274"/>
      <c r="BL355" s="274"/>
      <c r="BM355" s="274"/>
      <c r="BN355" s="65"/>
      <c r="BO355" s="65"/>
      <c r="BP355" s="274"/>
      <c r="BQ355" s="65"/>
      <c r="BR355" s="65"/>
      <c r="BS355" s="65"/>
      <c r="BT355" s="274"/>
      <c r="BU355" s="274"/>
      <c r="BV355" s="274"/>
      <c r="BW355" s="65"/>
      <c r="BX355" s="54"/>
      <c r="CC355" s="54"/>
    </row>
    <row r="356" ht="15.75" customHeight="1">
      <c r="B356" s="272"/>
      <c r="C356" s="272"/>
      <c r="D356" s="272"/>
      <c r="E356" s="272"/>
      <c r="F356" s="272"/>
      <c r="G356" s="272"/>
      <c r="H356" s="272"/>
      <c r="I356" s="272"/>
      <c r="J356" s="272"/>
      <c r="K356" s="272"/>
      <c r="L356" s="272"/>
      <c r="M356" s="272"/>
      <c r="N356" s="272"/>
      <c r="O356" s="273"/>
      <c r="P356" s="272"/>
      <c r="Q356" s="272"/>
      <c r="R356" s="272"/>
      <c r="S356" s="272"/>
      <c r="T356" s="272"/>
      <c r="U356" s="272"/>
      <c r="V356" s="272"/>
      <c r="W356" s="272"/>
      <c r="X356" s="272"/>
      <c r="Y356" s="272"/>
      <c r="Z356" s="272"/>
      <c r="AA356" s="272"/>
      <c r="AB356" s="272"/>
      <c r="AC356" s="272"/>
      <c r="AD356" s="272"/>
      <c r="AE356" s="272"/>
      <c r="AF356" s="272"/>
      <c r="AG356" s="272"/>
      <c r="AH356" s="272"/>
      <c r="AI356" s="272"/>
      <c r="AJ356" s="272"/>
      <c r="AK356" s="272"/>
      <c r="AL356" s="272"/>
      <c r="AM356" s="274"/>
      <c r="AN356" s="274"/>
      <c r="AO356" s="274"/>
      <c r="AP356" s="274"/>
      <c r="AQ356" s="274"/>
      <c r="AR356" s="274"/>
      <c r="AS356" s="274"/>
      <c r="AT356" s="274"/>
      <c r="AU356" s="274"/>
      <c r="AV356" s="274"/>
      <c r="AW356" s="274"/>
      <c r="AX356" s="274"/>
      <c r="AY356" s="274"/>
      <c r="AZ356" s="274"/>
      <c r="BA356" s="274"/>
      <c r="BB356" s="274"/>
      <c r="BC356" s="274"/>
      <c r="BD356" s="274"/>
      <c r="BE356" s="274"/>
      <c r="BF356" s="274"/>
      <c r="BG356" s="274"/>
      <c r="BH356" s="274"/>
      <c r="BI356" s="274"/>
      <c r="BJ356" s="274"/>
      <c r="BK356" s="274"/>
      <c r="BL356" s="274"/>
      <c r="BM356" s="274"/>
      <c r="BN356" s="65"/>
      <c r="BO356" s="65"/>
      <c r="BP356" s="274"/>
      <c r="BQ356" s="65"/>
      <c r="BR356" s="65"/>
      <c r="BS356" s="65"/>
      <c r="BT356" s="274"/>
      <c r="BU356" s="274"/>
      <c r="BV356" s="274"/>
      <c r="BW356" s="65"/>
      <c r="BX356" s="54"/>
      <c r="CC356" s="54"/>
    </row>
    <row r="357" ht="15.75" customHeight="1">
      <c r="B357" s="272"/>
      <c r="C357" s="272"/>
      <c r="D357" s="272"/>
      <c r="E357" s="272"/>
      <c r="F357" s="272"/>
      <c r="G357" s="272"/>
      <c r="H357" s="272"/>
      <c r="I357" s="272"/>
      <c r="J357" s="272"/>
      <c r="K357" s="272"/>
      <c r="L357" s="272"/>
      <c r="M357" s="272"/>
      <c r="N357" s="272"/>
      <c r="O357" s="273"/>
      <c r="P357" s="272"/>
      <c r="Q357" s="272"/>
      <c r="R357" s="272"/>
      <c r="S357" s="272"/>
      <c r="T357" s="272"/>
      <c r="U357" s="272"/>
      <c r="V357" s="272"/>
      <c r="W357" s="272"/>
      <c r="X357" s="272"/>
      <c r="Y357" s="272"/>
      <c r="Z357" s="272"/>
      <c r="AA357" s="272"/>
      <c r="AB357" s="272"/>
      <c r="AC357" s="272"/>
      <c r="AD357" s="272"/>
      <c r="AE357" s="272"/>
      <c r="AF357" s="272"/>
      <c r="AG357" s="272"/>
      <c r="AH357" s="272"/>
      <c r="AI357" s="272"/>
      <c r="AJ357" s="272"/>
      <c r="AK357" s="272"/>
      <c r="AL357" s="272"/>
      <c r="AM357" s="274"/>
      <c r="AN357" s="274"/>
      <c r="AO357" s="274"/>
      <c r="AP357" s="274"/>
      <c r="AQ357" s="274"/>
      <c r="AR357" s="274"/>
      <c r="AS357" s="274"/>
      <c r="AT357" s="274"/>
      <c r="AU357" s="274"/>
      <c r="AV357" s="274"/>
      <c r="AW357" s="274"/>
      <c r="AX357" s="274"/>
      <c r="AY357" s="274"/>
      <c r="AZ357" s="274"/>
      <c r="BA357" s="274"/>
      <c r="BB357" s="274"/>
      <c r="BC357" s="274"/>
      <c r="BD357" s="274"/>
      <c r="BE357" s="274"/>
      <c r="BF357" s="274"/>
      <c r="BG357" s="274"/>
      <c r="BH357" s="274"/>
      <c r="BI357" s="274"/>
      <c r="BJ357" s="274"/>
      <c r="BK357" s="274"/>
      <c r="BL357" s="274"/>
      <c r="BM357" s="274"/>
      <c r="BN357" s="65"/>
      <c r="BO357" s="65"/>
      <c r="BP357" s="274"/>
      <c r="BQ357" s="65"/>
      <c r="BR357" s="65"/>
      <c r="BS357" s="65"/>
      <c r="BT357" s="274"/>
      <c r="BU357" s="274"/>
      <c r="BV357" s="274"/>
      <c r="BW357" s="65"/>
      <c r="BX357" s="54"/>
      <c r="CC357" s="54"/>
    </row>
    <row r="358" ht="15.75" customHeight="1">
      <c r="B358" s="272"/>
      <c r="C358" s="272"/>
      <c r="D358" s="272"/>
      <c r="E358" s="272"/>
      <c r="F358" s="272"/>
      <c r="G358" s="272"/>
      <c r="H358" s="272"/>
      <c r="I358" s="272"/>
      <c r="J358" s="272"/>
      <c r="K358" s="272"/>
      <c r="L358" s="272"/>
      <c r="M358" s="272"/>
      <c r="N358" s="272"/>
      <c r="O358" s="273"/>
      <c r="P358" s="272"/>
      <c r="Q358" s="272"/>
      <c r="R358" s="272"/>
      <c r="S358" s="272"/>
      <c r="T358" s="272"/>
      <c r="U358" s="272"/>
      <c r="V358" s="272"/>
      <c r="W358" s="272"/>
      <c r="X358" s="272"/>
      <c r="Y358" s="272"/>
      <c r="Z358" s="272"/>
      <c r="AA358" s="272"/>
      <c r="AB358" s="272"/>
      <c r="AC358" s="272"/>
      <c r="AD358" s="272"/>
      <c r="AE358" s="272"/>
      <c r="AF358" s="272"/>
      <c r="AG358" s="272"/>
      <c r="AH358" s="272"/>
      <c r="AI358" s="272"/>
      <c r="AJ358" s="272"/>
      <c r="AK358" s="272"/>
      <c r="AL358" s="272"/>
      <c r="AM358" s="274"/>
      <c r="AN358" s="274"/>
      <c r="AO358" s="274"/>
      <c r="AP358" s="274"/>
      <c r="AQ358" s="274"/>
      <c r="AR358" s="274"/>
      <c r="AS358" s="274"/>
      <c r="AT358" s="274"/>
      <c r="AU358" s="274"/>
      <c r="AV358" s="274"/>
      <c r="AW358" s="274"/>
      <c r="AX358" s="274"/>
      <c r="AY358" s="274"/>
      <c r="AZ358" s="274"/>
      <c r="BA358" s="274"/>
      <c r="BB358" s="274"/>
      <c r="BC358" s="274"/>
      <c r="BD358" s="274"/>
      <c r="BE358" s="274"/>
      <c r="BF358" s="274"/>
      <c r="BG358" s="274"/>
      <c r="BH358" s="274"/>
      <c r="BI358" s="274"/>
      <c r="BJ358" s="274"/>
      <c r="BK358" s="274"/>
      <c r="BL358" s="274"/>
      <c r="BM358" s="274"/>
      <c r="BN358" s="65"/>
      <c r="BO358" s="65"/>
      <c r="BP358" s="274"/>
      <c r="BQ358" s="65"/>
      <c r="BR358" s="65"/>
      <c r="BS358" s="65"/>
      <c r="BT358" s="274"/>
      <c r="BU358" s="274"/>
      <c r="BV358" s="274"/>
      <c r="BW358" s="65"/>
      <c r="BX358" s="54"/>
      <c r="CC358" s="54"/>
    </row>
    <row r="359" ht="15.75" customHeight="1">
      <c r="B359" s="272"/>
      <c r="C359" s="272"/>
      <c r="D359" s="272"/>
      <c r="E359" s="272"/>
      <c r="F359" s="272"/>
      <c r="G359" s="272"/>
      <c r="H359" s="272"/>
      <c r="I359" s="272"/>
      <c r="J359" s="272"/>
      <c r="K359" s="272"/>
      <c r="L359" s="272"/>
      <c r="M359" s="272"/>
      <c r="N359" s="272"/>
      <c r="O359" s="273"/>
      <c r="P359" s="272"/>
      <c r="Q359" s="272"/>
      <c r="R359" s="272"/>
      <c r="S359" s="272"/>
      <c r="T359" s="272"/>
      <c r="U359" s="272"/>
      <c r="V359" s="272"/>
      <c r="W359" s="272"/>
      <c r="X359" s="272"/>
      <c r="Y359" s="272"/>
      <c r="Z359" s="272"/>
      <c r="AA359" s="272"/>
      <c r="AB359" s="272"/>
      <c r="AC359" s="272"/>
      <c r="AD359" s="272"/>
      <c r="AE359" s="272"/>
      <c r="AF359" s="272"/>
      <c r="AG359" s="272"/>
      <c r="AH359" s="272"/>
      <c r="AI359" s="272"/>
      <c r="AJ359" s="272"/>
      <c r="AK359" s="272"/>
      <c r="AL359" s="272"/>
      <c r="AM359" s="274"/>
      <c r="AN359" s="274"/>
      <c r="AO359" s="274"/>
      <c r="AP359" s="274"/>
      <c r="AQ359" s="274"/>
      <c r="AR359" s="274"/>
      <c r="AS359" s="274"/>
      <c r="AT359" s="274"/>
      <c r="AU359" s="274"/>
      <c r="AV359" s="274"/>
      <c r="AW359" s="274"/>
      <c r="AX359" s="274"/>
      <c r="AY359" s="274"/>
      <c r="AZ359" s="274"/>
      <c r="BA359" s="274"/>
      <c r="BB359" s="274"/>
      <c r="BC359" s="274"/>
      <c r="BD359" s="274"/>
      <c r="BE359" s="274"/>
      <c r="BF359" s="274"/>
      <c r="BG359" s="274"/>
      <c r="BH359" s="274"/>
      <c r="BI359" s="274"/>
      <c r="BJ359" s="274"/>
      <c r="BK359" s="274"/>
      <c r="BL359" s="274"/>
      <c r="BM359" s="274"/>
      <c r="BN359" s="65"/>
      <c r="BO359" s="65"/>
      <c r="BP359" s="274"/>
      <c r="BQ359" s="65"/>
      <c r="BR359" s="65"/>
      <c r="BS359" s="65"/>
      <c r="BT359" s="274"/>
      <c r="BU359" s="274"/>
      <c r="BV359" s="274"/>
      <c r="BW359" s="65"/>
      <c r="BX359" s="54"/>
      <c r="CC359" s="54"/>
    </row>
    <row r="360" ht="15.75" customHeight="1">
      <c r="B360" s="272"/>
      <c r="C360" s="272"/>
      <c r="D360" s="272"/>
      <c r="E360" s="272"/>
      <c r="F360" s="272"/>
      <c r="G360" s="272"/>
      <c r="H360" s="272"/>
      <c r="I360" s="272"/>
      <c r="J360" s="272"/>
      <c r="K360" s="272"/>
      <c r="L360" s="272"/>
      <c r="M360" s="272"/>
      <c r="N360" s="272"/>
      <c r="O360" s="273"/>
      <c r="P360" s="272"/>
      <c r="Q360" s="272"/>
      <c r="R360" s="272"/>
      <c r="S360" s="272"/>
      <c r="T360" s="272"/>
      <c r="U360" s="272"/>
      <c r="V360" s="272"/>
      <c r="W360" s="272"/>
      <c r="X360" s="272"/>
      <c r="Y360" s="272"/>
      <c r="Z360" s="272"/>
      <c r="AA360" s="272"/>
      <c r="AB360" s="272"/>
      <c r="AC360" s="272"/>
      <c r="AD360" s="272"/>
      <c r="AE360" s="272"/>
      <c r="AF360" s="272"/>
      <c r="AG360" s="272"/>
      <c r="AH360" s="272"/>
      <c r="AI360" s="272"/>
      <c r="AJ360" s="272"/>
      <c r="AK360" s="272"/>
      <c r="AL360" s="272"/>
      <c r="AM360" s="274"/>
      <c r="AN360" s="274"/>
      <c r="AO360" s="274"/>
      <c r="AP360" s="274"/>
      <c r="AQ360" s="274"/>
      <c r="AR360" s="274"/>
      <c r="AS360" s="274"/>
      <c r="AT360" s="274"/>
      <c r="AU360" s="274"/>
      <c r="AV360" s="274"/>
      <c r="AW360" s="274"/>
      <c r="AX360" s="274"/>
      <c r="AY360" s="274"/>
      <c r="AZ360" s="274"/>
      <c r="BA360" s="274"/>
      <c r="BB360" s="274"/>
      <c r="BC360" s="274"/>
      <c r="BD360" s="274"/>
      <c r="BE360" s="274"/>
      <c r="BF360" s="274"/>
      <c r="BG360" s="274"/>
      <c r="BH360" s="274"/>
      <c r="BI360" s="274"/>
      <c r="BJ360" s="274"/>
      <c r="BK360" s="274"/>
      <c r="BL360" s="274"/>
      <c r="BM360" s="274"/>
      <c r="BN360" s="65"/>
      <c r="BO360" s="65"/>
      <c r="BP360" s="274"/>
      <c r="BQ360" s="65"/>
      <c r="BR360" s="65"/>
      <c r="BS360" s="65"/>
      <c r="BT360" s="274"/>
      <c r="BU360" s="274"/>
      <c r="BV360" s="274"/>
      <c r="BW360" s="65"/>
      <c r="BX360" s="54"/>
      <c r="CC360" s="54"/>
    </row>
    <row r="361" ht="15.75" customHeight="1">
      <c r="B361" s="272"/>
      <c r="C361" s="272"/>
      <c r="D361" s="272"/>
      <c r="E361" s="272"/>
      <c r="F361" s="272"/>
      <c r="G361" s="272"/>
      <c r="H361" s="272"/>
      <c r="I361" s="272"/>
      <c r="J361" s="272"/>
      <c r="K361" s="272"/>
      <c r="L361" s="272"/>
      <c r="M361" s="272"/>
      <c r="N361" s="272"/>
      <c r="O361" s="273"/>
      <c r="P361" s="272"/>
      <c r="Q361" s="272"/>
      <c r="R361" s="272"/>
      <c r="S361" s="272"/>
      <c r="T361" s="272"/>
      <c r="U361" s="272"/>
      <c r="V361" s="272"/>
      <c r="W361" s="272"/>
      <c r="X361" s="272"/>
      <c r="Y361" s="272"/>
      <c r="Z361" s="272"/>
      <c r="AA361" s="272"/>
      <c r="AB361" s="272"/>
      <c r="AC361" s="272"/>
      <c r="AD361" s="272"/>
      <c r="AE361" s="272"/>
      <c r="AF361" s="272"/>
      <c r="AG361" s="272"/>
      <c r="AH361" s="272"/>
      <c r="AI361" s="272"/>
      <c r="AJ361" s="272"/>
      <c r="AK361" s="272"/>
      <c r="AL361" s="272"/>
      <c r="AM361" s="274"/>
      <c r="AN361" s="274"/>
      <c r="AO361" s="274"/>
      <c r="AP361" s="274"/>
      <c r="AQ361" s="274"/>
      <c r="AR361" s="274"/>
      <c r="AS361" s="274"/>
      <c r="AT361" s="274"/>
      <c r="AU361" s="274"/>
      <c r="AV361" s="274"/>
      <c r="AW361" s="274"/>
      <c r="AX361" s="274"/>
      <c r="AY361" s="274"/>
      <c r="AZ361" s="274"/>
      <c r="BA361" s="274"/>
      <c r="BB361" s="274"/>
      <c r="BC361" s="274"/>
      <c r="BD361" s="274"/>
      <c r="BE361" s="274"/>
      <c r="BF361" s="274"/>
      <c r="BG361" s="274"/>
      <c r="BH361" s="274"/>
      <c r="BI361" s="274"/>
      <c r="BJ361" s="274"/>
      <c r="BK361" s="274"/>
      <c r="BL361" s="274"/>
      <c r="BM361" s="274"/>
      <c r="BN361" s="65"/>
      <c r="BO361" s="65"/>
      <c r="BP361" s="274"/>
      <c r="BQ361" s="65"/>
      <c r="BR361" s="65"/>
      <c r="BS361" s="65"/>
      <c r="BT361" s="274"/>
      <c r="BU361" s="274"/>
      <c r="BV361" s="274"/>
      <c r="BW361" s="65"/>
      <c r="BX361" s="54"/>
      <c r="CC361" s="54"/>
    </row>
    <row r="362" ht="15.75" customHeight="1">
      <c r="B362" s="272"/>
      <c r="C362" s="272"/>
      <c r="D362" s="272"/>
      <c r="E362" s="272"/>
      <c r="F362" s="272"/>
      <c r="G362" s="272"/>
      <c r="H362" s="272"/>
      <c r="I362" s="272"/>
      <c r="J362" s="272"/>
      <c r="K362" s="272"/>
      <c r="L362" s="272"/>
      <c r="M362" s="272"/>
      <c r="N362" s="272"/>
      <c r="O362" s="273"/>
      <c r="P362" s="272"/>
      <c r="Q362" s="272"/>
      <c r="R362" s="272"/>
      <c r="S362" s="272"/>
      <c r="T362" s="272"/>
      <c r="U362" s="272"/>
      <c r="V362" s="272"/>
      <c r="W362" s="272"/>
      <c r="X362" s="272"/>
      <c r="Y362" s="272"/>
      <c r="Z362" s="272"/>
      <c r="AA362" s="272"/>
      <c r="AB362" s="272"/>
      <c r="AC362" s="272"/>
      <c r="AD362" s="272"/>
      <c r="AE362" s="272"/>
      <c r="AF362" s="272"/>
      <c r="AG362" s="272"/>
      <c r="AH362" s="272"/>
      <c r="AI362" s="272"/>
      <c r="AJ362" s="272"/>
      <c r="AK362" s="272"/>
      <c r="AL362" s="272"/>
      <c r="AM362" s="274"/>
      <c r="AN362" s="274"/>
      <c r="AO362" s="274"/>
      <c r="AP362" s="274"/>
      <c r="AQ362" s="274"/>
      <c r="AR362" s="274"/>
      <c r="AS362" s="274"/>
      <c r="AT362" s="274"/>
      <c r="AU362" s="274"/>
      <c r="AV362" s="274"/>
      <c r="AW362" s="274"/>
      <c r="AX362" s="274"/>
      <c r="AY362" s="274"/>
      <c r="AZ362" s="274"/>
      <c r="BA362" s="274"/>
      <c r="BB362" s="274"/>
      <c r="BC362" s="274"/>
      <c r="BD362" s="274"/>
      <c r="BE362" s="274"/>
      <c r="BF362" s="274"/>
      <c r="BG362" s="274"/>
      <c r="BH362" s="274"/>
      <c r="BI362" s="274"/>
      <c r="BJ362" s="274"/>
      <c r="BK362" s="274"/>
      <c r="BL362" s="274"/>
      <c r="BM362" s="274"/>
      <c r="BN362" s="65"/>
      <c r="BO362" s="65"/>
      <c r="BP362" s="274"/>
      <c r="BQ362" s="65"/>
      <c r="BR362" s="65"/>
      <c r="BS362" s="65"/>
      <c r="BT362" s="274"/>
      <c r="BU362" s="274"/>
      <c r="BV362" s="274"/>
      <c r="BW362" s="65"/>
      <c r="BX362" s="54"/>
      <c r="CC362" s="54"/>
    </row>
    <row r="363" ht="15.75" customHeight="1">
      <c r="B363" s="272"/>
      <c r="C363" s="272"/>
      <c r="D363" s="272"/>
      <c r="E363" s="272"/>
      <c r="F363" s="272"/>
      <c r="G363" s="272"/>
      <c r="H363" s="272"/>
      <c r="I363" s="272"/>
      <c r="J363" s="272"/>
      <c r="K363" s="272"/>
      <c r="L363" s="272"/>
      <c r="M363" s="272"/>
      <c r="N363" s="272"/>
      <c r="O363" s="273"/>
      <c r="P363" s="272"/>
      <c r="Q363" s="272"/>
      <c r="R363" s="272"/>
      <c r="S363" s="272"/>
      <c r="T363" s="272"/>
      <c r="U363" s="272"/>
      <c r="V363" s="272"/>
      <c r="W363" s="272"/>
      <c r="X363" s="272"/>
      <c r="Y363" s="272"/>
      <c r="Z363" s="272"/>
      <c r="AA363" s="272"/>
      <c r="AB363" s="272"/>
      <c r="AC363" s="272"/>
      <c r="AD363" s="272"/>
      <c r="AE363" s="272"/>
      <c r="AF363" s="272"/>
      <c r="AG363" s="272"/>
      <c r="AH363" s="272"/>
      <c r="AI363" s="272"/>
      <c r="AJ363" s="272"/>
      <c r="AK363" s="272"/>
      <c r="AL363" s="272"/>
      <c r="AM363" s="274"/>
      <c r="AN363" s="274"/>
      <c r="AO363" s="274"/>
      <c r="AP363" s="274"/>
      <c r="AQ363" s="274"/>
      <c r="AR363" s="274"/>
      <c r="AS363" s="274"/>
      <c r="AT363" s="274"/>
      <c r="AU363" s="274"/>
      <c r="AV363" s="274"/>
      <c r="AW363" s="274"/>
      <c r="AX363" s="274"/>
      <c r="AY363" s="274"/>
      <c r="AZ363" s="274"/>
      <c r="BA363" s="274"/>
      <c r="BB363" s="274"/>
      <c r="BC363" s="274"/>
      <c r="BD363" s="274"/>
      <c r="BE363" s="274"/>
      <c r="BF363" s="274"/>
      <c r="BG363" s="274"/>
      <c r="BH363" s="274"/>
      <c r="BI363" s="274"/>
      <c r="BJ363" s="274"/>
      <c r="BK363" s="274"/>
      <c r="BL363" s="274"/>
      <c r="BM363" s="274"/>
      <c r="BN363" s="65"/>
      <c r="BO363" s="65"/>
      <c r="BP363" s="274"/>
      <c r="BQ363" s="65"/>
      <c r="BR363" s="65"/>
      <c r="BS363" s="65"/>
      <c r="BT363" s="274"/>
      <c r="BU363" s="274"/>
      <c r="BV363" s="274"/>
      <c r="BW363" s="65"/>
      <c r="BX363" s="54"/>
      <c r="CC363" s="54"/>
    </row>
    <row r="364" ht="15.75" customHeight="1">
      <c r="B364" s="272"/>
      <c r="C364" s="272"/>
      <c r="D364" s="272"/>
      <c r="E364" s="272"/>
      <c r="F364" s="272"/>
      <c r="G364" s="272"/>
      <c r="H364" s="272"/>
      <c r="I364" s="272"/>
      <c r="J364" s="272"/>
      <c r="K364" s="272"/>
      <c r="L364" s="272"/>
      <c r="M364" s="272"/>
      <c r="N364" s="272"/>
      <c r="O364" s="273"/>
      <c r="P364" s="272"/>
      <c r="Q364" s="272"/>
      <c r="R364" s="272"/>
      <c r="S364" s="272"/>
      <c r="T364" s="272"/>
      <c r="U364" s="272"/>
      <c r="V364" s="272"/>
      <c r="W364" s="272"/>
      <c r="X364" s="272"/>
      <c r="Y364" s="272"/>
      <c r="Z364" s="272"/>
      <c r="AA364" s="272"/>
      <c r="AB364" s="272"/>
      <c r="AC364" s="272"/>
      <c r="AD364" s="272"/>
      <c r="AE364" s="272"/>
      <c r="AF364" s="272"/>
      <c r="AG364" s="272"/>
      <c r="AH364" s="272"/>
      <c r="AI364" s="272"/>
      <c r="AJ364" s="272"/>
      <c r="AK364" s="272"/>
      <c r="AL364" s="272"/>
      <c r="AM364" s="274"/>
      <c r="AN364" s="274"/>
      <c r="AO364" s="274"/>
      <c r="AP364" s="274"/>
      <c r="AQ364" s="274"/>
      <c r="AR364" s="274"/>
      <c r="AS364" s="274"/>
      <c r="AT364" s="274"/>
      <c r="AU364" s="274"/>
      <c r="AV364" s="274"/>
      <c r="AW364" s="274"/>
      <c r="AX364" s="274"/>
      <c r="AY364" s="274"/>
      <c r="AZ364" s="274"/>
      <c r="BA364" s="274"/>
      <c r="BB364" s="274"/>
      <c r="BC364" s="274"/>
      <c r="BD364" s="274"/>
      <c r="BE364" s="274"/>
      <c r="BF364" s="274"/>
      <c r="BG364" s="274"/>
      <c r="BH364" s="274"/>
      <c r="BI364" s="274"/>
      <c r="BJ364" s="274"/>
      <c r="BK364" s="274"/>
      <c r="BL364" s="274"/>
      <c r="BM364" s="274"/>
      <c r="BN364" s="65"/>
      <c r="BO364" s="65"/>
      <c r="BP364" s="274"/>
      <c r="BQ364" s="65"/>
      <c r="BR364" s="65"/>
      <c r="BS364" s="65"/>
      <c r="BT364" s="274"/>
      <c r="BU364" s="274"/>
      <c r="BV364" s="274"/>
      <c r="BW364" s="65"/>
      <c r="BX364" s="54"/>
      <c r="CC364" s="54"/>
    </row>
    <row r="365" ht="15.75" customHeight="1">
      <c r="B365" s="272"/>
      <c r="C365" s="272"/>
      <c r="D365" s="272"/>
      <c r="E365" s="272"/>
      <c r="F365" s="272"/>
      <c r="G365" s="272"/>
      <c r="H365" s="272"/>
      <c r="I365" s="272"/>
      <c r="J365" s="272"/>
      <c r="K365" s="272"/>
      <c r="L365" s="272"/>
      <c r="M365" s="272"/>
      <c r="N365" s="272"/>
      <c r="O365" s="273"/>
      <c r="P365" s="272"/>
      <c r="Q365" s="272"/>
      <c r="R365" s="272"/>
      <c r="S365" s="272"/>
      <c r="T365" s="272"/>
      <c r="U365" s="272"/>
      <c r="V365" s="272"/>
      <c r="W365" s="272"/>
      <c r="X365" s="272"/>
      <c r="Y365" s="272"/>
      <c r="Z365" s="272"/>
      <c r="AA365" s="272"/>
      <c r="AB365" s="272"/>
      <c r="AC365" s="272"/>
      <c r="AD365" s="272"/>
      <c r="AE365" s="272"/>
      <c r="AF365" s="272"/>
      <c r="AG365" s="272"/>
      <c r="AH365" s="272"/>
      <c r="AI365" s="272"/>
      <c r="AJ365" s="272"/>
      <c r="AK365" s="272"/>
      <c r="AL365" s="272"/>
      <c r="AM365" s="274"/>
      <c r="AN365" s="274"/>
      <c r="AO365" s="274"/>
      <c r="AP365" s="274"/>
      <c r="AQ365" s="274"/>
      <c r="AR365" s="274"/>
      <c r="AS365" s="274"/>
      <c r="AT365" s="274"/>
      <c r="AU365" s="274"/>
      <c r="AV365" s="274"/>
      <c r="AW365" s="274"/>
      <c r="AX365" s="274"/>
      <c r="AY365" s="274"/>
      <c r="AZ365" s="274"/>
      <c r="BA365" s="274"/>
      <c r="BB365" s="274"/>
      <c r="BC365" s="274"/>
      <c r="BD365" s="274"/>
      <c r="BE365" s="274"/>
      <c r="BF365" s="274"/>
      <c r="BG365" s="274"/>
      <c r="BH365" s="274"/>
      <c r="BI365" s="274"/>
      <c r="BJ365" s="274"/>
      <c r="BK365" s="274"/>
      <c r="BL365" s="274"/>
      <c r="BM365" s="274"/>
      <c r="BN365" s="65"/>
      <c r="BO365" s="65"/>
      <c r="BP365" s="274"/>
      <c r="BQ365" s="65"/>
      <c r="BR365" s="65"/>
      <c r="BS365" s="65"/>
      <c r="BT365" s="274"/>
      <c r="BU365" s="274"/>
      <c r="BV365" s="274"/>
      <c r="BW365" s="65"/>
      <c r="BX365" s="54"/>
      <c r="CC365" s="54"/>
    </row>
    <row r="366" ht="15.75" customHeight="1">
      <c r="B366" s="272"/>
      <c r="C366" s="272"/>
      <c r="D366" s="272"/>
      <c r="E366" s="272"/>
      <c r="F366" s="272"/>
      <c r="G366" s="272"/>
      <c r="H366" s="272"/>
      <c r="I366" s="272"/>
      <c r="J366" s="272"/>
      <c r="K366" s="272"/>
      <c r="L366" s="272"/>
      <c r="M366" s="272"/>
      <c r="N366" s="272"/>
      <c r="O366" s="273"/>
      <c r="P366" s="272"/>
      <c r="Q366" s="272"/>
      <c r="R366" s="272"/>
      <c r="S366" s="272"/>
      <c r="T366" s="272"/>
      <c r="U366" s="272"/>
      <c r="V366" s="272"/>
      <c r="W366" s="272"/>
      <c r="X366" s="272"/>
      <c r="Y366" s="272"/>
      <c r="Z366" s="272"/>
      <c r="AA366" s="272"/>
      <c r="AB366" s="272"/>
      <c r="AC366" s="272"/>
      <c r="AD366" s="272"/>
      <c r="AE366" s="272"/>
      <c r="AF366" s="272"/>
      <c r="AG366" s="272"/>
      <c r="AH366" s="272"/>
      <c r="AI366" s="272"/>
      <c r="AJ366" s="272"/>
      <c r="AK366" s="272"/>
      <c r="AL366" s="272"/>
      <c r="AM366" s="274"/>
      <c r="AN366" s="274"/>
      <c r="AO366" s="274"/>
      <c r="AP366" s="274"/>
      <c r="AQ366" s="274"/>
      <c r="AR366" s="274"/>
      <c r="AS366" s="274"/>
      <c r="AT366" s="274"/>
      <c r="AU366" s="274"/>
      <c r="AV366" s="274"/>
      <c r="AW366" s="274"/>
      <c r="AX366" s="274"/>
      <c r="AY366" s="274"/>
      <c r="AZ366" s="274"/>
      <c r="BA366" s="274"/>
      <c r="BB366" s="274"/>
      <c r="BC366" s="274"/>
      <c r="BD366" s="274"/>
      <c r="BE366" s="274"/>
      <c r="BF366" s="274"/>
      <c r="BG366" s="274"/>
      <c r="BH366" s="274"/>
      <c r="BI366" s="274"/>
      <c r="BJ366" s="274"/>
      <c r="BK366" s="274"/>
      <c r="BL366" s="274"/>
      <c r="BM366" s="274"/>
      <c r="BN366" s="65"/>
      <c r="BO366" s="65"/>
      <c r="BP366" s="274"/>
      <c r="BQ366" s="65"/>
      <c r="BR366" s="65"/>
      <c r="BS366" s="65"/>
      <c r="BT366" s="274"/>
      <c r="BU366" s="274"/>
      <c r="BV366" s="274"/>
      <c r="BW366" s="65"/>
      <c r="BX366" s="54"/>
      <c r="CC366" s="54"/>
    </row>
    <row r="367" ht="15.75" customHeight="1">
      <c r="B367" s="272"/>
      <c r="C367" s="272"/>
      <c r="D367" s="272"/>
      <c r="E367" s="272"/>
      <c r="F367" s="272"/>
      <c r="G367" s="272"/>
      <c r="H367" s="272"/>
      <c r="I367" s="272"/>
      <c r="J367" s="272"/>
      <c r="K367" s="272"/>
      <c r="L367" s="272"/>
      <c r="M367" s="272"/>
      <c r="N367" s="272"/>
      <c r="O367" s="273"/>
      <c r="P367" s="272"/>
      <c r="Q367" s="272"/>
      <c r="R367" s="272"/>
      <c r="S367" s="272"/>
      <c r="T367" s="272"/>
      <c r="U367" s="272"/>
      <c r="V367" s="272"/>
      <c r="W367" s="272"/>
      <c r="X367" s="272"/>
      <c r="Y367" s="272"/>
      <c r="Z367" s="272"/>
      <c r="AA367" s="272"/>
      <c r="AB367" s="272"/>
      <c r="AC367" s="272"/>
      <c r="AD367" s="272"/>
      <c r="AE367" s="272"/>
      <c r="AF367" s="272"/>
      <c r="AG367" s="272"/>
      <c r="AH367" s="272"/>
      <c r="AI367" s="272"/>
      <c r="AJ367" s="272"/>
      <c r="AK367" s="272"/>
      <c r="AL367" s="272"/>
      <c r="AM367" s="274"/>
      <c r="AN367" s="274"/>
      <c r="AO367" s="274"/>
      <c r="AP367" s="274"/>
      <c r="AQ367" s="274"/>
      <c r="AR367" s="274"/>
      <c r="AS367" s="274"/>
      <c r="AT367" s="274"/>
      <c r="AU367" s="274"/>
      <c r="AV367" s="274"/>
      <c r="AW367" s="274"/>
      <c r="AX367" s="274"/>
      <c r="AY367" s="274"/>
      <c r="AZ367" s="274"/>
      <c r="BA367" s="274"/>
      <c r="BB367" s="274"/>
      <c r="BC367" s="274"/>
      <c r="BD367" s="274"/>
      <c r="BE367" s="274"/>
      <c r="BF367" s="274"/>
      <c r="BG367" s="274"/>
      <c r="BH367" s="274"/>
      <c r="BI367" s="274"/>
      <c r="BJ367" s="274"/>
      <c r="BK367" s="274"/>
      <c r="BL367" s="274"/>
      <c r="BM367" s="274"/>
      <c r="BN367" s="65"/>
      <c r="BO367" s="65"/>
      <c r="BP367" s="274"/>
      <c r="BQ367" s="65"/>
      <c r="BR367" s="65"/>
      <c r="BS367" s="65"/>
      <c r="BT367" s="274"/>
      <c r="BU367" s="274"/>
      <c r="BV367" s="274"/>
      <c r="BW367" s="65"/>
      <c r="BX367" s="54"/>
      <c r="CC367" s="54"/>
    </row>
    <row r="368" ht="15.75" customHeight="1">
      <c r="B368" s="272"/>
      <c r="C368" s="272"/>
      <c r="D368" s="272"/>
      <c r="E368" s="272"/>
      <c r="F368" s="272"/>
      <c r="G368" s="272"/>
      <c r="H368" s="272"/>
      <c r="I368" s="272"/>
      <c r="J368" s="272"/>
      <c r="K368" s="272"/>
      <c r="L368" s="272"/>
      <c r="M368" s="272"/>
      <c r="N368" s="272"/>
      <c r="O368" s="273"/>
      <c r="P368" s="272"/>
      <c r="Q368" s="272"/>
      <c r="R368" s="272"/>
      <c r="S368" s="272"/>
      <c r="T368" s="272"/>
      <c r="U368" s="272"/>
      <c r="V368" s="272"/>
      <c r="W368" s="272"/>
      <c r="X368" s="272"/>
      <c r="Y368" s="272"/>
      <c r="Z368" s="272"/>
      <c r="AA368" s="272"/>
      <c r="AB368" s="272"/>
      <c r="AC368" s="272"/>
      <c r="AD368" s="272"/>
      <c r="AE368" s="272"/>
      <c r="AF368" s="272"/>
      <c r="AG368" s="272"/>
      <c r="AH368" s="272"/>
      <c r="AI368" s="272"/>
      <c r="AJ368" s="272"/>
      <c r="AK368" s="272"/>
      <c r="AL368" s="272"/>
      <c r="AM368" s="274"/>
      <c r="AN368" s="274"/>
      <c r="AO368" s="274"/>
      <c r="AP368" s="274"/>
      <c r="AQ368" s="274"/>
      <c r="AR368" s="274"/>
      <c r="AS368" s="274"/>
      <c r="AT368" s="274"/>
      <c r="AU368" s="274"/>
      <c r="AV368" s="274"/>
      <c r="AW368" s="274"/>
      <c r="AX368" s="274"/>
      <c r="AY368" s="274"/>
      <c r="AZ368" s="274"/>
      <c r="BA368" s="274"/>
      <c r="BB368" s="274"/>
      <c r="BC368" s="274"/>
      <c r="BD368" s="274"/>
      <c r="BE368" s="274"/>
      <c r="BF368" s="274"/>
      <c r="BG368" s="274"/>
      <c r="BH368" s="274"/>
      <c r="BI368" s="274"/>
      <c r="BJ368" s="274"/>
      <c r="BK368" s="274"/>
      <c r="BL368" s="274"/>
      <c r="BM368" s="274"/>
      <c r="BN368" s="65"/>
      <c r="BO368" s="65"/>
      <c r="BP368" s="274"/>
      <c r="BQ368" s="65"/>
      <c r="BR368" s="65"/>
      <c r="BS368" s="65"/>
      <c r="BT368" s="274"/>
      <c r="BU368" s="274"/>
      <c r="BV368" s="274"/>
      <c r="BW368" s="65"/>
      <c r="BX368" s="54"/>
      <c r="CC368" s="54"/>
    </row>
    <row r="369" ht="15.75" customHeight="1">
      <c r="B369" s="272"/>
      <c r="C369" s="272"/>
      <c r="D369" s="272"/>
      <c r="E369" s="272"/>
      <c r="F369" s="272"/>
      <c r="G369" s="272"/>
      <c r="H369" s="272"/>
      <c r="I369" s="272"/>
      <c r="J369" s="272"/>
      <c r="K369" s="272"/>
      <c r="L369" s="272"/>
      <c r="M369" s="272"/>
      <c r="N369" s="272"/>
      <c r="O369" s="273"/>
      <c r="P369" s="272"/>
      <c r="Q369" s="272"/>
      <c r="R369" s="272"/>
      <c r="S369" s="272"/>
      <c r="T369" s="272"/>
      <c r="U369" s="272"/>
      <c r="V369" s="272"/>
      <c r="W369" s="272"/>
      <c r="X369" s="272"/>
      <c r="Y369" s="272"/>
      <c r="Z369" s="272"/>
      <c r="AA369" s="272"/>
      <c r="AB369" s="272"/>
      <c r="AC369" s="272"/>
      <c r="AD369" s="272"/>
      <c r="AE369" s="272"/>
      <c r="AF369" s="272"/>
      <c r="AG369" s="272"/>
      <c r="AH369" s="272"/>
      <c r="AI369" s="272"/>
      <c r="AJ369" s="272"/>
      <c r="AK369" s="272"/>
      <c r="AL369" s="272"/>
      <c r="AM369" s="274"/>
      <c r="AN369" s="274"/>
      <c r="AO369" s="274"/>
      <c r="AP369" s="274"/>
      <c r="AQ369" s="274"/>
      <c r="AR369" s="274"/>
      <c r="AS369" s="274"/>
      <c r="AT369" s="274"/>
      <c r="AU369" s="274"/>
      <c r="AV369" s="274"/>
      <c r="AW369" s="274"/>
      <c r="AX369" s="274"/>
      <c r="AY369" s="274"/>
      <c r="AZ369" s="274"/>
      <c r="BA369" s="274"/>
      <c r="BB369" s="274"/>
      <c r="BC369" s="274"/>
      <c r="BD369" s="274"/>
      <c r="BE369" s="274"/>
      <c r="BF369" s="274"/>
      <c r="BG369" s="274"/>
      <c r="BH369" s="274"/>
      <c r="BI369" s="274"/>
      <c r="BJ369" s="274"/>
      <c r="BK369" s="274"/>
      <c r="BL369" s="274"/>
      <c r="BM369" s="274"/>
      <c r="BN369" s="65"/>
      <c r="BO369" s="65"/>
      <c r="BP369" s="274"/>
      <c r="BQ369" s="65"/>
      <c r="BR369" s="65"/>
      <c r="BS369" s="65"/>
      <c r="BT369" s="274"/>
      <c r="BU369" s="274"/>
      <c r="BV369" s="274"/>
      <c r="BW369" s="65"/>
      <c r="BX369" s="54"/>
      <c r="CC369" s="54"/>
    </row>
    <row r="370" ht="15.75" customHeight="1">
      <c r="B370" s="272"/>
      <c r="C370" s="272"/>
      <c r="D370" s="272"/>
      <c r="E370" s="272"/>
      <c r="F370" s="272"/>
      <c r="G370" s="272"/>
      <c r="H370" s="272"/>
      <c r="I370" s="272"/>
      <c r="J370" s="272"/>
      <c r="K370" s="272"/>
      <c r="L370" s="272"/>
      <c r="M370" s="272"/>
      <c r="N370" s="272"/>
      <c r="O370" s="273"/>
      <c r="P370" s="272"/>
      <c r="Q370" s="272"/>
      <c r="R370" s="272"/>
      <c r="S370" s="272"/>
      <c r="T370" s="272"/>
      <c r="U370" s="272"/>
      <c r="V370" s="272"/>
      <c r="W370" s="272"/>
      <c r="X370" s="272"/>
      <c r="Y370" s="272"/>
      <c r="Z370" s="272"/>
      <c r="AA370" s="272"/>
      <c r="AB370" s="272"/>
      <c r="AC370" s="272"/>
      <c r="AD370" s="272"/>
      <c r="AE370" s="272"/>
      <c r="AF370" s="272"/>
      <c r="AG370" s="272"/>
      <c r="AH370" s="272"/>
      <c r="AI370" s="272"/>
      <c r="AJ370" s="272"/>
      <c r="AK370" s="272"/>
      <c r="AL370" s="272"/>
      <c r="AM370" s="274"/>
      <c r="AN370" s="274"/>
      <c r="AO370" s="274"/>
      <c r="AP370" s="274"/>
      <c r="AQ370" s="274"/>
      <c r="AR370" s="274"/>
      <c r="AS370" s="274"/>
      <c r="AT370" s="274"/>
      <c r="AU370" s="274"/>
      <c r="AV370" s="274"/>
      <c r="AW370" s="274"/>
      <c r="AX370" s="274"/>
      <c r="AY370" s="274"/>
      <c r="AZ370" s="274"/>
      <c r="BA370" s="274"/>
      <c r="BB370" s="274"/>
      <c r="BC370" s="274"/>
      <c r="BD370" s="274"/>
      <c r="BE370" s="274"/>
      <c r="BF370" s="274"/>
      <c r="BG370" s="274"/>
      <c r="BH370" s="274"/>
      <c r="BI370" s="274"/>
      <c r="BJ370" s="274"/>
      <c r="BK370" s="274"/>
      <c r="BL370" s="274"/>
      <c r="BM370" s="274"/>
      <c r="BN370" s="65"/>
      <c r="BO370" s="65"/>
      <c r="BP370" s="274"/>
      <c r="BQ370" s="65"/>
      <c r="BR370" s="65"/>
      <c r="BS370" s="65"/>
      <c r="BT370" s="274"/>
      <c r="BU370" s="274"/>
      <c r="BV370" s="274"/>
      <c r="BW370" s="65"/>
      <c r="BX370" s="54"/>
      <c r="CC370" s="54"/>
    </row>
    <row r="371" ht="15.75" customHeight="1">
      <c r="B371" s="272"/>
      <c r="C371" s="272"/>
      <c r="D371" s="272"/>
      <c r="E371" s="272"/>
      <c r="F371" s="272"/>
      <c r="G371" s="272"/>
      <c r="H371" s="272"/>
      <c r="I371" s="272"/>
      <c r="J371" s="272"/>
      <c r="K371" s="272"/>
      <c r="L371" s="272"/>
      <c r="M371" s="272"/>
      <c r="N371" s="272"/>
      <c r="O371" s="273"/>
      <c r="P371" s="272"/>
      <c r="Q371" s="272"/>
      <c r="R371" s="272"/>
      <c r="S371" s="272"/>
      <c r="T371" s="272"/>
      <c r="U371" s="272"/>
      <c r="V371" s="272"/>
      <c r="W371" s="272"/>
      <c r="X371" s="272"/>
      <c r="Y371" s="272"/>
      <c r="Z371" s="272"/>
      <c r="AA371" s="272"/>
      <c r="AB371" s="272"/>
      <c r="AC371" s="272"/>
      <c r="AD371" s="272"/>
      <c r="AE371" s="272"/>
      <c r="AF371" s="272"/>
      <c r="AG371" s="272"/>
      <c r="AH371" s="272"/>
      <c r="AI371" s="272"/>
      <c r="AJ371" s="272"/>
      <c r="AK371" s="272"/>
      <c r="AL371" s="272"/>
      <c r="AM371" s="274"/>
      <c r="AN371" s="274"/>
      <c r="AO371" s="274"/>
      <c r="AP371" s="274"/>
      <c r="AQ371" s="274"/>
      <c r="AR371" s="274"/>
      <c r="AS371" s="274"/>
      <c r="AT371" s="274"/>
      <c r="AU371" s="274"/>
      <c r="AV371" s="274"/>
      <c r="AW371" s="274"/>
      <c r="AX371" s="274"/>
      <c r="AY371" s="274"/>
      <c r="AZ371" s="274"/>
      <c r="BA371" s="274"/>
      <c r="BB371" s="274"/>
      <c r="BC371" s="274"/>
      <c r="BD371" s="274"/>
      <c r="BE371" s="274"/>
      <c r="BF371" s="274"/>
      <c r="BG371" s="274"/>
      <c r="BH371" s="274"/>
      <c r="BI371" s="274"/>
      <c r="BJ371" s="274"/>
      <c r="BK371" s="274"/>
      <c r="BL371" s="274"/>
      <c r="BM371" s="274"/>
      <c r="BN371" s="65"/>
      <c r="BO371" s="65"/>
      <c r="BP371" s="274"/>
      <c r="BQ371" s="65"/>
      <c r="BR371" s="65"/>
      <c r="BS371" s="65"/>
      <c r="BT371" s="274"/>
      <c r="BU371" s="274"/>
      <c r="BV371" s="274"/>
      <c r="BW371" s="65"/>
      <c r="BX371" s="54"/>
      <c r="CC371" s="54"/>
    </row>
    <row r="372" ht="15.75" customHeight="1">
      <c r="B372" s="272"/>
      <c r="C372" s="272"/>
      <c r="D372" s="272"/>
      <c r="E372" s="272"/>
      <c r="F372" s="272"/>
      <c r="G372" s="272"/>
      <c r="H372" s="272"/>
      <c r="I372" s="272"/>
      <c r="J372" s="272"/>
      <c r="K372" s="272"/>
      <c r="L372" s="272"/>
      <c r="M372" s="272"/>
      <c r="N372" s="272"/>
      <c r="O372" s="273"/>
      <c r="P372" s="272"/>
      <c r="Q372" s="272"/>
      <c r="R372" s="272"/>
      <c r="S372" s="272"/>
      <c r="T372" s="272"/>
      <c r="U372" s="272"/>
      <c r="V372" s="272"/>
      <c r="W372" s="272"/>
      <c r="X372" s="272"/>
      <c r="Y372" s="272"/>
      <c r="Z372" s="272"/>
      <c r="AA372" s="272"/>
      <c r="AB372" s="272"/>
      <c r="AC372" s="272"/>
      <c r="AD372" s="272"/>
      <c r="AE372" s="272"/>
      <c r="AF372" s="272"/>
      <c r="AG372" s="272"/>
      <c r="AH372" s="272"/>
      <c r="AI372" s="272"/>
      <c r="AJ372" s="272"/>
      <c r="AK372" s="272"/>
      <c r="AL372" s="272"/>
      <c r="AM372" s="274"/>
      <c r="AN372" s="274"/>
      <c r="AO372" s="274"/>
      <c r="AP372" s="274"/>
      <c r="AQ372" s="274"/>
      <c r="AR372" s="274"/>
      <c r="AS372" s="274"/>
      <c r="AT372" s="274"/>
      <c r="AU372" s="274"/>
      <c r="AV372" s="274"/>
      <c r="AW372" s="274"/>
      <c r="AX372" s="274"/>
      <c r="AY372" s="274"/>
      <c r="AZ372" s="274"/>
      <c r="BA372" s="274"/>
      <c r="BB372" s="274"/>
      <c r="BC372" s="274"/>
      <c r="BD372" s="274"/>
      <c r="BE372" s="274"/>
      <c r="BF372" s="274"/>
      <c r="BG372" s="274"/>
      <c r="BH372" s="274"/>
      <c r="BI372" s="274"/>
      <c r="BJ372" s="274"/>
      <c r="BK372" s="274"/>
      <c r="BL372" s="274"/>
      <c r="BM372" s="274"/>
      <c r="BN372" s="65"/>
      <c r="BO372" s="65"/>
      <c r="BP372" s="274"/>
      <c r="BQ372" s="65"/>
      <c r="BR372" s="65"/>
      <c r="BS372" s="65"/>
      <c r="BT372" s="274"/>
      <c r="BU372" s="274"/>
      <c r="BV372" s="274"/>
      <c r="BW372" s="65"/>
      <c r="BX372" s="54"/>
      <c r="CC372" s="54"/>
    </row>
    <row r="373" ht="15.75" customHeight="1">
      <c r="B373" s="272"/>
      <c r="C373" s="272"/>
      <c r="D373" s="272"/>
      <c r="E373" s="272"/>
      <c r="F373" s="272"/>
      <c r="G373" s="272"/>
      <c r="H373" s="272"/>
      <c r="I373" s="272"/>
      <c r="J373" s="272"/>
      <c r="K373" s="272"/>
      <c r="L373" s="272"/>
      <c r="M373" s="272"/>
      <c r="N373" s="272"/>
      <c r="O373" s="273"/>
      <c r="P373" s="272"/>
      <c r="Q373" s="272"/>
      <c r="R373" s="272"/>
      <c r="S373" s="272"/>
      <c r="T373" s="272"/>
      <c r="U373" s="272"/>
      <c r="V373" s="272"/>
      <c r="W373" s="272"/>
      <c r="X373" s="272"/>
      <c r="Y373" s="272"/>
      <c r="Z373" s="272"/>
      <c r="AA373" s="272"/>
      <c r="AB373" s="272"/>
      <c r="AC373" s="272"/>
      <c r="AD373" s="272"/>
      <c r="AE373" s="272"/>
      <c r="AF373" s="272"/>
      <c r="AG373" s="272"/>
      <c r="AH373" s="272"/>
      <c r="AI373" s="272"/>
      <c r="AJ373" s="272"/>
      <c r="AK373" s="272"/>
      <c r="AL373" s="272"/>
      <c r="AM373" s="274"/>
      <c r="AN373" s="274"/>
      <c r="AO373" s="274"/>
      <c r="AP373" s="274"/>
      <c r="AQ373" s="274"/>
      <c r="AR373" s="274"/>
      <c r="AS373" s="274"/>
      <c r="AT373" s="274"/>
      <c r="AU373" s="274"/>
      <c r="AV373" s="274"/>
      <c r="AW373" s="274"/>
      <c r="AX373" s="274"/>
      <c r="AY373" s="274"/>
      <c r="AZ373" s="274"/>
      <c r="BA373" s="274"/>
      <c r="BB373" s="274"/>
      <c r="BC373" s="274"/>
      <c r="BD373" s="274"/>
      <c r="BE373" s="274"/>
      <c r="BF373" s="274"/>
      <c r="BG373" s="274"/>
      <c r="BH373" s="274"/>
      <c r="BI373" s="274"/>
      <c r="BJ373" s="274"/>
      <c r="BK373" s="274"/>
      <c r="BL373" s="274"/>
      <c r="BM373" s="274"/>
      <c r="BN373" s="65"/>
      <c r="BO373" s="65"/>
      <c r="BP373" s="274"/>
      <c r="BQ373" s="65"/>
      <c r="BR373" s="65"/>
      <c r="BS373" s="65"/>
      <c r="BT373" s="274"/>
      <c r="BU373" s="274"/>
      <c r="BV373" s="274"/>
      <c r="BW373" s="65"/>
      <c r="BX373" s="54"/>
      <c r="CC373" s="54"/>
    </row>
    <row r="374" ht="15.75" customHeight="1">
      <c r="B374" s="272"/>
      <c r="C374" s="272"/>
      <c r="D374" s="272"/>
      <c r="E374" s="272"/>
      <c r="F374" s="272"/>
      <c r="G374" s="272"/>
      <c r="H374" s="272"/>
      <c r="I374" s="272"/>
      <c r="J374" s="272"/>
      <c r="K374" s="272"/>
      <c r="L374" s="272"/>
      <c r="M374" s="272"/>
      <c r="N374" s="272"/>
      <c r="O374" s="273"/>
      <c r="P374" s="272"/>
      <c r="Q374" s="272"/>
      <c r="R374" s="272"/>
      <c r="S374" s="272"/>
      <c r="T374" s="272"/>
      <c r="U374" s="272"/>
      <c r="V374" s="272"/>
      <c r="W374" s="272"/>
      <c r="X374" s="272"/>
      <c r="Y374" s="272"/>
      <c r="Z374" s="272"/>
      <c r="AA374" s="272"/>
      <c r="AB374" s="272"/>
      <c r="AC374" s="272"/>
      <c r="AD374" s="272"/>
      <c r="AE374" s="272"/>
      <c r="AF374" s="272"/>
      <c r="AG374" s="272"/>
      <c r="AH374" s="272"/>
      <c r="AI374" s="272"/>
      <c r="AJ374" s="272"/>
      <c r="AK374" s="272"/>
      <c r="AL374" s="272"/>
      <c r="AM374" s="274"/>
      <c r="AN374" s="274"/>
      <c r="AO374" s="274"/>
      <c r="AP374" s="274"/>
      <c r="AQ374" s="274"/>
      <c r="AR374" s="274"/>
      <c r="AS374" s="274"/>
      <c r="AT374" s="274"/>
      <c r="AU374" s="274"/>
      <c r="AV374" s="274"/>
      <c r="AW374" s="274"/>
      <c r="AX374" s="274"/>
      <c r="AY374" s="274"/>
      <c r="AZ374" s="274"/>
      <c r="BA374" s="274"/>
      <c r="BB374" s="274"/>
      <c r="BC374" s="274"/>
      <c r="BD374" s="274"/>
      <c r="BE374" s="274"/>
      <c r="BF374" s="274"/>
      <c r="BG374" s="274"/>
      <c r="BH374" s="274"/>
      <c r="BI374" s="274"/>
      <c r="BJ374" s="274"/>
      <c r="BK374" s="274"/>
      <c r="BL374" s="274"/>
      <c r="BM374" s="274"/>
      <c r="BN374" s="65"/>
      <c r="BO374" s="65"/>
      <c r="BP374" s="274"/>
      <c r="BQ374" s="65"/>
      <c r="BR374" s="65"/>
      <c r="BS374" s="65"/>
      <c r="BT374" s="274"/>
      <c r="BU374" s="274"/>
      <c r="BV374" s="274"/>
      <c r="BW374" s="65"/>
      <c r="BX374" s="54"/>
      <c r="CC374" s="54"/>
    </row>
    <row r="375" ht="15.75" customHeight="1">
      <c r="B375" s="272"/>
      <c r="C375" s="272"/>
      <c r="D375" s="272"/>
      <c r="E375" s="272"/>
      <c r="F375" s="272"/>
      <c r="G375" s="272"/>
      <c r="H375" s="272"/>
      <c r="I375" s="272"/>
      <c r="J375" s="272"/>
      <c r="K375" s="272"/>
      <c r="L375" s="272"/>
      <c r="M375" s="272"/>
      <c r="N375" s="272"/>
      <c r="O375" s="273"/>
      <c r="P375" s="272"/>
      <c r="Q375" s="272"/>
      <c r="R375" s="272"/>
      <c r="S375" s="272"/>
      <c r="T375" s="272"/>
      <c r="U375" s="272"/>
      <c r="V375" s="272"/>
      <c r="W375" s="272"/>
      <c r="X375" s="272"/>
      <c r="Y375" s="272"/>
      <c r="Z375" s="272"/>
      <c r="AA375" s="272"/>
      <c r="AB375" s="272"/>
      <c r="AC375" s="272"/>
      <c r="AD375" s="272"/>
      <c r="AE375" s="272"/>
      <c r="AF375" s="272"/>
      <c r="AG375" s="272"/>
      <c r="AH375" s="272"/>
      <c r="AI375" s="272"/>
      <c r="AJ375" s="272"/>
      <c r="AK375" s="272"/>
      <c r="AL375" s="272"/>
      <c r="AM375" s="274"/>
      <c r="AN375" s="274"/>
      <c r="AO375" s="274"/>
      <c r="AP375" s="274"/>
      <c r="AQ375" s="274"/>
      <c r="AR375" s="274"/>
      <c r="AS375" s="274"/>
      <c r="AT375" s="274"/>
      <c r="AU375" s="274"/>
      <c r="AV375" s="274"/>
      <c r="AW375" s="274"/>
      <c r="AX375" s="274"/>
      <c r="AY375" s="274"/>
      <c r="AZ375" s="274"/>
      <c r="BA375" s="274"/>
      <c r="BB375" s="274"/>
      <c r="BC375" s="274"/>
      <c r="BD375" s="274"/>
      <c r="BE375" s="274"/>
      <c r="BF375" s="274"/>
      <c r="BG375" s="274"/>
      <c r="BH375" s="274"/>
      <c r="BI375" s="274"/>
      <c r="BJ375" s="274"/>
      <c r="BK375" s="274"/>
      <c r="BL375" s="274"/>
      <c r="BM375" s="274"/>
      <c r="BN375" s="65"/>
      <c r="BO375" s="65"/>
      <c r="BP375" s="274"/>
      <c r="BQ375" s="65"/>
      <c r="BR375" s="65"/>
      <c r="BS375" s="65"/>
      <c r="BT375" s="274"/>
      <c r="BU375" s="274"/>
      <c r="BV375" s="274"/>
      <c r="BW375" s="65"/>
      <c r="BX375" s="54"/>
      <c r="CC375" s="54"/>
    </row>
    <row r="376" ht="15.75" customHeight="1">
      <c r="B376" s="272"/>
      <c r="C376" s="272"/>
      <c r="D376" s="272"/>
      <c r="E376" s="272"/>
      <c r="F376" s="272"/>
      <c r="G376" s="272"/>
      <c r="H376" s="272"/>
      <c r="I376" s="272"/>
      <c r="J376" s="272"/>
      <c r="K376" s="272"/>
      <c r="L376" s="272"/>
      <c r="M376" s="272"/>
      <c r="N376" s="272"/>
      <c r="O376" s="273"/>
      <c r="P376" s="272"/>
      <c r="Q376" s="272"/>
      <c r="R376" s="272"/>
      <c r="S376" s="272"/>
      <c r="T376" s="272"/>
      <c r="U376" s="272"/>
      <c r="V376" s="272"/>
      <c r="W376" s="272"/>
      <c r="X376" s="272"/>
      <c r="Y376" s="272"/>
      <c r="Z376" s="272"/>
      <c r="AA376" s="272"/>
      <c r="AB376" s="272"/>
      <c r="AC376" s="272"/>
      <c r="AD376" s="272"/>
      <c r="AE376" s="272"/>
      <c r="AF376" s="272"/>
      <c r="AG376" s="272"/>
      <c r="AH376" s="272"/>
      <c r="AI376" s="272"/>
      <c r="AJ376" s="272"/>
      <c r="AK376" s="272"/>
      <c r="AL376" s="272"/>
      <c r="AM376" s="274"/>
      <c r="AN376" s="274"/>
      <c r="AO376" s="274"/>
      <c r="AP376" s="274"/>
      <c r="AQ376" s="274"/>
      <c r="AR376" s="274"/>
      <c r="AS376" s="274"/>
      <c r="AT376" s="274"/>
      <c r="AU376" s="274"/>
      <c r="AV376" s="274"/>
      <c r="AW376" s="274"/>
      <c r="AX376" s="274"/>
      <c r="AY376" s="274"/>
      <c r="AZ376" s="274"/>
      <c r="BA376" s="274"/>
      <c r="BB376" s="274"/>
      <c r="BC376" s="274"/>
      <c r="BD376" s="274"/>
      <c r="BE376" s="274"/>
      <c r="BF376" s="274"/>
      <c r="BG376" s="274"/>
      <c r="BH376" s="274"/>
      <c r="BI376" s="274"/>
      <c r="BJ376" s="274"/>
      <c r="BK376" s="274"/>
      <c r="BL376" s="274"/>
      <c r="BM376" s="274"/>
      <c r="BN376" s="65"/>
      <c r="BO376" s="65"/>
      <c r="BP376" s="274"/>
      <c r="BQ376" s="65"/>
      <c r="BR376" s="65"/>
      <c r="BS376" s="65"/>
      <c r="BT376" s="274"/>
      <c r="BU376" s="274"/>
      <c r="BV376" s="274"/>
      <c r="BW376" s="65"/>
      <c r="BX376" s="54"/>
      <c r="CC376" s="54"/>
    </row>
    <row r="377" ht="15.75" customHeight="1">
      <c r="B377" s="272"/>
      <c r="C377" s="272"/>
      <c r="D377" s="272"/>
      <c r="E377" s="272"/>
      <c r="F377" s="272"/>
      <c r="G377" s="272"/>
      <c r="H377" s="272"/>
      <c r="I377" s="272"/>
      <c r="J377" s="272"/>
      <c r="K377" s="272"/>
      <c r="L377" s="272"/>
      <c r="M377" s="272"/>
      <c r="N377" s="272"/>
      <c r="O377" s="273"/>
      <c r="P377" s="272"/>
      <c r="Q377" s="272"/>
      <c r="R377" s="272"/>
      <c r="S377" s="272"/>
      <c r="T377" s="272"/>
      <c r="U377" s="272"/>
      <c r="V377" s="272"/>
      <c r="W377" s="272"/>
      <c r="X377" s="272"/>
      <c r="Y377" s="272"/>
      <c r="Z377" s="272"/>
      <c r="AA377" s="272"/>
      <c r="AB377" s="272"/>
      <c r="AC377" s="272"/>
      <c r="AD377" s="272"/>
      <c r="AE377" s="272"/>
      <c r="AF377" s="272"/>
      <c r="AG377" s="272"/>
      <c r="AH377" s="272"/>
      <c r="AI377" s="272"/>
      <c r="AJ377" s="272"/>
      <c r="AK377" s="272"/>
      <c r="AL377" s="272"/>
      <c r="AM377" s="274"/>
      <c r="AN377" s="274"/>
      <c r="AO377" s="274"/>
      <c r="AP377" s="274"/>
      <c r="AQ377" s="274"/>
      <c r="AR377" s="274"/>
      <c r="AS377" s="274"/>
      <c r="AT377" s="274"/>
      <c r="AU377" s="274"/>
      <c r="AV377" s="274"/>
      <c r="AW377" s="274"/>
      <c r="AX377" s="274"/>
      <c r="AY377" s="274"/>
      <c r="AZ377" s="274"/>
      <c r="BA377" s="274"/>
      <c r="BB377" s="274"/>
      <c r="BC377" s="274"/>
      <c r="BD377" s="274"/>
      <c r="BE377" s="274"/>
      <c r="BF377" s="274"/>
      <c r="BG377" s="274"/>
      <c r="BH377" s="274"/>
      <c r="BI377" s="274"/>
      <c r="BJ377" s="274"/>
      <c r="BK377" s="274"/>
      <c r="BL377" s="274"/>
      <c r="BM377" s="274"/>
      <c r="BN377" s="65"/>
      <c r="BO377" s="65"/>
      <c r="BP377" s="274"/>
      <c r="BQ377" s="65"/>
      <c r="BR377" s="65"/>
      <c r="BS377" s="65"/>
      <c r="BT377" s="274"/>
      <c r="BU377" s="274"/>
      <c r="BV377" s="274"/>
      <c r="BW377" s="65"/>
      <c r="BX377" s="54"/>
      <c r="CC377" s="54"/>
    </row>
    <row r="378" ht="15.75" customHeight="1">
      <c r="B378" s="272"/>
      <c r="C378" s="272"/>
      <c r="D378" s="272"/>
      <c r="E378" s="272"/>
      <c r="F378" s="272"/>
      <c r="G378" s="272"/>
      <c r="H378" s="272"/>
      <c r="I378" s="272"/>
      <c r="J378" s="272"/>
      <c r="K378" s="272"/>
      <c r="L378" s="272"/>
      <c r="M378" s="272"/>
      <c r="N378" s="272"/>
      <c r="O378" s="273"/>
      <c r="P378" s="272"/>
      <c r="Q378" s="272"/>
      <c r="R378" s="272"/>
      <c r="S378" s="272"/>
      <c r="T378" s="272"/>
      <c r="U378" s="272"/>
      <c r="V378" s="272"/>
      <c r="W378" s="272"/>
      <c r="X378" s="272"/>
      <c r="Y378" s="272"/>
      <c r="Z378" s="272"/>
      <c r="AA378" s="272"/>
      <c r="AB378" s="272"/>
      <c r="AC378" s="272"/>
      <c r="AD378" s="272"/>
      <c r="AE378" s="272"/>
      <c r="AF378" s="272"/>
      <c r="AG378" s="272"/>
      <c r="AH378" s="272"/>
      <c r="AI378" s="272"/>
      <c r="AJ378" s="272"/>
      <c r="AK378" s="272"/>
      <c r="AL378" s="272"/>
      <c r="AM378" s="274"/>
      <c r="AN378" s="274"/>
      <c r="AO378" s="274"/>
      <c r="AP378" s="274"/>
      <c r="AQ378" s="274"/>
      <c r="AR378" s="274"/>
      <c r="AS378" s="274"/>
      <c r="AT378" s="274"/>
      <c r="AU378" s="274"/>
      <c r="AV378" s="274"/>
      <c r="AW378" s="274"/>
      <c r="AX378" s="274"/>
      <c r="AY378" s="274"/>
      <c r="AZ378" s="274"/>
      <c r="BA378" s="274"/>
      <c r="BB378" s="274"/>
      <c r="BC378" s="274"/>
      <c r="BD378" s="274"/>
      <c r="BE378" s="274"/>
      <c r="BF378" s="274"/>
      <c r="BG378" s="274"/>
      <c r="BH378" s="274"/>
      <c r="BI378" s="274"/>
      <c r="BJ378" s="274"/>
      <c r="BK378" s="274"/>
      <c r="BL378" s="274"/>
      <c r="BM378" s="274"/>
      <c r="BN378" s="65"/>
      <c r="BO378" s="65"/>
      <c r="BP378" s="274"/>
      <c r="BQ378" s="65"/>
      <c r="BR378" s="65"/>
      <c r="BS378" s="65"/>
      <c r="BT378" s="274"/>
      <c r="BU378" s="274"/>
      <c r="BV378" s="274"/>
      <c r="BW378" s="65"/>
      <c r="BX378" s="54"/>
      <c r="CC378" s="54"/>
    </row>
    <row r="379" ht="15.75" customHeight="1">
      <c r="B379" s="272"/>
      <c r="C379" s="272"/>
      <c r="D379" s="272"/>
      <c r="E379" s="272"/>
      <c r="F379" s="272"/>
      <c r="G379" s="272"/>
      <c r="H379" s="272"/>
      <c r="I379" s="272"/>
      <c r="J379" s="272"/>
      <c r="K379" s="272"/>
      <c r="L379" s="272"/>
      <c r="M379" s="272"/>
      <c r="N379" s="272"/>
      <c r="O379" s="273"/>
      <c r="P379" s="272"/>
      <c r="Q379" s="272"/>
      <c r="R379" s="272"/>
      <c r="S379" s="272"/>
      <c r="T379" s="272"/>
      <c r="U379" s="272"/>
      <c r="V379" s="272"/>
      <c r="W379" s="272"/>
      <c r="X379" s="272"/>
      <c r="Y379" s="272"/>
      <c r="Z379" s="272"/>
      <c r="AA379" s="272"/>
      <c r="AB379" s="272"/>
      <c r="AC379" s="272"/>
      <c r="AD379" s="272"/>
      <c r="AE379" s="272"/>
      <c r="AF379" s="272"/>
      <c r="AG379" s="272"/>
      <c r="AH379" s="272"/>
      <c r="AI379" s="272"/>
      <c r="AJ379" s="272"/>
      <c r="AK379" s="272"/>
      <c r="AL379" s="272"/>
      <c r="AM379" s="274"/>
      <c r="AN379" s="274"/>
      <c r="AO379" s="274"/>
      <c r="AP379" s="274"/>
      <c r="AQ379" s="274"/>
      <c r="AR379" s="274"/>
      <c r="AS379" s="274"/>
      <c r="AT379" s="274"/>
      <c r="AU379" s="274"/>
      <c r="AV379" s="274"/>
      <c r="AW379" s="274"/>
      <c r="AX379" s="274"/>
      <c r="AY379" s="274"/>
      <c r="AZ379" s="274"/>
      <c r="BA379" s="274"/>
      <c r="BB379" s="274"/>
      <c r="BC379" s="274"/>
      <c r="BD379" s="274"/>
      <c r="BE379" s="274"/>
      <c r="BF379" s="274"/>
      <c r="BG379" s="274"/>
      <c r="BH379" s="274"/>
      <c r="BI379" s="274"/>
      <c r="BJ379" s="274"/>
      <c r="BK379" s="274"/>
      <c r="BL379" s="274"/>
      <c r="BM379" s="274"/>
      <c r="BN379" s="65"/>
      <c r="BO379" s="65"/>
      <c r="BP379" s="274"/>
      <c r="BQ379" s="65"/>
      <c r="BR379" s="65"/>
      <c r="BS379" s="65"/>
      <c r="BT379" s="274"/>
      <c r="BU379" s="274"/>
      <c r="BV379" s="274"/>
      <c r="BW379" s="65"/>
      <c r="BX379" s="54"/>
      <c r="CC379" s="54"/>
    </row>
    <row r="380" ht="15.75" customHeight="1">
      <c r="B380" s="272"/>
      <c r="C380" s="272"/>
      <c r="D380" s="272"/>
      <c r="E380" s="272"/>
      <c r="F380" s="272"/>
      <c r="G380" s="272"/>
      <c r="H380" s="272"/>
      <c r="I380" s="272"/>
      <c r="J380" s="272"/>
      <c r="K380" s="272"/>
      <c r="L380" s="272"/>
      <c r="M380" s="272"/>
      <c r="N380" s="272"/>
      <c r="O380" s="273"/>
      <c r="P380" s="272"/>
      <c r="Q380" s="272"/>
      <c r="R380" s="272"/>
      <c r="S380" s="272"/>
      <c r="T380" s="272"/>
      <c r="U380" s="272"/>
      <c r="V380" s="272"/>
      <c r="W380" s="272"/>
      <c r="X380" s="272"/>
      <c r="Y380" s="272"/>
      <c r="Z380" s="272"/>
      <c r="AA380" s="272"/>
      <c r="AB380" s="272"/>
      <c r="AC380" s="272"/>
      <c r="AD380" s="272"/>
      <c r="AE380" s="272"/>
      <c r="AF380" s="272"/>
      <c r="AG380" s="272"/>
      <c r="AH380" s="272"/>
      <c r="AI380" s="272"/>
      <c r="AJ380" s="272"/>
      <c r="AK380" s="272"/>
      <c r="AL380" s="272"/>
      <c r="AM380" s="274"/>
      <c r="AN380" s="274"/>
      <c r="AO380" s="274"/>
      <c r="AP380" s="274"/>
      <c r="AQ380" s="274"/>
      <c r="AR380" s="274"/>
      <c r="AS380" s="274"/>
      <c r="AT380" s="274"/>
      <c r="AU380" s="274"/>
      <c r="AV380" s="274"/>
      <c r="AW380" s="274"/>
      <c r="AX380" s="274"/>
      <c r="AY380" s="274"/>
      <c r="AZ380" s="274"/>
      <c r="BA380" s="274"/>
      <c r="BB380" s="274"/>
      <c r="BC380" s="274"/>
      <c r="BD380" s="274"/>
      <c r="BE380" s="274"/>
      <c r="BF380" s="274"/>
      <c r="BG380" s="274"/>
      <c r="BH380" s="274"/>
      <c r="BI380" s="274"/>
      <c r="BJ380" s="274"/>
      <c r="BK380" s="274"/>
      <c r="BL380" s="274"/>
      <c r="BM380" s="274"/>
      <c r="BN380" s="65"/>
      <c r="BO380" s="65"/>
      <c r="BP380" s="274"/>
      <c r="BQ380" s="65"/>
      <c r="BR380" s="65"/>
      <c r="BS380" s="65"/>
      <c r="BT380" s="274"/>
      <c r="BU380" s="274"/>
      <c r="BV380" s="274"/>
      <c r="BW380" s="65"/>
      <c r="BX380" s="54"/>
      <c r="CC380" s="54"/>
    </row>
    <row r="381" ht="15.75" customHeight="1">
      <c r="B381" s="272"/>
      <c r="C381" s="272"/>
      <c r="D381" s="272"/>
      <c r="E381" s="272"/>
      <c r="F381" s="272"/>
      <c r="G381" s="272"/>
      <c r="H381" s="272"/>
      <c r="I381" s="272"/>
      <c r="J381" s="272"/>
      <c r="K381" s="272"/>
      <c r="L381" s="272"/>
      <c r="M381" s="272"/>
      <c r="N381" s="272"/>
      <c r="O381" s="273"/>
      <c r="P381" s="272"/>
      <c r="Q381" s="272"/>
      <c r="R381" s="272"/>
      <c r="S381" s="272"/>
      <c r="T381" s="272"/>
      <c r="U381" s="272"/>
      <c r="V381" s="272"/>
      <c r="W381" s="272"/>
      <c r="X381" s="272"/>
      <c r="Y381" s="272"/>
      <c r="Z381" s="272"/>
      <c r="AA381" s="272"/>
      <c r="AB381" s="272"/>
      <c r="AC381" s="272"/>
      <c r="AD381" s="272"/>
      <c r="AE381" s="272"/>
      <c r="AF381" s="272"/>
      <c r="AG381" s="272"/>
      <c r="AH381" s="272"/>
      <c r="AI381" s="272"/>
      <c r="AJ381" s="272"/>
      <c r="AK381" s="272"/>
      <c r="AL381" s="272"/>
      <c r="AM381" s="274"/>
      <c r="AN381" s="274"/>
      <c r="AO381" s="274"/>
      <c r="AP381" s="274"/>
      <c r="AQ381" s="274"/>
      <c r="AR381" s="274"/>
      <c r="AS381" s="274"/>
      <c r="AT381" s="274"/>
      <c r="AU381" s="274"/>
      <c r="AV381" s="274"/>
      <c r="AW381" s="274"/>
      <c r="AX381" s="274"/>
      <c r="AY381" s="274"/>
      <c r="AZ381" s="274"/>
      <c r="BA381" s="274"/>
      <c r="BB381" s="274"/>
      <c r="BC381" s="274"/>
      <c r="BD381" s="274"/>
      <c r="BE381" s="274"/>
      <c r="BF381" s="274"/>
      <c r="BG381" s="274"/>
      <c r="BH381" s="274"/>
      <c r="BI381" s="274"/>
      <c r="BJ381" s="274"/>
      <c r="BK381" s="274"/>
      <c r="BL381" s="274"/>
      <c r="BM381" s="274"/>
      <c r="BN381" s="65"/>
      <c r="BO381" s="65"/>
      <c r="BP381" s="274"/>
      <c r="BQ381" s="65"/>
      <c r="BR381" s="65"/>
      <c r="BS381" s="65"/>
      <c r="BT381" s="274"/>
      <c r="BU381" s="274"/>
      <c r="BV381" s="274"/>
      <c r="BW381" s="65"/>
      <c r="BX381" s="54"/>
      <c r="CC381" s="54"/>
    </row>
    <row r="382" ht="15.75" customHeight="1">
      <c r="B382" s="272"/>
      <c r="C382" s="272"/>
      <c r="D382" s="272"/>
      <c r="E382" s="272"/>
      <c r="F382" s="272"/>
      <c r="G382" s="272"/>
      <c r="H382" s="272"/>
      <c r="I382" s="272"/>
      <c r="J382" s="272"/>
      <c r="K382" s="272"/>
      <c r="L382" s="272"/>
      <c r="M382" s="272"/>
      <c r="N382" s="272"/>
      <c r="O382" s="273"/>
      <c r="P382" s="272"/>
      <c r="Q382" s="272"/>
      <c r="R382" s="272"/>
      <c r="S382" s="272"/>
      <c r="T382" s="272"/>
      <c r="U382" s="272"/>
      <c r="V382" s="272"/>
      <c r="W382" s="272"/>
      <c r="X382" s="272"/>
      <c r="Y382" s="272"/>
      <c r="Z382" s="272"/>
      <c r="AA382" s="272"/>
      <c r="AB382" s="272"/>
      <c r="AC382" s="272"/>
      <c r="AD382" s="272"/>
      <c r="AE382" s="272"/>
      <c r="AF382" s="272"/>
      <c r="AG382" s="272"/>
      <c r="AH382" s="272"/>
      <c r="AI382" s="272"/>
      <c r="AJ382" s="272"/>
      <c r="AK382" s="272"/>
      <c r="AL382" s="272"/>
      <c r="AM382" s="274"/>
      <c r="AN382" s="274"/>
      <c r="AO382" s="274"/>
      <c r="AP382" s="274"/>
      <c r="AQ382" s="274"/>
      <c r="AR382" s="274"/>
      <c r="AS382" s="274"/>
      <c r="AT382" s="274"/>
      <c r="AU382" s="274"/>
      <c r="AV382" s="274"/>
      <c r="AW382" s="274"/>
      <c r="AX382" s="274"/>
      <c r="AY382" s="274"/>
      <c r="AZ382" s="274"/>
      <c r="BA382" s="274"/>
      <c r="BB382" s="274"/>
      <c r="BC382" s="274"/>
      <c r="BD382" s="274"/>
      <c r="BE382" s="274"/>
      <c r="BF382" s="274"/>
      <c r="BG382" s="274"/>
      <c r="BH382" s="274"/>
      <c r="BI382" s="274"/>
      <c r="BJ382" s="274"/>
      <c r="BK382" s="274"/>
      <c r="BL382" s="274"/>
      <c r="BM382" s="274"/>
      <c r="BN382" s="65"/>
      <c r="BO382" s="65"/>
      <c r="BP382" s="274"/>
      <c r="BQ382" s="65"/>
      <c r="BR382" s="65"/>
      <c r="BS382" s="65"/>
      <c r="BT382" s="274"/>
      <c r="BU382" s="274"/>
      <c r="BV382" s="274"/>
      <c r="BW382" s="65"/>
      <c r="BX382" s="54"/>
      <c r="CC382" s="54"/>
    </row>
    <row r="383" ht="15.75" customHeight="1">
      <c r="B383" s="272"/>
      <c r="C383" s="272"/>
      <c r="D383" s="272"/>
      <c r="E383" s="272"/>
      <c r="F383" s="272"/>
      <c r="G383" s="272"/>
      <c r="H383" s="272"/>
      <c r="I383" s="272"/>
      <c r="J383" s="272"/>
      <c r="K383" s="272"/>
      <c r="L383" s="272"/>
      <c r="M383" s="272"/>
      <c r="N383" s="272"/>
      <c r="O383" s="273"/>
      <c r="P383" s="272"/>
      <c r="Q383" s="272"/>
      <c r="R383" s="272"/>
      <c r="S383" s="272"/>
      <c r="T383" s="272"/>
      <c r="U383" s="272"/>
      <c r="V383" s="272"/>
      <c r="W383" s="272"/>
      <c r="X383" s="272"/>
      <c r="Y383" s="272"/>
      <c r="Z383" s="272"/>
      <c r="AA383" s="272"/>
      <c r="AB383" s="272"/>
      <c r="AC383" s="272"/>
      <c r="AD383" s="272"/>
      <c r="AE383" s="272"/>
      <c r="AF383" s="272"/>
      <c r="AG383" s="272"/>
      <c r="AH383" s="272"/>
      <c r="AI383" s="272"/>
      <c r="AJ383" s="272"/>
      <c r="AK383" s="272"/>
      <c r="AL383" s="272"/>
      <c r="AM383" s="274"/>
      <c r="AN383" s="274"/>
      <c r="AO383" s="274"/>
      <c r="AP383" s="274"/>
      <c r="AQ383" s="274"/>
      <c r="AR383" s="274"/>
      <c r="AS383" s="274"/>
      <c r="AT383" s="274"/>
      <c r="AU383" s="274"/>
      <c r="AV383" s="274"/>
      <c r="AW383" s="274"/>
      <c r="AX383" s="274"/>
      <c r="AY383" s="274"/>
      <c r="AZ383" s="274"/>
      <c r="BA383" s="274"/>
      <c r="BB383" s="274"/>
      <c r="BC383" s="274"/>
      <c r="BD383" s="274"/>
      <c r="BE383" s="274"/>
      <c r="BF383" s="274"/>
      <c r="BG383" s="274"/>
      <c r="BH383" s="274"/>
      <c r="BI383" s="274"/>
      <c r="BJ383" s="274"/>
      <c r="BK383" s="274"/>
      <c r="BL383" s="274"/>
      <c r="BM383" s="274"/>
      <c r="BN383" s="65"/>
      <c r="BO383" s="65"/>
      <c r="BP383" s="274"/>
      <c r="BQ383" s="65"/>
      <c r="BR383" s="65"/>
      <c r="BS383" s="65"/>
      <c r="BT383" s="274"/>
      <c r="BU383" s="274"/>
      <c r="BV383" s="274"/>
      <c r="BW383" s="65"/>
      <c r="BX383" s="54"/>
      <c r="CC383" s="54"/>
    </row>
    <row r="384" ht="15.75" customHeight="1">
      <c r="B384" s="272"/>
      <c r="C384" s="272"/>
      <c r="D384" s="272"/>
      <c r="E384" s="272"/>
      <c r="F384" s="272"/>
      <c r="G384" s="272"/>
      <c r="H384" s="272"/>
      <c r="I384" s="272"/>
      <c r="J384" s="272"/>
      <c r="K384" s="272"/>
      <c r="L384" s="272"/>
      <c r="M384" s="272"/>
      <c r="N384" s="272"/>
      <c r="O384" s="273"/>
      <c r="P384" s="272"/>
      <c r="Q384" s="272"/>
      <c r="R384" s="272"/>
      <c r="S384" s="272"/>
      <c r="T384" s="272"/>
      <c r="U384" s="272"/>
      <c r="V384" s="272"/>
      <c r="W384" s="272"/>
      <c r="X384" s="272"/>
      <c r="Y384" s="272"/>
      <c r="Z384" s="272"/>
      <c r="AA384" s="272"/>
      <c r="AB384" s="272"/>
      <c r="AC384" s="272"/>
      <c r="AD384" s="272"/>
      <c r="AE384" s="272"/>
      <c r="AF384" s="272"/>
      <c r="AG384" s="272"/>
      <c r="AH384" s="272"/>
      <c r="AI384" s="272"/>
      <c r="AJ384" s="272"/>
      <c r="AK384" s="272"/>
      <c r="AL384" s="272"/>
      <c r="AM384" s="274"/>
      <c r="AN384" s="274"/>
      <c r="AO384" s="274"/>
      <c r="AP384" s="274"/>
      <c r="AQ384" s="274"/>
      <c r="AR384" s="274"/>
      <c r="AS384" s="274"/>
      <c r="AT384" s="274"/>
      <c r="AU384" s="274"/>
      <c r="AV384" s="274"/>
      <c r="AW384" s="274"/>
      <c r="AX384" s="274"/>
      <c r="AY384" s="274"/>
      <c r="AZ384" s="274"/>
      <c r="BA384" s="274"/>
      <c r="BB384" s="274"/>
      <c r="BC384" s="274"/>
      <c r="BD384" s="274"/>
      <c r="BE384" s="274"/>
      <c r="BF384" s="274"/>
      <c r="BG384" s="274"/>
      <c r="BH384" s="274"/>
      <c r="BI384" s="274"/>
      <c r="BJ384" s="274"/>
      <c r="BK384" s="274"/>
      <c r="BL384" s="274"/>
      <c r="BM384" s="274"/>
      <c r="BN384" s="65"/>
      <c r="BO384" s="65"/>
      <c r="BP384" s="274"/>
      <c r="BQ384" s="65"/>
      <c r="BR384" s="65"/>
      <c r="BS384" s="65"/>
      <c r="BT384" s="274"/>
      <c r="BU384" s="274"/>
      <c r="BV384" s="274"/>
      <c r="BW384" s="65"/>
      <c r="BX384" s="54"/>
      <c r="CC384" s="54"/>
    </row>
    <row r="385" ht="15.75" customHeight="1">
      <c r="B385" s="272"/>
      <c r="C385" s="272"/>
      <c r="D385" s="272"/>
      <c r="E385" s="272"/>
      <c r="F385" s="272"/>
      <c r="G385" s="272"/>
      <c r="H385" s="272"/>
      <c r="I385" s="272"/>
      <c r="J385" s="272"/>
      <c r="K385" s="272"/>
      <c r="L385" s="272"/>
      <c r="M385" s="272"/>
      <c r="N385" s="272"/>
      <c r="O385" s="273"/>
      <c r="P385" s="272"/>
      <c r="Q385" s="272"/>
      <c r="R385" s="272"/>
      <c r="S385" s="272"/>
      <c r="T385" s="272"/>
      <c r="U385" s="272"/>
      <c r="V385" s="272"/>
      <c r="W385" s="272"/>
      <c r="X385" s="272"/>
      <c r="Y385" s="272"/>
      <c r="Z385" s="272"/>
      <c r="AA385" s="272"/>
      <c r="AB385" s="272"/>
      <c r="AC385" s="272"/>
      <c r="AD385" s="272"/>
      <c r="AE385" s="272"/>
      <c r="AF385" s="272"/>
      <c r="AG385" s="272"/>
      <c r="AH385" s="272"/>
      <c r="AI385" s="272"/>
      <c r="AJ385" s="272"/>
      <c r="AK385" s="272"/>
      <c r="AL385" s="272"/>
      <c r="AM385" s="274"/>
      <c r="AN385" s="274"/>
      <c r="AO385" s="274"/>
      <c r="AP385" s="274"/>
      <c r="AQ385" s="274"/>
      <c r="AR385" s="274"/>
      <c r="AS385" s="274"/>
      <c r="AT385" s="274"/>
      <c r="AU385" s="274"/>
      <c r="AV385" s="274"/>
      <c r="AW385" s="274"/>
      <c r="AX385" s="274"/>
      <c r="AY385" s="274"/>
      <c r="AZ385" s="274"/>
      <c r="BA385" s="274"/>
      <c r="BB385" s="274"/>
      <c r="BC385" s="274"/>
      <c r="BD385" s="274"/>
      <c r="BE385" s="274"/>
      <c r="BF385" s="274"/>
      <c r="BG385" s="274"/>
      <c r="BH385" s="274"/>
      <c r="BI385" s="274"/>
      <c r="BJ385" s="274"/>
      <c r="BK385" s="274"/>
      <c r="BL385" s="274"/>
      <c r="BM385" s="274"/>
      <c r="BN385" s="65"/>
      <c r="BO385" s="65"/>
      <c r="BP385" s="274"/>
      <c r="BQ385" s="65"/>
      <c r="BR385" s="65"/>
      <c r="BS385" s="65"/>
      <c r="BT385" s="274"/>
      <c r="BU385" s="274"/>
      <c r="BV385" s="274"/>
      <c r="BW385" s="65"/>
      <c r="BX385" s="54"/>
      <c r="CC385" s="54"/>
    </row>
    <row r="386" ht="15.75" customHeight="1">
      <c r="B386" s="272"/>
      <c r="C386" s="272"/>
      <c r="D386" s="272"/>
      <c r="E386" s="272"/>
      <c r="F386" s="272"/>
      <c r="G386" s="272"/>
      <c r="H386" s="272"/>
      <c r="I386" s="272"/>
      <c r="J386" s="272"/>
      <c r="K386" s="272"/>
      <c r="L386" s="272"/>
      <c r="M386" s="272"/>
      <c r="N386" s="272"/>
      <c r="O386" s="273"/>
      <c r="P386" s="272"/>
      <c r="Q386" s="272"/>
      <c r="R386" s="272"/>
      <c r="S386" s="272"/>
      <c r="T386" s="272"/>
      <c r="U386" s="272"/>
      <c r="V386" s="272"/>
      <c r="W386" s="272"/>
      <c r="X386" s="272"/>
      <c r="Y386" s="272"/>
      <c r="Z386" s="272"/>
      <c r="AA386" s="272"/>
      <c r="AB386" s="272"/>
      <c r="AC386" s="272"/>
      <c r="AD386" s="272"/>
      <c r="AE386" s="272"/>
      <c r="AF386" s="272"/>
      <c r="AG386" s="272"/>
      <c r="AH386" s="272"/>
      <c r="AI386" s="272"/>
      <c r="AJ386" s="272"/>
      <c r="AK386" s="272"/>
      <c r="AL386" s="272"/>
      <c r="AM386" s="274"/>
      <c r="AN386" s="274"/>
      <c r="AO386" s="274"/>
      <c r="AP386" s="274"/>
      <c r="AQ386" s="274"/>
      <c r="AR386" s="274"/>
      <c r="AS386" s="274"/>
      <c r="AT386" s="274"/>
      <c r="AU386" s="274"/>
      <c r="AV386" s="274"/>
      <c r="AW386" s="274"/>
      <c r="AX386" s="274"/>
      <c r="AY386" s="274"/>
      <c r="AZ386" s="274"/>
      <c r="BA386" s="274"/>
      <c r="BB386" s="274"/>
      <c r="BC386" s="274"/>
      <c r="BD386" s="274"/>
      <c r="BE386" s="274"/>
      <c r="BF386" s="274"/>
      <c r="BG386" s="274"/>
      <c r="BH386" s="274"/>
      <c r="BI386" s="274"/>
      <c r="BJ386" s="274"/>
      <c r="BK386" s="274"/>
      <c r="BL386" s="274"/>
      <c r="BM386" s="274"/>
      <c r="BN386" s="65"/>
      <c r="BO386" s="65"/>
      <c r="BP386" s="274"/>
      <c r="BQ386" s="65"/>
      <c r="BR386" s="65"/>
      <c r="BS386" s="65"/>
      <c r="BT386" s="274"/>
      <c r="BU386" s="274"/>
      <c r="BV386" s="274"/>
      <c r="BW386" s="65"/>
      <c r="BX386" s="54"/>
      <c r="CC386" s="54"/>
    </row>
    <row r="387" ht="15.75" customHeight="1">
      <c r="B387" s="272"/>
      <c r="C387" s="272"/>
      <c r="D387" s="272"/>
      <c r="E387" s="272"/>
      <c r="F387" s="272"/>
      <c r="G387" s="272"/>
      <c r="H387" s="272"/>
      <c r="I387" s="272"/>
      <c r="J387" s="272"/>
      <c r="K387" s="272"/>
      <c r="L387" s="272"/>
      <c r="M387" s="272"/>
      <c r="N387" s="272"/>
      <c r="O387" s="273"/>
      <c r="P387" s="272"/>
      <c r="Q387" s="272"/>
      <c r="R387" s="272"/>
      <c r="S387" s="272"/>
      <c r="T387" s="272"/>
      <c r="U387" s="272"/>
      <c r="V387" s="272"/>
      <c r="W387" s="272"/>
      <c r="X387" s="272"/>
      <c r="Y387" s="272"/>
      <c r="Z387" s="272"/>
      <c r="AA387" s="272"/>
      <c r="AB387" s="272"/>
      <c r="AC387" s="272"/>
      <c r="AD387" s="272"/>
      <c r="AE387" s="272"/>
      <c r="AF387" s="272"/>
      <c r="AG387" s="272"/>
      <c r="AH387" s="272"/>
      <c r="AI387" s="272"/>
      <c r="AJ387" s="272"/>
      <c r="AK387" s="272"/>
      <c r="AL387" s="272"/>
      <c r="AM387" s="274"/>
      <c r="AN387" s="274"/>
      <c r="AO387" s="274"/>
      <c r="AP387" s="274"/>
      <c r="AQ387" s="274"/>
      <c r="AR387" s="274"/>
      <c r="AS387" s="274"/>
      <c r="AT387" s="274"/>
      <c r="AU387" s="274"/>
      <c r="AV387" s="274"/>
      <c r="AW387" s="274"/>
      <c r="AX387" s="274"/>
      <c r="AY387" s="274"/>
      <c r="AZ387" s="274"/>
      <c r="BA387" s="274"/>
      <c r="BB387" s="274"/>
      <c r="BC387" s="274"/>
      <c r="BD387" s="274"/>
      <c r="BE387" s="274"/>
      <c r="BF387" s="274"/>
      <c r="BG387" s="274"/>
      <c r="BH387" s="274"/>
      <c r="BI387" s="274"/>
      <c r="BJ387" s="274"/>
      <c r="BK387" s="274"/>
      <c r="BL387" s="274"/>
      <c r="BM387" s="274"/>
      <c r="BN387" s="65"/>
      <c r="BO387" s="65"/>
      <c r="BP387" s="274"/>
      <c r="BQ387" s="65"/>
      <c r="BR387" s="65"/>
      <c r="BS387" s="65"/>
      <c r="BT387" s="274"/>
      <c r="BU387" s="274"/>
      <c r="BV387" s="274"/>
      <c r="BW387" s="65"/>
      <c r="BX387" s="54"/>
      <c r="CC387" s="54"/>
    </row>
    <row r="388" ht="15.75" customHeight="1">
      <c r="B388" s="272"/>
      <c r="C388" s="272"/>
      <c r="D388" s="272"/>
      <c r="E388" s="272"/>
      <c r="F388" s="272"/>
      <c r="G388" s="272"/>
      <c r="H388" s="272"/>
      <c r="I388" s="272"/>
      <c r="J388" s="272"/>
      <c r="K388" s="272"/>
      <c r="L388" s="272"/>
      <c r="M388" s="272"/>
      <c r="N388" s="272"/>
      <c r="O388" s="273"/>
      <c r="P388" s="272"/>
      <c r="Q388" s="272"/>
      <c r="R388" s="272"/>
      <c r="S388" s="272"/>
      <c r="T388" s="272"/>
      <c r="U388" s="272"/>
      <c r="V388" s="272"/>
      <c r="W388" s="272"/>
      <c r="X388" s="272"/>
      <c r="Y388" s="272"/>
      <c r="Z388" s="272"/>
      <c r="AA388" s="272"/>
      <c r="AB388" s="272"/>
      <c r="AC388" s="272"/>
      <c r="AD388" s="272"/>
      <c r="AE388" s="272"/>
      <c r="AF388" s="272"/>
      <c r="AG388" s="272"/>
      <c r="AH388" s="272"/>
      <c r="AI388" s="272"/>
      <c r="AJ388" s="272"/>
      <c r="AK388" s="272"/>
      <c r="AL388" s="272"/>
      <c r="AM388" s="274"/>
      <c r="AN388" s="274"/>
      <c r="AO388" s="274"/>
      <c r="AP388" s="274"/>
      <c r="AQ388" s="274"/>
      <c r="AR388" s="274"/>
      <c r="AS388" s="274"/>
      <c r="AT388" s="274"/>
      <c r="AU388" s="274"/>
      <c r="AV388" s="274"/>
      <c r="AW388" s="274"/>
      <c r="AX388" s="274"/>
      <c r="AY388" s="274"/>
      <c r="AZ388" s="274"/>
      <c r="BA388" s="274"/>
      <c r="BB388" s="274"/>
      <c r="BC388" s="274"/>
      <c r="BD388" s="274"/>
      <c r="BE388" s="274"/>
      <c r="BF388" s="274"/>
      <c r="BG388" s="274"/>
      <c r="BH388" s="274"/>
      <c r="BI388" s="274"/>
      <c r="BJ388" s="274"/>
      <c r="BK388" s="274"/>
      <c r="BL388" s="274"/>
      <c r="BM388" s="274"/>
      <c r="BN388" s="65"/>
      <c r="BO388" s="65"/>
      <c r="BP388" s="274"/>
      <c r="BQ388" s="65"/>
      <c r="BR388" s="65"/>
      <c r="BS388" s="65"/>
      <c r="BT388" s="274"/>
      <c r="BU388" s="274"/>
      <c r="BV388" s="274"/>
      <c r="BW388" s="65"/>
      <c r="BX388" s="54"/>
      <c r="CC388" s="54"/>
    </row>
    <row r="389" ht="15.75" customHeight="1">
      <c r="B389" s="274"/>
      <c r="C389" s="274"/>
      <c r="D389" s="274"/>
      <c r="E389" s="274"/>
      <c r="F389" s="274"/>
      <c r="G389" s="274"/>
      <c r="H389" s="274"/>
      <c r="I389" s="274"/>
      <c r="J389" s="274"/>
      <c r="K389" s="274"/>
      <c r="L389" s="274"/>
      <c r="M389" s="274"/>
      <c r="N389" s="274"/>
      <c r="O389" s="275"/>
      <c r="P389" s="274"/>
      <c r="Q389" s="274"/>
      <c r="R389" s="274"/>
      <c r="S389" s="274"/>
      <c r="T389" s="274"/>
      <c r="U389" s="274"/>
      <c r="V389" s="274"/>
      <c r="W389" s="274"/>
      <c r="X389" s="274"/>
      <c r="Y389" s="274"/>
      <c r="Z389" s="65"/>
      <c r="AA389" s="65"/>
      <c r="AB389" s="65"/>
      <c r="AC389" s="65"/>
      <c r="AD389" s="65"/>
      <c r="AE389" s="65"/>
      <c r="AF389" s="65"/>
      <c r="AG389" s="65"/>
      <c r="AH389" s="65"/>
      <c r="AI389" s="65"/>
      <c r="AJ389" s="65"/>
      <c r="AK389" s="65"/>
      <c r="AL389" s="65"/>
      <c r="AM389" s="274"/>
      <c r="AN389" s="274"/>
      <c r="AO389" s="274"/>
      <c r="AP389" s="274"/>
      <c r="AQ389" s="274"/>
      <c r="AR389" s="274"/>
      <c r="AS389" s="274"/>
      <c r="AT389" s="274"/>
      <c r="AU389" s="274"/>
      <c r="AV389" s="274"/>
      <c r="AW389" s="274"/>
      <c r="AX389" s="274"/>
      <c r="AY389" s="274"/>
      <c r="AZ389" s="274"/>
      <c r="BA389" s="274"/>
      <c r="BB389" s="274"/>
      <c r="BC389" s="274"/>
      <c r="BD389" s="274"/>
      <c r="BE389" s="274"/>
      <c r="BF389" s="274"/>
      <c r="BG389" s="274"/>
      <c r="BH389" s="274"/>
      <c r="BI389" s="274"/>
      <c r="BJ389" s="274"/>
      <c r="BK389" s="274"/>
      <c r="BL389" s="274"/>
      <c r="BM389" s="274"/>
      <c r="BN389" s="65"/>
      <c r="BO389" s="65"/>
      <c r="BP389" s="274"/>
      <c r="BQ389" s="65"/>
      <c r="BR389" s="65"/>
      <c r="BS389" s="65"/>
      <c r="BT389" s="274"/>
      <c r="BU389" s="274"/>
      <c r="BV389" s="274"/>
      <c r="BW389" s="65"/>
      <c r="BX389" s="54"/>
      <c r="CC389" s="54"/>
    </row>
    <row r="390" ht="15.75" customHeight="1">
      <c r="B390" s="274"/>
      <c r="C390" s="274"/>
      <c r="D390" s="274"/>
      <c r="E390" s="274"/>
      <c r="F390" s="274"/>
      <c r="G390" s="274"/>
      <c r="H390" s="274"/>
      <c r="I390" s="274"/>
      <c r="J390" s="274"/>
      <c r="K390" s="274"/>
      <c r="L390" s="274"/>
      <c r="M390" s="274"/>
      <c r="N390" s="274"/>
      <c r="O390" s="275"/>
      <c r="P390" s="274"/>
      <c r="Q390" s="274"/>
      <c r="R390" s="274"/>
      <c r="S390" s="274"/>
      <c r="T390" s="274"/>
      <c r="U390" s="274"/>
      <c r="V390" s="274"/>
      <c r="W390" s="274"/>
      <c r="X390" s="274"/>
      <c r="Y390" s="274"/>
      <c r="Z390" s="65"/>
      <c r="AA390" s="65"/>
      <c r="AB390" s="65"/>
      <c r="AC390" s="65"/>
      <c r="AD390" s="65"/>
      <c r="AE390" s="65"/>
      <c r="AF390" s="65"/>
      <c r="AG390" s="65"/>
      <c r="AH390" s="65"/>
      <c r="AI390" s="65"/>
      <c r="AJ390" s="65"/>
      <c r="AK390" s="65"/>
      <c r="AL390" s="65"/>
      <c r="AM390" s="274"/>
      <c r="AN390" s="274"/>
      <c r="AO390" s="274"/>
      <c r="AP390" s="274"/>
      <c r="AQ390" s="274"/>
      <c r="AR390" s="274"/>
      <c r="AS390" s="274"/>
      <c r="AT390" s="274"/>
      <c r="AU390" s="274"/>
      <c r="AV390" s="274"/>
      <c r="AW390" s="274"/>
      <c r="AX390" s="274"/>
      <c r="AY390" s="274"/>
      <c r="AZ390" s="274"/>
      <c r="BA390" s="274"/>
      <c r="BB390" s="274"/>
      <c r="BC390" s="274"/>
      <c r="BD390" s="274"/>
      <c r="BE390" s="274"/>
      <c r="BF390" s="274"/>
      <c r="BG390" s="274"/>
      <c r="BH390" s="274"/>
      <c r="BI390" s="274"/>
      <c r="BJ390" s="274"/>
      <c r="BK390" s="274"/>
      <c r="BL390" s="274"/>
      <c r="BM390" s="274"/>
      <c r="BN390" s="65"/>
      <c r="BO390" s="65"/>
      <c r="BP390" s="274"/>
      <c r="BQ390" s="65"/>
      <c r="BR390" s="65"/>
      <c r="BS390" s="65"/>
      <c r="BT390" s="274"/>
      <c r="BU390" s="274"/>
      <c r="BV390" s="274"/>
      <c r="BW390" s="65"/>
      <c r="BX390" s="54"/>
      <c r="CC390" s="54"/>
    </row>
    <row r="391" ht="15.75" customHeight="1">
      <c r="B391" s="274"/>
      <c r="C391" s="274"/>
      <c r="D391" s="274"/>
      <c r="E391" s="274"/>
      <c r="F391" s="274"/>
      <c r="G391" s="274"/>
      <c r="H391" s="274"/>
      <c r="I391" s="274"/>
      <c r="J391" s="274"/>
      <c r="K391" s="274"/>
      <c r="L391" s="274"/>
      <c r="M391" s="274"/>
      <c r="N391" s="274"/>
      <c r="O391" s="275"/>
      <c r="P391" s="274"/>
      <c r="Q391" s="274"/>
      <c r="R391" s="274"/>
      <c r="S391" s="274"/>
      <c r="T391" s="274"/>
      <c r="U391" s="274"/>
      <c r="V391" s="274"/>
      <c r="W391" s="274"/>
      <c r="X391" s="274"/>
      <c r="Y391" s="274"/>
      <c r="Z391" s="65"/>
      <c r="AA391" s="65"/>
      <c r="AB391" s="65"/>
      <c r="AC391" s="65"/>
      <c r="AD391" s="65"/>
      <c r="AE391" s="65"/>
      <c r="AF391" s="65"/>
      <c r="AG391" s="65"/>
      <c r="AH391" s="65"/>
      <c r="AI391" s="65"/>
      <c r="AJ391" s="65"/>
      <c r="AK391" s="65"/>
      <c r="AL391" s="65"/>
      <c r="AM391" s="274"/>
      <c r="AN391" s="274"/>
      <c r="AO391" s="274"/>
      <c r="AP391" s="274"/>
      <c r="AQ391" s="274"/>
      <c r="AR391" s="274"/>
      <c r="AS391" s="274"/>
      <c r="AT391" s="274"/>
      <c r="AU391" s="274"/>
      <c r="AV391" s="274"/>
      <c r="AW391" s="274"/>
      <c r="AX391" s="274"/>
      <c r="AY391" s="274"/>
      <c r="AZ391" s="274"/>
      <c r="BA391" s="274"/>
      <c r="BB391" s="274"/>
      <c r="BC391" s="274"/>
      <c r="BD391" s="274"/>
      <c r="BE391" s="274"/>
      <c r="BF391" s="274"/>
      <c r="BG391" s="274"/>
      <c r="BH391" s="274"/>
      <c r="BI391" s="274"/>
      <c r="BJ391" s="274"/>
      <c r="BK391" s="274"/>
      <c r="BL391" s="274"/>
      <c r="BM391" s="274"/>
      <c r="BN391" s="65"/>
      <c r="BO391" s="65"/>
      <c r="BP391" s="274"/>
      <c r="BQ391" s="65"/>
      <c r="BR391" s="65"/>
      <c r="BS391" s="65"/>
      <c r="BT391" s="274"/>
      <c r="BU391" s="274"/>
      <c r="BV391" s="274"/>
      <c r="BW391" s="65"/>
      <c r="BX391" s="54"/>
      <c r="CC391" s="54"/>
    </row>
    <row r="392" ht="15.75" customHeight="1">
      <c r="B392" s="274"/>
      <c r="C392" s="274"/>
      <c r="D392" s="274"/>
      <c r="E392" s="274"/>
      <c r="F392" s="274"/>
      <c r="G392" s="274"/>
      <c r="H392" s="274"/>
      <c r="I392" s="274"/>
      <c r="J392" s="274"/>
      <c r="K392" s="274"/>
      <c r="L392" s="274"/>
      <c r="M392" s="274"/>
      <c r="N392" s="274"/>
      <c r="O392" s="275"/>
      <c r="P392" s="274"/>
      <c r="Q392" s="274"/>
      <c r="R392" s="274"/>
      <c r="S392" s="274"/>
      <c r="T392" s="274"/>
      <c r="U392" s="274"/>
      <c r="V392" s="274"/>
      <c r="W392" s="274"/>
      <c r="X392" s="274"/>
      <c r="Y392" s="274"/>
      <c r="Z392" s="65"/>
      <c r="AA392" s="65"/>
      <c r="AB392" s="65"/>
      <c r="AC392" s="65"/>
      <c r="AD392" s="65"/>
      <c r="AE392" s="65"/>
      <c r="AF392" s="65"/>
      <c r="AG392" s="65"/>
      <c r="AH392" s="65"/>
      <c r="AI392" s="65"/>
      <c r="AJ392" s="65"/>
      <c r="AK392" s="65"/>
      <c r="AL392" s="65"/>
      <c r="AM392" s="274"/>
      <c r="AN392" s="274"/>
      <c r="AO392" s="274"/>
      <c r="AP392" s="274"/>
      <c r="AQ392" s="274"/>
      <c r="AR392" s="274"/>
      <c r="AS392" s="274"/>
      <c r="AT392" s="274"/>
      <c r="AU392" s="274"/>
      <c r="AV392" s="274"/>
      <c r="AW392" s="274"/>
      <c r="AX392" s="274"/>
      <c r="AY392" s="274"/>
      <c r="AZ392" s="274"/>
      <c r="BA392" s="274"/>
      <c r="BB392" s="274"/>
      <c r="BC392" s="274"/>
      <c r="BD392" s="274"/>
      <c r="BE392" s="274"/>
      <c r="BF392" s="274"/>
      <c r="BG392" s="274"/>
      <c r="BH392" s="274"/>
      <c r="BI392" s="274"/>
      <c r="BJ392" s="274"/>
      <c r="BK392" s="274"/>
      <c r="BL392" s="274"/>
      <c r="BM392" s="274"/>
      <c r="BN392" s="65"/>
      <c r="BO392" s="65"/>
      <c r="BP392" s="274"/>
      <c r="BQ392" s="65"/>
      <c r="BR392" s="65"/>
      <c r="BS392" s="65"/>
      <c r="BT392" s="274"/>
      <c r="BU392" s="274"/>
      <c r="BV392" s="274"/>
      <c r="BW392" s="65"/>
      <c r="BX392" s="54"/>
      <c r="CC392" s="54"/>
    </row>
    <row r="393" ht="15.75" customHeight="1">
      <c r="B393" s="274"/>
      <c r="C393" s="274"/>
      <c r="D393" s="274"/>
      <c r="E393" s="274"/>
      <c r="F393" s="274"/>
      <c r="G393" s="274"/>
      <c r="H393" s="274"/>
      <c r="I393" s="274"/>
      <c r="J393" s="274"/>
      <c r="K393" s="274"/>
      <c r="L393" s="274"/>
      <c r="M393" s="274"/>
      <c r="N393" s="274"/>
      <c r="O393" s="275"/>
      <c r="P393" s="274"/>
      <c r="Q393" s="274"/>
      <c r="R393" s="274"/>
      <c r="S393" s="274"/>
      <c r="T393" s="274"/>
      <c r="U393" s="274"/>
      <c r="V393" s="274"/>
      <c r="W393" s="274"/>
      <c r="X393" s="274"/>
      <c r="Y393" s="274"/>
      <c r="Z393" s="65"/>
      <c r="AA393" s="65"/>
      <c r="AB393" s="65"/>
      <c r="AC393" s="65"/>
      <c r="AD393" s="65"/>
      <c r="AE393" s="65"/>
      <c r="AF393" s="65"/>
      <c r="AG393" s="65"/>
      <c r="AH393" s="65"/>
      <c r="AI393" s="65"/>
      <c r="AJ393" s="65"/>
      <c r="AK393" s="65"/>
      <c r="AL393" s="65"/>
      <c r="AM393" s="274"/>
      <c r="AN393" s="274"/>
      <c r="AO393" s="274"/>
      <c r="AP393" s="274"/>
      <c r="AQ393" s="274"/>
      <c r="AR393" s="274"/>
      <c r="AS393" s="274"/>
      <c r="AT393" s="274"/>
      <c r="AU393" s="274"/>
      <c r="AV393" s="274"/>
      <c r="AW393" s="274"/>
      <c r="AX393" s="274"/>
      <c r="AY393" s="274"/>
      <c r="AZ393" s="274"/>
      <c r="BA393" s="274"/>
      <c r="BB393" s="274"/>
      <c r="BC393" s="274"/>
      <c r="BD393" s="274"/>
      <c r="BE393" s="274"/>
      <c r="BF393" s="274"/>
      <c r="BG393" s="274"/>
      <c r="BH393" s="274"/>
      <c r="BI393" s="274"/>
      <c r="BJ393" s="274"/>
      <c r="BK393" s="274"/>
      <c r="BL393" s="274"/>
      <c r="BM393" s="274"/>
      <c r="BN393" s="65"/>
      <c r="BO393" s="65"/>
      <c r="BP393" s="274"/>
      <c r="BQ393" s="65"/>
      <c r="BR393" s="65"/>
      <c r="BS393" s="65"/>
      <c r="BT393" s="274"/>
      <c r="BU393" s="274"/>
      <c r="BV393" s="274"/>
      <c r="BW393" s="65"/>
      <c r="BX393" s="54"/>
      <c r="CC393" s="54"/>
    </row>
    <row r="394" ht="15.75" customHeight="1">
      <c r="B394" s="274"/>
      <c r="C394" s="274"/>
      <c r="D394" s="274"/>
      <c r="E394" s="274"/>
      <c r="F394" s="274"/>
      <c r="G394" s="274"/>
      <c r="H394" s="274"/>
      <c r="I394" s="274"/>
      <c r="J394" s="274"/>
      <c r="K394" s="274"/>
      <c r="L394" s="274"/>
      <c r="M394" s="274"/>
      <c r="N394" s="274"/>
      <c r="O394" s="275"/>
      <c r="P394" s="274"/>
      <c r="Q394" s="274"/>
      <c r="R394" s="274"/>
      <c r="S394" s="274"/>
      <c r="T394" s="274"/>
      <c r="U394" s="274"/>
      <c r="V394" s="274"/>
      <c r="W394" s="274"/>
      <c r="X394" s="274"/>
      <c r="Y394" s="274"/>
      <c r="Z394" s="65"/>
      <c r="AA394" s="65"/>
      <c r="AB394" s="65"/>
      <c r="AC394" s="65"/>
      <c r="AD394" s="65"/>
      <c r="AE394" s="65"/>
      <c r="AF394" s="65"/>
      <c r="AG394" s="65"/>
      <c r="AH394" s="65"/>
      <c r="AI394" s="65"/>
      <c r="AJ394" s="65"/>
      <c r="AK394" s="65"/>
      <c r="AL394" s="65"/>
      <c r="AM394" s="274"/>
      <c r="AN394" s="274"/>
      <c r="AO394" s="274"/>
      <c r="AP394" s="274"/>
      <c r="AQ394" s="274"/>
      <c r="AR394" s="274"/>
      <c r="AS394" s="274"/>
      <c r="AT394" s="274"/>
      <c r="AU394" s="274"/>
      <c r="AV394" s="274"/>
      <c r="AW394" s="274"/>
      <c r="AX394" s="274"/>
      <c r="AY394" s="274"/>
      <c r="AZ394" s="274"/>
      <c r="BA394" s="274"/>
      <c r="BB394" s="274"/>
      <c r="BC394" s="274"/>
      <c r="BD394" s="274"/>
      <c r="BE394" s="274"/>
      <c r="BF394" s="274"/>
      <c r="BG394" s="274"/>
      <c r="BH394" s="274"/>
      <c r="BI394" s="274"/>
      <c r="BJ394" s="274"/>
      <c r="BK394" s="274"/>
      <c r="BL394" s="274"/>
      <c r="BM394" s="274"/>
      <c r="BN394" s="65"/>
      <c r="BO394" s="65"/>
      <c r="BP394" s="274"/>
      <c r="BQ394" s="65"/>
      <c r="BR394" s="65"/>
      <c r="BS394" s="65"/>
      <c r="BT394" s="274"/>
      <c r="BU394" s="274"/>
      <c r="BV394" s="274"/>
      <c r="BW394" s="65"/>
      <c r="BX394" s="54"/>
      <c r="CC394" s="54"/>
    </row>
    <row r="395" ht="15.75" customHeight="1">
      <c r="B395" s="274"/>
      <c r="C395" s="274"/>
      <c r="D395" s="274"/>
      <c r="E395" s="274"/>
      <c r="F395" s="274"/>
      <c r="G395" s="274"/>
      <c r="H395" s="274"/>
      <c r="I395" s="274"/>
      <c r="J395" s="274"/>
      <c r="K395" s="274"/>
      <c r="L395" s="274"/>
      <c r="M395" s="274"/>
      <c r="N395" s="274"/>
      <c r="O395" s="275"/>
      <c r="P395" s="274"/>
      <c r="Q395" s="274"/>
      <c r="R395" s="274"/>
      <c r="S395" s="274"/>
      <c r="T395" s="274"/>
      <c r="U395" s="274"/>
      <c r="V395" s="274"/>
      <c r="W395" s="274"/>
      <c r="X395" s="274"/>
      <c r="Y395" s="274"/>
      <c r="Z395" s="65"/>
      <c r="AA395" s="65"/>
      <c r="AB395" s="65"/>
      <c r="AC395" s="65"/>
      <c r="AD395" s="65"/>
      <c r="AE395" s="65"/>
      <c r="AF395" s="65"/>
      <c r="AG395" s="65"/>
      <c r="AH395" s="65"/>
      <c r="AI395" s="65"/>
      <c r="AJ395" s="65"/>
      <c r="AK395" s="65"/>
      <c r="AL395" s="65"/>
      <c r="AM395" s="274"/>
      <c r="AN395" s="274"/>
      <c r="AO395" s="274"/>
      <c r="AP395" s="274"/>
      <c r="AQ395" s="274"/>
      <c r="AR395" s="274"/>
      <c r="AS395" s="274"/>
      <c r="AT395" s="274"/>
      <c r="AU395" s="274"/>
      <c r="AV395" s="274"/>
      <c r="AW395" s="274"/>
      <c r="AX395" s="274"/>
      <c r="AY395" s="274"/>
      <c r="AZ395" s="274"/>
      <c r="BA395" s="274"/>
      <c r="BB395" s="274"/>
      <c r="BC395" s="274"/>
      <c r="BD395" s="274"/>
      <c r="BE395" s="274"/>
      <c r="BF395" s="274"/>
      <c r="BG395" s="274"/>
      <c r="BH395" s="274"/>
      <c r="BI395" s="274"/>
      <c r="BJ395" s="274"/>
      <c r="BK395" s="274"/>
      <c r="BL395" s="274"/>
      <c r="BM395" s="274"/>
      <c r="BN395" s="65"/>
      <c r="BO395" s="65"/>
      <c r="BP395" s="274"/>
      <c r="BQ395" s="65"/>
      <c r="BR395" s="65"/>
      <c r="BS395" s="65"/>
      <c r="BT395" s="274"/>
      <c r="BU395" s="274"/>
      <c r="BV395" s="274"/>
      <c r="BW395" s="65"/>
      <c r="BX395" s="54"/>
      <c r="CC395" s="54"/>
    </row>
    <row r="396" ht="15.75" customHeight="1">
      <c r="B396" s="274"/>
      <c r="C396" s="274"/>
      <c r="D396" s="274"/>
      <c r="E396" s="274"/>
      <c r="F396" s="274"/>
      <c r="G396" s="274"/>
      <c r="H396" s="274"/>
      <c r="I396" s="274"/>
      <c r="J396" s="274"/>
      <c r="K396" s="274"/>
      <c r="L396" s="274"/>
      <c r="M396" s="274"/>
      <c r="N396" s="274"/>
      <c r="O396" s="275"/>
      <c r="P396" s="274"/>
      <c r="Q396" s="274"/>
      <c r="R396" s="274"/>
      <c r="S396" s="274"/>
      <c r="T396" s="274"/>
      <c r="U396" s="274"/>
      <c r="V396" s="274"/>
      <c r="W396" s="274"/>
      <c r="X396" s="274"/>
      <c r="Y396" s="274"/>
      <c r="Z396" s="65"/>
      <c r="AA396" s="65"/>
      <c r="AB396" s="65"/>
      <c r="AC396" s="65"/>
      <c r="AD396" s="65"/>
      <c r="AE396" s="65"/>
      <c r="AF396" s="65"/>
      <c r="AG396" s="65"/>
      <c r="AH396" s="65"/>
      <c r="AI396" s="65"/>
      <c r="AJ396" s="65"/>
      <c r="AK396" s="65"/>
      <c r="AL396" s="65"/>
      <c r="AM396" s="274"/>
      <c r="AN396" s="274"/>
      <c r="AO396" s="274"/>
      <c r="AP396" s="274"/>
      <c r="AQ396" s="274"/>
      <c r="AR396" s="274"/>
      <c r="AS396" s="274"/>
      <c r="AT396" s="274"/>
      <c r="AU396" s="274"/>
      <c r="AV396" s="274"/>
      <c r="AW396" s="274"/>
      <c r="AX396" s="274"/>
      <c r="AY396" s="274"/>
      <c r="AZ396" s="274"/>
      <c r="BA396" s="274"/>
      <c r="BB396" s="274"/>
      <c r="BC396" s="274"/>
      <c r="BD396" s="274"/>
      <c r="BE396" s="274"/>
      <c r="BF396" s="274"/>
      <c r="BG396" s="274"/>
      <c r="BH396" s="274"/>
      <c r="BI396" s="274"/>
      <c r="BJ396" s="274"/>
      <c r="BK396" s="274"/>
      <c r="BL396" s="274"/>
      <c r="BM396" s="274"/>
      <c r="BN396" s="65"/>
      <c r="BO396" s="65"/>
      <c r="BP396" s="274"/>
      <c r="BQ396" s="65"/>
      <c r="BR396" s="65"/>
      <c r="BS396" s="65"/>
      <c r="BT396" s="274"/>
      <c r="BU396" s="274"/>
      <c r="BV396" s="274"/>
      <c r="BW396" s="65"/>
      <c r="BX396" s="54"/>
      <c r="CC396" s="54"/>
    </row>
    <row r="397" ht="15.75" customHeight="1">
      <c r="B397" s="274"/>
      <c r="C397" s="274"/>
      <c r="D397" s="274"/>
      <c r="E397" s="274"/>
      <c r="F397" s="274"/>
      <c r="G397" s="274"/>
      <c r="H397" s="274"/>
      <c r="I397" s="274"/>
      <c r="J397" s="274"/>
      <c r="K397" s="274"/>
      <c r="L397" s="274"/>
      <c r="M397" s="274"/>
      <c r="N397" s="274"/>
      <c r="O397" s="275"/>
      <c r="P397" s="274"/>
      <c r="Q397" s="274"/>
      <c r="R397" s="274"/>
      <c r="S397" s="274"/>
      <c r="T397" s="274"/>
      <c r="U397" s="274"/>
      <c r="V397" s="274"/>
      <c r="W397" s="274"/>
      <c r="X397" s="274"/>
      <c r="Y397" s="274"/>
      <c r="Z397" s="65"/>
      <c r="AA397" s="65"/>
      <c r="AB397" s="65"/>
      <c r="AC397" s="65"/>
      <c r="AD397" s="65"/>
      <c r="AE397" s="65"/>
      <c r="AF397" s="65"/>
      <c r="AG397" s="65"/>
      <c r="AH397" s="65"/>
      <c r="AI397" s="65"/>
      <c r="AJ397" s="65"/>
      <c r="AK397" s="65"/>
      <c r="AL397" s="65"/>
      <c r="AM397" s="274"/>
      <c r="AN397" s="274"/>
      <c r="AO397" s="274"/>
      <c r="AP397" s="274"/>
      <c r="AQ397" s="274"/>
      <c r="AR397" s="274"/>
      <c r="AS397" s="274"/>
      <c r="AT397" s="274"/>
      <c r="AU397" s="274"/>
      <c r="AV397" s="274"/>
      <c r="AW397" s="274"/>
      <c r="AX397" s="274"/>
      <c r="AY397" s="274"/>
      <c r="AZ397" s="274"/>
      <c r="BA397" s="274"/>
      <c r="BB397" s="274"/>
      <c r="BC397" s="274"/>
      <c r="BD397" s="274"/>
      <c r="BE397" s="274"/>
      <c r="BF397" s="274"/>
      <c r="BG397" s="274"/>
      <c r="BH397" s="274"/>
      <c r="BI397" s="274"/>
      <c r="BJ397" s="274"/>
      <c r="BK397" s="274"/>
      <c r="BL397" s="274"/>
      <c r="BM397" s="274"/>
      <c r="BN397" s="65"/>
      <c r="BO397" s="65"/>
      <c r="BP397" s="274"/>
      <c r="BQ397" s="65"/>
      <c r="BR397" s="65"/>
      <c r="BS397" s="65"/>
      <c r="BT397" s="274"/>
      <c r="BU397" s="274"/>
      <c r="BV397" s="274"/>
      <c r="BW397" s="65"/>
      <c r="BX397" s="54"/>
      <c r="CC397" s="54"/>
    </row>
    <row r="398" ht="15.75" customHeight="1">
      <c r="B398" s="274"/>
      <c r="C398" s="274"/>
      <c r="D398" s="274"/>
      <c r="E398" s="274"/>
      <c r="F398" s="274"/>
      <c r="G398" s="274"/>
      <c r="H398" s="274"/>
      <c r="I398" s="274"/>
      <c r="J398" s="274"/>
      <c r="K398" s="274"/>
      <c r="L398" s="274"/>
      <c r="M398" s="274"/>
      <c r="N398" s="274"/>
      <c r="O398" s="275"/>
      <c r="P398" s="274"/>
      <c r="Q398" s="274"/>
      <c r="R398" s="274"/>
      <c r="S398" s="274"/>
      <c r="T398" s="274"/>
      <c r="U398" s="274"/>
      <c r="V398" s="274"/>
      <c r="W398" s="274"/>
      <c r="X398" s="274"/>
      <c r="Y398" s="274"/>
      <c r="Z398" s="65"/>
      <c r="AA398" s="65"/>
      <c r="AB398" s="65"/>
      <c r="AC398" s="65"/>
      <c r="AD398" s="65"/>
      <c r="AE398" s="65"/>
      <c r="AF398" s="65"/>
      <c r="AG398" s="65"/>
      <c r="AH398" s="65"/>
      <c r="AI398" s="65"/>
      <c r="AJ398" s="65"/>
      <c r="AK398" s="65"/>
      <c r="AL398" s="65"/>
      <c r="AM398" s="274"/>
      <c r="AN398" s="274"/>
      <c r="AO398" s="274"/>
      <c r="AP398" s="274"/>
      <c r="AQ398" s="274"/>
      <c r="AR398" s="274"/>
      <c r="AS398" s="274"/>
      <c r="AT398" s="274"/>
      <c r="AU398" s="274"/>
      <c r="AV398" s="274"/>
      <c r="AW398" s="274"/>
      <c r="AX398" s="274"/>
      <c r="AY398" s="274"/>
      <c r="AZ398" s="274"/>
      <c r="BA398" s="274"/>
      <c r="BB398" s="274"/>
      <c r="BC398" s="274"/>
      <c r="BD398" s="274"/>
      <c r="BE398" s="274"/>
      <c r="BF398" s="274"/>
      <c r="BG398" s="274"/>
      <c r="BH398" s="274"/>
      <c r="BI398" s="274"/>
      <c r="BJ398" s="274"/>
      <c r="BK398" s="274"/>
      <c r="BL398" s="274"/>
      <c r="BM398" s="274"/>
      <c r="BN398" s="65"/>
      <c r="BO398" s="65"/>
      <c r="BP398" s="274"/>
      <c r="BQ398" s="65"/>
      <c r="BR398" s="65"/>
      <c r="BS398" s="65"/>
      <c r="BT398" s="274"/>
      <c r="BU398" s="274"/>
      <c r="BV398" s="274"/>
      <c r="BW398" s="65"/>
      <c r="BX398" s="54"/>
      <c r="CC398" s="54"/>
    </row>
    <row r="399" ht="15.75" customHeight="1">
      <c r="B399" s="274"/>
      <c r="C399" s="274"/>
      <c r="D399" s="274"/>
      <c r="E399" s="274"/>
      <c r="F399" s="274"/>
      <c r="G399" s="274"/>
      <c r="H399" s="274"/>
      <c r="I399" s="274"/>
      <c r="J399" s="274"/>
      <c r="K399" s="274"/>
      <c r="L399" s="274"/>
      <c r="M399" s="274"/>
      <c r="N399" s="274"/>
      <c r="O399" s="275"/>
      <c r="P399" s="274"/>
      <c r="Q399" s="274"/>
      <c r="R399" s="274"/>
      <c r="S399" s="274"/>
      <c r="T399" s="274"/>
      <c r="U399" s="274"/>
      <c r="V399" s="274"/>
      <c r="W399" s="274"/>
      <c r="X399" s="274"/>
      <c r="Y399" s="274"/>
      <c r="Z399" s="65"/>
      <c r="AA399" s="65"/>
      <c r="AB399" s="65"/>
      <c r="AC399" s="65"/>
      <c r="AD399" s="65"/>
      <c r="AE399" s="65"/>
      <c r="AF399" s="65"/>
      <c r="AG399" s="65"/>
      <c r="AH399" s="65"/>
      <c r="AI399" s="65"/>
      <c r="AJ399" s="65"/>
      <c r="AK399" s="65"/>
      <c r="AL399" s="65"/>
      <c r="AM399" s="274"/>
      <c r="AN399" s="274"/>
      <c r="AO399" s="274"/>
      <c r="AP399" s="274"/>
      <c r="AQ399" s="274"/>
      <c r="AR399" s="274"/>
      <c r="AS399" s="274"/>
      <c r="AT399" s="274"/>
      <c r="AU399" s="274"/>
      <c r="AV399" s="274"/>
      <c r="AW399" s="274"/>
      <c r="AX399" s="274"/>
      <c r="AY399" s="274"/>
      <c r="AZ399" s="274"/>
      <c r="BA399" s="274"/>
      <c r="BB399" s="274"/>
      <c r="BC399" s="274"/>
      <c r="BD399" s="274"/>
      <c r="BE399" s="274"/>
      <c r="BF399" s="274"/>
      <c r="BG399" s="274"/>
      <c r="BH399" s="274"/>
      <c r="BI399" s="274"/>
      <c r="BJ399" s="274"/>
      <c r="BK399" s="274"/>
      <c r="BL399" s="274"/>
      <c r="BM399" s="274"/>
      <c r="BN399" s="65"/>
      <c r="BO399" s="65"/>
      <c r="BP399" s="274"/>
      <c r="BQ399" s="65"/>
      <c r="BR399" s="65"/>
      <c r="BS399" s="65"/>
      <c r="BT399" s="274"/>
      <c r="BU399" s="274"/>
      <c r="BV399" s="274"/>
      <c r="BW399" s="65"/>
      <c r="BX399" s="54"/>
      <c r="CC399" s="54"/>
    </row>
  </sheetData>
  <mergeCells count="12">
    <mergeCell ref="D10:D11"/>
    <mergeCell ref="AD13:AQ13"/>
    <mergeCell ref="AR13:BQ13"/>
    <mergeCell ref="BS13:BV13"/>
    <mergeCell ref="BX13:BZ13"/>
    <mergeCell ref="C1:E2"/>
    <mergeCell ref="B4:B6"/>
    <mergeCell ref="C5:C6"/>
    <mergeCell ref="D5:D6"/>
    <mergeCell ref="E5:E6"/>
    <mergeCell ref="B10:B11"/>
    <mergeCell ref="C10:C11"/>
  </mergeCells>
  <hyperlinks>
    <hyperlink r:id="rId1" location="/48-couleur-black" ref="B20"/>
    <hyperlink r:id="rId2" location="/48-couleur-black" ref="B21"/>
    <hyperlink r:id="rId3" location="/48-couleur-black" ref="B22"/>
    <hyperlink r:id="rId4" location="/48-couleur-black" ref="B23"/>
    <hyperlink r:id="rId5" location="/48-couleur-black" ref="B24"/>
    <hyperlink r:id="rId6" location="/48-couleur-black" ref="B25"/>
    <hyperlink r:id="rId7" location="/48-couleur-black" ref="B26"/>
    <hyperlink r:id="rId8" location="/48-couleur-black" ref="B27"/>
    <hyperlink r:id="rId9" location="/48-couleur-black" ref="B28"/>
    <hyperlink r:id="rId10" location="/48-couleur-black" ref="B29"/>
    <hyperlink r:id="rId11" location="/48-couleur-black" ref="B30"/>
    <hyperlink r:id="rId12" location="/48-couleur-black" ref="B31"/>
    <hyperlink r:id="rId13" location="/48-couleur-black" ref="B32"/>
    <hyperlink r:id="rId14" location="/48-couleur-black" ref="B33"/>
    <hyperlink r:id="rId15" location="/48-couleur-black" ref="B35"/>
    <hyperlink r:id="rId16" location="/48-couleur-black" ref="B36"/>
    <hyperlink r:id="rId17" location="/48-couleur-black" ref="B37"/>
    <hyperlink r:id="rId18" location="/48-couleur-black" ref="B38"/>
    <hyperlink r:id="rId19" location="/48-couleur-black" ref="B39"/>
    <hyperlink r:id="rId20" location="/48-couleur-black" ref="B40"/>
    <hyperlink r:id="rId21" location="/48-couleur-black" ref="B41"/>
    <hyperlink r:id="rId22" location="/48-couleur-black" ref="B42"/>
    <hyperlink r:id="rId23" location="/48-couleur-black" ref="B43"/>
    <hyperlink r:id="rId24" location="/48-couleur-black" ref="B44"/>
    <hyperlink r:id="rId25" location="/48-couleur-black" ref="B45"/>
    <hyperlink r:id="rId26" location="/48-couleur-black" ref="B46"/>
    <hyperlink r:id="rId27" location="/48-couleur-black" ref="B47"/>
    <hyperlink r:id="rId28" location="/48-couleur-black" ref="B48"/>
    <hyperlink r:id="rId29" location="/48-couleur-black" ref="B49"/>
    <hyperlink r:id="rId30" location="/48-couleur-black" ref="B50"/>
    <hyperlink r:id="rId31" location="/48-couleur-black" ref="B51"/>
    <hyperlink r:id="rId32" location="/48-couleur-black" ref="B52"/>
    <hyperlink r:id="rId33" location="/48-couleur-black" ref="B53"/>
    <hyperlink r:id="rId34" location="/48-couleur-black" ref="B54"/>
    <hyperlink r:id="rId35" location="/48-couleur-black" ref="B55"/>
    <hyperlink r:id="rId36" location="/48-couleur-black" ref="B56"/>
    <hyperlink r:id="rId37" location="/48-couleur-black" ref="B57"/>
    <hyperlink r:id="rId38" location="/48-couleur-black" ref="B58"/>
    <hyperlink r:id="rId39" location="/48-couleur-black" ref="B59"/>
    <hyperlink r:id="rId40" location="/48-couleur-black" ref="B61"/>
    <hyperlink r:id="rId41" location="/48-couleur-black" ref="B62"/>
    <hyperlink r:id="rId42" location="/48-couleur-black" ref="B63"/>
    <hyperlink r:id="rId43" location="/48-couleur-black" ref="B64"/>
    <hyperlink r:id="rId44" location="/48-couleur-black" ref="B68"/>
    <hyperlink r:id="rId45" location="/48-couleur-black" ref="B69"/>
    <hyperlink r:id="rId46" location="/48-couleur-black" ref="B70"/>
    <hyperlink r:id="rId47" location="/48-couleur-black" ref="B71"/>
    <hyperlink r:id="rId48" location="/48-couleur-black" ref="B72"/>
    <hyperlink r:id="rId49" location="/48-couleur-black" ref="B73"/>
    <hyperlink r:id="rId50" location="/48-couleur-black" ref="B74"/>
    <hyperlink r:id="rId51" location="/48-couleur-black" ref="B75"/>
    <hyperlink r:id="rId52" location="/48-couleur-black" ref="B76"/>
    <hyperlink r:id="rId53" location="/48-couleur-black" ref="B77"/>
    <hyperlink r:id="rId54" location="/48-couleur-black" ref="B78"/>
    <hyperlink r:id="rId55" location="/48-couleur-black" ref="B79"/>
    <hyperlink r:id="rId56" location="/45-couleur-blue" ref="B80"/>
    <hyperlink r:id="rId57" location="/45-couleur-blue" ref="B81"/>
    <hyperlink r:id="rId58" location="/48-couleur-black" ref="B82"/>
    <hyperlink r:id="rId59" location="/48-couleur-black" ref="B83"/>
    <hyperlink r:id="rId60" location="/48-couleur-black" ref="B84"/>
    <hyperlink r:id="rId61" location="/48-couleur-black" ref="B85"/>
    <hyperlink r:id="rId62" location="/48-couleur-black" ref="B86"/>
    <hyperlink r:id="rId63" location="/48-couleur-black" ref="B87"/>
    <hyperlink r:id="rId64" location="/45-couleur-blue" ref="B88"/>
    <hyperlink r:id="rId65" location="/45-couleur-blue" ref="B89"/>
    <hyperlink r:id="rId66" location="/48-couleur-black" ref="B90"/>
    <hyperlink r:id="rId67" location="/48-couleur-black" ref="B91"/>
    <hyperlink r:id="rId68" location="/48-couleur-black" ref="B92"/>
    <hyperlink r:id="rId69" location="/43-couleur-yellow" ref="B93"/>
    <hyperlink r:id="rId70" location="/48-couleur-black" ref="B94"/>
    <hyperlink r:id="rId71" location="/48-couleur-black" ref="B97"/>
    <hyperlink r:id="rId72" location="/48-couleur-black" ref="B98"/>
    <hyperlink r:id="rId73" location="/48-couleur-black" ref="B99"/>
    <hyperlink r:id="rId74" location="/48-couleur-black" ref="B100"/>
    <hyperlink r:id="rId75" location="/48-couleur-black" ref="B101"/>
    <hyperlink r:id="rId76" location="/48-couleur-black" ref="B102"/>
    <hyperlink r:id="rId77" location="/48-couleur-black" ref="B105"/>
    <hyperlink r:id="rId78" location="/48-couleur-black" ref="B106"/>
    <hyperlink r:id="rId79" location="/48-couleur-black" ref="B107"/>
    <hyperlink r:id="rId80" location="/48-couleur-black" ref="B108"/>
    <hyperlink r:id="rId81" location="/48-couleur-black" ref="B109"/>
    <hyperlink r:id="rId82" location="/48-couleur-black" ref="B110"/>
    <hyperlink r:id="rId83" location="/48-couleur-black" ref="B111"/>
    <hyperlink r:id="rId84" location="/48-couleur-black" ref="B112"/>
    <hyperlink r:id="rId85" location="/48-couleur-black" ref="B113"/>
    <hyperlink r:id="rId86" location="/48-couleur-black" ref="B114"/>
    <hyperlink r:id="rId87" location="/48-couleur-black" ref="B115"/>
    <hyperlink r:id="rId88" location="/48-couleur-black" ref="B116"/>
    <hyperlink r:id="rId89" ref="B117"/>
    <hyperlink r:id="rId90" location="/48-couleur-black" ref="B118"/>
    <hyperlink r:id="rId91" location="/48-couleur-black" ref="B119"/>
    <hyperlink r:id="rId92" location="/48-couleur-black" ref="B120"/>
    <hyperlink r:id="rId93" location="/48-couleur-black" ref="B121"/>
    <hyperlink r:id="rId94" location="/48-couleur-black" ref="B122"/>
    <hyperlink r:id="rId95" location="/48-couleur-black" ref="B123"/>
    <hyperlink r:id="rId96" location="/48-couleur-black" ref="B124"/>
    <hyperlink r:id="rId97" location="/48-couleur-black" ref="B125"/>
    <hyperlink r:id="rId98" location="/48-couleur-black" ref="B126"/>
    <hyperlink r:id="rId99" location="/48-couleur-black" ref="B127"/>
    <hyperlink r:id="rId100" location="/48-couleur-black" ref="B128"/>
    <hyperlink r:id="rId101" location="/48-couleur-black" ref="B129"/>
    <hyperlink r:id="rId102" location="/48-couleur-black" ref="B130"/>
    <hyperlink r:id="rId103" location="/48-couleur-black" ref="B131"/>
    <hyperlink r:id="rId104" location="/48-couleur-black" ref="B132"/>
    <hyperlink r:id="rId105" location="/48-couleur-black" ref="B133"/>
    <hyperlink r:id="rId106" location="/48-couleur-black" ref="B134"/>
    <hyperlink r:id="rId107" location="/48-couleur-black" ref="B135"/>
    <hyperlink r:id="rId108" location="/48-couleur-black" ref="B136"/>
    <hyperlink r:id="rId109" location="/48-couleur-black" ref="B137"/>
    <hyperlink r:id="rId110" location="/48-couleur-black" ref="B138"/>
    <hyperlink r:id="rId111" location="/48-couleur-black" ref="B139"/>
    <hyperlink r:id="rId112" location="/48-couleur-black" ref="B140"/>
    <hyperlink r:id="rId113" location="/48-couleur-black" ref="B141"/>
    <hyperlink r:id="rId114" location="/48-couleur-black" ref="B142"/>
    <hyperlink r:id="rId115" location="/48-couleur-black" ref="B143"/>
    <hyperlink r:id="rId116" location="/48-couleur-black" ref="B144"/>
    <hyperlink r:id="rId117" location="/48-couleur-black" ref="B145"/>
    <hyperlink r:id="rId118" location="/48-couleur-black" ref="B148"/>
    <hyperlink r:id="rId119" location="/48-couleur-black" ref="B149"/>
    <hyperlink r:id="rId120" location="/48-couleur-black" ref="B150"/>
    <hyperlink r:id="rId121" location="/48-couleur-black" ref="B151"/>
    <hyperlink r:id="rId122" location="/48-couleur-black" ref="B152"/>
    <hyperlink r:id="rId123" location="/48-couleur-black" ref="B153"/>
    <hyperlink r:id="rId124" location="/45-couleur-blue" ref="B154"/>
    <hyperlink r:id="rId125" location="/48-couleur-black" ref="B157"/>
    <hyperlink r:id="rId126" location="/48-couleur-black" ref="B158"/>
    <hyperlink r:id="rId127" location="/48-couleur-black" ref="B159"/>
    <hyperlink r:id="rId128" location="/48-couleur-black" ref="B160"/>
    <hyperlink r:id="rId129" location="/48-couleur-black" ref="B161"/>
    <hyperlink r:id="rId130" location="/48-couleur-black" ref="B162"/>
    <hyperlink r:id="rId131" location="/48-couleur-black" ref="B163"/>
    <hyperlink r:id="rId132" location="/48-couleur-black" ref="B164"/>
    <hyperlink r:id="rId133" location="/48-couleur-black" ref="B165"/>
    <hyperlink r:id="rId134" location="/48-couleur-black" ref="B166"/>
    <hyperlink r:id="rId135" location="/48-couleur-black" ref="B167"/>
    <hyperlink r:id="rId136" location="/48-couleur-black" ref="B168"/>
    <hyperlink r:id="rId137" location="/53-couleur-f_green" ref="B169"/>
    <hyperlink r:id="rId138" location="/48-couleur-black" ref="B170"/>
    <hyperlink r:id="rId139" location="/48-couleur-black" ref="B171"/>
    <hyperlink r:id="rId140" location="/48-couleur-black" ref="B172"/>
    <hyperlink r:id="rId141" location="/48-couleur-black" ref="B173"/>
    <hyperlink r:id="rId142" location="/48-couleur-black" ref="B174"/>
    <hyperlink r:id="rId143" location="/48-couleur-black" ref="B175"/>
    <hyperlink r:id="rId144" location="/48-couleur-black" ref="B176"/>
    <hyperlink r:id="rId145" location="/48-couleur-black" ref="B179"/>
    <hyperlink r:id="rId146" location="/48-couleur-black" ref="B180"/>
    <hyperlink r:id="rId147" location="/48-couleur-black" ref="B181"/>
    <hyperlink r:id="rId148" location="/48-couleur-black" ref="B182"/>
    <hyperlink r:id="rId149" location="/48-couleur-black" ref="B183"/>
    <hyperlink r:id="rId150" location="/48-couleur-black" ref="B184"/>
    <hyperlink r:id="rId151" location="/48-couleur-black" ref="B185"/>
    <hyperlink r:id="rId152" location="/48-couleur-black" ref="B186"/>
    <hyperlink r:id="rId153" location="/48-couleur-black" ref="B187"/>
    <hyperlink r:id="rId154" location="/48-couleur-black" ref="B188"/>
    <hyperlink r:id="rId155" location="/48-couleur-black" ref="B189"/>
    <hyperlink r:id="rId156" location="/48-couleur-black" ref="B190"/>
    <hyperlink r:id="rId157" location="/48-couleur-black" ref="B191"/>
    <hyperlink r:id="rId158" location="/48-couleur-black" ref="B193"/>
    <hyperlink r:id="rId159" location="/48-couleur-black" ref="B194"/>
    <hyperlink r:id="rId160" location="/48-couleur-black" ref="B197"/>
    <hyperlink r:id="rId161" location="/48-couleur-black" ref="B198"/>
    <hyperlink r:id="rId162" location="/48-couleur-black" ref="B199"/>
    <hyperlink r:id="rId163" location="/48-couleur-black" ref="B200"/>
    <hyperlink r:id="rId164" location="/48-couleur-black" ref="B201"/>
    <hyperlink r:id="rId165" location="/48-couleur-black" ref="B202"/>
    <hyperlink r:id="rId166" location="/48-couleur-black" ref="B203"/>
    <hyperlink r:id="rId167" location="/48-couleur-black" ref="B204"/>
    <hyperlink r:id="rId168" location="/45-couleur-blue" ref="B207"/>
    <hyperlink r:id="rId169" location="/48-couleur-black" ref="B208"/>
    <hyperlink r:id="rId170" location="/48-couleur-black" ref="B209"/>
    <hyperlink r:id="rId171" location="/48-couleur-black" ref="B210"/>
    <hyperlink r:id="rId172" location="/45-couleur-blue" ref="B211"/>
    <hyperlink r:id="rId173" location="/45-couleur-blue" ref="B212"/>
    <hyperlink r:id="rId174" location="/48-couleur-black" ref="B213"/>
    <hyperlink r:id="rId175" location="/48-couleur-black" ref="B214"/>
    <hyperlink r:id="rId176" location="/48-couleur-black" ref="B215"/>
    <hyperlink r:id="rId177" location="/45-couleur-blue" ref="B216"/>
    <hyperlink r:id="rId178" location="/48-couleur-black" ref="B217"/>
    <hyperlink r:id="rId179" location="/48-couleur-black" ref="B218"/>
    <hyperlink r:id="rId180" location="/48-couleur-black" ref="B219"/>
    <hyperlink r:id="rId181" location="/48-couleur-black" ref="B220"/>
    <hyperlink r:id="rId182" location="/48-couleur-black" ref="B221"/>
    <hyperlink r:id="rId183" location="/48-couleur-black" ref="B222"/>
    <hyperlink r:id="rId184" location="/48-couleur-black" ref="B223"/>
    <hyperlink r:id="rId185" location="/48-couleur-black" ref="B224"/>
    <hyperlink r:id="rId186" location="/48-couleur-black" ref="B225"/>
    <hyperlink r:id="rId187" location="/48-couleur-black" ref="B226"/>
    <hyperlink r:id="rId188" location="/48-couleur-black" ref="B227"/>
    <hyperlink r:id="rId189" location="/48-couleur-black" ref="B228"/>
    <hyperlink r:id="rId190" location="/45-couleur-blue" ref="B229"/>
    <hyperlink r:id="rId191" location="/45-couleur-blue" ref="B230"/>
    <hyperlink r:id="rId192" location="/45-couleur-blue" ref="B231"/>
    <hyperlink r:id="rId193" location="/45-couleur-blue" ref="B232"/>
    <hyperlink r:id="rId194" location="/48-couleur-black" ref="B233"/>
    <hyperlink r:id="rId195" location="/48-couleur-black" ref="B234"/>
    <hyperlink r:id="rId196" location="/48-couleur-black" ref="B235"/>
    <hyperlink r:id="rId197" location="/48-couleur-black" ref="B236"/>
    <hyperlink r:id="rId198" location="/48-couleur-black" ref="B237"/>
    <hyperlink r:id="rId199" location="/48-couleur-black" ref="B240"/>
    <hyperlink r:id="rId200" location="/48-couleur-black" ref="B241"/>
    <hyperlink r:id="rId201" location="/48-couleur-black" ref="B242"/>
    <hyperlink r:id="rId202" location="/48-couleur-black" ref="B243"/>
    <hyperlink r:id="rId203" location="/48-couleur-black" ref="B244"/>
    <hyperlink r:id="rId204" location="/48-couleur-black" ref="B245"/>
    <hyperlink r:id="rId205" location="/48-couleur-black" ref="B246"/>
    <hyperlink r:id="rId206" location="/48-couleur-black" ref="B247"/>
    <hyperlink r:id="rId207" location="/45-couleur-blue" ref="B250"/>
    <hyperlink r:id="rId208" location="/48-couleur-black" ref="B251"/>
  </hyperlinks>
  <printOptions/>
  <pageMargins bottom="0.75" footer="0.0" header="0.0" left="0.7" right="0.7" top="0.75"/>
  <pageSetup paperSize="9" orientation="portrait"/>
  <drawing r:id="rId209"/>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5.0" topLeftCell="A6" activePane="bottomLeft" state="frozen"/>
      <selection activeCell="B7" sqref="B7" pane="bottomLeft"/>
    </sheetView>
  </sheetViews>
  <sheetFormatPr customHeight="1" defaultColWidth="14.43" defaultRowHeight="15.0"/>
  <cols>
    <col customWidth="1" hidden="1" min="1" max="1" width="8.71"/>
    <col customWidth="1" min="2" max="2" width="20.0"/>
    <col customWidth="1" min="3" max="3" width="23.43"/>
    <col customWidth="1" min="4" max="4" width="25.57"/>
    <col customWidth="1" min="5" max="5" width="10.0"/>
    <col customWidth="1" min="6" max="20" width="12.0"/>
    <col customWidth="1" min="21" max="26" width="8.71"/>
  </cols>
  <sheetData>
    <row r="1">
      <c r="A1" s="349"/>
      <c r="B1" s="349"/>
      <c r="C1" s="349"/>
      <c r="D1" s="349"/>
      <c r="E1" s="349"/>
      <c r="F1" s="349"/>
      <c r="G1" s="349"/>
      <c r="H1" s="349"/>
      <c r="I1" s="349"/>
      <c r="J1" s="349"/>
      <c r="K1" s="349"/>
      <c r="L1" s="349"/>
      <c r="M1" s="349"/>
      <c r="N1" s="349"/>
      <c r="O1" s="349"/>
      <c r="P1" s="349"/>
      <c r="Q1" s="349"/>
      <c r="R1" s="349"/>
      <c r="S1" s="349"/>
      <c r="T1" s="349"/>
      <c r="U1" s="349"/>
      <c r="V1" s="349"/>
      <c r="W1" s="349"/>
      <c r="X1" s="349"/>
      <c r="Y1" s="349"/>
      <c r="Z1" s="349"/>
    </row>
    <row r="2">
      <c r="A2" s="349"/>
      <c r="B2" s="349"/>
      <c r="C2" s="349"/>
      <c r="D2" s="349"/>
      <c r="E2" s="349"/>
      <c r="F2" s="349"/>
      <c r="G2" s="350" t="s">
        <v>1048</v>
      </c>
      <c r="J2" s="351" t="s">
        <v>1049</v>
      </c>
      <c r="K2" s="349"/>
      <c r="L2" s="349"/>
      <c r="M2" s="349"/>
      <c r="N2" s="349"/>
      <c r="O2" s="349"/>
      <c r="P2" s="349"/>
      <c r="Q2" s="349"/>
      <c r="R2" s="349"/>
      <c r="S2" s="349"/>
      <c r="T2" s="349"/>
      <c r="U2" s="349"/>
      <c r="V2" s="349"/>
      <c r="W2" s="349"/>
      <c r="X2" s="349"/>
      <c r="Y2" s="349"/>
      <c r="Z2" s="349"/>
    </row>
    <row r="3" ht="120.0" customHeight="1">
      <c r="A3" s="349"/>
      <c r="B3" s="349"/>
      <c r="C3" s="349"/>
      <c r="D3" s="349"/>
      <c r="E3" s="349"/>
      <c r="F3" s="349"/>
      <c r="G3" s="349"/>
      <c r="H3" s="349"/>
      <c r="I3" s="349"/>
      <c r="J3" s="349"/>
      <c r="K3" s="349"/>
      <c r="L3" s="349"/>
      <c r="M3" s="352"/>
      <c r="N3" s="352"/>
      <c r="O3" s="352"/>
      <c r="P3" s="349"/>
      <c r="Q3" s="349"/>
      <c r="R3" s="349"/>
      <c r="S3" s="349"/>
      <c r="T3" s="349"/>
      <c r="U3" s="349"/>
      <c r="V3" s="349"/>
      <c r="W3" s="349"/>
      <c r="X3" s="349"/>
      <c r="Y3" s="349"/>
      <c r="Z3" s="349"/>
    </row>
    <row r="4">
      <c r="A4" s="349"/>
      <c r="B4" s="349"/>
      <c r="C4" s="349"/>
      <c r="D4" s="349"/>
      <c r="E4" s="353" t="s">
        <v>1050</v>
      </c>
      <c r="F4" s="353">
        <f t="shared" ref="F4:T4" si="1">SUM(F6:F430)</f>
        <v>0</v>
      </c>
      <c r="G4" s="353">
        <f t="shared" si="1"/>
        <v>0</v>
      </c>
      <c r="H4" s="353">
        <f t="shared" si="1"/>
        <v>0</v>
      </c>
      <c r="I4" s="353">
        <f t="shared" si="1"/>
        <v>0</v>
      </c>
      <c r="J4" s="353">
        <f t="shared" si="1"/>
        <v>0</v>
      </c>
      <c r="K4" s="353">
        <f t="shared" si="1"/>
        <v>0</v>
      </c>
      <c r="L4" s="353">
        <f t="shared" si="1"/>
        <v>0</v>
      </c>
      <c r="M4" s="353">
        <f t="shared" si="1"/>
        <v>0</v>
      </c>
      <c r="N4" s="353">
        <f t="shared" si="1"/>
        <v>0</v>
      </c>
      <c r="O4" s="353">
        <f t="shared" si="1"/>
        <v>0</v>
      </c>
      <c r="P4" s="353">
        <f t="shared" si="1"/>
        <v>0</v>
      </c>
      <c r="Q4" s="353">
        <f t="shared" si="1"/>
        <v>0</v>
      </c>
      <c r="R4" s="353" t="str">
        <f t="shared" si="1"/>
        <v>#ERROR!</v>
      </c>
      <c r="S4" s="353">
        <f t="shared" si="1"/>
        <v>0</v>
      </c>
      <c r="T4" s="353">
        <f t="shared" si="1"/>
        <v>0</v>
      </c>
      <c r="U4" s="349"/>
      <c r="V4" s="349"/>
      <c r="W4" s="349"/>
      <c r="X4" s="349"/>
      <c r="Y4" s="349"/>
      <c r="Z4" s="349"/>
    </row>
    <row r="5">
      <c r="A5" s="354" t="s">
        <v>1051</v>
      </c>
      <c r="B5" s="354" t="s">
        <v>1052</v>
      </c>
      <c r="C5" s="354" t="s">
        <v>1053</v>
      </c>
      <c r="D5" s="355" t="s">
        <v>1054</v>
      </c>
      <c r="E5" s="356" t="s">
        <v>1055</v>
      </c>
      <c r="F5" s="357" t="s">
        <v>1056</v>
      </c>
      <c r="G5" s="358" t="s">
        <v>1057</v>
      </c>
      <c r="H5" s="359" t="s">
        <v>1058</v>
      </c>
      <c r="I5" s="360" t="s">
        <v>1059</v>
      </c>
      <c r="J5" s="361" t="s">
        <v>1060</v>
      </c>
      <c r="K5" s="362" t="s">
        <v>1061</v>
      </c>
      <c r="L5" s="363" t="s">
        <v>1062</v>
      </c>
      <c r="M5" s="364" t="s">
        <v>1063</v>
      </c>
      <c r="N5" s="365" t="s">
        <v>1064</v>
      </c>
      <c r="O5" s="366" t="s">
        <v>1065</v>
      </c>
      <c r="P5" s="367" t="s">
        <v>1066</v>
      </c>
      <c r="Q5" s="368" t="s">
        <v>1067</v>
      </c>
      <c r="R5" s="369" t="s">
        <v>1068</v>
      </c>
      <c r="S5" s="370" t="s">
        <v>1069</v>
      </c>
      <c r="T5" s="371" t="s">
        <v>1070</v>
      </c>
      <c r="U5" s="372" t="s">
        <v>1071</v>
      </c>
      <c r="V5" s="354" t="s">
        <v>1072</v>
      </c>
      <c r="W5" s="349"/>
      <c r="X5" s="349"/>
      <c r="Y5" s="349"/>
      <c r="Z5" s="349"/>
    </row>
    <row r="6">
      <c r="A6" s="373">
        <v>6242.0</v>
      </c>
      <c r="B6" s="374" t="s">
        <v>1073</v>
      </c>
      <c r="C6" s="374" t="s">
        <v>1074</v>
      </c>
      <c r="D6" s="374" t="s">
        <v>1075</v>
      </c>
      <c r="E6" s="375">
        <v>20.0</v>
      </c>
      <c r="F6" s="376"/>
      <c r="G6" s="377" t="str">
        <f>'PU holds'!J298</f>
        <v/>
      </c>
      <c r="H6" s="378" t="str">
        <f>'PU holds'!K298</f>
        <v/>
      </c>
      <c r="I6" s="379" t="str">
        <f>'PU holds'!L298</f>
        <v/>
      </c>
      <c r="J6" s="380" t="str">
        <f>'PU holds'!M298</f>
        <v/>
      </c>
      <c r="K6" s="381" t="str">
        <f>'PU holds'!N298</f>
        <v/>
      </c>
      <c r="L6" s="382" t="str">
        <f>'PU holds'!O298</f>
        <v/>
      </c>
      <c r="M6" s="383" t="str">
        <f>'PU holds'!P298</f>
        <v/>
      </c>
      <c r="N6" s="384" t="str">
        <f>'PU holds'!Q298</f>
        <v/>
      </c>
      <c r="O6" s="385" t="str">
        <f>'PU holds'!R298</f>
        <v/>
      </c>
      <c r="P6" s="386" t="str">
        <f>'PU holds'!S298</f>
        <v/>
      </c>
      <c r="Q6" s="387" t="str">
        <f>'PU holds'!T298</f>
        <v/>
      </c>
      <c r="R6" s="388" t="str">
        <f>'PU holds'!#REF!</f>
        <v>#ERROR!</v>
      </c>
      <c r="S6" s="389" t="str">
        <f>'PU holds'!W298</f>
        <v/>
      </c>
      <c r="T6" s="376" t="str">
        <f>'PU holds'!X298</f>
        <v/>
      </c>
      <c r="U6" s="390" t="str">
        <f t="shared" ref="U6:U430" si="2">SUM(F6:T6)</f>
        <v>#ERROR!</v>
      </c>
      <c r="V6" s="390" t="str">
        <f t="shared" ref="V6:V430" si="3">E6*U6</f>
        <v>#ERROR!</v>
      </c>
      <c r="W6" s="349"/>
      <c r="X6" s="349"/>
      <c r="Y6" s="349"/>
      <c r="Z6" s="349"/>
    </row>
    <row r="7">
      <c r="A7" s="373">
        <v>11942.0</v>
      </c>
      <c r="B7" s="373" t="s">
        <v>1073</v>
      </c>
      <c r="C7" s="373" t="s">
        <v>1074</v>
      </c>
      <c r="D7" s="373" t="s">
        <v>1076</v>
      </c>
      <c r="E7" s="390">
        <v>20.0</v>
      </c>
      <c r="F7" s="391" t="str">
        <f>'PE Holds'!I179</f>
        <v/>
      </c>
      <c r="G7" s="392" t="str">
        <f>'PE Holds'!J179</f>
        <v/>
      </c>
      <c r="H7" s="393" t="str">
        <f>'PE Holds'!K179</f>
        <v/>
      </c>
      <c r="I7" s="394" t="str">
        <f>'PE Holds'!L179</f>
        <v/>
      </c>
      <c r="J7" s="395" t="str">
        <f>'PE Holds'!M179</f>
        <v/>
      </c>
      <c r="K7" s="396" t="str">
        <f>'PE Holds'!N179</f>
        <v/>
      </c>
      <c r="L7" s="397" t="str">
        <f>'PE Holds'!O179</f>
        <v/>
      </c>
      <c r="M7" s="398" t="str">
        <f>'PE Holds'!P179</f>
        <v/>
      </c>
      <c r="N7" s="399" t="str">
        <f>'PE Holds'!Q179</f>
        <v/>
      </c>
      <c r="O7" s="400" t="str">
        <f>'PE Holds'!R179</f>
        <v/>
      </c>
      <c r="P7" s="401" t="str">
        <f>'PE Holds'!S179</f>
        <v/>
      </c>
      <c r="Q7" s="402" t="str">
        <f>'PE Holds'!T179</f>
        <v/>
      </c>
      <c r="R7" s="403"/>
      <c r="S7" s="404"/>
      <c r="T7" s="391"/>
      <c r="U7" s="390">
        <f t="shared" si="2"/>
        <v>0</v>
      </c>
      <c r="V7" s="390">
        <f t="shared" si="3"/>
        <v>0</v>
      </c>
      <c r="W7" s="349"/>
      <c r="X7" s="349"/>
      <c r="Y7" s="349"/>
      <c r="Z7" s="349"/>
    </row>
    <row r="8">
      <c r="A8" s="373">
        <v>13453.0</v>
      </c>
      <c r="B8" s="373" t="s">
        <v>1073</v>
      </c>
      <c r="C8" s="373" t="s">
        <v>1074</v>
      </c>
      <c r="D8" s="373" t="s">
        <v>1077</v>
      </c>
      <c r="E8" s="390">
        <v>20.0</v>
      </c>
      <c r="F8" s="391" t="str">
        <f>'PE Holds'!I180</f>
        <v/>
      </c>
      <c r="G8" s="392" t="str">
        <f>'PE Holds'!J180</f>
        <v/>
      </c>
      <c r="H8" s="393" t="str">
        <f>'PE Holds'!K180</f>
        <v/>
      </c>
      <c r="I8" s="394" t="str">
        <f>'PE Holds'!L180</f>
        <v/>
      </c>
      <c r="J8" s="395" t="str">
        <f>'PE Holds'!M180</f>
        <v/>
      </c>
      <c r="K8" s="396" t="str">
        <f>'PE Holds'!N180</f>
        <v/>
      </c>
      <c r="L8" s="397" t="str">
        <f>'PE Holds'!O180</f>
        <v/>
      </c>
      <c r="M8" s="398" t="str">
        <f>'PE Holds'!P180</f>
        <v/>
      </c>
      <c r="N8" s="399" t="str">
        <f>'PE Holds'!Q180</f>
        <v/>
      </c>
      <c r="O8" s="400" t="str">
        <f>'PE Holds'!R180</f>
        <v/>
      </c>
      <c r="P8" s="401" t="str">
        <f>'PE Holds'!S180</f>
        <v/>
      </c>
      <c r="Q8" s="402" t="str">
        <f>'PE Holds'!T180</f>
        <v/>
      </c>
      <c r="R8" s="403"/>
      <c r="S8" s="404"/>
      <c r="T8" s="391"/>
      <c r="U8" s="390">
        <f t="shared" si="2"/>
        <v>0</v>
      </c>
      <c r="V8" s="390">
        <f t="shared" si="3"/>
        <v>0</v>
      </c>
      <c r="W8" s="349"/>
      <c r="X8" s="349"/>
      <c r="Y8" s="349"/>
      <c r="Z8" s="349"/>
    </row>
    <row r="9">
      <c r="A9" s="373">
        <v>4877.0</v>
      </c>
      <c r="B9" s="374" t="s">
        <v>1073</v>
      </c>
      <c r="C9" s="374" t="s">
        <v>1078</v>
      </c>
      <c r="D9" s="374" t="s">
        <v>1075</v>
      </c>
      <c r="E9" s="390">
        <v>5.0</v>
      </c>
      <c r="F9" s="391"/>
      <c r="G9" s="392" t="str">
        <f>'PU holds'!J299</f>
        <v/>
      </c>
      <c r="H9" s="393" t="str">
        <f>'PU holds'!K299</f>
        <v/>
      </c>
      <c r="I9" s="394" t="str">
        <f>'PU holds'!L299</f>
        <v/>
      </c>
      <c r="J9" s="395" t="str">
        <f>'PU holds'!M299</f>
        <v/>
      </c>
      <c r="K9" s="396" t="str">
        <f>'PU holds'!N299</f>
        <v/>
      </c>
      <c r="L9" s="397" t="str">
        <f>'PU holds'!O299</f>
        <v/>
      </c>
      <c r="M9" s="398" t="str">
        <f>'PU holds'!P299</f>
        <v/>
      </c>
      <c r="N9" s="399" t="str">
        <f>'PU holds'!Q299</f>
        <v/>
      </c>
      <c r="O9" s="400" t="str">
        <f>'PU holds'!R299</f>
        <v/>
      </c>
      <c r="P9" s="401" t="str">
        <f>'PU holds'!S299</f>
        <v/>
      </c>
      <c r="Q9" s="402" t="str">
        <f>'PU holds'!T299</f>
        <v/>
      </c>
      <c r="R9" s="403" t="str">
        <f>'PU holds'!#REF!</f>
        <v>#ERROR!</v>
      </c>
      <c r="S9" s="404" t="str">
        <f>'PU holds'!W299</f>
        <v/>
      </c>
      <c r="T9" s="391" t="str">
        <f>'PU holds'!X299</f>
        <v/>
      </c>
      <c r="U9" s="390" t="str">
        <f t="shared" si="2"/>
        <v>#ERROR!</v>
      </c>
      <c r="V9" s="390" t="str">
        <f t="shared" si="3"/>
        <v>#ERROR!</v>
      </c>
      <c r="W9" s="349"/>
      <c r="X9" s="349"/>
      <c r="Y9" s="349"/>
      <c r="Z9" s="349"/>
    </row>
    <row r="10">
      <c r="A10" s="373">
        <v>4797.0</v>
      </c>
      <c r="B10" s="373" t="s">
        <v>1073</v>
      </c>
      <c r="C10" s="373" t="s">
        <v>1079</v>
      </c>
      <c r="D10" s="373" t="s">
        <v>1080</v>
      </c>
      <c r="E10" s="390">
        <v>10.0</v>
      </c>
      <c r="F10" s="391" t="str">
        <f>'PE Holds'!I181</f>
        <v/>
      </c>
      <c r="G10" s="392" t="str">
        <f>'PE Holds'!J181</f>
        <v/>
      </c>
      <c r="H10" s="393" t="str">
        <f>'PE Holds'!K181</f>
        <v/>
      </c>
      <c r="I10" s="394" t="str">
        <f>'PE Holds'!L181</f>
        <v/>
      </c>
      <c r="J10" s="395" t="str">
        <f>'PE Holds'!M181</f>
        <v/>
      </c>
      <c r="K10" s="396" t="str">
        <f>'PE Holds'!N181</f>
        <v/>
      </c>
      <c r="L10" s="397" t="str">
        <f>'PE Holds'!O181</f>
        <v/>
      </c>
      <c r="M10" s="398" t="str">
        <f>'PE Holds'!P181</f>
        <v/>
      </c>
      <c r="N10" s="399" t="str">
        <f>'PE Holds'!Q181</f>
        <v/>
      </c>
      <c r="O10" s="400" t="str">
        <f>'PE Holds'!R181</f>
        <v/>
      </c>
      <c r="P10" s="401" t="str">
        <f>'PE Holds'!S181</f>
        <v/>
      </c>
      <c r="Q10" s="402" t="str">
        <f>'PE Holds'!T181</f>
        <v/>
      </c>
      <c r="R10" s="403"/>
      <c r="S10" s="404"/>
      <c r="T10" s="391"/>
      <c r="U10" s="390">
        <f t="shared" si="2"/>
        <v>0</v>
      </c>
      <c r="V10" s="390">
        <f t="shared" si="3"/>
        <v>0</v>
      </c>
      <c r="W10" s="349"/>
      <c r="X10" s="349"/>
      <c r="Y10" s="349"/>
      <c r="Z10" s="349"/>
    </row>
    <row r="11">
      <c r="A11" s="373">
        <v>4789.0</v>
      </c>
      <c r="B11" s="373" t="s">
        <v>1073</v>
      </c>
      <c r="C11" s="373" t="s">
        <v>1079</v>
      </c>
      <c r="D11" s="373" t="s">
        <v>1081</v>
      </c>
      <c r="E11" s="390">
        <v>10.0</v>
      </c>
      <c r="F11" s="391" t="str">
        <f>'PE Holds'!I182</f>
        <v/>
      </c>
      <c r="G11" s="392" t="str">
        <f>'PE Holds'!J182</f>
        <v/>
      </c>
      <c r="H11" s="393" t="str">
        <f>'PE Holds'!K182</f>
        <v/>
      </c>
      <c r="I11" s="394" t="str">
        <f>'PE Holds'!L182</f>
        <v/>
      </c>
      <c r="J11" s="395" t="str">
        <f>'PE Holds'!M182</f>
        <v/>
      </c>
      <c r="K11" s="396" t="str">
        <f>'PE Holds'!N182</f>
        <v/>
      </c>
      <c r="L11" s="397" t="str">
        <f>'PE Holds'!O182</f>
        <v/>
      </c>
      <c r="M11" s="398" t="str">
        <f>'PE Holds'!P182</f>
        <v/>
      </c>
      <c r="N11" s="399" t="str">
        <f>'PE Holds'!Q182</f>
        <v/>
      </c>
      <c r="O11" s="400" t="str">
        <f>'PE Holds'!R182</f>
        <v/>
      </c>
      <c r="P11" s="401" t="str">
        <f>'PE Holds'!S182</f>
        <v/>
      </c>
      <c r="Q11" s="402" t="str">
        <f>'PE Holds'!T182</f>
        <v/>
      </c>
      <c r="R11" s="403"/>
      <c r="S11" s="404"/>
      <c r="T11" s="391"/>
      <c r="U11" s="390">
        <f t="shared" si="2"/>
        <v>0</v>
      </c>
      <c r="V11" s="390">
        <f t="shared" si="3"/>
        <v>0</v>
      </c>
      <c r="W11" s="349"/>
      <c r="X11" s="349"/>
      <c r="Y11" s="349"/>
      <c r="Z11" s="349"/>
    </row>
    <row r="12">
      <c r="A12" s="373">
        <v>4818.0</v>
      </c>
      <c r="B12" s="373" t="s">
        <v>1073</v>
      </c>
      <c r="C12" s="373" t="s">
        <v>1082</v>
      </c>
      <c r="D12" s="373" t="s">
        <v>1080</v>
      </c>
      <c r="E12" s="390">
        <v>5.0</v>
      </c>
      <c r="F12" s="391" t="str">
        <f>'PE Holds'!I183</f>
        <v/>
      </c>
      <c r="G12" s="392" t="str">
        <f>'PE Holds'!J183</f>
        <v/>
      </c>
      <c r="H12" s="393" t="str">
        <f>'PE Holds'!K183</f>
        <v/>
      </c>
      <c r="I12" s="394" t="str">
        <f>'PE Holds'!L183</f>
        <v/>
      </c>
      <c r="J12" s="395" t="str">
        <f>'PE Holds'!M183</f>
        <v/>
      </c>
      <c r="K12" s="396" t="str">
        <f>'PE Holds'!N183</f>
        <v/>
      </c>
      <c r="L12" s="397" t="str">
        <f>'PE Holds'!O183</f>
        <v/>
      </c>
      <c r="M12" s="398" t="str">
        <f>'PE Holds'!P183</f>
        <v/>
      </c>
      <c r="N12" s="399" t="str">
        <f>'PE Holds'!Q183</f>
        <v/>
      </c>
      <c r="O12" s="400" t="str">
        <f>'PE Holds'!R183</f>
        <v/>
      </c>
      <c r="P12" s="401" t="str">
        <f>'PE Holds'!S183</f>
        <v/>
      </c>
      <c r="Q12" s="402" t="str">
        <f>'PE Holds'!T183</f>
        <v/>
      </c>
      <c r="R12" s="403"/>
      <c r="S12" s="404"/>
      <c r="T12" s="391"/>
      <c r="U12" s="390">
        <f t="shared" si="2"/>
        <v>0</v>
      </c>
      <c r="V12" s="390">
        <f t="shared" si="3"/>
        <v>0</v>
      </c>
      <c r="W12" s="349"/>
      <c r="X12" s="349"/>
      <c r="Y12" s="349"/>
      <c r="Z12" s="349"/>
    </row>
    <row r="13">
      <c r="A13" s="373">
        <v>4817.0</v>
      </c>
      <c r="B13" s="373" t="s">
        <v>1073</v>
      </c>
      <c r="C13" s="373" t="s">
        <v>1082</v>
      </c>
      <c r="D13" s="373" t="s">
        <v>1081</v>
      </c>
      <c r="E13" s="390">
        <v>5.0</v>
      </c>
      <c r="F13" s="391" t="str">
        <f>'PE Holds'!I184</f>
        <v/>
      </c>
      <c r="G13" s="392" t="str">
        <f>'PE Holds'!J184</f>
        <v/>
      </c>
      <c r="H13" s="393" t="str">
        <f>'PE Holds'!K184</f>
        <v/>
      </c>
      <c r="I13" s="394" t="str">
        <f>'PE Holds'!L184</f>
        <v/>
      </c>
      <c r="J13" s="395" t="str">
        <f>'PE Holds'!M184</f>
        <v/>
      </c>
      <c r="K13" s="396" t="str">
        <f>'PE Holds'!N184</f>
        <v/>
      </c>
      <c r="L13" s="397" t="str">
        <f>'PE Holds'!O184</f>
        <v/>
      </c>
      <c r="M13" s="398" t="str">
        <f>'PE Holds'!P184</f>
        <v/>
      </c>
      <c r="N13" s="399" t="str">
        <f>'PE Holds'!Q184</f>
        <v/>
      </c>
      <c r="O13" s="400" t="str">
        <f>'PE Holds'!R184</f>
        <v/>
      </c>
      <c r="P13" s="401" t="str">
        <f>'PE Holds'!S184</f>
        <v/>
      </c>
      <c r="Q13" s="402" t="str">
        <f>'PE Holds'!T184</f>
        <v/>
      </c>
      <c r="R13" s="403"/>
      <c r="S13" s="404"/>
      <c r="T13" s="391"/>
      <c r="U13" s="390">
        <f t="shared" si="2"/>
        <v>0</v>
      </c>
      <c r="V13" s="390">
        <f t="shared" si="3"/>
        <v>0</v>
      </c>
      <c r="W13" s="349"/>
      <c r="X13" s="349"/>
      <c r="Y13" s="349"/>
      <c r="Z13" s="349"/>
    </row>
    <row r="14">
      <c r="A14" s="373">
        <v>4785.0</v>
      </c>
      <c r="B14" s="373" t="s">
        <v>1073</v>
      </c>
      <c r="C14" s="373" t="s">
        <v>1083</v>
      </c>
      <c r="D14" s="373" t="s">
        <v>1080</v>
      </c>
      <c r="E14" s="390">
        <v>10.0</v>
      </c>
      <c r="F14" s="391" t="str">
        <f>'PE Holds'!I185</f>
        <v/>
      </c>
      <c r="G14" s="392" t="str">
        <f>'PE Holds'!J185</f>
        <v/>
      </c>
      <c r="H14" s="393" t="str">
        <f>'PE Holds'!K185</f>
        <v/>
      </c>
      <c r="I14" s="394" t="str">
        <f>'PE Holds'!L185</f>
        <v/>
      </c>
      <c r="J14" s="395" t="str">
        <f>'PE Holds'!M185</f>
        <v/>
      </c>
      <c r="K14" s="396" t="str">
        <f>'PE Holds'!N185</f>
        <v/>
      </c>
      <c r="L14" s="397" t="str">
        <f>'PE Holds'!O185</f>
        <v/>
      </c>
      <c r="M14" s="398" t="str">
        <f>'PE Holds'!P185</f>
        <v/>
      </c>
      <c r="N14" s="399" t="str">
        <f>'PE Holds'!Q185</f>
        <v/>
      </c>
      <c r="O14" s="400" t="str">
        <f>'PE Holds'!R185</f>
        <v/>
      </c>
      <c r="P14" s="401" t="str">
        <f>'PE Holds'!S185</f>
        <v/>
      </c>
      <c r="Q14" s="402" t="str">
        <f>'PE Holds'!T185</f>
        <v/>
      </c>
      <c r="R14" s="403"/>
      <c r="S14" s="404"/>
      <c r="T14" s="391"/>
      <c r="U14" s="390">
        <f t="shared" si="2"/>
        <v>0</v>
      </c>
      <c r="V14" s="390">
        <f t="shared" si="3"/>
        <v>0</v>
      </c>
      <c r="W14" s="349"/>
      <c r="X14" s="349"/>
      <c r="Y14" s="349"/>
      <c r="Z14" s="349"/>
    </row>
    <row r="15">
      <c r="A15" s="373">
        <v>4862.0</v>
      </c>
      <c r="B15" s="373" t="s">
        <v>1073</v>
      </c>
      <c r="C15" s="373" t="s">
        <v>1084</v>
      </c>
      <c r="D15" s="373" t="s">
        <v>1080</v>
      </c>
      <c r="E15" s="390">
        <v>5.0</v>
      </c>
      <c r="F15" s="391" t="str">
        <f>'PE Holds'!I186</f>
        <v/>
      </c>
      <c r="G15" s="392" t="str">
        <f>'PE Holds'!J186</f>
        <v/>
      </c>
      <c r="H15" s="393" t="str">
        <f>'PE Holds'!K186</f>
        <v/>
      </c>
      <c r="I15" s="394" t="str">
        <f>'PE Holds'!L186</f>
        <v/>
      </c>
      <c r="J15" s="395" t="str">
        <f>'PE Holds'!M186</f>
        <v/>
      </c>
      <c r="K15" s="396" t="str">
        <f>'PE Holds'!N186</f>
        <v/>
      </c>
      <c r="L15" s="397" t="str">
        <f>'PE Holds'!O186</f>
        <v/>
      </c>
      <c r="M15" s="398" t="str">
        <f>'PE Holds'!P186</f>
        <v/>
      </c>
      <c r="N15" s="399" t="str">
        <f>'PE Holds'!Q186</f>
        <v/>
      </c>
      <c r="O15" s="400" t="str">
        <f>'PE Holds'!R186</f>
        <v/>
      </c>
      <c r="P15" s="401" t="str">
        <f>'PE Holds'!S186</f>
        <v/>
      </c>
      <c r="Q15" s="402" t="str">
        <f>'PE Holds'!T186</f>
        <v/>
      </c>
      <c r="R15" s="403"/>
      <c r="S15" s="404"/>
      <c r="T15" s="391"/>
      <c r="U15" s="390">
        <f t="shared" si="2"/>
        <v>0</v>
      </c>
      <c r="V15" s="390">
        <f t="shared" si="3"/>
        <v>0</v>
      </c>
      <c r="W15" s="349"/>
      <c r="X15" s="349"/>
      <c r="Y15" s="349"/>
      <c r="Z15" s="349"/>
    </row>
    <row r="16">
      <c r="A16" s="373">
        <v>4814.0</v>
      </c>
      <c r="B16" s="373" t="s">
        <v>1073</v>
      </c>
      <c r="C16" s="373" t="s">
        <v>1084</v>
      </c>
      <c r="D16" s="373" t="s">
        <v>1081</v>
      </c>
      <c r="E16" s="390">
        <v>5.0</v>
      </c>
      <c r="F16" s="391" t="str">
        <f>'PE Holds'!I187</f>
        <v/>
      </c>
      <c r="G16" s="392" t="str">
        <f>'PE Holds'!J187</f>
        <v/>
      </c>
      <c r="H16" s="393" t="str">
        <f>'PE Holds'!K187</f>
        <v/>
      </c>
      <c r="I16" s="394" t="str">
        <f>'PE Holds'!L187</f>
        <v/>
      </c>
      <c r="J16" s="395" t="str">
        <f>'PE Holds'!M187</f>
        <v/>
      </c>
      <c r="K16" s="396" t="str">
        <f>'PE Holds'!N187</f>
        <v/>
      </c>
      <c r="L16" s="397" t="str">
        <f>'PE Holds'!O187</f>
        <v/>
      </c>
      <c r="M16" s="398" t="str">
        <f>'PE Holds'!P187</f>
        <v/>
      </c>
      <c r="N16" s="399" t="str">
        <f>'PE Holds'!Q187</f>
        <v/>
      </c>
      <c r="O16" s="400" t="str">
        <f>'PE Holds'!R187</f>
        <v/>
      </c>
      <c r="P16" s="401" t="str">
        <f>'PE Holds'!S187</f>
        <v/>
      </c>
      <c r="Q16" s="402" t="str">
        <f>'PE Holds'!T187</f>
        <v/>
      </c>
      <c r="R16" s="403"/>
      <c r="S16" s="404"/>
      <c r="T16" s="391"/>
      <c r="U16" s="390">
        <f t="shared" si="2"/>
        <v>0</v>
      </c>
      <c r="V16" s="390">
        <f t="shared" si="3"/>
        <v>0</v>
      </c>
      <c r="W16" s="349"/>
      <c r="X16" s="349"/>
      <c r="Y16" s="349"/>
      <c r="Z16" s="349"/>
    </row>
    <row r="17">
      <c r="A17" s="373">
        <v>4787.0</v>
      </c>
      <c r="B17" s="373" t="s">
        <v>1073</v>
      </c>
      <c r="C17" s="373" t="s">
        <v>1084</v>
      </c>
      <c r="D17" s="373" t="s">
        <v>1085</v>
      </c>
      <c r="E17" s="390">
        <v>5.0</v>
      </c>
      <c r="F17" s="391" t="str">
        <f>'PE Holds'!I188</f>
        <v/>
      </c>
      <c r="G17" s="392" t="str">
        <f>'PE Holds'!J188</f>
        <v/>
      </c>
      <c r="H17" s="393" t="str">
        <f>'PE Holds'!K188</f>
        <v/>
      </c>
      <c r="I17" s="394" t="str">
        <f>'PE Holds'!L188</f>
        <v/>
      </c>
      <c r="J17" s="395" t="str">
        <f>'PE Holds'!M188</f>
        <v/>
      </c>
      <c r="K17" s="396" t="str">
        <f>'PE Holds'!N188</f>
        <v/>
      </c>
      <c r="L17" s="397" t="str">
        <f>'PE Holds'!O188</f>
        <v/>
      </c>
      <c r="M17" s="398" t="str">
        <f>'PE Holds'!P188</f>
        <v/>
      </c>
      <c r="N17" s="399" t="str">
        <f>'PE Holds'!Q188</f>
        <v/>
      </c>
      <c r="O17" s="400" t="str">
        <f>'PE Holds'!R188</f>
        <v/>
      </c>
      <c r="P17" s="401" t="str">
        <f>'PE Holds'!S188</f>
        <v/>
      </c>
      <c r="Q17" s="402" t="str">
        <f>'PE Holds'!T188</f>
        <v/>
      </c>
      <c r="R17" s="403"/>
      <c r="S17" s="404"/>
      <c r="T17" s="391"/>
      <c r="U17" s="390">
        <f t="shared" si="2"/>
        <v>0</v>
      </c>
      <c r="V17" s="390">
        <f t="shared" si="3"/>
        <v>0</v>
      </c>
      <c r="W17" s="349"/>
      <c r="X17" s="349"/>
      <c r="Y17" s="349"/>
      <c r="Z17" s="349"/>
    </row>
    <row r="18">
      <c r="A18" s="373">
        <v>5123.0</v>
      </c>
      <c r="B18" s="373" t="s">
        <v>1073</v>
      </c>
      <c r="C18" s="373" t="s">
        <v>1084</v>
      </c>
      <c r="D18" s="373" t="s">
        <v>1086</v>
      </c>
      <c r="E18" s="390">
        <v>5.0</v>
      </c>
      <c r="F18" s="391" t="str">
        <f>'PE Holds'!I189</f>
        <v/>
      </c>
      <c r="G18" s="392" t="str">
        <f>'PE Holds'!J189</f>
        <v/>
      </c>
      <c r="H18" s="393" t="str">
        <f>'PE Holds'!K189</f>
        <v/>
      </c>
      <c r="I18" s="394" t="str">
        <f>'PE Holds'!L189</f>
        <v/>
      </c>
      <c r="J18" s="395" t="str">
        <f>'PE Holds'!M189</f>
        <v/>
      </c>
      <c r="K18" s="396" t="str">
        <f>'PE Holds'!N189</f>
        <v/>
      </c>
      <c r="L18" s="397" t="str">
        <f>'PE Holds'!O189</f>
        <v/>
      </c>
      <c r="M18" s="398" t="str">
        <f>'PE Holds'!P189</f>
        <v/>
      </c>
      <c r="N18" s="399" t="str">
        <f>'PE Holds'!Q189</f>
        <v/>
      </c>
      <c r="O18" s="400" t="str">
        <f>'PE Holds'!R189</f>
        <v/>
      </c>
      <c r="P18" s="401" t="str">
        <f>'PE Holds'!S189</f>
        <v/>
      </c>
      <c r="Q18" s="402" t="str">
        <f>'PE Holds'!T189</f>
        <v/>
      </c>
      <c r="R18" s="403"/>
      <c r="S18" s="404"/>
      <c r="T18" s="391"/>
      <c r="U18" s="390">
        <f t="shared" si="2"/>
        <v>0</v>
      </c>
      <c r="V18" s="390">
        <f t="shared" si="3"/>
        <v>0</v>
      </c>
      <c r="W18" s="349"/>
      <c r="X18" s="349"/>
      <c r="Y18" s="349"/>
      <c r="Z18" s="349"/>
    </row>
    <row r="19">
      <c r="A19" s="373">
        <v>7301.0</v>
      </c>
      <c r="B19" s="373" t="s">
        <v>1073</v>
      </c>
      <c r="C19" s="373" t="s">
        <v>1087</v>
      </c>
      <c r="D19" s="373" t="s">
        <v>1080</v>
      </c>
      <c r="E19" s="390">
        <v>10.0</v>
      </c>
      <c r="F19" s="391" t="str">
        <f>'PE Holds'!I190</f>
        <v/>
      </c>
      <c r="G19" s="392" t="str">
        <f>'PE Holds'!J190</f>
        <v/>
      </c>
      <c r="H19" s="393" t="str">
        <f>'PE Holds'!K190</f>
        <v/>
      </c>
      <c r="I19" s="394" t="str">
        <f>'PE Holds'!L190</f>
        <v/>
      </c>
      <c r="J19" s="395" t="str">
        <f>'PE Holds'!M190</f>
        <v/>
      </c>
      <c r="K19" s="396" t="str">
        <f>'PE Holds'!N190</f>
        <v/>
      </c>
      <c r="L19" s="397" t="str">
        <f>'PE Holds'!O190</f>
        <v/>
      </c>
      <c r="M19" s="398" t="str">
        <f>'PE Holds'!P190</f>
        <v/>
      </c>
      <c r="N19" s="399" t="str">
        <f>'PE Holds'!Q190</f>
        <v/>
      </c>
      <c r="O19" s="400" t="str">
        <f>'PE Holds'!R190</f>
        <v/>
      </c>
      <c r="P19" s="401" t="str">
        <f>'PE Holds'!S190</f>
        <v/>
      </c>
      <c r="Q19" s="402" t="str">
        <f>'PE Holds'!T190</f>
        <v/>
      </c>
      <c r="R19" s="403"/>
      <c r="S19" s="404"/>
      <c r="T19" s="391"/>
      <c r="U19" s="390">
        <f t="shared" si="2"/>
        <v>0</v>
      </c>
      <c r="V19" s="390">
        <f t="shared" si="3"/>
        <v>0</v>
      </c>
      <c r="W19" s="349"/>
      <c r="X19" s="349"/>
      <c r="Y19" s="349"/>
      <c r="Z19" s="349"/>
    </row>
    <row r="20">
      <c r="A20" s="373">
        <v>6493.0</v>
      </c>
      <c r="B20" s="373" t="s">
        <v>1073</v>
      </c>
      <c r="C20" s="373" t="s">
        <v>1088</v>
      </c>
      <c r="D20" s="373" t="s">
        <v>1080</v>
      </c>
      <c r="E20" s="390">
        <v>20.0</v>
      </c>
      <c r="F20" s="391" t="str">
        <f>'PE Holds'!I191</f>
        <v/>
      </c>
      <c r="G20" s="392" t="str">
        <f>'PE Holds'!J191</f>
        <v/>
      </c>
      <c r="H20" s="393" t="str">
        <f>'PE Holds'!K191</f>
        <v/>
      </c>
      <c r="I20" s="394" t="str">
        <f>'PE Holds'!L191</f>
        <v/>
      </c>
      <c r="J20" s="395" t="str">
        <f>'PE Holds'!M191</f>
        <v/>
      </c>
      <c r="K20" s="396" t="str">
        <f>'PE Holds'!N191</f>
        <v/>
      </c>
      <c r="L20" s="397" t="str">
        <f>'PE Holds'!O191</f>
        <v/>
      </c>
      <c r="M20" s="398" t="str">
        <f>'PE Holds'!P191</f>
        <v/>
      </c>
      <c r="N20" s="399" t="str">
        <f>'PE Holds'!Q191</f>
        <v/>
      </c>
      <c r="O20" s="400" t="str">
        <f>'PE Holds'!R191</f>
        <v/>
      </c>
      <c r="P20" s="401" t="str">
        <f>'PE Holds'!S191</f>
        <v/>
      </c>
      <c r="Q20" s="402" t="str">
        <f>'PE Holds'!T191</f>
        <v/>
      </c>
      <c r="R20" s="403"/>
      <c r="S20" s="404"/>
      <c r="T20" s="391"/>
      <c r="U20" s="390">
        <f t="shared" si="2"/>
        <v>0</v>
      </c>
      <c r="V20" s="390">
        <f t="shared" si="3"/>
        <v>0</v>
      </c>
      <c r="W20" s="349"/>
      <c r="X20" s="349"/>
      <c r="Y20" s="349"/>
      <c r="Z20" s="349"/>
    </row>
    <row r="21" ht="15.75" customHeight="1">
      <c r="A21" s="373">
        <v>12127.0</v>
      </c>
      <c r="B21" s="373" t="s">
        <v>1073</v>
      </c>
      <c r="C21" s="373" t="s">
        <v>1088</v>
      </c>
      <c r="D21" s="373" t="s">
        <v>1081</v>
      </c>
      <c r="E21" s="390">
        <v>20.0</v>
      </c>
      <c r="F21" s="391" t="str">
        <f>'PE Holds'!I192</f>
        <v/>
      </c>
      <c r="G21" s="392" t="str">
        <f>'PE Holds'!J192</f>
        <v/>
      </c>
      <c r="H21" s="393" t="str">
        <f>'PE Holds'!K192</f>
        <v/>
      </c>
      <c r="I21" s="394" t="str">
        <f>'PE Holds'!L192</f>
        <v/>
      </c>
      <c r="J21" s="395" t="str">
        <f>'PE Holds'!M192</f>
        <v/>
      </c>
      <c r="K21" s="396" t="str">
        <f>'PE Holds'!N192</f>
        <v/>
      </c>
      <c r="L21" s="397" t="str">
        <f>'PE Holds'!O192</f>
        <v/>
      </c>
      <c r="M21" s="398" t="str">
        <f>'PE Holds'!P192</f>
        <v/>
      </c>
      <c r="N21" s="399" t="str">
        <f>'PE Holds'!Q192</f>
        <v/>
      </c>
      <c r="O21" s="400" t="str">
        <f>'PE Holds'!R192</f>
        <v/>
      </c>
      <c r="P21" s="401" t="str">
        <f>'PE Holds'!S192</f>
        <v/>
      </c>
      <c r="Q21" s="402" t="str">
        <f>'PE Holds'!T192</f>
        <v/>
      </c>
      <c r="R21" s="403"/>
      <c r="S21" s="404"/>
      <c r="T21" s="391"/>
      <c r="U21" s="390">
        <f t="shared" si="2"/>
        <v>0</v>
      </c>
      <c r="V21" s="390">
        <f t="shared" si="3"/>
        <v>0</v>
      </c>
      <c r="W21" s="349"/>
      <c r="X21" s="349"/>
      <c r="Y21" s="349"/>
      <c r="Z21" s="349"/>
    </row>
    <row r="22" ht="15.75" customHeight="1">
      <c r="A22" s="373">
        <v>7281.0</v>
      </c>
      <c r="B22" s="374" t="s">
        <v>1073</v>
      </c>
      <c r="C22" s="374" t="s">
        <v>1089</v>
      </c>
      <c r="D22" s="374" t="s">
        <v>1090</v>
      </c>
      <c r="E22" s="390">
        <v>20.0</v>
      </c>
      <c r="F22" s="391"/>
      <c r="G22" s="392" t="str">
        <f>'PU holds'!J300</f>
        <v/>
      </c>
      <c r="H22" s="393" t="str">
        <f>'PU holds'!K300</f>
        <v/>
      </c>
      <c r="I22" s="394" t="str">
        <f>'PU holds'!L300</f>
        <v/>
      </c>
      <c r="J22" s="395" t="str">
        <f>'PU holds'!M300</f>
        <v/>
      </c>
      <c r="K22" s="396" t="str">
        <f>'PU holds'!N300</f>
        <v/>
      </c>
      <c r="L22" s="397" t="str">
        <f>'PU holds'!O300</f>
        <v/>
      </c>
      <c r="M22" s="398" t="str">
        <f>'PU holds'!P300</f>
        <v/>
      </c>
      <c r="N22" s="399" t="str">
        <f>'PU holds'!Q300</f>
        <v/>
      </c>
      <c r="O22" s="400" t="str">
        <f>'PU holds'!R300</f>
        <v/>
      </c>
      <c r="P22" s="401" t="str">
        <f>'PU holds'!S300</f>
        <v/>
      </c>
      <c r="Q22" s="402" t="str">
        <f>'PU holds'!T300</f>
        <v/>
      </c>
      <c r="R22" s="403" t="str">
        <f>'PU holds'!#REF!</f>
        <v>#ERROR!</v>
      </c>
      <c r="S22" s="404" t="str">
        <f>'PU holds'!W300</f>
        <v/>
      </c>
      <c r="T22" s="391" t="str">
        <f>'PU holds'!X300</f>
        <v/>
      </c>
      <c r="U22" s="390" t="str">
        <f t="shared" si="2"/>
        <v>#ERROR!</v>
      </c>
      <c r="V22" s="390" t="str">
        <f t="shared" si="3"/>
        <v>#ERROR!</v>
      </c>
      <c r="W22" s="349"/>
      <c r="X22" s="349"/>
      <c r="Y22" s="349"/>
      <c r="Z22" s="349"/>
    </row>
    <row r="23" ht="15.75" customHeight="1">
      <c r="A23" s="373">
        <v>4796.0</v>
      </c>
      <c r="B23" s="373" t="s">
        <v>1073</v>
      </c>
      <c r="C23" s="373" t="s">
        <v>1091</v>
      </c>
      <c r="D23" s="373" t="s">
        <v>1080</v>
      </c>
      <c r="E23" s="390">
        <v>10.0</v>
      </c>
      <c r="F23" s="391" t="str">
        <f>'PE Holds'!I193</f>
        <v/>
      </c>
      <c r="G23" s="392" t="str">
        <f>'PE Holds'!J193</f>
        <v/>
      </c>
      <c r="H23" s="393" t="str">
        <f>'PE Holds'!K193</f>
        <v/>
      </c>
      <c r="I23" s="394" t="str">
        <f>'PE Holds'!L193</f>
        <v/>
      </c>
      <c r="J23" s="395" t="str">
        <f>'PE Holds'!M193</f>
        <v/>
      </c>
      <c r="K23" s="396" t="str">
        <f>'PE Holds'!N193</f>
        <v/>
      </c>
      <c r="L23" s="397" t="str">
        <f>'PE Holds'!O193</f>
        <v/>
      </c>
      <c r="M23" s="398" t="str">
        <f>'PE Holds'!P193</f>
        <v/>
      </c>
      <c r="N23" s="399" t="str">
        <f>'PE Holds'!Q193</f>
        <v/>
      </c>
      <c r="O23" s="400" t="str">
        <f>'PE Holds'!R193</f>
        <v/>
      </c>
      <c r="P23" s="401" t="str">
        <f>'PE Holds'!S193</f>
        <v/>
      </c>
      <c r="Q23" s="402" t="str">
        <f>'PE Holds'!T193</f>
        <v/>
      </c>
      <c r="R23" s="403"/>
      <c r="S23" s="404"/>
      <c r="T23" s="391"/>
      <c r="U23" s="390">
        <f t="shared" si="2"/>
        <v>0</v>
      </c>
      <c r="V23" s="390">
        <f t="shared" si="3"/>
        <v>0</v>
      </c>
      <c r="W23" s="349"/>
      <c r="X23" s="349"/>
      <c r="Y23" s="349"/>
      <c r="Z23" s="349"/>
    </row>
    <row r="24" ht="15.75" customHeight="1">
      <c r="A24" s="373">
        <v>4844.0</v>
      </c>
      <c r="B24" s="373" t="s">
        <v>1073</v>
      </c>
      <c r="C24" s="373" t="s">
        <v>1091</v>
      </c>
      <c r="D24" s="373" t="s">
        <v>1081</v>
      </c>
      <c r="E24" s="390">
        <v>5.0</v>
      </c>
      <c r="F24" s="391" t="str">
        <f>'PE Holds'!I194</f>
        <v/>
      </c>
      <c r="G24" s="392" t="str">
        <f>'PE Holds'!J194</f>
        <v/>
      </c>
      <c r="H24" s="393" t="str">
        <f>'PE Holds'!K194</f>
        <v/>
      </c>
      <c r="I24" s="394" t="str">
        <f>'PE Holds'!L194</f>
        <v/>
      </c>
      <c r="J24" s="395" t="str">
        <f>'PE Holds'!M194</f>
        <v/>
      </c>
      <c r="K24" s="396" t="str">
        <f>'PE Holds'!N194</f>
        <v/>
      </c>
      <c r="L24" s="397" t="str">
        <f>'PE Holds'!O194</f>
        <v/>
      </c>
      <c r="M24" s="398" t="str">
        <f>'PE Holds'!P194</f>
        <v/>
      </c>
      <c r="N24" s="399" t="str">
        <f>'PE Holds'!Q194</f>
        <v/>
      </c>
      <c r="O24" s="400" t="str">
        <f>'PE Holds'!R194</f>
        <v/>
      </c>
      <c r="P24" s="401" t="str">
        <f>'PE Holds'!S194</f>
        <v/>
      </c>
      <c r="Q24" s="402" t="str">
        <f>'PE Holds'!T194</f>
        <v/>
      </c>
      <c r="R24" s="403"/>
      <c r="S24" s="404"/>
      <c r="T24" s="391"/>
      <c r="U24" s="390">
        <f t="shared" si="2"/>
        <v>0</v>
      </c>
      <c r="V24" s="390">
        <f t="shared" si="3"/>
        <v>0</v>
      </c>
      <c r="W24" s="349"/>
      <c r="X24" s="349"/>
      <c r="Y24" s="349"/>
      <c r="Z24" s="349"/>
    </row>
    <row r="25" ht="15.75" customHeight="1">
      <c r="A25" s="373">
        <v>4863.0</v>
      </c>
      <c r="B25" s="374" t="s">
        <v>1073</v>
      </c>
      <c r="C25" s="374" t="s">
        <v>29</v>
      </c>
      <c r="D25" s="374" t="s">
        <v>1075</v>
      </c>
      <c r="E25" s="390">
        <v>2.0</v>
      </c>
      <c r="F25" s="391"/>
      <c r="G25" s="392" t="str">
        <f>'PU holds'!J301</f>
        <v/>
      </c>
      <c r="H25" s="393" t="str">
        <f>'PU holds'!K301</f>
        <v/>
      </c>
      <c r="I25" s="394" t="str">
        <f>'PU holds'!L301</f>
        <v/>
      </c>
      <c r="J25" s="395" t="str">
        <f>'PU holds'!M301</f>
        <v/>
      </c>
      <c r="K25" s="396" t="str">
        <f>'PU holds'!N301</f>
        <v/>
      </c>
      <c r="L25" s="397" t="str">
        <f>'PU holds'!O301</f>
        <v/>
      </c>
      <c r="M25" s="398" t="str">
        <f>'PU holds'!P301</f>
        <v/>
      </c>
      <c r="N25" s="399" t="str">
        <f>'PU holds'!Q301</f>
        <v/>
      </c>
      <c r="O25" s="400" t="str">
        <f>'PU holds'!R301</f>
        <v/>
      </c>
      <c r="P25" s="401" t="str">
        <f>'PU holds'!S301</f>
        <v/>
      </c>
      <c r="Q25" s="402" t="str">
        <f>'PU holds'!T301</f>
        <v/>
      </c>
      <c r="R25" s="403" t="str">
        <f>'PU holds'!#REF!</f>
        <v>#ERROR!</v>
      </c>
      <c r="S25" s="404" t="str">
        <f>'PU holds'!W301</f>
        <v/>
      </c>
      <c r="T25" s="391" t="str">
        <f>'PU holds'!X301</f>
        <v/>
      </c>
      <c r="U25" s="390" t="str">
        <f t="shared" si="2"/>
        <v>#ERROR!</v>
      </c>
      <c r="V25" s="390" t="str">
        <f t="shared" si="3"/>
        <v>#ERROR!</v>
      </c>
      <c r="W25" s="349"/>
      <c r="X25" s="349"/>
      <c r="Y25" s="349"/>
      <c r="Z25" s="349"/>
    </row>
    <row r="26" ht="15.75" customHeight="1">
      <c r="A26" s="373">
        <v>4864.0</v>
      </c>
      <c r="B26" s="374" t="s">
        <v>1073</v>
      </c>
      <c r="C26" s="374" t="s">
        <v>29</v>
      </c>
      <c r="D26" s="374" t="s">
        <v>1092</v>
      </c>
      <c r="E26" s="390">
        <v>2.0</v>
      </c>
      <c r="F26" s="391"/>
      <c r="G26" s="392" t="str">
        <f>'PU holds'!J302</f>
        <v/>
      </c>
      <c r="H26" s="393" t="str">
        <f>'PU holds'!K302</f>
        <v/>
      </c>
      <c r="I26" s="394" t="str">
        <f>'PU holds'!L302</f>
        <v/>
      </c>
      <c r="J26" s="395" t="str">
        <f>'PU holds'!M302</f>
        <v/>
      </c>
      <c r="K26" s="396" t="str">
        <f>'PU holds'!N302</f>
        <v/>
      </c>
      <c r="L26" s="397" t="str">
        <f>'PU holds'!O302</f>
        <v/>
      </c>
      <c r="M26" s="398" t="str">
        <f>'PU holds'!P302</f>
        <v/>
      </c>
      <c r="N26" s="399" t="str">
        <f>'PU holds'!Q302</f>
        <v/>
      </c>
      <c r="O26" s="400" t="str">
        <f>'PU holds'!R302</f>
        <v/>
      </c>
      <c r="P26" s="401" t="str">
        <f>'PU holds'!S302</f>
        <v/>
      </c>
      <c r="Q26" s="402" t="str">
        <f>'PU holds'!T302</f>
        <v/>
      </c>
      <c r="R26" s="403" t="str">
        <f>'PU holds'!#REF!</f>
        <v>#ERROR!</v>
      </c>
      <c r="S26" s="404" t="str">
        <f>'PU holds'!W302</f>
        <v/>
      </c>
      <c r="T26" s="391" t="str">
        <f>'PU holds'!X302</f>
        <v/>
      </c>
      <c r="U26" s="390" t="str">
        <f t="shared" si="2"/>
        <v>#ERROR!</v>
      </c>
      <c r="V26" s="390" t="str">
        <f t="shared" si="3"/>
        <v>#ERROR!</v>
      </c>
      <c r="W26" s="349"/>
      <c r="X26" s="349"/>
      <c r="Y26" s="349"/>
      <c r="Z26" s="349"/>
    </row>
    <row r="27" ht="15.75" customHeight="1">
      <c r="A27" s="373">
        <v>4820.0</v>
      </c>
      <c r="B27" s="374" t="s">
        <v>1073</v>
      </c>
      <c r="C27" s="374" t="s">
        <v>29</v>
      </c>
      <c r="D27" s="374" t="s">
        <v>1093</v>
      </c>
      <c r="E27" s="390">
        <v>2.0</v>
      </c>
      <c r="F27" s="391"/>
      <c r="G27" s="392" t="str">
        <f>'PU holds'!J303</f>
        <v/>
      </c>
      <c r="H27" s="393" t="str">
        <f>'PU holds'!K303</f>
        <v/>
      </c>
      <c r="I27" s="394" t="str">
        <f>'PU holds'!L303</f>
        <v/>
      </c>
      <c r="J27" s="395" t="str">
        <f>'PU holds'!M303</f>
        <v/>
      </c>
      <c r="K27" s="396" t="str">
        <f>'PU holds'!N303</f>
        <v/>
      </c>
      <c r="L27" s="397" t="str">
        <f>'PU holds'!O303</f>
        <v/>
      </c>
      <c r="M27" s="398" t="str">
        <f>'PU holds'!P303</f>
        <v/>
      </c>
      <c r="N27" s="399" t="str">
        <f>'PU holds'!Q303</f>
        <v/>
      </c>
      <c r="O27" s="400" t="str">
        <f>'PU holds'!R303</f>
        <v/>
      </c>
      <c r="P27" s="401" t="str">
        <f>'PU holds'!S303</f>
        <v/>
      </c>
      <c r="Q27" s="402" t="str">
        <f>'PU holds'!T303</f>
        <v/>
      </c>
      <c r="R27" s="403" t="str">
        <f>'PU holds'!#REF!</f>
        <v>#ERROR!</v>
      </c>
      <c r="S27" s="404" t="str">
        <f>'PU holds'!W303</f>
        <v/>
      </c>
      <c r="T27" s="391" t="str">
        <f>'PU holds'!X303</f>
        <v/>
      </c>
      <c r="U27" s="390" t="str">
        <f t="shared" si="2"/>
        <v>#ERROR!</v>
      </c>
      <c r="V27" s="390" t="str">
        <f t="shared" si="3"/>
        <v>#ERROR!</v>
      </c>
      <c r="W27" s="349"/>
      <c r="X27" s="349"/>
      <c r="Y27" s="349"/>
      <c r="Z27" s="349"/>
    </row>
    <row r="28" ht="15.75" customHeight="1">
      <c r="A28" s="373">
        <v>12293.0</v>
      </c>
      <c r="B28" s="374" t="s">
        <v>1094</v>
      </c>
      <c r="C28" s="374" t="s">
        <v>1095</v>
      </c>
      <c r="D28" s="374" t="s">
        <v>1096</v>
      </c>
      <c r="E28" s="390">
        <v>5.0</v>
      </c>
      <c r="F28" s="391"/>
      <c r="G28" s="392" t="str">
        <f>'PU holds'!J223</f>
        <v/>
      </c>
      <c r="H28" s="393" t="str">
        <f>'PU holds'!K223</f>
        <v/>
      </c>
      <c r="I28" s="394" t="str">
        <f>'PU holds'!L223</f>
        <v/>
      </c>
      <c r="J28" s="395" t="str">
        <f>'PU holds'!M223</f>
        <v/>
      </c>
      <c r="K28" s="396" t="str">
        <f>'PU holds'!N223</f>
        <v/>
      </c>
      <c r="L28" s="397" t="str">
        <f>'PU holds'!O223</f>
        <v/>
      </c>
      <c r="M28" s="398" t="str">
        <f>'PU holds'!P223</f>
        <v/>
      </c>
      <c r="N28" s="399" t="str">
        <f>'PU holds'!Q223</f>
        <v/>
      </c>
      <c r="O28" s="400" t="str">
        <f>'PU holds'!R223</f>
        <v/>
      </c>
      <c r="P28" s="401" t="str">
        <f>'PU holds'!S223</f>
        <v/>
      </c>
      <c r="Q28" s="402" t="str">
        <f>'PU holds'!T223</f>
        <v/>
      </c>
      <c r="R28" s="403" t="str">
        <f>'PU holds'!#REF!</f>
        <v>#ERROR!</v>
      </c>
      <c r="S28" s="404" t="str">
        <f>'PU holds'!W223</f>
        <v/>
      </c>
      <c r="T28" s="391" t="str">
        <f>'PU holds'!X223</f>
        <v/>
      </c>
      <c r="U28" s="390" t="str">
        <f t="shared" si="2"/>
        <v>#ERROR!</v>
      </c>
      <c r="V28" s="390" t="str">
        <f t="shared" si="3"/>
        <v>#ERROR!</v>
      </c>
      <c r="W28" s="349"/>
      <c r="X28" s="349"/>
      <c r="Y28" s="349"/>
      <c r="Z28" s="349"/>
    </row>
    <row r="29" ht="15.75" customHeight="1">
      <c r="A29" s="373">
        <v>12763.0</v>
      </c>
      <c r="B29" s="374" t="s">
        <v>1094</v>
      </c>
      <c r="C29" s="374" t="s">
        <v>1095</v>
      </c>
      <c r="D29" s="374" t="s">
        <v>1097</v>
      </c>
      <c r="E29" s="390">
        <v>5.0</v>
      </c>
      <c r="F29" s="391"/>
      <c r="G29" s="392" t="str">
        <f>'PU holds'!J224</f>
        <v/>
      </c>
      <c r="H29" s="393" t="str">
        <f>'PU holds'!K224</f>
        <v/>
      </c>
      <c r="I29" s="394" t="str">
        <f>'PU holds'!L224</f>
        <v/>
      </c>
      <c r="J29" s="395" t="str">
        <f>'PU holds'!M224</f>
        <v/>
      </c>
      <c r="K29" s="396" t="str">
        <f>'PU holds'!N224</f>
        <v/>
      </c>
      <c r="L29" s="397" t="str">
        <f>'PU holds'!O224</f>
        <v/>
      </c>
      <c r="M29" s="398" t="str">
        <f>'PU holds'!P224</f>
        <v/>
      </c>
      <c r="N29" s="399" t="str">
        <f>'PU holds'!Q224</f>
        <v/>
      </c>
      <c r="O29" s="400" t="str">
        <f>'PU holds'!R224</f>
        <v/>
      </c>
      <c r="P29" s="401" t="str">
        <f>'PU holds'!S224</f>
        <v/>
      </c>
      <c r="Q29" s="402" t="str">
        <f>'PU holds'!T224</f>
        <v/>
      </c>
      <c r="R29" s="403" t="str">
        <f>'PU holds'!#REF!</f>
        <v>#ERROR!</v>
      </c>
      <c r="S29" s="404" t="str">
        <f>'PU holds'!W224</f>
        <v/>
      </c>
      <c r="T29" s="391" t="str">
        <f>'PU holds'!X224</f>
        <v/>
      </c>
      <c r="U29" s="390" t="str">
        <f t="shared" si="2"/>
        <v>#ERROR!</v>
      </c>
      <c r="V29" s="390" t="str">
        <f t="shared" si="3"/>
        <v>#ERROR!</v>
      </c>
      <c r="W29" s="349"/>
      <c r="X29" s="349"/>
      <c r="Y29" s="349"/>
      <c r="Z29" s="349"/>
    </row>
    <row r="30" ht="15.75" customHeight="1">
      <c r="A30" s="373">
        <v>12379.0</v>
      </c>
      <c r="B30" s="374" t="s">
        <v>1094</v>
      </c>
      <c r="C30" s="374" t="s">
        <v>1095</v>
      </c>
      <c r="D30" s="374" t="s">
        <v>1098</v>
      </c>
      <c r="E30" s="390">
        <v>1.0</v>
      </c>
      <c r="F30" s="391"/>
      <c r="G30" s="392" t="str">
        <f>'PU holds'!J225</f>
        <v/>
      </c>
      <c r="H30" s="393" t="str">
        <f>'PU holds'!K225</f>
        <v/>
      </c>
      <c r="I30" s="394" t="str">
        <f>'PU holds'!L225</f>
        <v/>
      </c>
      <c r="J30" s="395" t="str">
        <f>'PU holds'!M225</f>
        <v/>
      </c>
      <c r="K30" s="396" t="str">
        <f>'PU holds'!N225</f>
        <v/>
      </c>
      <c r="L30" s="397" t="str">
        <f>'PU holds'!O225</f>
        <v/>
      </c>
      <c r="M30" s="398" t="str">
        <f>'PU holds'!P225</f>
        <v/>
      </c>
      <c r="N30" s="399" t="str">
        <f>'PU holds'!Q225</f>
        <v/>
      </c>
      <c r="O30" s="400" t="str">
        <f>'PU holds'!R225</f>
        <v/>
      </c>
      <c r="P30" s="401" t="str">
        <f>'PU holds'!S225</f>
        <v/>
      </c>
      <c r="Q30" s="402" t="str">
        <f>'PU holds'!T225</f>
        <v/>
      </c>
      <c r="R30" s="403" t="str">
        <f>'PU holds'!#REF!</f>
        <v>#ERROR!</v>
      </c>
      <c r="S30" s="404" t="str">
        <f>'PU holds'!W225</f>
        <v/>
      </c>
      <c r="T30" s="391" t="str">
        <f>'PU holds'!X225</f>
        <v/>
      </c>
      <c r="U30" s="390" t="str">
        <f t="shared" si="2"/>
        <v>#ERROR!</v>
      </c>
      <c r="V30" s="390" t="str">
        <f t="shared" si="3"/>
        <v>#ERROR!</v>
      </c>
      <c r="W30" s="349"/>
      <c r="X30" s="349"/>
      <c r="Y30" s="349"/>
      <c r="Z30" s="349"/>
    </row>
    <row r="31" ht="15.75" customHeight="1">
      <c r="A31" s="373">
        <v>12762.0</v>
      </c>
      <c r="B31" s="374" t="s">
        <v>1094</v>
      </c>
      <c r="C31" s="374" t="s">
        <v>1095</v>
      </c>
      <c r="D31" s="374" t="s">
        <v>1099</v>
      </c>
      <c r="E31" s="390">
        <v>1.0</v>
      </c>
      <c r="F31" s="391"/>
      <c r="G31" s="392" t="str">
        <f>'PU holds'!J226</f>
        <v/>
      </c>
      <c r="H31" s="393" t="str">
        <f>'PU holds'!K226</f>
        <v/>
      </c>
      <c r="I31" s="394" t="str">
        <f>'PU holds'!L226</f>
        <v/>
      </c>
      <c r="J31" s="395" t="str">
        <f>'PU holds'!M226</f>
        <v/>
      </c>
      <c r="K31" s="396" t="str">
        <f>'PU holds'!N226</f>
        <v/>
      </c>
      <c r="L31" s="397" t="str">
        <f>'PU holds'!O226</f>
        <v/>
      </c>
      <c r="M31" s="398" t="str">
        <f>'PU holds'!P226</f>
        <v/>
      </c>
      <c r="N31" s="399" t="str">
        <f>'PU holds'!Q226</f>
        <v/>
      </c>
      <c r="O31" s="400" t="str">
        <f>'PU holds'!R226</f>
        <v/>
      </c>
      <c r="P31" s="401" t="str">
        <f>'PU holds'!S226</f>
        <v/>
      </c>
      <c r="Q31" s="402" t="str">
        <f>'PU holds'!T226</f>
        <v/>
      </c>
      <c r="R31" s="403" t="str">
        <f>'PU holds'!#REF!</f>
        <v>#ERROR!</v>
      </c>
      <c r="S31" s="404" t="str">
        <f>'PU holds'!W226</f>
        <v/>
      </c>
      <c r="T31" s="391" t="str">
        <f>'PU holds'!X226</f>
        <v/>
      </c>
      <c r="U31" s="390" t="str">
        <f t="shared" si="2"/>
        <v>#ERROR!</v>
      </c>
      <c r="V31" s="390" t="str">
        <f t="shared" si="3"/>
        <v>#ERROR!</v>
      </c>
      <c r="W31" s="349"/>
      <c r="X31" s="349"/>
      <c r="Y31" s="349"/>
      <c r="Z31" s="349"/>
    </row>
    <row r="32" ht="15.75" customHeight="1">
      <c r="A32" s="373">
        <v>11844.0</v>
      </c>
      <c r="B32" s="374" t="s">
        <v>1094</v>
      </c>
      <c r="C32" s="374" t="s">
        <v>1095</v>
      </c>
      <c r="D32" s="374" t="s">
        <v>1100</v>
      </c>
      <c r="E32" s="390">
        <v>10.0</v>
      </c>
      <c r="F32" s="391"/>
      <c r="G32" s="392" t="str">
        <f>'PU holds'!J227</f>
        <v/>
      </c>
      <c r="H32" s="393" t="str">
        <f>'PU holds'!K227</f>
        <v/>
      </c>
      <c r="I32" s="394" t="str">
        <f>'PU holds'!L227</f>
        <v/>
      </c>
      <c r="J32" s="395" t="str">
        <f>'PU holds'!M227</f>
        <v/>
      </c>
      <c r="K32" s="396" t="str">
        <f>'PU holds'!N227</f>
        <v/>
      </c>
      <c r="L32" s="397" t="str">
        <f>'PU holds'!O227</f>
        <v/>
      </c>
      <c r="M32" s="398" t="str">
        <f>'PU holds'!P227</f>
        <v/>
      </c>
      <c r="N32" s="399" t="str">
        <f>'PU holds'!Q227</f>
        <v/>
      </c>
      <c r="O32" s="400" t="str">
        <f>'PU holds'!R227</f>
        <v/>
      </c>
      <c r="P32" s="401" t="str">
        <f>'PU holds'!S227</f>
        <v/>
      </c>
      <c r="Q32" s="402" t="str">
        <f>'PU holds'!T227</f>
        <v/>
      </c>
      <c r="R32" s="403" t="str">
        <f>'PU holds'!#REF!</f>
        <v>#ERROR!</v>
      </c>
      <c r="S32" s="404" t="str">
        <f>'PU holds'!W227</f>
        <v/>
      </c>
      <c r="T32" s="391" t="str">
        <f>'PU holds'!X227</f>
        <v/>
      </c>
      <c r="U32" s="390" t="str">
        <f t="shared" si="2"/>
        <v>#ERROR!</v>
      </c>
      <c r="V32" s="390" t="str">
        <f t="shared" si="3"/>
        <v>#ERROR!</v>
      </c>
      <c r="W32" s="349"/>
      <c r="X32" s="349"/>
      <c r="Y32" s="349"/>
      <c r="Z32" s="349"/>
    </row>
    <row r="33" ht="15.75" customHeight="1">
      <c r="A33" s="373">
        <v>12764.0</v>
      </c>
      <c r="B33" s="374" t="s">
        <v>1094</v>
      </c>
      <c r="C33" s="374" t="s">
        <v>1095</v>
      </c>
      <c r="D33" s="374" t="s">
        <v>1101</v>
      </c>
      <c r="E33" s="390">
        <v>5.0</v>
      </c>
      <c r="F33" s="391"/>
      <c r="G33" s="392" t="str">
        <f>'PU holds'!J228</f>
        <v/>
      </c>
      <c r="H33" s="393" t="str">
        <f>'PU holds'!K228</f>
        <v/>
      </c>
      <c r="I33" s="394" t="str">
        <f>'PU holds'!L228</f>
        <v/>
      </c>
      <c r="J33" s="395" t="str">
        <f>'PU holds'!M228</f>
        <v/>
      </c>
      <c r="K33" s="396" t="str">
        <f>'PU holds'!N228</f>
        <v/>
      </c>
      <c r="L33" s="397" t="str">
        <f>'PU holds'!O228</f>
        <v/>
      </c>
      <c r="M33" s="398" t="str">
        <f>'PU holds'!P228</f>
        <v/>
      </c>
      <c r="N33" s="399" t="str">
        <f>'PU holds'!Q228</f>
        <v/>
      </c>
      <c r="O33" s="400" t="str">
        <f>'PU holds'!R228</f>
        <v/>
      </c>
      <c r="P33" s="401" t="str">
        <f>'PU holds'!S228</f>
        <v/>
      </c>
      <c r="Q33" s="402" t="str">
        <f>'PU holds'!T228</f>
        <v/>
      </c>
      <c r="R33" s="403" t="str">
        <f>'PU holds'!#REF!</f>
        <v>#ERROR!</v>
      </c>
      <c r="S33" s="404" t="str">
        <f>'PU holds'!W228</f>
        <v/>
      </c>
      <c r="T33" s="391" t="str">
        <f>'PU holds'!X228</f>
        <v/>
      </c>
      <c r="U33" s="390" t="str">
        <f t="shared" si="2"/>
        <v>#ERROR!</v>
      </c>
      <c r="V33" s="390" t="str">
        <f t="shared" si="3"/>
        <v>#ERROR!</v>
      </c>
      <c r="W33" s="349"/>
      <c r="X33" s="349"/>
      <c r="Y33" s="349"/>
      <c r="Z33" s="349"/>
    </row>
    <row r="34" ht="15.75" customHeight="1">
      <c r="A34" s="373">
        <v>12736.0</v>
      </c>
      <c r="B34" s="373" t="s">
        <v>1094</v>
      </c>
      <c r="C34" s="373" t="s">
        <v>1102</v>
      </c>
      <c r="D34" s="373" t="s">
        <v>1103</v>
      </c>
      <c r="E34" s="390">
        <v>20.0</v>
      </c>
      <c r="F34" s="391" t="str">
        <f>'PE Holds'!I20</f>
        <v/>
      </c>
      <c r="G34" s="392" t="str">
        <f>'PE Holds'!J20</f>
        <v/>
      </c>
      <c r="H34" s="393" t="str">
        <f>'PE Holds'!K20</f>
        <v/>
      </c>
      <c r="I34" s="394" t="str">
        <f>'PE Holds'!L20</f>
        <v/>
      </c>
      <c r="J34" s="395" t="str">
        <f>'PE Holds'!M20</f>
        <v/>
      </c>
      <c r="K34" s="396" t="str">
        <f>'PE Holds'!N20</f>
        <v/>
      </c>
      <c r="L34" s="397" t="str">
        <f>'PE Holds'!O20</f>
        <v/>
      </c>
      <c r="M34" s="398" t="str">
        <f>'PE Holds'!P20</f>
        <v/>
      </c>
      <c r="N34" s="399" t="str">
        <f>'PE Holds'!Q20</f>
        <v/>
      </c>
      <c r="O34" s="400" t="str">
        <f>'PE Holds'!R20</f>
        <v/>
      </c>
      <c r="P34" s="401" t="str">
        <f>'PE Holds'!S20</f>
        <v/>
      </c>
      <c r="Q34" s="402" t="str">
        <f>'PE Holds'!T20</f>
        <v/>
      </c>
      <c r="R34" s="403"/>
      <c r="S34" s="404"/>
      <c r="T34" s="391"/>
      <c r="U34" s="390">
        <f t="shared" si="2"/>
        <v>0</v>
      </c>
      <c r="V34" s="390">
        <f t="shared" si="3"/>
        <v>0</v>
      </c>
      <c r="W34" s="349"/>
      <c r="X34" s="349"/>
      <c r="Y34" s="349"/>
      <c r="Z34" s="349"/>
    </row>
    <row r="35" ht="15.75" customHeight="1">
      <c r="A35" s="373">
        <v>12766.0</v>
      </c>
      <c r="B35" s="373" t="s">
        <v>1094</v>
      </c>
      <c r="C35" s="373" t="s">
        <v>1102</v>
      </c>
      <c r="D35" s="373" t="s">
        <v>1104</v>
      </c>
      <c r="E35" s="390">
        <v>5.0</v>
      </c>
      <c r="F35" s="391" t="str">
        <f>'PE Holds'!I21</f>
        <v/>
      </c>
      <c r="G35" s="392" t="str">
        <f>'PE Holds'!J21</f>
        <v/>
      </c>
      <c r="H35" s="393" t="str">
        <f>'PE Holds'!K21</f>
        <v/>
      </c>
      <c r="I35" s="394" t="str">
        <f>'PE Holds'!L21</f>
        <v/>
      </c>
      <c r="J35" s="395" t="str">
        <f>'PE Holds'!M21</f>
        <v/>
      </c>
      <c r="K35" s="396" t="str">
        <f>'PE Holds'!N21</f>
        <v/>
      </c>
      <c r="L35" s="397" t="str">
        <f>'PE Holds'!O21</f>
        <v/>
      </c>
      <c r="M35" s="398" t="str">
        <f>'PE Holds'!P21</f>
        <v/>
      </c>
      <c r="N35" s="399" t="str">
        <f>'PE Holds'!Q21</f>
        <v/>
      </c>
      <c r="O35" s="400" t="str">
        <f>'PE Holds'!R21</f>
        <v/>
      </c>
      <c r="P35" s="401" t="str">
        <f>'PE Holds'!S21</f>
        <v/>
      </c>
      <c r="Q35" s="402" t="str">
        <f>'PE Holds'!T21</f>
        <v/>
      </c>
      <c r="R35" s="403"/>
      <c r="S35" s="404"/>
      <c r="T35" s="391"/>
      <c r="U35" s="390">
        <f t="shared" si="2"/>
        <v>0</v>
      </c>
      <c r="V35" s="390">
        <f t="shared" si="3"/>
        <v>0</v>
      </c>
      <c r="W35" s="349"/>
      <c r="X35" s="349"/>
      <c r="Y35" s="349"/>
      <c r="Z35" s="349"/>
    </row>
    <row r="36" ht="15.75" customHeight="1">
      <c r="A36" s="373">
        <v>12765.0</v>
      </c>
      <c r="B36" s="374" t="s">
        <v>1094</v>
      </c>
      <c r="C36" s="374" t="s">
        <v>1102</v>
      </c>
      <c r="D36" s="374" t="s">
        <v>1105</v>
      </c>
      <c r="E36" s="390">
        <v>5.0</v>
      </c>
      <c r="F36" s="391"/>
      <c r="G36" s="392" t="str">
        <f>'PU holds'!J209</f>
        <v/>
      </c>
      <c r="H36" s="393" t="str">
        <f>'PU holds'!K209</f>
        <v/>
      </c>
      <c r="I36" s="394" t="str">
        <f>'PU holds'!L209</f>
        <v/>
      </c>
      <c r="J36" s="395" t="str">
        <f>'PU holds'!M209</f>
        <v/>
      </c>
      <c r="K36" s="396" t="str">
        <f>'PU holds'!N209</f>
        <v/>
      </c>
      <c r="L36" s="397" t="str">
        <f>'PU holds'!O209</f>
        <v/>
      </c>
      <c r="M36" s="398" t="str">
        <f>'PU holds'!P209</f>
        <v/>
      </c>
      <c r="N36" s="399" t="str">
        <f>'PU holds'!Q209</f>
        <v/>
      </c>
      <c r="O36" s="400" t="str">
        <f>'PU holds'!R209</f>
        <v/>
      </c>
      <c r="P36" s="401" t="str">
        <f>'PU holds'!S209</f>
        <v/>
      </c>
      <c r="Q36" s="402" t="str">
        <f>'PU holds'!T209</f>
        <v/>
      </c>
      <c r="R36" s="403" t="str">
        <f>'PU holds'!#REF!</f>
        <v>#ERROR!</v>
      </c>
      <c r="S36" s="404" t="str">
        <f>'PU holds'!W209</f>
        <v/>
      </c>
      <c r="T36" s="391" t="str">
        <f>'PU holds'!X209</f>
        <v/>
      </c>
      <c r="U36" s="390" t="str">
        <f t="shared" si="2"/>
        <v>#ERROR!</v>
      </c>
      <c r="V36" s="390" t="str">
        <f t="shared" si="3"/>
        <v>#ERROR!</v>
      </c>
      <c r="W36" s="349"/>
      <c r="X36" s="349"/>
      <c r="Y36" s="349"/>
      <c r="Z36" s="349"/>
    </row>
    <row r="37" ht="15.75" customHeight="1">
      <c r="A37" s="373">
        <v>8381.0</v>
      </c>
      <c r="B37" s="374" t="s">
        <v>1094</v>
      </c>
      <c r="C37" s="374" t="s">
        <v>1102</v>
      </c>
      <c r="D37" s="374" t="s">
        <v>1106</v>
      </c>
      <c r="E37" s="390">
        <v>1.0</v>
      </c>
      <c r="F37" s="391"/>
      <c r="G37" s="392" t="str">
        <f>'PU holds'!J211</f>
        <v/>
      </c>
      <c r="H37" s="393" t="str">
        <f>'PU holds'!K211</f>
        <v/>
      </c>
      <c r="I37" s="394" t="str">
        <f>'PU holds'!L211</f>
        <v/>
      </c>
      <c r="J37" s="395" t="str">
        <f>'PU holds'!M211</f>
        <v/>
      </c>
      <c r="K37" s="396" t="str">
        <f>'PU holds'!N211</f>
        <v/>
      </c>
      <c r="L37" s="397" t="str">
        <f>'PU holds'!O211</f>
        <v/>
      </c>
      <c r="M37" s="398" t="str">
        <f>'PU holds'!P211</f>
        <v/>
      </c>
      <c r="N37" s="399" t="str">
        <f>'PU holds'!Q211</f>
        <v/>
      </c>
      <c r="O37" s="400" t="str">
        <f>'PU holds'!R211</f>
        <v/>
      </c>
      <c r="P37" s="401" t="str">
        <f>'PU holds'!S211</f>
        <v/>
      </c>
      <c r="Q37" s="402" t="str">
        <f>'PU holds'!T211</f>
        <v/>
      </c>
      <c r="R37" s="403" t="str">
        <f>'PU holds'!#REF!</f>
        <v>#ERROR!</v>
      </c>
      <c r="S37" s="404" t="str">
        <f>'PU holds'!W211</f>
        <v/>
      </c>
      <c r="T37" s="391" t="str">
        <f>'PU holds'!X211</f>
        <v/>
      </c>
      <c r="U37" s="390" t="str">
        <f t="shared" si="2"/>
        <v>#ERROR!</v>
      </c>
      <c r="V37" s="390" t="str">
        <f t="shared" si="3"/>
        <v>#ERROR!</v>
      </c>
      <c r="W37" s="349"/>
      <c r="X37" s="349"/>
      <c r="Y37" s="349"/>
      <c r="Z37" s="349"/>
    </row>
    <row r="38" ht="15.75" customHeight="1">
      <c r="A38" s="373">
        <v>9514.0</v>
      </c>
      <c r="B38" s="373" t="s">
        <v>1094</v>
      </c>
      <c r="C38" s="373" t="s">
        <v>1102</v>
      </c>
      <c r="D38" s="373" t="s">
        <v>1107</v>
      </c>
      <c r="E38" s="390">
        <v>1.0</v>
      </c>
      <c r="F38" s="391" t="str">
        <f>'PE Holds'!I22</f>
        <v/>
      </c>
      <c r="G38" s="392" t="str">
        <f>'PE Holds'!J22</f>
        <v/>
      </c>
      <c r="H38" s="393" t="str">
        <f>'PE Holds'!K22</f>
        <v/>
      </c>
      <c r="I38" s="394" t="str">
        <f>'PE Holds'!L22</f>
        <v/>
      </c>
      <c r="J38" s="395" t="str">
        <f>'PE Holds'!M22</f>
        <v/>
      </c>
      <c r="K38" s="396" t="str">
        <f>'PE Holds'!N22</f>
        <v/>
      </c>
      <c r="L38" s="397" t="str">
        <f>'PE Holds'!O22</f>
        <v/>
      </c>
      <c r="M38" s="398" t="str">
        <f>'PE Holds'!P22</f>
        <v/>
      </c>
      <c r="N38" s="399" t="str">
        <f>'PE Holds'!Q22</f>
        <v/>
      </c>
      <c r="O38" s="400" t="str">
        <f>'PE Holds'!R22</f>
        <v/>
      </c>
      <c r="P38" s="401" t="str">
        <f>'PE Holds'!S22</f>
        <v/>
      </c>
      <c r="Q38" s="402" t="str">
        <f>'PE Holds'!T22</f>
        <v/>
      </c>
      <c r="R38" s="403"/>
      <c r="S38" s="404"/>
      <c r="T38" s="391"/>
      <c r="U38" s="390">
        <f t="shared" si="2"/>
        <v>0</v>
      </c>
      <c r="V38" s="390">
        <f t="shared" si="3"/>
        <v>0</v>
      </c>
      <c r="W38" s="349"/>
      <c r="X38" s="349"/>
      <c r="Y38" s="349"/>
      <c r="Z38" s="349"/>
    </row>
    <row r="39" ht="15.75" customHeight="1">
      <c r="A39" s="373">
        <v>8382.0</v>
      </c>
      <c r="B39" s="374" t="s">
        <v>1094</v>
      </c>
      <c r="C39" s="374" t="s">
        <v>1102</v>
      </c>
      <c r="D39" s="374" t="s">
        <v>1108</v>
      </c>
      <c r="E39" s="390">
        <v>1.0</v>
      </c>
      <c r="F39" s="391"/>
      <c r="G39" s="392" t="str">
        <f>'PU holds'!J212</f>
        <v/>
      </c>
      <c r="H39" s="393" t="str">
        <f>'PU holds'!K212</f>
        <v/>
      </c>
      <c r="I39" s="394" t="str">
        <f>'PU holds'!L212</f>
        <v/>
      </c>
      <c r="J39" s="395" t="str">
        <f>'PU holds'!M212</f>
        <v/>
      </c>
      <c r="K39" s="396" t="str">
        <f>'PU holds'!N212</f>
        <v/>
      </c>
      <c r="L39" s="397" t="str">
        <f>'PU holds'!O212</f>
        <v/>
      </c>
      <c r="M39" s="398" t="str">
        <f>'PU holds'!P212</f>
        <v/>
      </c>
      <c r="N39" s="399" t="str">
        <f>'PU holds'!Q212</f>
        <v/>
      </c>
      <c r="O39" s="400" t="str">
        <f>'PU holds'!R212</f>
        <v/>
      </c>
      <c r="P39" s="401" t="str">
        <f>'PU holds'!S212</f>
        <v/>
      </c>
      <c r="Q39" s="402" t="str">
        <f>'PU holds'!T212</f>
        <v/>
      </c>
      <c r="R39" s="403" t="str">
        <f>'PU holds'!#REF!</f>
        <v>#ERROR!</v>
      </c>
      <c r="S39" s="404" t="str">
        <f>'PU holds'!W212</f>
        <v/>
      </c>
      <c r="T39" s="391" t="str">
        <f>'PU holds'!X212</f>
        <v/>
      </c>
      <c r="U39" s="390" t="str">
        <f t="shared" si="2"/>
        <v>#ERROR!</v>
      </c>
      <c r="V39" s="390" t="str">
        <f t="shared" si="3"/>
        <v>#ERROR!</v>
      </c>
      <c r="W39" s="349"/>
      <c r="X39" s="349"/>
      <c r="Y39" s="349"/>
      <c r="Z39" s="349"/>
    </row>
    <row r="40" ht="15.75" customHeight="1">
      <c r="A40" s="373">
        <v>9515.0</v>
      </c>
      <c r="B40" s="373" t="s">
        <v>1094</v>
      </c>
      <c r="C40" s="373" t="s">
        <v>1102</v>
      </c>
      <c r="D40" s="373" t="s">
        <v>1109</v>
      </c>
      <c r="E40" s="390">
        <v>1.0</v>
      </c>
      <c r="F40" s="391" t="str">
        <f>'PE Holds'!I23</f>
        <v/>
      </c>
      <c r="G40" s="392" t="str">
        <f>'PE Holds'!J23</f>
        <v/>
      </c>
      <c r="H40" s="393" t="str">
        <f>'PE Holds'!K23</f>
        <v/>
      </c>
      <c r="I40" s="394" t="str">
        <f>'PE Holds'!L23</f>
        <v/>
      </c>
      <c r="J40" s="395" t="str">
        <f>'PE Holds'!M23</f>
        <v/>
      </c>
      <c r="K40" s="396" t="str">
        <f>'PE Holds'!N23</f>
        <v/>
      </c>
      <c r="L40" s="397" t="str">
        <f>'PE Holds'!O23</f>
        <v/>
      </c>
      <c r="M40" s="398" t="str">
        <f>'PE Holds'!P23</f>
        <v/>
      </c>
      <c r="N40" s="399" t="str">
        <f>'PE Holds'!Q23</f>
        <v/>
      </c>
      <c r="O40" s="400" t="str">
        <f>'PE Holds'!R23</f>
        <v/>
      </c>
      <c r="P40" s="401" t="str">
        <f>'PE Holds'!S23</f>
        <v/>
      </c>
      <c r="Q40" s="402" t="str">
        <f>'PE Holds'!T23</f>
        <v/>
      </c>
      <c r="R40" s="403"/>
      <c r="S40" s="404"/>
      <c r="T40" s="391"/>
      <c r="U40" s="390">
        <f t="shared" si="2"/>
        <v>0</v>
      </c>
      <c r="V40" s="390">
        <f t="shared" si="3"/>
        <v>0</v>
      </c>
      <c r="W40" s="349"/>
      <c r="X40" s="349"/>
      <c r="Y40" s="349"/>
      <c r="Z40" s="349"/>
    </row>
    <row r="41" ht="15.75" customHeight="1">
      <c r="A41" s="373">
        <v>8454.0</v>
      </c>
      <c r="B41" s="374" t="s">
        <v>1094</v>
      </c>
      <c r="C41" s="374" t="s">
        <v>1102</v>
      </c>
      <c r="D41" s="374" t="s">
        <v>1110</v>
      </c>
      <c r="E41" s="390">
        <v>1.0</v>
      </c>
      <c r="F41" s="391"/>
      <c r="G41" s="392" t="str">
        <f>'PU holds'!J213</f>
        <v/>
      </c>
      <c r="H41" s="393" t="str">
        <f>'PU holds'!K213</f>
        <v/>
      </c>
      <c r="I41" s="394" t="str">
        <f>'PU holds'!L213</f>
        <v/>
      </c>
      <c r="J41" s="395" t="str">
        <f>'PU holds'!M213</f>
        <v/>
      </c>
      <c r="K41" s="396" t="str">
        <f>'PU holds'!N213</f>
        <v/>
      </c>
      <c r="L41" s="397" t="str">
        <f>'PU holds'!O213</f>
        <v/>
      </c>
      <c r="M41" s="398" t="str">
        <f>'PU holds'!P213</f>
        <v/>
      </c>
      <c r="N41" s="399" t="str">
        <f>'PU holds'!Q213</f>
        <v/>
      </c>
      <c r="O41" s="400" t="str">
        <f>'PU holds'!R213</f>
        <v/>
      </c>
      <c r="P41" s="401" t="str">
        <f>'PU holds'!S213</f>
        <v/>
      </c>
      <c r="Q41" s="402" t="str">
        <f>'PU holds'!T213</f>
        <v/>
      </c>
      <c r="R41" s="403" t="str">
        <f>'PU holds'!#REF!</f>
        <v>#ERROR!</v>
      </c>
      <c r="S41" s="404" t="str">
        <f>'PU holds'!W213</f>
        <v/>
      </c>
      <c r="T41" s="391" t="str">
        <f>'PU holds'!X213</f>
        <v/>
      </c>
      <c r="U41" s="390" t="str">
        <f t="shared" si="2"/>
        <v>#ERROR!</v>
      </c>
      <c r="V41" s="390" t="str">
        <f t="shared" si="3"/>
        <v>#ERROR!</v>
      </c>
      <c r="W41" s="349"/>
      <c r="X41" s="349"/>
      <c r="Y41" s="349"/>
      <c r="Z41" s="349"/>
    </row>
    <row r="42" ht="15.75" customHeight="1">
      <c r="A42" s="373">
        <v>9575.0</v>
      </c>
      <c r="B42" s="373" t="s">
        <v>1094</v>
      </c>
      <c r="C42" s="373" t="s">
        <v>1102</v>
      </c>
      <c r="D42" s="373" t="s">
        <v>1111</v>
      </c>
      <c r="E42" s="390">
        <v>1.0</v>
      </c>
      <c r="F42" s="391" t="str">
        <f>'PE Holds'!I24</f>
        <v/>
      </c>
      <c r="G42" s="392" t="str">
        <f>'PE Holds'!J24</f>
        <v/>
      </c>
      <c r="H42" s="393" t="str">
        <f>'PE Holds'!K24</f>
        <v/>
      </c>
      <c r="I42" s="394" t="str">
        <f>'PE Holds'!L24</f>
        <v/>
      </c>
      <c r="J42" s="395" t="str">
        <f>'PE Holds'!M24</f>
        <v/>
      </c>
      <c r="K42" s="396" t="str">
        <f>'PE Holds'!N24</f>
        <v/>
      </c>
      <c r="L42" s="397" t="str">
        <f>'PE Holds'!O24</f>
        <v/>
      </c>
      <c r="M42" s="398" t="str">
        <f>'PE Holds'!P24</f>
        <v/>
      </c>
      <c r="N42" s="399" t="str">
        <f>'PE Holds'!Q24</f>
        <v/>
      </c>
      <c r="O42" s="400" t="str">
        <f>'PE Holds'!R24</f>
        <v/>
      </c>
      <c r="P42" s="401" t="str">
        <f>'PE Holds'!S24</f>
        <v/>
      </c>
      <c r="Q42" s="402" t="str">
        <f>'PE Holds'!T24</f>
        <v/>
      </c>
      <c r="R42" s="403"/>
      <c r="S42" s="404"/>
      <c r="T42" s="391"/>
      <c r="U42" s="390">
        <f t="shared" si="2"/>
        <v>0</v>
      </c>
      <c r="V42" s="390">
        <f t="shared" si="3"/>
        <v>0</v>
      </c>
      <c r="W42" s="349"/>
      <c r="X42" s="349"/>
      <c r="Y42" s="349"/>
      <c r="Z42" s="349"/>
    </row>
    <row r="43" ht="15.75" customHeight="1">
      <c r="A43" s="373">
        <v>8356.0</v>
      </c>
      <c r="B43" s="374" t="s">
        <v>1094</v>
      </c>
      <c r="C43" s="374" t="s">
        <v>1102</v>
      </c>
      <c r="D43" s="374" t="s">
        <v>1112</v>
      </c>
      <c r="E43" s="390">
        <v>1.0</v>
      </c>
      <c r="F43" s="391"/>
      <c r="G43" s="392" t="str">
        <f>'PU holds'!J214</f>
        <v/>
      </c>
      <c r="H43" s="393" t="str">
        <f>'PU holds'!K214</f>
        <v/>
      </c>
      <c r="I43" s="394" t="str">
        <f>'PU holds'!L214</f>
        <v/>
      </c>
      <c r="J43" s="395" t="str">
        <f>'PU holds'!M214</f>
        <v/>
      </c>
      <c r="K43" s="396" t="str">
        <f>'PU holds'!N214</f>
        <v/>
      </c>
      <c r="L43" s="397" t="str">
        <f>'PU holds'!O214</f>
        <v/>
      </c>
      <c r="M43" s="398" t="str">
        <f>'PU holds'!P214</f>
        <v/>
      </c>
      <c r="N43" s="399" t="str">
        <f>'PU holds'!Q214</f>
        <v/>
      </c>
      <c r="O43" s="400" t="str">
        <f>'PU holds'!R214</f>
        <v/>
      </c>
      <c r="P43" s="401" t="str">
        <f>'PU holds'!S214</f>
        <v/>
      </c>
      <c r="Q43" s="402" t="str">
        <f>'PU holds'!T214</f>
        <v/>
      </c>
      <c r="R43" s="403" t="str">
        <f>'PU holds'!#REF!</f>
        <v>#ERROR!</v>
      </c>
      <c r="S43" s="404" t="str">
        <f>'PU holds'!W214</f>
        <v/>
      </c>
      <c r="T43" s="391" t="str">
        <f>'PU holds'!X214</f>
        <v/>
      </c>
      <c r="U43" s="390" t="str">
        <f t="shared" si="2"/>
        <v>#ERROR!</v>
      </c>
      <c r="V43" s="390" t="str">
        <f t="shared" si="3"/>
        <v>#ERROR!</v>
      </c>
      <c r="W43" s="349"/>
      <c r="X43" s="349"/>
      <c r="Y43" s="349"/>
      <c r="Z43" s="349"/>
    </row>
    <row r="44" ht="15.75" customHeight="1">
      <c r="A44" s="373">
        <v>9578.0</v>
      </c>
      <c r="B44" s="373" t="s">
        <v>1094</v>
      </c>
      <c r="C44" s="373" t="s">
        <v>1102</v>
      </c>
      <c r="D44" s="373" t="s">
        <v>1113</v>
      </c>
      <c r="E44" s="390">
        <v>1.0</v>
      </c>
      <c r="F44" s="391" t="str">
        <f>'PE Holds'!I25</f>
        <v/>
      </c>
      <c r="G44" s="392" t="str">
        <f>'PE Holds'!J25</f>
        <v/>
      </c>
      <c r="H44" s="393" t="str">
        <f>'PE Holds'!K25</f>
        <v/>
      </c>
      <c r="I44" s="394" t="str">
        <f>'PE Holds'!L25</f>
        <v/>
      </c>
      <c r="J44" s="395" t="str">
        <f>'PE Holds'!M25</f>
        <v/>
      </c>
      <c r="K44" s="396" t="str">
        <f>'PE Holds'!N25</f>
        <v/>
      </c>
      <c r="L44" s="397" t="str">
        <f>'PE Holds'!O25</f>
        <v/>
      </c>
      <c r="M44" s="398" t="str">
        <f>'PE Holds'!P25</f>
        <v/>
      </c>
      <c r="N44" s="399" t="str">
        <f>'PE Holds'!Q25</f>
        <v/>
      </c>
      <c r="O44" s="400" t="str">
        <f>'PE Holds'!R25</f>
        <v/>
      </c>
      <c r="P44" s="401" t="str">
        <f>'PE Holds'!S25</f>
        <v/>
      </c>
      <c r="Q44" s="402" t="str">
        <f>'PE Holds'!T25</f>
        <v/>
      </c>
      <c r="R44" s="403"/>
      <c r="S44" s="404"/>
      <c r="T44" s="391"/>
      <c r="U44" s="390">
        <f t="shared" si="2"/>
        <v>0</v>
      </c>
      <c r="V44" s="390">
        <f t="shared" si="3"/>
        <v>0</v>
      </c>
      <c r="W44" s="349"/>
      <c r="X44" s="349"/>
      <c r="Y44" s="349"/>
      <c r="Z44" s="349"/>
    </row>
    <row r="45" ht="15.75" customHeight="1">
      <c r="A45" s="373">
        <v>8414.0</v>
      </c>
      <c r="B45" s="374" t="s">
        <v>1094</v>
      </c>
      <c r="C45" s="374" t="s">
        <v>1102</v>
      </c>
      <c r="D45" s="374" t="s">
        <v>1114</v>
      </c>
      <c r="E45" s="390">
        <v>1.0</v>
      </c>
      <c r="F45" s="391"/>
      <c r="G45" s="392" t="str">
        <f>'PU holds'!J215</f>
        <v/>
      </c>
      <c r="H45" s="393" t="str">
        <f>'PU holds'!K215</f>
        <v/>
      </c>
      <c r="I45" s="394" t="str">
        <f>'PU holds'!L215</f>
        <v/>
      </c>
      <c r="J45" s="395" t="str">
        <f>'PU holds'!M215</f>
        <v/>
      </c>
      <c r="K45" s="396" t="str">
        <f>'PU holds'!N215</f>
        <v/>
      </c>
      <c r="L45" s="397" t="str">
        <f>'PU holds'!O215</f>
        <v/>
      </c>
      <c r="M45" s="398" t="str">
        <f>'PU holds'!P215</f>
        <v/>
      </c>
      <c r="N45" s="399" t="str">
        <f>'PU holds'!Q215</f>
        <v/>
      </c>
      <c r="O45" s="400" t="str">
        <f>'PU holds'!R215</f>
        <v/>
      </c>
      <c r="P45" s="401" t="str">
        <f>'PU holds'!S215</f>
        <v/>
      </c>
      <c r="Q45" s="402" t="str">
        <f>'PU holds'!T215</f>
        <v/>
      </c>
      <c r="R45" s="403" t="str">
        <f>'PU holds'!#REF!</f>
        <v>#ERROR!</v>
      </c>
      <c r="S45" s="404" t="str">
        <f>'PU holds'!W215</f>
        <v/>
      </c>
      <c r="T45" s="391" t="str">
        <f>'PU holds'!X215</f>
        <v/>
      </c>
      <c r="U45" s="390" t="str">
        <f t="shared" si="2"/>
        <v>#ERROR!</v>
      </c>
      <c r="V45" s="390" t="str">
        <f t="shared" si="3"/>
        <v>#ERROR!</v>
      </c>
      <c r="W45" s="349"/>
      <c r="X45" s="349"/>
      <c r="Y45" s="349"/>
      <c r="Z45" s="349"/>
    </row>
    <row r="46" ht="15.75" customHeight="1">
      <c r="A46" s="373">
        <v>9485.0</v>
      </c>
      <c r="B46" s="373" t="s">
        <v>1094</v>
      </c>
      <c r="C46" s="373" t="s">
        <v>1102</v>
      </c>
      <c r="D46" s="373" t="s">
        <v>1115</v>
      </c>
      <c r="E46" s="390">
        <v>1.0</v>
      </c>
      <c r="F46" s="391" t="str">
        <f>'PE Holds'!I26</f>
        <v/>
      </c>
      <c r="G46" s="392" t="str">
        <f>'PE Holds'!J26</f>
        <v/>
      </c>
      <c r="H46" s="393" t="str">
        <f>'PE Holds'!K26</f>
        <v/>
      </c>
      <c r="I46" s="394" t="str">
        <f>'PE Holds'!L26</f>
        <v/>
      </c>
      <c r="J46" s="395" t="str">
        <f>'PE Holds'!M26</f>
        <v/>
      </c>
      <c r="K46" s="396" t="str">
        <f>'PE Holds'!N26</f>
        <v/>
      </c>
      <c r="L46" s="397" t="str">
        <f>'PE Holds'!O26</f>
        <v/>
      </c>
      <c r="M46" s="398" t="str">
        <f>'PE Holds'!P26</f>
        <v/>
      </c>
      <c r="N46" s="399" t="str">
        <f>'PE Holds'!Q26</f>
        <v/>
      </c>
      <c r="O46" s="400" t="str">
        <f>'PE Holds'!R26</f>
        <v/>
      </c>
      <c r="P46" s="401" t="str">
        <f>'PE Holds'!S26</f>
        <v/>
      </c>
      <c r="Q46" s="402" t="str">
        <f>'PE Holds'!T26</f>
        <v/>
      </c>
      <c r="R46" s="403"/>
      <c r="S46" s="404"/>
      <c r="T46" s="391"/>
      <c r="U46" s="390">
        <f t="shared" si="2"/>
        <v>0</v>
      </c>
      <c r="V46" s="390">
        <f t="shared" si="3"/>
        <v>0</v>
      </c>
      <c r="W46" s="349"/>
      <c r="X46" s="349"/>
      <c r="Y46" s="349"/>
      <c r="Z46" s="349"/>
    </row>
    <row r="47" ht="15.75" customHeight="1">
      <c r="A47" s="373">
        <v>8413.0</v>
      </c>
      <c r="B47" s="374" t="s">
        <v>1094</v>
      </c>
      <c r="C47" s="374" t="s">
        <v>1102</v>
      </c>
      <c r="D47" s="374" t="s">
        <v>1116</v>
      </c>
      <c r="E47" s="390">
        <v>1.0</v>
      </c>
      <c r="F47" s="391"/>
      <c r="G47" s="392" t="str">
        <f>'PU holds'!J216</f>
        <v/>
      </c>
      <c r="H47" s="393" t="str">
        <f>'PU holds'!K216</f>
        <v/>
      </c>
      <c r="I47" s="394" t="str">
        <f>'PU holds'!L216</f>
        <v/>
      </c>
      <c r="J47" s="395" t="str">
        <f>'PU holds'!M216</f>
        <v/>
      </c>
      <c r="K47" s="396" t="str">
        <f>'PU holds'!N216</f>
        <v/>
      </c>
      <c r="L47" s="397" t="str">
        <f>'PU holds'!O216</f>
        <v/>
      </c>
      <c r="M47" s="398" t="str">
        <f>'PU holds'!P216</f>
        <v/>
      </c>
      <c r="N47" s="399" t="str">
        <f>'PU holds'!Q216</f>
        <v/>
      </c>
      <c r="O47" s="400" t="str">
        <f>'PU holds'!R216</f>
        <v/>
      </c>
      <c r="P47" s="401" t="str">
        <f>'PU holds'!S216</f>
        <v/>
      </c>
      <c r="Q47" s="402" t="str">
        <f>'PU holds'!T216</f>
        <v/>
      </c>
      <c r="R47" s="403" t="str">
        <f>'PU holds'!#REF!</f>
        <v>#ERROR!</v>
      </c>
      <c r="S47" s="404" t="str">
        <f>'PU holds'!W216</f>
        <v/>
      </c>
      <c r="T47" s="391" t="str">
        <f>'PU holds'!X216</f>
        <v/>
      </c>
      <c r="U47" s="390" t="str">
        <f t="shared" si="2"/>
        <v>#ERROR!</v>
      </c>
      <c r="V47" s="390" t="str">
        <f t="shared" si="3"/>
        <v>#ERROR!</v>
      </c>
      <c r="W47" s="349"/>
      <c r="X47" s="349"/>
      <c r="Y47" s="349"/>
      <c r="Z47" s="349"/>
    </row>
    <row r="48" ht="15.75" customHeight="1">
      <c r="A48" s="373">
        <v>9639.0</v>
      </c>
      <c r="B48" s="373" t="s">
        <v>1094</v>
      </c>
      <c r="C48" s="373" t="s">
        <v>1102</v>
      </c>
      <c r="D48" s="373" t="s">
        <v>1117</v>
      </c>
      <c r="E48" s="390">
        <v>1.0</v>
      </c>
      <c r="F48" s="391" t="str">
        <f>'PE Holds'!I27</f>
        <v/>
      </c>
      <c r="G48" s="392" t="str">
        <f>'PE Holds'!J27</f>
        <v/>
      </c>
      <c r="H48" s="393" t="str">
        <f>'PE Holds'!K27</f>
        <v/>
      </c>
      <c r="I48" s="394" t="str">
        <f>'PE Holds'!L27</f>
        <v/>
      </c>
      <c r="J48" s="395" t="str">
        <f>'PE Holds'!M27</f>
        <v/>
      </c>
      <c r="K48" s="396" t="str">
        <f>'PE Holds'!N27</f>
        <v/>
      </c>
      <c r="L48" s="397" t="str">
        <f>'PE Holds'!O27</f>
        <v/>
      </c>
      <c r="M48" s="398" t="str">
        <f>'PE Holds'!P27</f>
        <v/>
      </c>
      <c r="N48" s="399" t="str">
        <f>'PE Holds'!Q27</f>
        <v/>
      </c>
      <c r="O48" s="400" t="str">
        <f>'PE Holds'!R27</f>
        <v/>
      </c>
      <c r="P48" s="401" t="str">
        <f>'PE Holds'!S27</f>
        <v/>
      </c>
      <c r="Q48" s="402" t="str">
        <f>'PE Holds'!T27</f>
        <v/>
      </c>
      <c r="R48" s="403"/>
      <c r="S48" s="404"/>
      <c r="T48" s="391"/>
      <c r="U48" s="390">
        <f t="shared" si="2"/>
        <v>0</v>
      </c>
      <c r="V48" s="390">
        <f t="shared" si="3"/>
        <v>0</v>
      </c>
      <c r="W48" s="349"/>
      <c r="X48" s="349"/>
      <c r="Y48" s="349"/>
      <c r="Z48" s="349"/>
    </row>
    <row r="49" ht="15.75" customHeight="1">
      <c r="A49" s="373">
        <v>8523.0</v>
      </c>
      <c r="B49" s="374" t="s">
        <v>1094</v>
      </c>
      <c r="C49" s="374" t="s">
        <v>1102</v>
      </c>
      <c r="D49" s="374" t="s">
        <v>1118</v>
      </c>
      <c r="E49" s="390">
        <v>1.0</v>
      </c>
      <c r="F49" s="391"/>
      <c r="G49" s="392" t="str">
        <f>'PU holds'!J217</f>
        <v/>
      </c>
      <c r="H49" s="393" t="str">
        <f>'PU holds'!K217</f>
        <v/>
      </c>
      <c r="I49" s="394" t="str">
        <f>'PU holds'!L217</f>
        <v/>
      </c>
      <c r="J49" s="395" t="str">
        <f>'PU holds'!M217</f>
        <v/>
      </c>
      <c r="K49" s="396" t="str">
        <f>'PU holds'!N217</f>
        <v/>
      </c>
      <c r="L49" s="397" t="str">
        <f>'PU holds'!O217</f>
        <v/>
      </c>
      <c r="M49" s="398" t="str">
        <f>'PU holds'!P217</f>
        <v/>
      </c>
      <c r="N49" s="399" t="str">
        <f>'PU holds'!Q217</f>
        <v/>
      </c>
      <c r="O49" s="400" t="str">
        <f>'PU holds'!R217</f>
        <v/>
      </c>
      <c r="P49" s="401" t="str">
        <f>'PU holds'!S217</f>
        <v/>
      </c>
      <c r="Q49" s="402" t="str">
        <f>'PU holds'!T217</f>
        <v/>
      </c>
      <c r="R49" s="403" t="str">
        <f>'PU holds'!#REF!</f>
        <v>#ERROR!</v>
      </c>
      <c r="S49" s="404" t="str">
        <f>'PU holds'!W217</f>
        <v/>
      </c>
      <c r="T49" s="391" t="str">
        <f>'PU holds'!X217</f>
        <v/>
      </c>
      <c r="U49" s="390" t="str">
        <f t="shared" si="2"/>
        <v>#ERROR!</v>
      </c>
      <c r="V49" s="390" t="str">
        <f t="shared" si="3"/>
        <v>#ERROR!</v>
      </c>
      <c r="W49" s="349"/>
      <c r="X49" s="349"/>
      <c r="Y49" s="349"/>
      <c r="Z49" s="349"/>
    </row>
    <row r="50" ht="15.75" customHeight="1">
      <c r="A50" s="373">
        <v>9576.0</v>
      </c>
      <c r="B50" s="373" t="s">
        <v>1094</v>
      </c>
      <c r="C50" s="373" t="s">
        <v>1102</v>
      </c>
      <c r="D50" s="373" t="s">
        <v>1119</v>
      </c>
      <c r="E50" s="390">
        <v>1.0</v>
      </c>
      <c r="F50" s="391" t="str">
        <f>'PE Holds'!I28</f>
        <v/>
      </c>
      <c r="G50" s="392" t="str">
        <f>'PE Holds'!J28</f>
        <v/>
      </c>
      <c r="H50" s="393" t="str">
        <f>'PE Holds'!K28</f>
        <v/>
      </c>
      <c r="I50" s="394" t="str">
        <f>'PE Holds'!L28</f>
        <v/>
      </c>
      <c r="J50" s="395" t="str">
        <f>'PE Holds'!M28</f>
        <v/>
      </c>
      <c r="K50" s="396" t="str">
        <f>'PE Holds'!N28</f>
        <v/>
      </c>
      <c r="L50" s="397" t="str">
        <f>'PE Holds'!O28</f>
        <v/>
      </c>
      <c r="M50" s="398" t="str">
        <f>'PE Holds'!P28</f>
        <v/>
      </c>
      <c r="N50" s="399" t="str">
        <f>'PE Holds'!Q28</f>
        <v/>
      </c>
      <c r="O50" s="400" t="str">
        <f>'PE Holds'!R28</f>
        <v/>
      </c>
      <c r="P50" s="401" t="str">
        <f>'PE Holds'!S28</f>
        <v/>
      </c>
      <c r="Q50" s="402" t="str">
        <f>'PE Holds'!T28</f>
        <v/>
      </c>
      <c r="R50" s="403"/>
      <c r="S50" s="404"/>
      <c r="T50" s="391"/>
      <c r="U50" s="390">
        <f t="shared" si="2"/>
        <v>0</v>
      </c>
      <c r="V50" s="390">
        <f t="shared" si="3"/>
        <v>0</v>
      </c>
      <c r="W50" s="349"/>
      <c r="X50" s="349"/>
      <c r="Y50" s="349"/>
      <c r="Z50" s="349"/>
    </row>
    <row r="51" ht="15.75" customHeight="1">
      <c r="A51" s="373">
        <v>8398.0</v>
      </c>
      <c r="B51" s="374" t="s">
        <v>1094</v>
      </c>
      <c r="C51" s="374" t="s">
        <v>1102</v>
      </c>
      <c r="D51" s="374" t="s">
        <v>1120</v>
      </c>
      <c r="E51" s="390">
        <v>1.0</v>
      </c>
      <c r="F51" s="391"/>
      <c r="G51" s="392" t="str">
        <f>'PU holds'!J218</f>
        <v/>
      </c>
      <c r="H51" s="393" t="str">
        <f>'PU holds'!K218</f>
        <v/>
      </c>
      <c r="I51" s="394" t="str">
        <f>'PU holds'!L218</f>
        <v/>
      </c>
      <c r="J51" s="395" t="str">
        <f>'PU holds'!M218</f>
        <v/>
      </c>
      <c r="K51" s="396" t="str">
        <f>'PU holds'!N218</f>
        <v/>
      </c>
      <c r="L51" s="397" t="str">
        <f>'PU holds'!O218</f>
        <v/>
      </c>
      <c r="M51" s="398" t="str">
        <f>'PU holds'!P218</f>
        <v/>
      </c>
      <c r="N51" s="399" t="str">
        <f>'PU holds'!Q218</f>
        <v/>
      </c>
      <c r="O51" s="400" t="str">
        <f>'PU holds'!R218</f>
        <v/>
      </c>
      <c r="P51" s="401" t="str">
        <f>'PU holds'!S218</f>
        <v/>
      </c>
      <c r="Q51" s="402" t="str">
        <f>'PU holds'!T218</f>
        <v/>
      </c>
      <c r="R51" s="403" t="str">
        <f>'PU holds'!#REF!</f>
        <v>#ERROR!</v>
      </c>
      <c r="S51" s="404" t="str">
        <f>'PU holds'!W218</f>
        <v/>
      </c>
      <c r="T51" s="391" t="str">
        <f>'PU holds'!X218</f>
        <v/>
      </c>
      <c r="U51" s="390" t="str">
        <f t="shared" si="2"/>
        <v>#ERROR!</v>
      </c>
      <c r="V51" s="390" t="str">
        <f t="shared" si="3"/>
        <v>#ERROR!</v>
      </c>
      <c r="W51" s="349"/>
      <c r="X51" s="349"/>
      <c r="Y51" s="349"/>
      <c r="Z51" s="349"/>
    </row>
    <row r="52" ht="15.75" customHeight="1">
      <c r="A52" s="373">
        <v>9537.0</v>
      </c>
      <c r="B52" s="373" t="s">
        <v>1094</v>
      </c>
      <c r="C52" s="373" t="s">
        <v>1102</v>
      </c>
      <c r="D52" s="373" t="s">
        <v>1121</v>
      </c>
      <c r="E52" s="390">
        <v>1.0</v>
      </c>
      <c r="F52" s="391" t="str">
        <f>'PE Holds'!I29</f>
        <v/>
      </c>
      <c r="G52" s="392" t="str">
        <f>'PE Holds'!J29</f>
        <v/>
      </c>
      <c r="H52" s="393" t="str">
        <f>'PE Holds'!K29</f>
        <v/>
      </c>
      <c r="I52" s="394" t="str">
        <f>'PE Holds'!L29</f>
        <v/>
      </c>
      <c r="J52" s="395" t="str">
        <f>'PE Holds'!M29</f>
        <v/>
      </c>
      <c r="K52" s="396" t="str">
        <f>'PE Holds'!N29</f>
        <v/>
      </c>
      <c r="L52" s="397" t="str">
        <f>'PE Holds'!O29</f>
        <v/>
      </c>
      <c r="M52" s="398" t="str">
        <f>'PE Holds'!P29</f>
        <v/>
      </c>
      <c r="N52" s="399" t="str">
        <f>'PE Holds'!Q29</f>
        <v/>
      </c>
      <c r="O52" s="400" t="str">
        <f>'PE Holds'!R29</f>
        <v/>
      </c>
      <c r="P52" s="401" t="str">
        <f>'PE Holds'!S29</f>
        <v/>
      </c>
      <c r="Q52" s="402" t="str">
        <f>'PE Holds'!T29</f>
        <v/>
      </c>
      <c r="R52" s="403"/>
      <c r="S52" s="404"/>
      <c r="T52" s="391"/>
      <c r="U52" s="390">
        <f t="shared" si="2"/>
        <v>0</v>
      </c>
      <c r="V52" s="390">
        <f t="shared" si="3"/>
        <v>0</v>
      </c>
      <c r="W52" s="349"/>
      <c r="X52" s="349"/>
      <c r="Y52" s="349"/>
      <c r="Z52" s="349"/>
    </row>
    <row r="53" ht="15.75" customHeight="1">
      <c r="A53" s="373">
        <v>8525.0</v>
      </c>
      <c r="B53" s="374" t="s">
        <v>1094</v>
      </c>
      <c r="C53" s="374" t="s">
        <v>1102</v>
      </c>
      <c r="D53" s="374" t="s">
        <v>1122</v>
      </c>
      <c r="E53" s="390">
        <v>1.0</v>
      </c>
      <c r="F53" s="391"/>
      <c r="G53" s="392" t="str">
        <f>'PU holds'!J219</f>
        <v/>
      </c>
      <c r="H53" s="393" t="str">
        <f>'PU holds'!K219</f>
        <v/>
      </c>
      <c r="I53" s="394" t="str">
        <f>'PU holds'!L219</f>
        <v/>
      </c>
      <c r="J53" s="395" t="str">
        <f>'PU holds'!M219</f>
        <v/>
      </c>
      <c r="K53" s="396" t="str">
        <f>'PU holds'!N219</f>
        <v/>
      </c>
      <c r="L53" s="397" t="str">
        <f>'PU holds'!O219</f>
        <v/>
      </c>
      <c r="M53" s="398" t="str">
        <f>'PU holds'!P219</f>
        <v/>
      </c>
      <c r="N53" s="399" t="str">
        <f>'PU holds'!Q219</f>
        <v/>
      </c>
      <c r="O53" s="400" t="str">
        <f>'PU holds'!R219</f>
        <v/>
      </c>
      <c r="P53" s="401" t="str">
        <f>'PU holds'!S219</f>
        <v/>
      </c>
      <c r="Q53" s="402" t="str">
        <f>'PU holds'!T219</f>
        <v/>
      </c>
      <c r="R53" s="403" t="str">
        <f>'PU holds'!#REF!</f>
        <v>#ERROR!</v>
      </c>
      <c r="S53" s="404" t="str">
        <f>'PU holds'!W219</f>
        <v/>
      </c>
      <c r="T53" s="391" t="str">
        <f>'PU holds'!X219</f>
        <v/>
      </c>
      <c r="U53" s="390" t="str">
        <f t="shared" si="2"/>
        <v>#ERROR!</v>
      </c>
      <c r="V53" s="390" t="str">
        <f t="shared" si="3"/>
        <v>#ERROR!</v>
      </c>
      <c r="W53" s="349"/>
      <c r="X53" s="349"/>
      <c r="Y53" s="349"/>
      <c r="Z53" s="349"/>
    </row>
    <row r="54" ht="15.75" customHeight="1">
      <c r="A54" s="373">
        <v>9577.0</v>
      </c>
      <c r="B54" s="373" t="s">
        <v>1094</v>
      </c>
      <c r="C54" s="373" t="s">
        <v>1102</v>
      </c>
      <c r="D54" s="373" t="s">
        <v>1123</v>
      </c>
      <c r="E54" s="390">
        <v>1.0</v>
      </c>
      <c r="F54" s="391" t="str">
        <f>'PE Holds'!I30</f>
        <v/>
      </c>
      <c r="G54" s="392" t="str">
        <f>'PE Holds'!J30</f>
        <v/>
      </c>
      <c r="H54" s="393" t="str">
        <f>'PE Holds'!K30</f>
        <v/>
      </c>
      <c r="I54" s="394" t="str">
        <f>'PE Holds'!L30</f>
        <v/>
      </c>
      <c r="J54" s="395" t="str">
        <f>'PE Holds'!M30</f>
        <v/>
      </c>
      <c r="K54" s="396" t="str">
        <f>'PE Holds'!N30</f>
        <v/>
      </c>
      <c r="L54" s="397" t="str">
        <f>'PE Holds'!O30</f>
        <v/>
      </c>
      <c r="M54" s="398" t="str">
        <f>'PE Holds'!P30</f>
        <v/>
      </c>
      <c r="N54" s="399" t="str">
        <f>'PE Holds'!Q30</f>
        <v/>
      </c>
      <c r="O54" s="400" t="str">
        <f>'PE Holds'!R30</f>
        <v/>
      </c>
      <c r="P54" s="401" t="str">
        <f>'PE Holds'!S30</f>
        <v/>
      </c>
      <c r="Q54" s="402" t="str">
        <f>'PE Holds'!T30</f>
        <v/>
      </c>
      <c r="R54" s="403"/>
      <c r="S54" s="404"/>
      <c r="T54" s="391"/>
      <c r="U54" s="390">
        <f t="shared" si="2"/>
        <v>0</v>
      </c>
      <c r="V54" s="390">
        <f t="shared" si="3"/>
        <v>0</v>
      </c>
      <c r="W54" s="349"/>
      <c r="X54" s="349"/>
      <c r="Y54" s="349"/>
      <c r="Z54" s="349"/>
    </row>
    <row r="55" ht="15.75" customHeight="1">
      <c r="A55" s="373">
        <v>8453.0</v>
      </c>
      <c r="B55" s="374" t="s">
        <v>1094</v>
      </c>
      <c r="C55" s="374" t="s">
        <v>1102</v>
      </c>
      <c r="D55" s="374" t="s">
        <v>1124</v>
      </c>
      <c r="E55" s="390">
        <v>1.0</v>
      </c>
      <c r="F55" s="391"/>
      <c r="G55" s="392" t="str">
        <f>'PU holds'!J220</f>
        <v/>
      </c>
      <c r="H55" s="393" t="str">
        <f>'PU holds'!K220</f>
        <v/>
      </c>
      <c r="I55" s="394" t="str">
        <f>'PU holds'!L220</f>
        <v/>
      </c>
      <c r="J55" s="395" t="str">
        <f>'PU holds'!M220</f>
        <v/>
      </c>
      <c r="K55" s="396" t="str">
        <f>'PU holds'!N220</f>
        <v/>
      </c>
      <c r="L55" s="397" t="str">
        <f>'PU holds'!O220</f>
        <v/>
      </c>
      <c r="M55" s="398" t="str">
        <f>'PU holds'!P220</f>
        <v/>
      </c>
      <c r="N55" s="399" t="str">
        <f>'PU holds'!Q220</f>
        <v/>
      </c>
      <c r="O55" s="400" t="str">
        <f>'PU holds'!R220</f>
        <v/>
      </c>
      <c r="P55" s="401" t="str">
        <f>'PU holds'!S220</f>
        <v/>
      </c>
      <c r="Q55" s="402" t="str">
        <f>'PU holds'!T220</f>
        <v/>
      </c>
      <c r="R55" s="403" t="str">
        <f>'PU holds'!#REF!</f>
        <v>#ERROR!</v>
      </c>
      <c r="S55" s="404" t="str">
        <f>'PU holds'!W220</f>
        <v/>
      </c>
      <c r="T55" s="391" t="str">
        <f>'PU holds'!X220</f>
        <v/>
      </c>
      <c r="U55" s="390" t="str">
        <f t="shared" si="2"/>
        <v>#ERROR!</v>
      </c>
      <c r="V55" s="390" t="str">
        <f t="shared" si="3"/>
        <v>#ERROR!</v>
      </c>
      <c r="W55" s="349"/>
      <c r="X55" s="349"/>
      <c r="Y55" s="349"/>
      <c r="Z55" s="349"/>
    </row>
    <row r="56" ht="15.75" customHeight="1">
      <c r="A56" s="373">
        <v>9534.0</v>
      </c>
      <c r="B56" s="373" t="s">
        <v>1094</v>
      </c>
      <c r="C56" s="373" t="s">
        <v>1102</v>
      </c>
      <c r="D56" s="373" t="s">
        <v>1125</v>
      </c>
      <c r="E56" s="390">
        <v>1.0</v>
      </c>
      <c r="F56" s="391" t="str">
        <f>'PE Holds'!I31</f>
        <v/>
      </c>
      <c r="G56" s="392" t="str">
        <f>'PE Holds'!J31</f>
        <v/>
      </c>
      <c r="H56" s="393" t="str">
        <f>'PE Holds'!K31</f>
        <v/>
      </c>
      <c r="I56" s="394" t="str">
        <f>'PE Holds'!L31</f>
        <v/>
      </c>
      <c r="J56" s="395" t="str">
        <f>'PE Holds'!M31</f>
        <v/>
      </c>
      <c r="K56" s="396" t="str">
        <f>'PE Holds'!N31</f>
        <v/>
      </c>
      <c r="L56" s="397" t="str">
        <f>'PE Holds'!O31</f>
        <v/>
      </c>
      <c r="M56" s="398" t="str">
        <f>'PE Holds'!P31</f>
        <v/>
      </c>
      <c r="N56" s="399" t="str">
        <f>'PE Holds'!Q31</f>
        <v/>
      </c>
      <c r="O56" s="400" t="str">
        <f>'PE Holds'!R31</f>
        <v/>
      </c>
      <c r="P56" s="401" t="str">
        <f>'PE Holds'!S31</f>
        <v/>
      </c>
      <c r="Q56" s="402" t="str">
        <f>'PE Holds'!T31</f>
        <v/>
      </c>
      <c r="R56" s="403"/>
      <c r="S56" s="404"/>
      <c r="T56" s="391"/>
      <c r="U56" s="390">
        <f t="shared" si="2"/>
        <v>0</v>
      </c>
      <c r="V56" s="390">
        <f t="shared" si="3"/>
        <v>0</v>
      </c>
      <c r="W56" s="349"/>
      <c r="X56" s="349"/>
      <c r="Y56" s="349"/>
      <c r="Z56" s="349"/>
    </row>
    <row r="57" ht="15.75" customHeight="1">
      <c r="A57" s="373">
        <v>8455.0</v>
      </c>
      <c r="B57" s="374" t="s">
        <v>1094</v>
      </c>
      <c r="C57" s="374" t="s">
        <v>1102</v>
      </c>
      <c r="D57" s="374" t="s">
        <v>1126</v>
      </c>
      <c r="E57" s="390">
        <v>1.0</v>
      </c>
      <c r="F57" s="391"/>
      <c r="G57" s="392" t="str">
        <f>'PU holds'!J221</f>
        <v/>
      </c>
      <c r="H57" s="393" t="str">
        <f>'PU holds'!K221</f>
        <v/>
      </c>
      <c r="I57" s="394" t="str">
        <f>'PU holds'!L221</f>
        <v/>
      </c>
      <c r="J57" s="395" t="str">
        <f>'PU holds'!M221</f>
        <v/>
      </c>
      <c r="K57" s="396" t="str">
        <f>'PU holds'!N221</f>
        <v/>
      </c>
      <c r="L57" s="397" t="str">
        <f>'PU holds'!O221</f>
        <v/>
      </c>
      <c r="M57" s="398" t="str">
        <f>'PU holds'!P221</f>
        <v/>
      </c>
      <c r="N57" s="399" t="str">
        <f>'PU holds'!Q221</f>
        <v/>
      </c>
      <c r="O57" s="400" t="str">
        <f>'PU holds'!R221</f>
        <v/>
      </c>
      <c r="P57" s="401" t="str">
        <f>'PU holds'!S221</f>
        <v/>
      </c>
      <c r="Q57" s="402" t="str">
        <f>'PU holds'!T221</f>
        <v/>
      </c>
      <c r="R57" s="403" t="str">
        <f>'PU holds'!#REF!</f>
        <v>#ERROR!</v>
      </c>
      <c r="S57" s="404" t="str">
        <f>'PU holds'!W221</f>
        <v/>
      </c>
      <c r="T57" s="391" t="str">
        <f>'PU holds'!X221</f>
        <v/>
      </c>
      <c r="U57" s="390" t="str">
        <f t="shared" si="2"/>
        <v>#ERROR!</v>
      </c>
      <c r="V57" s="390" t="str">
        <f t="shared" si="3"/>
        <v>#ERROR!</v>
      </c>
      <c r="W57" s="349"/>
      <c r="X57" s="349"/>
      <c r="Y57" s="349"/>
      <c r="Z57" s="349"/>
    </row>
    <row r="58" ht="15.75" customHeight="1">
      <c r="A58" s="373">
        <v>9505.0</v>
      </c>
      <c r="B58" s="373" t="s">
        <v>1094</v>
      </c>
      <c r="C58" s="373" t="s">
        <v>1102</v>
      </c>
      <c r="D58" s="373" t="s">
        <v>1127</v>
      </c>
      <c r="E58" s="390">
        <v>1.0</v>
      </c>
      <c r="F58" s="391" t="str">
        <f>'PE Holds'!I32</f>
        <v/>
      </c>
      <c r="G58" s="392" t="str">
        <f>'PE Holds'!J32</f>
        <v/>
      </c>
      <c r="H58" s="393" t="str">
        <f>'PE Holds'!K32</f>
        <v/>
      </c>
      <c r="I58" s="394" t="str">
        <f>'PE Holds'!L32</f>
        <v/>
      </c>
      <c r="J58" s="395" t="str">
        <f>'PE Holds'!M32</f>
        <v/>
      </c>
      <c r="K58" s="396" t="str">
        <f>'PE Holds'!N32</f>
        <v/>
      </c>
      <c r="L58" s="397" t="str">
        <f>'PE Holds'!O32</f>
        <v/>
      </c>
      <c r="M58" s="398" t="str">
        <f>'PE Holds'!P32</f>
        <v/>
      </c>
      <c r="N58" s="399" t="str">
        <f>'PE Holds'!Q32</f>
        <v/>
      </c>
      <c r="O58" s="400" t="str">
        <f>'PE Holds'!R32</f>
        <v/>
      </c>
      <c r="P58" s="401" t="str">
        <f>'PE Holds'!S32</f>
        <v/>
      </c>
      <c r="Q58" s="402" t="str">
        <f>'PE Holds'!T32</f>
        <v/>
      </c>
      <c r="R58" s="403"/>
      <c r="S58" s="404"/>
      <c r="T58" s="391"/>
      <c r="U58" s="390">
        <f t="shared" si="2"/>
        <v>0</v>
      </c>
      <c r="V58" s="390">
        <f t="shared" si="3"/>
        <v>0</v>
      </c>
      <c r="W58" s="349"/>
      <c r="X58" s="349"/>
      <c r="Y58" s="349"/>
      <c r="Z58" s="349"/>
    </row>
    <row r="59" ht="15.75" customHeight="1">
      <c r="A59" s="373">
        <v>12768.0</v>
      </c>
      <c r="B59" s="373" t="s">
        <v>1094</v>
      </c>
      <c r="C59" s="373" t="s">
        <v>1102</v>
      </c>
      <c r="D59" s="373" t="s">
        <v>1128</v>
      </c>
      <c r="E59" s="390">
        <v>5.0</v>
      </c>
      <c r="F59" s="391" t="str">
        <f>'PE Holds'!I33</f>
        <v/>
      </c>
      <c r="G59" s="392" t="str">
        <f>'PE Holds'!J33</f>
        <v/>
      </c>
      <c r="H59" s="393" t="str">
        <f>'PE Holds'!K33</f>
        <v/>
      </c>
      <c r="I59" s="394" t="str">
        <f>'PE Holds'!L33</f>
        <v/>
      </c>
      <c r="J59" s="395" t="str">
        <f>'PE Holds'!M33</f>
        <v/>
      </c>
      <c r="K59" s="396" t="str">
        <f>'PE Holds'!N33</f>
        <v/>
      </c>
      <c r="L59" s="397" t="str">
        <f>'PE Holds'!O33</f>
        <v/>
      </c>
      <c r="M59" s="398" t="str">
        <f>'PE Holds'!P33</f>
        <v/>
      </c>
      <c r="N59" s="399" t="str">
        <f>'PE Holds'!Q33</f>
        <v/>
      </c>
      <c r="O59" s="400" t="str">
        <f>'PE Holds'!R33</f>
        <v/>
      </c>
      <c r="P59" s="401" t="str">
        <f>'PE Holds'!S33</f>
        <v/>
      </c>
      <c r="Q59" s="402" t="str">
        <f>'PE Holds'!T33</f>
        <v/>
      </c>
      <c r="R59" s="403"/>
      <c r="S59" s="404"/>
      <c r="T59" s="391"/>
      <c r="U59" s="390">
        <f t="shared" si="2"/>
        <v>0</v>
      </c>
      <c r="V59" s="390">
        <f t="shared" si="3"/>
        <v>0</v>
      </c>
      <c r="W59" s="349"/>
      <c r="X59" s="349"/>
      <c r="Y59" s="349"/>
      <c r="Z59" s="349"/>
    </row>
    <row r="60" ht="15.75" customHeight="1">
      <c r="A60" s="373">
        <v>12767.0</v>
      </c>
      <c r="B60" s="374" t="s">
        <v>1094</v>
      </c>
      <c r="C60" s="374" t="s">
        <v>1102</v>
      </c>
      <c r="D60" s="374" t="s">
        <v>1129</v>
      </c>
      <c r="E60" s="390">
        <v>5.0</v>
      </c>
      <c r="F60" s="391"/>
      <c r="G60" s="392" t="str">
        <f>'PU holds'!J210</f>
        <v/>
      </c>
      <c r="H60" s="393" t="str">
        <f>'PU holds'!K210</f>
        <v/>
      </c>
      <c r="I60" s="394" t="str">
        <f>'PU holds'!L210</f>
        <v/>
      </c>
      <c r="J60" s="395" t="str">
        <f>'PU holds'!M210</f>
        <v/>
      </c>
      <c r="K60" s="396" t="str">
        <f>'PU holds'!N210</f>
        <v/>
      </c>
      <c r="L60" s="397" t="str">
        <f>'PU holds'!O210</f>
        <v/>
      </c>
      <c r="M60" s="398" t="str">
        <f>'PU holds'!P210</f>
        <v/>
      </c>
      <c r="N60" s="399" t="str">
        <f>'PU holds'!Q210</f>
        <v/>
      </c>
      <c r="O60" s="400" t="str">
        <f>'PU holds'!R210</f>
        <v/>
      </c>
      <c r="P60" s="401" t="str">
        <f>'PU holds'!S210</f>
        <v/>
      </c>
      <c r="Q60" s="402" t="str">
        <f>'PU holds'!T210</f>
        <v/>
      </c>
      <c r="R60" s="403" t="str">
        <f>'PU holds'!#REF!</f>
        <v>#ERROR!</v>
      </c>
      <c r="S60" s="404" t="str">
        <f>'PU holds'!W210</f>
        <v/>
      </c>
      <c r="T60" s="391" t="str">
        <f>'PU holds'!X210</f>
        <v/>
      </c>
      <c r="U60" s="390" t="str">
        <f t="shared" si="2"/>
        <v>#ERROR!</v>
      </c>
      <c r="V60" s="390" t="str">
        <f t="shared" si="3"/>
        <v>#ERROR!</v>
      </c>
      <c r="W60" s="349"/>
      <c r="X60" s="349"/>
      <c r="Y60" s="349"/>
      <c r="Z60" s="349"/>
    </row>
    <row r="61" ht="15.75" customHeight="1">
      <c r="A61" s="373">
        <v>11738.0</v>
      </c>
      <c r="B61" s="374" t="s">
        <v>1094</v>
      </c>
      <c r="C61" s="374" t="s">
        <v>1130</v>
      </c>
      <c r="D61" s="374" t="s">
        <v>1131</v>
      </c>
      <c r="E61" s="390">
        <v>10.0</v>
      </c>
      <c r="F61" s="391"/>
      <c r="G61" s="392" t="str">
        <f>'PU holds'!J78</f>
        <v/>
      </c>
      <c r="H61" s="393" t="str">
        <f>'PU holds'!K78</f>
        <v/>
      </c>
      <c r="I61" s="394" t="str">
        <f>'PU holds'!L78</f>
        <v/>
      </c>
      <c r="J61" s="395" t="str">
        <f>'PU holds'!M78</f>
        <v/>
      </c>
      <c r="K61" s="396" t="str">
        <f>'PU holds'!N78</f>
        <v/>
      </c>
      <c r="L61" s="397" t="str">
        <f>'PU holds'!O78</f>
        <v/>
      </c>
      <c r="M61" s="398" t="str">
        <f>'PU holds'!P78</f>
        <v/>
      </c>
      <c r="N61" s="399" t="str">
        <f>'PU holds'!Q78</f>
        <v/>
      </c>
      <c r="O61" s="400" t="str">
        <f>'PU holds'!R78</f>
        <v/>
      </c>
      <c r="P61" s="401" t="str">
        <f>'PU holds'!S78</f>
        <v/>
      </c>
      <c r="Q61" s="402" t="str">
        <f>'PU holds'!T78</f>
        <v/>
      </c>
      <c r="R61" s="403" t="str">
        <f>'PU holds'!#REF!</f>
        <v>#ERROR!</v>
      </c>
      <c r="S61" s="404" t="str">
        <f>'PU holds'!W78</f>
        <v/>
      </c>
      <c r="T61" s="391" t="str">
        <f>'PU holds'!X78</f>
        <v/>
      </c>
      <c r="U61" s="390" t="str">
        <f t="shared" si="2"/>
        <v>#ERROR!</v>
      </c>
      <c r="V61" s="390" t="str">
        <f t="shared" si="3"/>
        <v>#ERROR!</v>
      </c>
      <c r="W61" s="349"/>
      <c r="X61" s="349"/>
      <c r="Y61" s="349"/>
      <c r="Z61" s="349"/>
    </row>
    <row r="62" ht="15.75" customHeight="1">
      <c r="A62" s="373">
        <v>11736.0</v>
      </c>
      <c r="B62" s="374" t="s">
        <v>1094</v>
      </c>
      <c r="C62" s="374" t="s">
        <v>1130</v>
      </c>
      <c r="D62" s="374" t="s">
        <v>1132</v>
      </c>
      <c r="E62" s="390">
        <v>5.0</v>
      </c>
      <c r="F62" s="391"/>
      <c r="G62" s="392" t="str">
        <f>'PU holds'!J79</f>
        <v/>
      </c>
      <c r="H62" s="393" t="str">
        <f>'PU holds'!K79</f>
        <v/>
      </c>
      <c r="I62" s="394" t="str">
        <f>'PU holds'!L79</f>
        <v/>
      </c>
      <c r="J62" s="395" t="str">
        <f>'PU holds'!M79</f>
        <v/>
      </c>
      <c r="K62" s="396" t="str">
        <f>'PU holds'!N79</f>
        <v/>
      </c>
      <c r="L62" s="397" t="str">
        <f>'PU holds'!O79</f>
        <v/>
      </c>
      <c r="M62" s="398" t="str">
        <f>'PU holds'!P79</f>
        <v/>
      </c>
      <c r="N62" s="399" t="str">
        <f>'PU holds'!Q79</f>
        <v/>
      </c>
      <c r="O62" s="400" t="str">
        <f>'PU holds'!R79</f>
        <v/>
      </c>
      <c r="P62" s="401" t="str">
        <f>'PU holds'!S79</f>
        <v/>
      </c>
      <c r="Q62" s="402" t="str">
        <f>'PU holds'!T79</f>
        <v/>
      </c>
      <c r="R62" s="403" t="str">
        <f>'PU holds'!#REF!</f>
        <v>#ERROR!</v>
      </c>
      <c r="S62" s="404" t="str">
        <f>'PU holds'!W79</f>
        <v/>
      </c>
      <c r="T62" s="391" t="str">
        <f>'PU holds'!X79</f>
        <v/>
      </c>
      <c r="U62" s="390" t="str">
        <f t="shared" si="2"/>
        <v>#ERROR!</v>
      </c>
      <c r="V62" s="390" t="str">
        <f t="shared" si="3"/>
        <v>#ERROR!</v>
      </c>
      <c r="W62" s="349"/>
      <c r="X62" s="349"/>
      <c r="Y62" s="349"/>
      <c r="Z62" s="349"/>
    </row>
    <row r="63" ht="15.75" customHeight="1">
      <c r="A63" s="373">
        <v>11737.0</v>
      </c>
      <c r="B63" s="374" t="s">
        <v>1094</v>
      </c>
      <c r="C63" s="374" t="s">
        <v>1130</v>
      </c>
      <c r="D63" s="374" t="s">
        <v>1133</v>
      </c>
      <c r="E63" s="390">
        <v>10.0</v>
      </c>
      <c r="F63" s="391"/>
      <c r="G63" s="392" t="str">
        <f>'PU holds'!J80</f>
        <v/>
      </c>
      <c r="H63" s="393" t="str">
        <f>'PU holds'!K80</f>
        <v/>
      </c>
      <c r="I63" s="394" t="str">
        <f>'PU holds'!L80</f>
        <v/>
      </c>
      <c r="J63" s="395" t="str">
        <f>'PU holds'!M80</f>
        <v/>
      </c>
      <c r="K63" s="396" t="str">
        <f>'PU holds'!N80</f>
        <v/>
      </c>
      <c r="L63" s="397" t="str">
        <f>'PU holds'!O80</f>
        <v/>
      </c>
      <c r="M63" s="398" t="str">
        <f>'PU holds'!P80</f>
        <v/>
      </c>
      <c r="N63" s="399" t="str">
        <f>'PU holds'!Q80</f>
        <v/>
      </c>
      <c r="O63" s="400" t="str">
        <f>'PU holds'!R80</f>
        <v/>
      </c>
      <c r="P63" s="401" t="str">
        <f>'PU holds'!S80</f>
        <v/>
      </c>
      <c r="Q63" s="402" t="str">
        <f>'PU holds'!T80</f>
        <v/>
      </c>
      <c r="R63" s="403" t="str">
        <f>'PU holds'!#REF!</f>
        <v>#ERROR!</v>
      </c>
      <c r="S63" s="404" t="str">
        <f>'PU holds'!W80</f>
        <v/>
      </c>
      <c r="T63" s="391" t="str">
        <f>'PU holds'!X80</f>
        <v/>
      </c>
      <c r="U63" s="390" t="str">
        <f t="shared" si="2"/>
        <v>#ERROR!</v>
      </c>
      <c r="V63" s="390" t="str">
        <f t="shared" si="3"/>
        <v>#ERROR!</v>
      </c>
      <c r="W63" s="349"/>
      <c r="X63" s="349"/>
      <c r="Y63" s="349"/>
      <c r="Z63" s="349"/>
    </row>
    <row r="64" ht="15.75" customHeight="1">
      <c r="A64" s="373">
        <v>12405.0</v>
      </c>
      <c r="B64" s="374" t="s">
        <v>1094</v>
      </c>
      <c r="C64" s="374" t="s">
        <v>1130</v>
      </c>
      <c r="D64" s="374" t="s">
        <v>1134</v>
      </c>
      <c r="E64" s="390">
        <v>3.0</v>
      </c>
      <c r="F64" s="391"/>
      <c r="G64" s="392" t="str">
        <f>'PU holds'!J81</f>
        <v/>
      </c>
      <c r="H64" s="393" t="str">
        <f>'PU holds'!K81</f>
        <v/>
      </c>
      <c r="I64" s="394" t="str">
        <f>'PU holds'!L81</f>
        <v/>
      </c>
      <c r="J64" s="395" t="str">
        <f>'PU holds'!M81</f>
        <v/>
      </c>
      <c r="K64" s="396" t="str">
        <f>'PU holds'!N81</f>
        <v/>
      </c>
      <c r="L64" s="397" t="str">
        <f>'PU holds'!O81</f>
        <v/>
      </c>
      <c r="M64" s="398" t="str">
        <f>'PU holds'!P81</f>
        <v/>
      </c>
      <c r="N64" s="399" t="str">
        <f>'PU holds'!Q81</f>
        <v/>
      </c>
      <c r="O64" s="400" t="str">
        <f>'PU holds'!R81</f>
        <v/>
      </c>
      <c r="P64" s="401" t="str">
        <f>'PU holds'!S81</f>
        <v/>
      </c>
      <c r="Q64" s="402" t="str">
        <f>'PU holds'!T81</f>
        <v/>
      </c>
      <c r="R64" s="403" t="str">
        <f>'PU holds'!#REF!</f>
        <v>#ERROR!</v>
      </c>
      <c r="S64" s="404" t="str">
        <f>'PU holds'!W81</f>
        <v/>
      </c>
      <c r="T64" s="391" t="str">
        <f>'PU holds'!X81</f>
        <v/>
      </c>
      <c r="U64" s="390" t="str">
        <f t="shared" si="2"/>
        <v>#ERROR!</v>
      </c>
      <c r="V64" s="390" t="str">
        <f t="shared" si="3"/>
        <v>#ERROR!</v>
      </c>
      <c r="W64" s="349"/>
      <c r="X64" s="349"/>
      <c r="Y64" s="349"/>
      <c r="Z64" s="349"/>
    </row>
    <row r="65" ht="15.75" customHeight="1">
      <c r="A65" s="373">
        <v>12503.0</v>
      </c>
      <c r="B65" s="374" t="s">
        <v>1094</v>
      </c>
      <c r="C65" s="374" t="s">
        <v>1130</v>
      </c>
      <c r="D65" s="374" t="s">
        <v>1135</v>
      </c>
      <c r="E65" s="390">
        <v>3.0</v>
      </c>
      <c r="F65" s="391"/>
      <c r="G65" s="392" t="str">
        <f>'PU holds'!J82</f>
        <v/>
      </c>
      <c r="H65" s="393" t="str">
        <f>'PU holds'!K82</f>
        <v/>
      </c>
      <c r="I65" s="394" t="str">
        <f>'PU holds'!L82</f>
        <v/>
      </c>
      <c r="J65" s="395" t="str">
        <f>'PU holds'!M82</f>
        <v/>
      </c>
      <c r="K65" s="396" t="str">
        <f>'PU holds'!N82</f>
        <v/>
      </c>
      <c r="L65" s="397" t="str">
        <f>'PU holds'!O82</f>
        <v/>
      </c>
      <c r="M65" s="398" t="str">
        <f>'PU holds'!P82</f>
        <v/>
      </c>
      <c r="N65" s="399" t="str">
        <f>'PU holds'!Q82</f>
        <v/>
      </c>
      <c r="O65" s="400" t="str">
        <f>'PU holds'!R82</f>
        <v/>
      </c>
      <c r="P65" s="401" t="str">
        <f>'PU holds'!S82</f>
        <v/>
      </c>
      <c r="Q65" s="402" t="str">
        <f>'PU holds'!T82</f>
        <v/>
      </c>
      <c r="R65" s="403" t="str">
        <f>'PU holds'!#REF!</f>
        <v>#ERROR!</v>
      </c>
      <c r="S65" s="404" t="str">
        <f>'PU holds'!W82</f>
        <v/>
      </c>
      <c r="T65" s="391" t="str">
        <f>'PU holds'!X82</f>
        <v/>
      </c>
      <c r="U65" s="390" t="str">
        <f t="shared" si="2"/>
        <v>#ERROR!</v>
      </c>
      <c r="V65" s="390" t="str">
        <f t="shared" si="3"/>
        <v>#ERROR!</v>
      </c>
      <c r="W65" s="349"/>
      <c r="X65" s="349"/>
      <c r="Y65" s="349"/>
      <c r="Z65" s="349"/>
    </row>
    <row r="66" ht="15.75" customHeight="1">
      <c r="A66" s="373">
        <v>13470.0</v>
      </c>
      <c r="B66" s="374" t="s">
        <v>1094</v>
      </c>
      <c r="C66" s="374" t="s">
        <v>1130</v>
      </c>
      <c r="D66" s="374" t="s">
        <v>1136</v>
      </c>
      <c r="E66" s="390">
        <v>3.0</v>
      </c>
      <c r="F66" s="391"/>
      <c r="G66" s="392" t="str">
        <f>'PU holds'!J83</f>
        <v/>
      </c>
      <c r="H66" s="393" t="str">
        <f>'PU holds'!K83</f>
        <v/>
      </c>
      <c r="I66" s="394" t="str">
        <f>'PU holds'!L83</f>
        <v/>
      </c>
      <c r="J66" s="395" t="str">
        <f>'PU holds'!M83</f>
        <v/>
      </c>
      <c r="K66" s="396" t="str">
        <f>'PU holds'!N83</f>
        <v/>
      </c>
      <c r="L66" s="397" t="str">
        <f>'PU holds'!O83</f>
        <v/>
      </c>
      <c r="M66" s="398" t="str">
        <f>'PU holds'!P83</f>
        <v/>
      </c>
      <c r="N66" s="399" t="str">
        <f>'PU holds'!Q83</f>
        <v/>
      </c>
      <c r="O66" s="400" t="str">
        <f>'PU holds'!R83</f>
        <v/>
      </c>
      <c r="P66" s="401" t="str">
        <f>'PU holds'!S83</f>
        <v/>
      </c>
      <c r="Q66" s="402" t="str">
        <f>'PU holds'!T83</f>
        <v/>
      </c>
      <c r="R66" s="403" t="str">
        <f>'PU holds'!#REF!</f>
        <v>#ERROR!</v>
      </c>
      <c r="S66" s="404" t="str">
        <f>'PU holds'!W83</f>
        <v/>
      </c>
      <c r="T66" s="391" t="str">
        <f>'PU holds'!X83</f>
        <v/>
      </c>
      <c r="U66" s="390" t="str">
        <f t="shared" si="2"/>
        <v>#ERROR!</v>
      </c>
      <c r="V66" s="390" t="str">
        <f t="shared" si="3"/>
        <v>#ERROR!</v>
      </c>
      <c r="W66" s="349"/>
      <c r="X66" s="349"/>
      <c r="Y66" s="349"/>
      <c r="Z66" s="349"/>
    </row>
    <row r="67" ht="15.75" customHeight="1">
      <c r="A67" s="373">
        <v>10952.0</v>
      </c>
      <c r="B67" s="374" t="s">
        <v>1094</v>
      </c>
      <c r="C67" s="374" t="s">
        <v>1130</v>
      </c>
      <c r="D67" s="374" t="s">
        <v>1137</v>
      </c>
      <c r="E67" s="390">
        <v>1.0</v>
      </c>
      <c r="F67" s="391"/>
      <c r="G67" s="392" t="str">
        <f>'PU holds'!J84</f>
        <v/>
      </c>
      <c r="H67" s="393" t="str">
        <f>'PU holds'!K84</f>
        <v/>
      </c>
      <c r="I67" s="394" t="str">
        <f>'PU holds'!L84</f>
        <v/>
      </c>
      <c r="J67" s="395" t="str">
        <f>'PU holds'!M84</f>
        <v/>
      </c>
      <c r="K67" s="396" t="str">
        <f>'PU holds'!N84</f>
        <v/>
      </c>
      <c r="L67" s="397" t="str">
        <f>'PU holds'!O84</f>
        <v/>
      </c>
      <c r="M67" s="398" t="str">
        <f>'PU holds'!P84</f>
        <v/>
      </c>
      <c r="N67" s="399" t="str">
        <f>'PU holds'!Q84</f>
        <v/>
      </c>
      <c r="O67" s="400" t="str">
        <f>'PU holds'!R84</f>
        <v/>
      </c>
      <c r="P67" s="401" t="str">
        <f>'PU holds'!S84</f>
        <v/>
      </c>
      <c r="Q67" s="402" t="str">
        <f>'PU holds'!T84</f>
        <v/>
      </c>
      <c r="R67" s="403" t="str">
        <f>'PU holds'!#REF!</f>
        <v>#ERROR!</v>
      </c>
      <c r="S67" s="404" t="str">
        <f>'PU holds'!W84</f>
        <v/>
      </c>
      <c r="T67" s="391" t="str">
        <f>'PU holds'!X84</f>
        <v/>
      </c>
      <c r="U67" s="390" t="str">
        <f t="shared" si="2"/>
        <v>#ERROR!</v>
      </c>
      <c r="V67" s="390" t="str">
        <f t="shared" si="3"/>
        <v>#ERROR!</v>
      </c>
      <c r="W67" s="349"/>
      <c r="X67" s="349"/>
      <c r="Y67" s="349"/>
      <c r="Z67" s="349"/>
    </row>
    <row r="68" ht="15.75" customHeight="1">
      <c r="A68" s="373">
        <v>10953.0</v>
      </c>
      <c r="B68" s="374" t="s">
        <v>1094</v>
      </c>
      <c r="C68" s="374" t="s">
        <v>1130</v>
      </c>
      <c r="D68" s="374" t="s">
        <v>1138</v>
      </c>
      <c r="E68" s="390">
        <v>1.0</v>
      </c>
      <c r="F68" s="391"/>
      <c r="G68" s="392" t="str">
        <f>'PU holds'!J85</f>
        <v/>
      </c>
      <c r="H68" s="393" t="str">
        <f>'PU holds'!K85</f>
        <v/>
      </c>
      <c r="I68" s="394" t="str">
        <f>'PU holds'!L85</f>
        <v/>
      </c>
      <c r="J68" s="395" t="str">
        <f>'PU holds'!M85</f>
        <v/>
      </c>
      <c r="K68" s="396" t="str">
        <f>'PU holds'!N85</f>
        <v/>
      </c>
      <c r="L68" s="397" t="str">
        <f>'PU holds'!O85</f>
        <v/>
      </c>
      <c r="M68" s="398" t="str">
        <f>'PU holds'!P85</f>
        <v/>
      </c>
      <c r="N68" s="399" t="str">
        <f>'PU holds'!Q85</f>
        <v/>
      </c>
      <c r="O68" s="400" t="str">
        <f>'PU holds'!R85</f>
        <v/>
      </c>
      <c r="P68" s="401" t="str">
        <f>'PU holds'!S85</f>
        <v/>
      </c>
      <c r="Q68" s="402" t="str">
        <f>'PU holds'!T85</f>
        <v/>
      </c>
      <c r="R68" s="403" t="str">
        <f>'PU holds'!#REF!</f>
        <v>#ERROR!</v>
      </c>
      <c r="S68" s="404" t="str">
        <f>'PU holds'!W85</f>
        <v/>
      </c>
      <c r="T68" s="391" t="str">
        <f>'PU holds'!X85</f>
        <v/>
      </c>
      <c r="U68" s="390" t="str">
        <f t="shared" si="2"/>
        <v>#ERROR!</v>
      </c>
      <c r="V68" s="390" t="str">
        <f t="shared" si="3"/>
        <v>#ERROR!</v>
      </c>
      <c r="W68" s="349"/>
      <c r="X68" s="349"/>
      <c r="Y68" s="349"/>
      <c r="Z68" s="349"/>
    </row>
    <row r="69" ht="15.75" customHeight="1">
      <c r="A69" s="373">
        <v>10905.0</v>
      </c>
      <c r="B69" s="374" t="s">
        <v>1094</v>
      </c>
      <c r="C69" s="374" t="s">
        <v>1130</v>
      </c>
      <c r="D69" s="374" t="s">
        <v>1139</v>
      </c>
      <c r="E69" s="390">
        <v>1.0</v>
      </c>
      <c r="F69" s="391"/>
      <c r="G69" s="392" t="str">
        <f>'PU holds'!J86</f>
        <v/>
      </c>
      <c r="H69" s="393" t="str">
        <f>'PU holds'!K86</f>
        <v/>
      </c>
      <c r="I69" s="394" t="str">
        <f>'PU holds'!L86</f>
        <v/>
      </c>
      <c r="J69" s="395" t="str">
        <f>'PU holds'!M86</f>
        <v/>
      </c>
      <c r="K69" s="396" t="str">
        <f>'PU holds'!N86</f>
        <v/>
      </c>
      <c r="L69" s="397" t="str">
        <f>'PU holds'!O86</f>
        <v/>
      </c>
      <c r="M69" s="398" t="str">
        <f>'PU holds'!P86</f>
        <v/>
      </c>
      <c r="N69" s="399" t="str">
        <f>'PU holds'!Q86</f>
        <v/>
      </c>
      <c r="O69" s="400" t="str">
        <f>'PU holds'!R86</f>
        <v/>
      </c>
      <c r="P69" s="401" t="str">
        <f>'PU holds'!S86</f>
        <v/>
      </c>
      <c r="Q69" s="402" t="str">
        <f>'PU holds'!T86</f>
        <v/>
      </c>
      <c r="R69" s="403" t="str">
        <f>'PU holds'!#REF!</f>
        <v>#ERROR!</v>
      </c>
      <c r="S69" s="404" t="str">
        <f>'PU holds'!W86</f>
        <v/>
      </c>
      <c r="T69" s="391" t="str">
        <f>'PU holds'!X86</f>
        <v/>
      </c>
      <c r="U69" s="390" t="str">
        <f t="shared" si="2"/>
        <v>#ERROR!</v>
      </c>
      <c r="V69" s="390" t="str">
        <f t="shared" si="3"/>
        <v>#ERROR!</v>
      </c>
      <c r="W69" s="349"/>
      <c r="X69" s="349"/>
      <c r="Y69" s="349"/>
      <c r="Z69" s="349"/>
    </row>
    <row r="70" ht="15.75" customHeight="1">
      <c r="A70" s="373">
        <v>10951.0</v>
      </c>
      <c r="B70" s="374" t="s">
        <v>1094</v>
      </c>
      <c r="C70" s="374" t="s">
        <v>1130</v>
      </c>
      <c r="D70" s="374" t="s">
        <v>1140</v>
      </c>
      <c r="E70" s="390">
        <v>1.0</v>
      </c>
      <c r="F70" s="391"/>
      <c r="G70" s="392" t="str">
        <f>'PU holds'!J87</f>
        <v/>
      </c>
      <c r="H70" s="393" t="str">
        <f>'PU holds'!K87</f>
        <v/>
      </c>
      <c r="I70" s="394" t="str">
        <f>'PU holds'!L87</f>
        <v/>
      </c>
      <c r="J70" s="395" t="str">
        <f>'PU holds'!M87</f>
        <v/>
      </c>
      <c r="K70" s="396" t="str">
        <f>'PU holds'!N87</f>
        <v/>
      </c>
      <c r="L70" s="397" t="str">
        <f>'PU holds'!O87</f>
        <v/>
      </c>
      <c r="M70" s="398" t="str">
        <f>'PU holds'!P87</f>
        <v/>
      </c>
      <c r="N70" s="399" t="str">
        <f>'PU holds'!Q87</f>
        <v/>
      </c>
      <c r="O70" s="400" t="str">
        <f>'PU holds'!R87</f>
        <v/>
      </c>
      <c r="P70" s="401" t="str">
        <f>'PU holds'!S87</f>
        <v/>
      </c>
      <c r="Q70" s="402" t="str">
        <f>'PU holds'!T87</f>
        <v/>
      </c>
      <c r="R70" s="403" t="str">
        <f>'PU holds'!#REF!</f>
        <v>#ERROR!</v>
      </c>
      <c r="S70" s="404" t="str">
        <f>'PU holds'!W87</f>
        <v/>
      </c>
      <c r="T70" s="391" t="str">
        <f>'PU holds'!X87</f>
        <v/>
      </c>
      <c r="U70" s="390" t="str">
        <f t="shared" si="2"/>
        <v>#ERROR!</v>
      </c>
      <c r="V70" s="390" t="str">
        <f t="shared" si="3"/>
        <v>#ERROR!</v>
      </c>
      <c r="W70" s="349"/>
      <c r="X70" s="349"/>
      <c r="Y70" s="349"/>
      <c r="Z70" s="349"/>
    </row>
    <row r="71" ht="15.75" customHeight="1">
      <c r="A71" s="373">
        <v>11023.0</v>
      </c>
      <c r="B71" s="374" t="s">
        <v>1094</v>
      </c>
      <c r="C71" s="374" t="s">
        <v>1130</v>
      </c>
      <c r="D71" s="374" t="s">
        <v>1141</v>
      </c>
      <c r="E71" s="390">
        <v>1.0</v>
      </c>
      <c r="F71" s="391"/>
      <c r="G71" s="392" t="str">
        <f>'PU holds'!J88</f>
        <v/>
      </c>
      <c r="H71" s="393" t="str">
        <f>'PU holds'!K88</f>
        <v/>
      </c>
      <c r="I71" s="394" t="str">
        <f>'PU holds'!L88</f>
        <v/>
      </c>
      <c r="J71" s="395" t="str">
        <f>'PU holds'!M88</f>
        <v/>
      </c>
      <c r="K71" s="396" t="str">
        <f>'PU holds'!N88</f>
        <v/>
      </c>
      <c r="L71" s="397" t="str">
        <f>'PU holds'!O88</f>
        <v/>
      </c>
      <c r="M71" s="398" t="str">
        <f>'PU holds'!P88</f>
        <v/>
      </c>
      <c r="N71" s="399" t="str">
        <f>'PU holds'!Q88</f>
        <v/>
      </c>
      <c r="O71" s="400" t="str">
        <f>'PU holds'!R88</f>
        <v/>
      </c>
      <c r="P71" s="401" t="str">
        <f>'PU holds'!S88</f>
        <v/>
      </c>
      <c r="Q71" s="402" t="str">
        <f>'PU holds'!T88</f>
        <v/>
      </c>
      <c r="R71" s="403" t="str">
        <f>'PU holds'!#REF!</f>
        <v>#ERROR!</v>
      </c>
      <c r="S71" s="404" t="str">
        <f>'PU holds'!W88</f>
        <v/>
      </c>
      <c r="T71" s="391" t="str">
        <f>'PU holds'!X88</f>
        <v/>
      </c>
      <c r="U71" s="390" t="str">
        <f t="shared" si="2"/>
        <v>#ERROR!</v>
      </c>
      <c r="V71" s="390" t="str">
        <f t="shared" si="3"/>
        <v>#ERROR!</v>
      </c>
      <c r="W71" s="349"/>
      <c r="X71" s="349"/>
      <c r="Y71" s="349"/>
      <c r="Z71" s="349"/>
    </row>
    <row r="72" ht="15.75" customHeight="1">
      <c r="A72" s="373">
        <v>14028.0</v>
      </c>
      <c r="B72" s="374" t="s">
        <v>1094</v>
      </c>
      <c r="C72" s="374" t="s">
        <v>1130</v>
      </c>
      <c r="D72" s="374" t="s">
        <v>1142</v>
      </c>
      <c r="E72" s="390">
        <v>1.0</v>
      </c>
      <c r="F72" s="391"/>
      <c r="G72" s="392" t="str">
        <f>'PU holds'!J89</f>
        <v/>
      </c>
      <c r="H72" s="393" t="str">
        <f>'PU holds'!K89</f>
        <v/>
      </c>
      <c r="I72" s="394" t="str">
        <f>'PU holds'!L89</f>
        <v/>
      </c>
      <c r="J72" s="395" t="str">
        <f>'PU holds'!M89</f>
        <v/>
      </c>
      <c r="K72" s="396" t="str">
        <f>'PU holds'!N89</f>
        <v/>
      </c>
      <c r="L72" s="397" t="str">
        <f>'PU holds'!O89</f>
        <v/>
      </c>
      <c r="M72" s="398" t="str">
        <f>'PU holds'!P89</f>
        <v/>
      </c>
      <c r="N72" s="399" t="str">
        <f>'PU holds'!Q89</f>
        <v/>
      </c>
      <c r="O72" s="400" t="str">
        <f>'PU holds'!R89</f>
        <v/>
      </c>
      <c r="P72" s="401" t="str">
        <f>'PU holds'!S89</f>
        <v/>
      </c>
      <c r="Q72" s="402" t="str">
        <f>'PU holds'!T89</f>
        <v/>
      </c>
      <c r="R72" s="403" t="str">
        <f>'PU holds'!#REF!</f>
        <v>#ERROR!</v>
      </c>
      <c r="S72" s="404" t="str">
        <f>'PU holds'!W89</f>
        <v/>
      </c>
      <c r="T72" s="391" t="str">
        <f>'PU holds'!X89</f>
        <v/>
      </c>
      <c r="U72" s="390" t="str">
        <f t="shared" si="2"/>
        <v>#ERROR!</v>
      </c>
      <c r="V72" s="390" t="str">
        <f t="shared" si="3"/>
        <v>#ERROR!</v>
      </c>
      <c r="W72" s="349"/>
      <c r="X72" s="349"/>
      <c r="Y72" s="349"/>
      <c r="Z72" s="349"/>
    </row>
    <row r="73" ht="15.75" customHeight="1">
      <c r="A73" s="373">
        <v>14029.0</v>
      </c>
      <c r="B73" s="374" t="s">
        <v>1094</v>
      </c>
      <c r="C73" s="374" t="s">
        <v>1130</v>
      </c>
      <c r="D73" s="374" t="s">
        <v>1143</v>
      </c>
      <c r="E73" s="390">
        <v>1.0</v>
      </c>
      <c r="F73" s="391"/>
      <c r="G73" s="392" t="str">
        <f>'PU holds'!J90</f>
        <v/>
      </c>
      <c r="H73" s="393" t="str">
        <f>'PU holds'!K90</f>
        <v/>
      </c>
      <c r="I73" s="394" t="str">
        <f>'PU holds'!L90</f>
        <v/>
      </c>
      <c r="J73" s="395" t="str">
        <f>'PU holds'!M90</f>
        <v/>
      </c>
      <c r="K73" s="396" t="str">
        <f>'PU holds'!N90</f>
        <v/>
      </c>
      <c r="L73" s="397" t="str">
        <f>'PU holds'!O90</f>
        <v/>
      </c>
      <c r="M73" s="398" t="str">
        <f>'PU holds'!P90</f>
        <v/>
      </c>
      <c r="N73" s="399" t="str">
        <f>'PU holds'!Q90</f>
        <v/>
      </c>
      <c r="O73" s="400" t="str">
        <f>'PU holds'!R90</f>
        <v/>
      </c>
      <c r="P73" s="401" t="str">
        <f>'PU holds'!S90</f>
        <v/>
      </c>
      <c r="Q73" s="402" t="str">
        <f>'PU holds'!T90</f>
        <v/>
      </c>
      <c r="R73" s="403" t="str">
        <f>'PU holds'!#REF!</f>
        <v>#ERROR!</v>
      </c>
      <c r="S73" s="404" t="str">
        <f>'PU holds'!W90</f>
        <v/>
      </c>
      <c r="T73" s="391" t="str">
        <f>'PU holds'!X90</f>
        <v/>
      </c>
      <c r="U73" s="390" t="str">
        <f t="shared" si="2"/>
        <v>#ERROR!</v>
      </c>
      <c r="V73" s="390" t="str">
        <f t="shared" si="3"/>
        <v>#ERROR!</v>
      </c>
      <c r="W73" s="349"/>
      <c r="X73" s="349"/>
      <c r="Y73" s="349"/>
      <c r="Z73" s="349"/>
    </row>
    <row r="74" ht="15.75" customHeight="1">
      <c r="A74" s="373">
        <v>14030.0</v>
      </c>
      <c r="B74" s="374" t="s">
        <v>1094</v>
      </c>
      <c r="C74" s="374" t="s">
        <v>1130</v>
      </c>
      <c r="D74" s="374" t="s">
        <v>1144</v>
      </c>
      <c r="E74" s="390">
        <v>1.0</v>
      </c>
      <c r="F74" s="391"/>
      <c r="G74" s="392" t="str">
        <f>'PU holds'!J91</f>
        <v/>
      </c>
      <c r="H74" s="393" t="str">
        <f>'PU holds'!K91</f>
        <v/>
      </c>
      <c r="I74" s="394" t="str">
        <f>'PU holds'!L91</f>
        <v/>
      </c>
      <c r="J74" s="395" t="str">
        <f>'PU holds'!M91</f>
        <v/>
      </c>
      <c r="K74" s="396" t="str">
        <f>'PU holds'!N91</f>
        <v/>
      </c>
      <c r="L74" s="397" t="str">
        <f>'PU holds'!O91</f>
        <v/>
      </c>
      <c r="M74" s="398" t="str">
        <f>'PU holds'!P91</f>
        <v/>
      </c>
      <c r="N74" s="399" t="str">
        <f>'PU holds'!Q91</f>
        <v/>
      </c>
      <c r="O74" s="400" t="str">
        <f>'PU holds'!R91</f>
        <v/>
      </c>
      <c r="P74" s="401" t="str">
        <f>'PU holds'!S91</f>
        <v/>
      </c>
      <c r="Q74" s="402" t="str">
        <f>'PU holds'!T91</f>
        <v/>
      </c>
      <c r="R74" s="403" t="str">
        <f>'PU holds'!#REF!</f>
        <v>#ERROR!</v>
      </c>
      <c r="S74" s="404" t="str">
        <f>'PU holds'!W91</f>
        <v/>
      </c>
      <c r="T74" s="391" t="str">
        <f>'PU holds'!X91</f>
        <v/>
      </c>
      <c r="U74" s="390" t="str">
        <f t="shared" si="2"/>
        <v>#ERROR!</v>
      </c>
      <c r="V74" s="390" t="str">
        <f t="shared" si="3"/>
        <v>#ERROR!</v>
      </c>
      <c r="W74" s="349"/>
      <c r="X74" s="349"/>
      <c r="Y74" s="349"/>
      <c r="Z74" s="349"/>
    </row>
    <row r="75" ht="15.75" customHeight="1">
      <c r="A75" s="373">
        <v>12104.0</v>
      </c>
      <c r="B75" s="374" t="s">
        <v>1094</v>
      </c>
      <c r="C75" s="374" t="s">
        <v>1130</v>
      </c>
      <c r="D75" s="374" t="s">
        <v>1145</v>
      </c>
      <c r="E75" s="390">
        <v>10.0</v>
      </c>
      <c r="F75" s="391"/>
      <c r="G75" s="392" t="str">
        <f>'PU holds'!J92</f>
        <v/>
      </c>
      <c r="H75" s="393" t="str">
        <f>'PU holds'!K92</f>
        <v/>
      </c>
      <c r="I75" s="394" t="str">
        <f>'PU holds'!L92</f>
        <v/>
      </c>
      <c r="J75" s="395" t="str">
        <f>'PU holds'!M92</f>
        <v/>
      </c>
      <c r="K75" s="396" t="str">
        <f>'PU holds'!N92</f>
        <v/>
      </c>
      <c r="L75" s="397" t="str">
        <f>'PU holds'!O92</f>
        <v/>
      </c>
      <c r="M75" s="398" t="str">
        <f>'PU holds'!P92</f>
        <v/>
      </c>
      <c r="N75" s="399" t="str">
        <f>'PU holds'!Q92</f>
        <v/>
      </c>
      <c r="O75" s="400" t="str">
        <f>'PU holds'!R92</f>
        <v/>
      </c>
      <c r="P75" s="401" t="str">
        <f>'PU holds'!S92</f>
        <v/>
      </c>
      <c r="Q75" s="402" t="str">
        <f>'PU holds'!T92</f>
        <v/>
      </c>
      <c r="R75" s="403" t="str">
        <f>'PU holds'!#REF!</f>
        <v>#ERROR!</v>
      </c>
      <c r="S75" s="404" t="str">
        <f>'PU holds'!W92</f>
        <v/>
      </c>
      <c r="T75" s="391" t="str">
        <f>'PU holds'!X92</f>
        <v/>
      </c>
      <c r="U75" s="390" t="str">
        <f t="shared" si="2"/>
        <v>#ERROR!</v>
      </c>
      <c r="V75" s="390" t="str">
        <f t="shared" si="3"/>
        <v>#ERROR!</v>
      </c>
      <c r="W75" s="349"/>
      <c r="X75" s="349"/>
      <c r="Y75" s="349"/>
      <c r="Z75" s="349"/>
    </row>
    <row r="76" ht="15.75" customHeight="1">
      <c r="A76" s="373">
        <v>11886.0</v>
      </c>
      <c r="B76" s="374" t="s">
        <v>1094</v>
      </c>
      <c r="C76" s="374" t="s">
        <v>1130</v>
      </c>
      <c r="D76" s="374" t="s">
        <v>1146</v>
      </c>
      <c r="E76" s="390">
        <v>10.0</v>
      </c>
      <c r="F76" s="391"/>
      <c r="G76" s="392" t="str">
        <f>'PU holds'!J93</f>
        <v/>
      </c>
      <c r="H76" s="393" t="str">
        <f>'PU holds'!K93</f>
        <v/>
      </c>
      <c r="I76" s="394" t="str">
        <f>'PU holds'!L93</f>
        <v/>
      </c>
      <c r="J76" s="395" t="str">
        <f>'PU holds'!M93</f>
        <v/>
      </c>
      <c r="K76" s="396" t="str">
        <f>'PU holds'!N93</f>
        <v/>
      </c>
      <c r="L76" s="397" t="str">
        <f>'PU holds'!O93</f>
        <v/>
      </c>
      <c r="M76" s="398" t="str">
        <f>'PU holds'!P93</f>
        <v/>
      </c>
      <c r="N76" s="399" t="str">
        <f>'PU holds'!Q93</f>
        <v/>
      </c>
      <c r="O76" s="400" t="str">
        <f>'PU holds'!R93</f>
        <v/>
      </c>
      <c r="P76" s="401" t="str">
        <f>'PU holds'!S93</f>
        <v/>
      </c>
      <c r="Q76" s="402" t="str">
        <f>'PU holds'!T93</f>
        <v/>
      </c>
      <c r="R76" s="403" t="str">
        <f>'PU holds'!#REF!</f>
        <v>#ERROR!</v>
      </c>
      <c r="S76" s="404" t="str">
        <f>'PU holds'!W93</f>
        <v/>
      </c>
      <c r="T76" s="391" t="str">
        <f>'PU holds'!X93</f>
        <v/>
      </c>
      <c r="U76" s="390" t="str">
        <f t="shared" si="2"/>
        <v>#ERROR!</v>
      </c>
      <c r="V76" s="390" t="str">
        <f t="shared" si="3"/>
        <v>#ERROR!</v>
      </c>
      <c r="W76" s="349"/>
      <c r="X76" s="349"/>
      <c r="Y76" s="349"/>
      <c r="Z76" s="349"/>
    </row>
    <row r="77" ht="15.75" customHeight="1">
      <c r="A77" s="373">
        <v>12430.0</v>
      </c>
      <c r="B77" s="374" t="s">
        <v>1094</v>
      </c>
      <c r="C77" s="374" t="s">
        <v>1130</v>
      </c>
      <c r="D77" s="374" t="s">
        <v>1147</v>
      </c>
      <c r="E77" s="390">
        <v>5.0</v>
      </c>
      <c r="F77" s="391"/>
      <c r="G77" s="392" t="str">
        <f>'PU holds'!J94</f>
        <v/>
      </c>
      <c r="H77" s="393" t="str">
        <f>'PU holds'!K94</f>
        <v/>
      </c>
      <c r="I77" s="394" t="str">
        <f>'PU holds'!L94</f>
        <v/>
      </c>
      <c r="J77" s="395" t="str">
        <f>'PU holds'!M94</f>
        <v/>
      </c>
      <c r="K77" s="396" t="str">
        <f>'PU holds'!N94</f>
        <v/>
      </c>
      <c r="L77" s="397" t="str">
        <f>'PU holds'!O94</f>
        <v/>
      </c>
      <c r="M77" s="398" t="str">
        <f>'PU holds'!P94</f>
        <v/>
      </c>
      <c r="N77" s="399" t="str">
        <f>'PU holds'!Q94</f>
        <v/>
      </c>
      <c r="O77" s="400" t="str">
        <f>'PU holds'!R94</f>
        <v/>
      </c>
      <c r="P77" s="401" t="str">
        <f>'PU holds'!S94</f>
        <v/>
      </c>
      <c r="Q77" s="402" t="str">
        <f>'PU holds'!T94</f>
        <v/>
      </c>
      <c r="R77" s="403" t="str">
        <f>'PU holds'!#REF!</f>
        <v>#ERROR!</v>
      </c>
      <c r="S77" s="404" t="str">
        <f>'PU holds'!W94</f>
        <v/>
      </c>
      <c r="T77" s="391" t="str">
        <f>'PU holds'!X94</f>
        <v/>
      </c>
      <c r="U77" s="390" t="str">
        <f t="shared" si="2"/>
        <v>#ERROR!</v>
      </c>
      <c r="V77" s="390" t="str">
        <f t="shared" si="3"/>
        <v>#ERROR!</v>
      </c>
      <c r="W77" s="349"/>
      <c r="X77" s="349"/>
      <c r="Y77" s="349"/>
      <c r="Z77" s="349"/>
    </row>
    <row r="78" ht="15.75" customHeight="1">
      <c r="A78" s="373">
        <v>10846.0</v>
      </c>
      <c r="B78" s="374" t="s">
        <v>1094</v>
      </c>
      <c r="C78" s="374" t="s">
        <v>1130</v>
      </c>
      <c r="D78" s="374" t="s">
        <v>1148</v>
      </c>
      <c r="E78" s="390">
        <v>1.0</v>
      </c>
      <c r="F78" s="391"/>
      <c r="G78" s="392" t="str">
        <f>'PU holds'!J95</f>
        <v/>
      </c>
      <c r="H78" s="393" t="str">
        <f>'PU holds'!K95</f>
        <v/>
      </c>
      <c r="I78" s="394" t="str">
        <f>'PU holds'!L95</f>
        <v/>
      </c>
      <c r="J78" s="395" t="str">
        <f>'PU holds'!M95</f>
        <v/>
      </c>
      <c r="K78" s="396" t="str">
        <f>'PU holds'!N95</f>
        <v/>
      </c>
      <c r="L78" s="397" t="str">
        <f>'PU holds'!O95</f>
        <v/>
      </c>
      <c r="M78" s="398" t="str">
        <f>'PU holds'!P95</f>
        <v/>
      </c>
      <c r="N78" s="399" t="str">
        <f>'PU holds'!Q95</f>
        <v/>
      </c>
      <c r="O78" s="400" t="str">
        <f>'PU holds'!R95</f>
        <v/>
      </c>
      <c r="P78" s="401" t="str">
        <f>'PU holds'!S95</f>
        <v/>
      </c>
      <c r="Q78" s="402" t="str">
        <f>'PU holds'!T95</f>
        <v/>
      </c>
      <c r="R78" s="403" t="str">
        <f>'PU holds'!#REF!</f>
        <v>#ERROR!</v>
      </c>
      <c r="S78" s="404" t="str">
        <f>'PU holds'!W95</f>
        <v/>
      </c>
      <c r="T78" s="391" t="str">
        <f>'PU holds'!X95</f>
        <v/>
      </c>
      <c r="U78" s="390" t="str">
        <f t="shared" si="2"/>
        <v>#ERROR!</v>
      </c>
      <c r="V78" s="390" t="str">
        <f t="shared" si="3"/>
        <v>#ERROR!</v>
      </c>
      <c r="W78" s="349"/>
      <c r="X78" s="349"/>
      <c r="Y78" s="349"/>
      <c r="Z78" s="349"/>
    </row>
    <row r="79" ht="15.75" customHeight="1">
      <c r="A79" s="373">
        <v>14032.0</v>
      </c>
      <c r="B79" s="374" t="s">
        <v>1094</v>
      </c>
      <c r="C79" s="374" t="s">
        <v>1130</v>
      </c>
      <c r="D79" s="374" t="s">
        <v>1149</v>
      </c>
      <c r="E79" s="390">
        <v>1.0</v>
      </c>
      <c r="F79" s="391"/>
      <c r="G79" s="392" t="str">
        <f>'PU holds'!J104</f>
        <v/>
      </c>
      <c r="H79" s="393" t="str">
        <f>'PU holds'!K104</f>
        <v/>
      </c>
      <c r="I79" s="394" t="str">
        <f>'PU holds'!L104</f>
        <v/>
      </c>
      <c r="J79" s="395" t="str">
        <f>'PU holds'!M104</f>
        <v/>
      </c>
      <c r="K79" s="396" t="str">
        <f>'PU holds'!N104</f>
        <v/>
      </c>
      <c r="L79" s="397" t="str">
        <f>'PU holds'!O104</f>
        <v/>
      </c>
      <c r="M79" s="398" t="str">
        <f>'PU holds'!P104</f>
        <v/>
      </c>
      <c r="N79" s="399" t="str">
        <f>'PU holds'!Q104</f>
        <v/>
      </c>
      <c r="O79" s="400" t="str">
        <f>'PU holds'!R104</f>
        <v/>
      </c>
      <c r="P79" s="401" t="str">
        <f>'PU holds'!S104</f>
        <v/>
      </c>
      <c r="Q79" s="402" t="str">
        <f>'PU holds'!T104</f>
        <v/>
      </c>
      <c r="R79" s="403" t="str">
        <f>'PU holds'!#REF!</f>
        <v>#ERROR!</v>
      </c>
      <c r="S79" s="404" t="str">
        <f>'PU holds'!W104</f>
        <v/>
      </c>
      <c r="T79" s="391" t="str">
        <f>'PU holds'!X104</f>
        <v/>
      </c>
      <c r="U79" s="390" t="str">
        <f t="shared" si="2"/>
        <v>#ERROR!</v>
      </c>
      <c r="V79" s="390" t="str">
        <f t="shared" si="3"/>
        <v>#ERROR!</v>
      </c>
      <c r="W79" s="349"/>
      <c r="X79" s="349"/>
      <c r="Y79" s="349"/>
      <c r="Z79" s="349"/>
    </row>
    <row r="80" ht="15.75" customHeight="1">
      <c r="A80" s="373">
        <v>10850.0</v>
      </c>
      <c r="B80" s="374" t="s">
        <v>1094</v>
      </c>
      <c r="C80" s="374" t="s">
        <v>1130</v>
      </c>
      <c r="D80" s="374" t="s">
        <v>1150</v>
      </c>
      <c r="E80" s="390">
        <v>1.0</v>
      </c>
      <c r="F80" s="391"/>
      <c r="G80" s="392" t="str">
        <f>'PU holds'!J96</f>
        <v/>
      </c>
      <c r="H80" s="393" t="str">
        <f>'PU holds'!K96</f>
        <v/>
      </c>
      <c r="I80" s="394" t="str">
        <f>'PU holds'!L96</f>
        <v/>
      </c>
      <c r="J80" s="395" t="str">
        <f>'PU holds'!M96</f>
        <v/>
      </c>
      <c r="K80" s="396" t="str">
        <f>'PU holds'!N96</f>
        <v/>
      </c>
      <c r="L80" s="397" t="str">
        <f>'PU holds'!O96</f>
        <v/>
      </c>
      <c r="M80" s="398" t="str">
        <f>'PU holds'!P96</f>
        <v/>
      </c>
      <c r="N80" s="399" t="str">
        <f>'PU holds'!Q96</f>
        <v/>
      </c>
      <c r="O80" s="400" t="str">
        <f>'PU holds'!R96</f>
        <v/>
      </c>
      <c r="P80" s="401" t="str">
        <f>'PU holds'!S96</f>
        <v/>
      </c>
      <c r="Q80" s="402" t="str">
        <f>'PU holds'!T96</f>
        <v/>
      </c>
      <c r="R80" s="403" t="str">
        <f>'PU holds'!#REF!</f>
        <v>#ERROR!</v>
      </c>
      <c r="S80" s="404" t="str">
        <f>'PU holds'!W96</f>
        <v/>
      </c>
      <c r="T80" s="391" t="str">
        <f>'PU holds'!X96</f>
        <v/>
      </c>
      <c r="U80" s="390" t="str">
        <f t="shared" si="2"/>
        <v>#ERROR!</v>
      </c>
      <c r="V80" s="390" t="str">
        <f t="shared" si="3"/>
        <v>#ERROR!</v>
      </c>
      <c r="W80" s="349"/>
      <c r="X80" s="349"/>
      <c r="Y80" s="349"/>
      <c r="Z80" s="349"/>
    </row>
    <row r="81" ht="15.75" customHeight="1">
      <c r="A81" s="373">
        <v>10847.0</v>
      </c>
      <c r="B81" s="374" t="s">
        <v>1094</v>
      </c>
      <c r="C81" s="374" t="s">
        <v>1130</v>
      </c>
      <c r="D81" s="374" t="s">
        <v>1151</v>
      </c>
      <c r="E81" s="390">
        <v>1.0</v>
      </c>
      <c r="F81" s="391"/>
      <c r="G81" s="392" t="str">
        <f>'PU holds'!J97</f>
        <v/>
      </c>
      <c r="H81" s="393" t="str">
        <f>'PU holds'!K97</f>
        <v/>
      </c>
      <c r="I81" s="394" t="str">
        <f>'PU holds'!L97</f>
        <v/>
      </c>
      <c r="J81" s="395" t="str">
        <f>'PU holds'!M97</f>
        <v/>
      </c>
      <c r="K81" s="396" t="str">
        <f>'PU holds'!N97</f>
        <v/>
      </c>
      <c r="L81" s="397" t="str">
        <f>'PU holds'!O97</f>
        <v/>
      </c>
      <c r="M81" s="398" t="str">
        <f>'PU holds'!P97</f>
        <v/>
      </c>
      <c r="N81" s="399" t="str">
        <f>'PU holds'!Q97</f>
        <v/>
      </c>
      <c r="O81" s="400" t="str">
        <f>'PU holds'!R97</f>
        <v/>
      </c>
      <c r="P81" s="401" t="str">
        <f>'PU holds'!S97</f>
        <v/>
      </c>
      <c r="Q81" s="402" t="str">
        <f>'PU holds'!T97</f>
        <v/>
      </c>
      <c r="R81" s="403" t="str">
        <f>'PU holds'!#REF!</f>
        <v>#ERROR!</v>
      </c>
      <c r="S81" s="404" t="str">
        <f>'PU holds'!W97</f>
        <v/>
      </c>
      <c r="T81" s="391" t="str">
        <f>'PU holds'!X97</f>
        <v/>
      </c>
      <c r="U81" s="390" t="str">
        <f t="shared" si="2"/>
        <v>#ERROR!</v>
      </c>
      <c r="V81" s="390" t="str">
        <f t="shared" si="3"/>
        <v>#ERROR!</v>
      </c>
      <c r="W81" s="349"/>
      <c r="X81" s="349"/>
      <c r="Y81" s="349"/>
      <c r="Z81" s="349"/>
    </row>
    <row r="82" ht="15.75" customHeight="1">
      <c r="A82" s="373">
        <v>10849.0</v>
      </c>
      <c r="B82" s="374" t="s">
        <v>1094</v>
      </c>
      <c r="C82" s="374" t="s">
        <v>1130</v>
      </c>
      <c r="D82" s="374" t="s">
        <v>1152</v>
      </c>
      <c r="E82" s="390">
        <v>1.0</v>
      </c>
      <c r="F82" s="391"/>
      <c r="G82" s="392" t="str">
        <f>'PU holds'!J98</f>
        <v/>
      </c>
      <c r="H82" s="393" t="str">
        <f>'PU holds'!K98</f>
        <v/>
      </c>
      <c r="I82" s="394" t="str">
        <f>'PU holds'!L98</f>
        <v/>
      </c>
      <c r="J82" s="395" t="str">
        <f>'PU holds'!M98</f>
        <v/>
      </c>
      <c r="K82" s="396" t="str">
        <f>'PU holds'!N98</f>
        <v/>
      </c>
      <c r="L82" s="397" t="str">
        <f>'PU holds'!O98</f>
        <v/>
      </c>
      <c r="M82" s="398" t="str">
        <f>'PU holds'!P98</f>
        <v/>
      </c>
      <c r="N82" s="399" t="str">
        <f>'PU holds'!Q98</f>
        <v/>
      </c>
      <c r="O82" s="400" t="str">
        <f>'PU holds'!R98</f>
        <v/>
      </c>
      <c r="P82" s="401" t="str">
        <f>'PU holds'!S98</f>
        <v/>
      </c>
      <c r="Q82" s="402" t="str">
        <f>'PU holds'!T98</f>
        <v/>
      </c>
      <c r="R82" s="403" t="str">
        <f>'PU holds'!#REF!</f>
        <v>#ERROR!</v>
      </c>
      <c r="S82" s="404" t="str">
        <f>'PU holds'!W98</f>
        <v/>
      </c>
      <c r="T82" s="391" t="str">
        <f>'PU holds'!X98</f>
        <v/>
      </c>
      <c r="U82" s="390" t="str">
        <f t="shared" si="2"/>
        <v>#ERROR!</v>
      </c>
      <c r="V82" s="390" t="str">
        <f t="shared" si="3"/>
        <v>#ERROR!</v>
      </c>
      <c r="W82" s="349"/>
      <c r="X82" s="349"/>
      <c r="Y82" s="349"/>
      <c r="Z82" s="349"/>
    </row>
    <row r="83" ht="15.75" customHeight="1">
      <c r="A83" s="373">
        <v>10870.0</v>
      </c>
      <c r="B83" s="374" t="s">
        <v>1094</v>
      </c>
      <c r="C83" s="374" t="s">
        <v>1130</v>
      </c>
      <c r="D83" s="374" t="s">
        <v>1153</v>
      </c>
      <c r="E83" s="390">
        <v>1.0</v>
      </c>
      <c r="F83" s="391"/>
      <c r="G83" s="392" t="str">
        <f>'PU holds'!J99</f>
        <v/>
      </c>
      <c r="H83" s="393" t="str">
        <f>'PU holds'!K99</f>
        <v/>
      </c>
      <c r="I83" s="394" t="str">
        <f>'PU holds'!L99</f>
        <v/>
      </c>
      <c r="J83" s="395" t="str">
        <f>'PU holds'!M99</f>
        <v/>
      </c>
      <c r="K83" s="396" t="str">
        <f>'PU holds'!N99</f>
        <v/>
      </c>
      <c r="L83" s="397" t="str">
        <f>'PU holds'!O99</f>
        <v/>
      </c>
      <c r="M83" s="398" t="str">
        <f>'PU holds'!P99</f>
        <v/>
      </c>
      <c r="N83" s="399" t="str">
        <f>'PU holds'!Q99</f>
        <v/>
      </c>
      <c r="O83" s="400" t="str">
        <f>'PU holds'!R99</f>
        <v/>
      </c>
      <c r="P83" s="401" t="str">
        <f>'PU holds'!S99</f>
        <v/>
      </c>
      <c r="Q83" s="402" t="str">
        <f>'PU holds'!T99</f>
        <v/>
      </c>
      <c r="R83" s="403" t="str">
        <f>'PU holds'!#REF!</f>
        <v>#ERROR!</v>
      </c>
      <c r="S83" s="404" t="str">
        <f>'PU holds'!W99</f>
        <v/>
      </c>
      <c r="T83" s="391" t="str">
        <f>'PU holds'!X99</f>
        <v/>
      </c>
      <c r="U83" s="390" t="str">
        <f t="shared" si="2"/>
        <v>#ERROR!</v>
      </c>
      <c r="V83" s="390" t="str">
        <f t="shared" si="3"/>
        <v>#ERROR!</v>
      </c>
      <c r="W83" s="349"/>
      <c r="X83" s="349"/>
      <c r="Y83" s="349"/>
      <c r="Z83" s="349"/>
    </row>
    <row r="84" ht="15.75" customHeight="1">
      <c r="A84" s="373">
        <v>10956.0</v>
      </c>
      <c r="B84" s="374" t="s">
        <v>1094</v>
      </c>
      <c r="C84" s="374" t="s">
        <v>1130</v>
      </c>
      <c r="D84" s="374" t="s">
        <v>1154</v>
      </c>
      <c r="E84" s="390">
        <v>1.0</v>
      </c>
      <c r="F84" s="391"/>
      <c r="G84" s="392" t="str">
        <f>'PU holds'!J100</f>
        <v/>
      </c>
      <c r="H84" s="393" t="str">
        <f>'PU holds'!K100</f>
        <v/>
      </c>
      <c r="I84" s="394" t="str">
        <f>'PU holds'!L100</f>
        <v/>
      </c>
      <c r="J84" s="395" t="str">
        <f>'PU holds'!M100</f>
        <v/>
      </c>
      <c r="K84" s="396" t="str">
        <f>'PU holds'!N100</f>
        <v/>
      </c>
      <c r="L84" s="397" t="str">
        <f>'PU holds'!O100</f>
        <v/>
      </c>
      <c r="M84" s="398" t="str">
        <f>'PU holds'!P100</f>
        <v/>
      </c>
      <c r="N84" s="399" t="str">
        <f>'PU holds'!Q100</f>
        <v/>
      </c>
      <c r="O84" s="400" t="str">
        <f>'PU holds'!R100</f>
        <v/>
      </c>
      <c r="P84" s="401" t="str">
        <f>'PU holds'!S100</f>
        <v/>
      </c>
      <c r="Q84" s="402" t="str">
        <f>'PU holds'!T100</f>
        <v/>
      </c>
      <c r="R84" s="403" t="str">
        <f>'PU holds'!#REF!</f>
        <v>#ERROR!</v>
      </c>
      <c r="S84" s="404" t="str">
        <f>'PU holds'!W100</f>
        <v/>
      </c>
      <c r="T84" s="391" t="str">
        <f>'PU holds'!X100</f>
        <v/>
      </c>
      <c r="U84" s="390" t="str">
        <f t="shared" si="2"/>
        <v>#ERROR!</v>
      </c>
      <c r="V84" s="390" t="str">
        <f t="shared" si="3"/>
        <v>#ERROR!</v>
      </c>
      <c r="W84" s="349"/>
      <c r="X84" s="349"/>
      <c r="Y84" s="349"/>
      <c r="Z84" s="349"/>
    </row>
    <row r="85" ht="15.75" customHeight="1">
      <c r="A85" s="373">
        <v>10949.0</v>
      </c>
      <c r="B85" s="374" t="s">
        <v>1094</v>
      </c>
      <c r="C85" s="374" t="s">
        <v>1130</v>
      </c>
      <c r="D85" s="374" t="s">
        <v>1155</v>
      </c>
      <c r="E85" s="390">
        <v>1.0</v>
      </c>
      <c r="F85" s="391"/>
      <c r="G85" s="392" t="str">
        <f>'PU holds'!J101</f>
        <v/>
      </c>
      <c r="H85" s="393" t="str">
        <f>'PU holds'!K101</f>
        <v/>
      </c>
      <c r="I85" s="394" t="str">
        <f>'PU holds'!L101</f>
        <v/>
      </c>
      <c r="J85" s="395" t="str">
        <f>'PU holds'!M101</f>
        <v/>
      </c>
      <c r="K85" s="396" t="str">
        <f>'PU holds'!N101</f>
        <v/>
      </c>
      <c r="L85" s="397" t="str">
        <f>'PU holds'!O101</f>
        <v/>
      </c>
      <c r="M85" s="398" t="str">
        <f>'PU holds'!P101</f>
        <v/>
      </c>
      <c r="N85" s="399" t="str">
        <f>'PU holds'!Q101</f>
        <v/>
      </c>
      <c r="O85" s="400" t="str">
        <f>'PU holds'!R101</f>
        <v/>
      </c>
      <c r="P85" s="401" t="str">
        <f>'PU holds'!S101</f>
        <v/>
      </c>
      <c r="Q85" s="402" t="str">
        <f>'PU holds'!T101</f>
        <v/>
      </c>
      <c r="R85" s="403" t="str">
        <f>'PU holds'!#REF!</f>
        <v>#ERROR!</v>
      </c>
      <c r="S85" s="404" t="str">
        <f>'PU holds'!W101</f>
        <v/>
      </c>
      <c r="T85" s="391" t="str">
        <f>'PU holds'!X101</f>
        <v/>
      </c>
      <c r="U85" s="390" t="str">
        <f t="shared" si="2"/>
        <v>#ERROR!</v>
      </c>
      <c r="V85" s="390" t="str">
        <f t="shared" si="3"/>
        <v>#ERROR!</v>
      </c>
      <c r="W85" s="349"/>
      <c r="X85" s="349"/>
      <c r="Y85" s="349"/>
      <c r="Z85" s="349"/>
    </row>
    <row r="86" ht="15.75" customHeight="1">
      <c r="A86" s="373">
        <v>13660.0</v>
      </c>
      <c r="B86" s="374" t="s">
        <v>1094</v>
      </c>
      <c r="C86" s="374" t="s">
        <v>1130</v>
      </c>
      <c r="D86" s="374" t="s">
        <v>1156</v>
      </c>
      <c r="E86" s="390">
        <v>1.0</v>
      </c>
      <c r="F86" s="391"/>
      <c r="G86" s="392" t="str">
        <f>'PU holds'!J102</f>
        <v/>
      </c>
      <c r="H86" s="393" t="str">
        <f>'PU holds'!K102</f>
        <v/>
      </c>
      <c r="I86" s="394" t="str">
        <f>'PU holds'!L102</f>
        <v/>
      </c>
      <c r="J86" s="395" t="str">
        <f>'PU holds'!M102</f>
        <v/>
      </c>
      <c r="K86" s="396" t="str">
        <f>'PU holds'!N102</f>
        <v/>
      </c>
      <c r="L86" s="397" t="str">
        <f>'PU holds'!O102</f>
        <v/>
      </c>
      <c r="M86" s="398" t="str">
        <f>'PU holds'!P102</f>
        <v/>
      </c>
      <c r="N86" s="399" t="str">
        <f>'PU holds'!Q102</f>
        <v/>
      </c>
      <c r="O86" s="400" t="str">
        <f>'PU holds'!R102</f>
        <v/>
      </c>
      <c r="P86" s="401" t="str">
        <f>'PU holds'!S102</f>
        <v/>
      </c>
      <c r="Q86" s="402" t="str">
        <f>'PU holds'!T102</f>
        <v/>
      </c>
      <c r="R86" s="403" t="str">
        <f>'PU holds'!#REF!</f>
        <v>#ERROR!</v>
      </c>
      <c r="S86" s="404" t="str">
        <f>'PU holds'!W102</f>
        <v/>
      </c>
      <c r="T86" s="391" t="str">
        <f>'PU holds'!X102</f>
        <v/>
      </c>
      <c r="U86" s="390" t="str">
        <f t="shared" si="2"/>
        <v>#ERROR!</v>
      </c>
      <c r="V86" s="390" t="str">
        <f t="shared" si="3"/>
        <v>#ERROR!</v>
      </c>
      <c r="W86" s="349"/>
      <c r="X86" s="349"/>
      <c r="Y86" s="349"/>
      <c r="Z86" s="349"/>
    </row>
    <row r="87" ht="15.75" customHeight="1">
      <c r="A87" s="373">
        <v>13875.0</v>
      </c>
      <c r="B87" s="374" t="s">
        <v>1094</v>
      </c>
      <c r="C87" s="374" t="s">
        <v>1130</v>
      </c>
      <c r="D87" s="374" t="s">
        <v>1157</v>
      </c>
      <c r="E87" s="390">
        <v>1.0</v>
      </c>
      <c r="F87" s="391"/>
      <c r="G87" s="392" t="str">
        <f>'PU holds'!J103</f>
        <v/>
      </c>
      <c r="H87" s="393" t="str">
        <f>'PU holds'!K103</f>
        <v/>
      </c>
      <c r="I87" s="394" t="str">
        <f>'PU holds'!L103</f>
        <v/>
      </c>
      <c r="J87" s="395" t="str">
        <f>'PU holds'!M103</f>
        <v/>
      </c>
      <c r="K87" s="396" t="str">
        <f>'PU holds'!N103</f>
        <v/>
      </c>
      <c r="L87" s="397" t="str">
        <f>'PU holds'!O103</f>
        <v/>
      </c>
      <c r="M87" s="398" t="str">
        <f>'PU holds'!P103</f>
        <v/>
      </c>
      <c r="N87" s="399" t="str">
        <f>'PU holds'!Q103</f>
        <v/>
      </c>
      <c r="O87" s="400" t="str">
        <f>'PU holds'!R103</f>
        <v/>
      </c>
      <c r="P87" s="401" t="str">
        <f>'PU holds'!S103</f>
        <v/>
      </c>
      <c r="Q87" s="402" t="str">
        <f>'PU holds'!T103</f>
        <v/>
      </c>
      <c r="R87" s="403" t="str">
        <f>'PU holds'!#REF!</f>
        <v>#ERROR!</v>
      </c>
      <c r="S87" s="404" t="str">
        <f>'PU holds'!W103</f>
        <v/>
      </c>
      <c r="T87" s="391" t="str">
        <f>'PU holds'!X103</f>
        <v/>
      </c>
      <c r="U87" s="390" t="str">
        <f t="shared" si="2"/>
        <v>#ERROR!</v>
      </c>
      <c r="V87" s="390" t="str">
        <f t="shared" si="3"/>
        <v>#ERROR!</v>
      </c>
      <c r="W87" s="349"/>
      <c r="X87" s="349"/>
      <c r="Y87" s="349"/>
      <c r="Z87" s="349"/>
    </row>
    <row r="88" ht="15.75" customHeight="1">
      <c r="A88" s="373">
        <v>12404.0</v>
      </c>
      <c r="B88" s="374" t="s">
        <v>1094</v>
      </c>
      <c r="C88" s="374" t="s">
        <v>1130</v>
      </c>
      <c r="D88" s="374" t="s">
        <v>1158</v>
      </c>
      <c r="E88" s="390">
        <v>5.0</v>
      </c>
      <c r="F88" s="391"/>
      <c r="G88" s="392" t="str">
        <f>'PU holds'!J105</f>
        <v/>
      </c>
      <c r="H88" s="393" t="str">
        <f>'PU holds'!K105</f>
        <v/>
      </c>
      <c r="I88" s="394" t="str">
        <f>'PU holds'!L105</f>
        <v/>
      </c>
      <c r="J88" s="395" t="str">
        <f>'PU holds'!M105</f>
        <v/>
      </c>
      <c r="K88" s="396" t="str">
        <f>'PU holds'!N105</f>
        <v/>
      </c>
      <c r="L88" s="397" t="str">
        <f>'PU holds'!O105</f>
        <v/>
      </c>
      <c r="M88" s="398" t="str">
        <f>'PU holds'!P105</f>
        <v/>
      </c>
      <c r="N88" s="399" t="str">
        <f>'PU holds'!Q105</f>
        <v/>
      </c>
      <c r="O88" s="400" t="str">
        <f>'PU holds'!R105</f>
        <v/>
      </c>
      <c r="P88" s="401" t="str">
        <f>'PU holds'!S105</f>
        <v/>
      </c>
      <c r="Q88" s="402" t="str">
        <f>'PU holds'!T105</f>
        <v/>
      </c>
      <c r="R88" s="403" t="str">
        <f>'PU holds'!#REF!</f>
        <v>#ERROR!</v>
      </c>
      <c r="S88" s="404" t="str">
        <f>'PU holds'!W105</f>
        <v/>
      </c>
      <c r="T88" s="391" t="str">
        <f>'PU holds'!X105</f>
        <v/>
      </c>
      <c r="U88" s="390" t="str">
        <f t="shared" si="2"/>
        <v>#ERROR!</v>
      </c>
      <c r="V88" s="390" t="str">
        <f t="shared" si="3"/>
        <v>#ERROR!</v>
      </c>
      <c r="W88" s="349"/>
      <c r="X88" s="349"/>
      <c r="Y88" s="349"/>
      <c r="Z88" s="349"/>
    </row>
    <row r="89" ht="15.75" customHeight="1">
      <c r="A89" s="373">
        <v>10908.0</v>
      </c>
      <c r="B89" s="374" t="s">
        <v>1094</v>
      </c>
      <c r="C89" s="374" t="s">
        <v>1130</v>
      </c>
      <c r="D89" s="374" t="s">
        <v>1159</v>
      </c>
      <c r="E89" s="390">
        <v>1.0</v>
      </c>
      <c r="F89" s="391"/>
      <c r="G89" s="392" t="str">
        <f>'PU holds'!J107</f>
        <v/>
      </c>
      <c r="H89" s="393" t="str">
        <f>'PU holds'!K107</f>
        <v/>
      </c>
      <c r="I89" s="394" t="str">
        <f>'PU holds'!L107</f>
        <v/>
      </c>
      <c r="J89" s="395" t="str">
        <f>'PU holds'!M107</f>
        <v/>
      </c>
      <c r="K89" s="396" t="str">
        <f>'PU holds'!N107</f>
        <v/>
      </c>
      <c r="L89" s="397" t="str">
        <f>'PU holds'!O107</f>
        <v/>
      </c>
      <c r="M89" s="398" t="str">
        <f>'PU holds'!P107</f>
        <v/>
      </c>
      <c r="N89" s="399" t="str">
        <f>'PU holds'!Q107</f>
        <v/>
      </c>
      <c r="O89" s="400" t="str">
        <f>'PU holds'!R107</f>
        <v/>
      </c>
      <c r="P89" s="401" t="str">
        <f>'PU holds'!S107</f>
        <v/>
      </c>
      <c r="Q89" s="402" t="str">
        <f>'PU holds'!T107</f>
        <v/>
      </c>
      <c r="R89" s="403" t="str">
        <f>'PU holds'!#REF!</f>
        <v>#ERROR!</v>
      </c>
      <c r="S89" s="404" t="str">
        <f>'PU holds'!W107</f>
        <v/>
      </c>
      <c r="T89" s="391" t="str">
        <f>'PU holds'!X107</f>
        <v/>
      </c>
      <c r="U89" s="390" t="str">
        <f t="shared" si="2"/>
        <v>#ERROR!</v>
      </c>
      <c r="V89" s="390" t="str">
        <f t="shared" si="3"/>
        <v>#ERROR!</v>
      </c>
      <c r="W89" s="349"/>
      <c r="X89" s="349"/>
      <c r="Y89" s="349"/>
      <c r="Z89" s="349"/>
    </row>
    <row r="90" ht="15.75" customHeight="1">
      <c r="A90" s="373">
        <v>14031.0</v>
      </c>
      <c r="B90" s="374" t="s">
        <v>1094</v>
      </c>
      <c r="C90" s="374" t="s">
        <v>1130</v>
      </c>
      <c r="D90" s="374" t="s">
        <v>1160</v>
      </c>
      <c r="E90" s="390">
        <v>1.0</v>
      </c>
      <c r="F90" s="391"/>
      <c r="G90" s="392" t="str">
        <f>'PU holds'!J116</f>
        <v/>
      </c>
      <c r="H90" s="393" t="str">
        <f>'PU holds'!K116</f>
        <v/>
      </c>
      <c r="I90" s="394" t="str">
        <f>'PU holds'!L116</f>
        <v/>
      </c>
      <c r="J90" s="395" t="str">
        <f>'PU holds'!M116</f>
        <v/>
      </c>
      <c r="K90" s="396" t="str">
        <f>'PU holds'!N116</f>
        <v/>
      </c>
      <c r="L90" s="397" t="str">
        <f>'PU holds'!O116</f>
        <v/>
      </c>
      <c r="M90" s="398" t="str">
        <f>'PU holds'!P116</f>
        <v/>
      </c>
      <c r="N90" s="399" t="str">
        <f>'PU holds'!Q116</f>
        <v/>
      </c>
      <c r="O90" s="400" t="str">
        <f>'PU holds'!R116</f>
        <v/>
      </c>
      <c r="P90" s="401" t="str">
        <f>'PU holds'!S116</f>
        <v/>
      </c>
      <c r="Q90" s="402" t="str">
        <f>'PU holds'!T116</f>
        <v/>
      </c>
      <c r="R90" s="403" t="str">
        <f>'PU holds'!#REF!</f>
        <v>#ERROR!</v>
      </c>
      <c r="S90" s="404" t="str">
        <f>'PU holds'!W116</f>
        <v/>
      </c>
      <c r="T90" s="391" t="str">
        <f>'PU holds'!X116</f>
        <v/>
      </c>
      <c r="U90" s="390" t="str">
        <f t="shared" si="2"/>
        <v>#ERROR!</v>
      </c>
      <c r="V90" s="390" t="str">
        <f t="shared" si="3"/>
        <v>#ERROR!</v>
      </c>
      <c r="W90" s="349"/>
      <c r="X90" s="349"/>
      <c r="Y90" s="349"/>
      <c r="Z90" s="349"/>
    </row>
    <row r="91" ht="15.75" customHeight="1">
      <c r="A91" s="373">
        <v>10904.0</v>
      </c>
      <c r="B91" s="374" t="s">
        <v>1094</v>
      </c>
      <c r="C91" s="374" t="s">
        <v>1130</v>
      </c>
      <c r="D91" s="374" t="s">
        <v>1161</v>
      </c>
      <c r="E91" s="390">
        <v>1.0</v>
      </c>
      <c r="F91" s="391"/>
      <c r="G91" s="392" t="str">
        <f>'PU holds'!J108</f>
        <v/>
      </c>
      <c r="H91" s="393" t="str">
        <f>'PU holds'!K108</f>
        <v/>
      </c>
      <c r="I91" s="394" t="str">
        <f>'PU holds'!L108</f>
        <v/>
      </c>
      <c r="J91" s="395" t="str">
        <f>'PU holds'!M108</f>
        <v/>
      </c>
      <c r="K91" s="396" t="str">
        <f>'PU holds'!N108</f>
        <v/>
      </c>
      <c r="L91" s="397" t="str">
        <f>'PU holds'!O108</f>
        <v/>
      </c>
      <c r="M91" s="398" t="str">
        <f>'PU holds'!P108</f>
        <v/>
      </c>
      <c r="N91" s="399" t="str">
        <f>'PU holds'!Q108</f>
        <v/>
      </c>
      <c r="O91" s="400" t="str">
        <f>'PU holds'!R108</f>
        <v/>
      </c>
      <c r="P91" s="401" t="str">
        <f>'PU holds'!S108</f>
        <v/>
      </c>
      <c r="Q91" s="402" t="str">
        <f>'PU holds'!T108</f>
        <v/>
      </c>
      <c r="R91" s="403" t="str">
        <f>'PU holds'!#REF!</f>
        <v>#ERROR!</v>
      </c>
      <c r="S91" s="404" t="str">
        <f>'PU holds'!W108</f>
        <v/>
      </c>
      <c r="T91" s="391" t="str">
        <f>'PU holds'!X108</f>
        <v/>
      </c>
      <c r="U91" s="390" t="str">
        <f t="shared" si="2"/>
        <v>#ERROR!</v>
      </c>
      <c r="V91" s="390" t="str">
        <f t="shared" si="3"/>
        <v>#ERROR!</v>
      </c>
      <c r="W91" s="349"/>
      <c r="X91" s="349"/>
      <c r="Y91" s="349"/>
      <c r="Z91" s="349"/>
    </row>
    <row r="92" ht="15.75" customHeight="1">
      <c r="A92" s="373">
        <v>10950.0</v>
      </c>
      <c r="B92" s="374" t="s">
        <v>1094</v>
      </c>
      <c r="C92" s="374" t="s">
        <v>1130</v>
      </c>
      <c r="D92" s="374" t="s">
        <v>1162</v>
      </c>
      <c r="E92" s="390">
        <v>1.0</v>
      </c>
      <c r="F92" s="391"/>
      <c r="G92" s="392" t="str">
        <f>'PU holds'!J109</f>
        <v/>
      </c>
      <c r="H92" s="393" t="str">
        <f>'PU holds'!K109</f>
        <v/>
      </c>
      <c r="I92" s="394" t="str">
        <f>'PU holds'!L109</f>
        <v/>
      </c>
      <c r="J92" s="395" t="str">
        <f>'PU holds'!M109</f>
        <v/>
      </c>
      <c r="K92" s="396" t="str">
        <f>'PU holds'!N109</f>
        <v/>
      </c>
      <c r="L92" s="397" t="str">
        <f>'PU holds'!O109</f>
        <v/>
      </c>
      <c r="M92" s="398" t="str">
        <f>'PU holds'!P109</f>
        <v/>
      </c>
      <c r="N92" s="399" t="str">
        <f>'PU holds'!Q109</f>
        <v/>
      </c>
      <c r="O92" s="400" t="str">
        <f>'PU holds'!R109</f>
        <v/>
      </c>
      <c r="P92" s="401" t="str">
        <f>'PU holds'!S109</f>
        <v/>
      </c>
      <c r="Q92" s="402" t="str">
        <f>'PU holds'!T109</f>
        <v/>
      </c>
      <c r="R92" s="403" t="str">
        <f>'PU holds'!#REF!</f>
        <v>#ERROR!</v>
      </c>
      <c r="S92" s="404" t="str">
        <f>'PU holds'!W109</f>
        <v/>
      </c>
      <c r="T92" s="391" t="str">
        <f>'PU holds'!X109</f>
        <v/>
      </c>
      <c r="U92" s="390" t="str">
        <f t="shared" si="2"/>
        <v>#ERROR!</v>
      </c>
      <c r="V92" s="390" t="str">
        <f t="shared" si="3"/>
        <v>#ERROR!</v>
      </c>
      <c r="W92" s="349"/>
      <c r="X92" s="349"/>
      <c r="Y92" s="349"/>
      <c r="Z92" s="349"/>
    </row>
    <row r="93" ht="15.75" customHeight="1">
      <c r="A93" s="373">
        <v>10868.0</v>
      </c>
      <c r="B93" s="374" t="s">
        <v>1094</v>
      </c>
      <c r="C93" s="374" t="s">
        <v>1130</v>
      </c>
      <c r="D93" s="374" t="s">
        <v>1163</v>
      </c>
      <c r="E93" s="390">
        <v>1.0</v>
      </c>
      <c r="F93" s="391"/>
      <c r="G93" s="392" t="str">
        <f>'PU holds'!J110</f>
        <v/>
      </c>
      <c r="H93" s="393" t="str">
        <f>'PU holds'!K110</f>
        <v/>
      </c>
      <c r="I93" s="394" t="str">
        <f>'PU holds'!L110</f>
        <v/>
      </c>
      <c r="J93" s="395" t="str">
        <f>'PU holds'!M110</f>
        <v/>
      </c>
      <c r="K93" s="396" t="str">
        <f>'PU holds'!N110</f>
        <v/>
      </c>
      <c r="L93" s="397" t="str">
        <f>'PU holds'!O110</f>
        <v/>
      </c>
      <c r="M93" s="398" t="str">
        <f>'PU holds'!P110</f>
        <v/>
      </c>
      <c r="N93" s="399" t="str">
        <f>'PU holds'!Q110</f>
        <v/>
      </c>
      <c r="O93" s="400" t="str">
        <f>'PU holds'!R110</f>
        <v/>
      </c>
      <c r="P93" s="401" t="str">
        <f>'PU holds'!S110</f>
        <v/>
      </c>
      <c r="Q93" s="402" t="str">
        <f>'PU holds'!T110</f>
        <v/>
      </c>
      <c r="R93" s="403" t="str">
        <f>'PU holds'!#REF!</f>
        <v>#ERROR!</v>
      </c>
      <c r="S93" s="404" t="str">
        <f>'PU holds'!W110</f>
        <v/>
      </c>
      <c r="T93" s="391" t="str">
        <f>'PU holds'!X110</f>
        <v/>
      </c>
      <c r="U93" s="390" t="str">
        <f t="shared" si="2"/>
        <v>#ERROR!</v>
      </c>
      <c r="V93" s="390" t="str">
        <f t="shared" si="3"/>
        <v>#ERROR!</v>
      </c>
      <c r="W93" s="349"/>
      <c r="X93" s="349"/>
      <c r="Y93" s="349"/>
      <c r="Z93" s="349"/>
    </row>
    <row r="94" ht="15.75" customHeight="1">
      <c r="A94" s="373">
        <v>10869.0</v>
      </c>
      <c r="B94" s="374" t="s">
        <v>1094</v>
      </c>
      <c r="C94" s="374" t="s">
        <v>1130</v>
      </c>
      <c r="D94" s="374" t="s">
        <v>1164</v>
      </c>
      <c r="E94" s="390">
        <v>1.0</v>
      </c>
      <c r="F94" s="391"/>
      <c r="G94" s="392" t="str">
        <f>'PU holds'!J111</f>
        <v/>
      </c>
      <c r="H94" s="393" t="str">
        <f>'PU holds'!K111</f>
        <v/>
      </c>
      <c r="I94" s="394" t="str">
        <f>'PU holds'!L111</f>
        <v/>
      </c>
      <c r="J94" s="395" t="str">
        <f>'PU holds'!M111</f>
        <v/>
      </c>
      <c r="K94" s="396" t="str">
        <f>'PU holds'!N111</f>
        <v/>
      </c>
      <c r="L94" s="397" t="str">
        <f>'PU holds'!O111</f>
        <v/>
      </c>
      <c r="M94" s="398" t="str">
        <f>'PU holds'!P111</f>
        <v/>
      </c>
      <c r="N94" s="399" t="str">
        <f>'PU holds'!Q111</f>
        <v/>
      </c>
      <c r="O94" s="400" t="str">
        <f>'PU holds'!R111</f>
        <v/>
      </c>
      <c r="P94" s="401" t="str">
        <f>'PU holds'!S111</f>
        <v/>
      </c>
      <c r="Q94" s="402" t="str">
        <f>'PU holds'!T111</f>
        <v/>
      </c>
      <c r="R94" s="403" t="str">
        <f>'PU holds'!#REF!</f>
        <v>#ERROR!</v>
      </c>
      <c r="S94" s="404" t="str">
        <f>'PU holds'!W111</f>
        <v/>
      </c>
      <c r="T94" s="391" t="str">
        <f>'PU holds'!X111</f>
        <v/>
      </c>
      <c r="U94" s="390" t="str">
        <f t="shared" si="2"/>
        <v>#ERROR!</v>
      </c>
      <c r="V94" s="390" t="str">
        <f t="shared" si="3"/>
        <v>#ERROR!</v>
      </c>
      <c r="W94" s="349"/>
      <c r="X94" s="349"/>
      <c r="Y94" s="349"/>
      <c r="Z94" s="349"/>
    </row>
    <row r="95" ht="15.75" customHeight="1">
      <c r="A95" s="373">
        <v>10903.0</v>
      </c>
      <c r="B95" s="374" t="s">
        <v>1094</v>
      </c>
      <c r="C95" s="374" t="s">
        <v>1130</v>
      </c>
      <c r="D95" s="374" t="s">
        <v>1165</v>
      </c>
      <c r="E95" s="390">
        <v>1.0</v>
      </c>
      <c r="F95" s="391"/>
      <c r="G95" s="392" t="str">
        <f>'PU holds'!J112</f>
        <v/>
      </c>
      <c r="H95" s="393" t="str">
        <f>'PU holds'!K112</f>
        <v/>
      </c>
      <c r="I95" s="394" t="str">
        <f>'PU holds'!L112</f>
        <v/>
      </c>
      <c r="J95" s="395" t="str">
        <f>'PU holds'!M112</f>
        <v/>
      </c>
      <c r="K95" s="396" t="str">
        <f>'PU holds'!N112</f>
        <v/>
      </c>
      <c r="L95" s="397" t="str">
        <f>'PU holds'!O112</f>
        <v/>
      </c>
      <c r="M95" s="398" t="str">
        <f>'PU holds'!P112</f>
        <v/>
      </c>
      <c r="N95" s="399" t="str">
        <f>'PU holds'!Q112</f>
        <v/>
      </c>
      <c r="O95" s="400" t="str">
        <f>'PU holds'!R112</f>
        <v/>
      </c>
      <c r="P95" s="401" t="str">
        <f>'PU holds'!S112</f>
        <v/>
      </c>
      <c r="Q95" s="402" t="str">
        <f>'PU holds'!T112</f>
        <v/>
      </c>
      <c r="R95" s="403" t="str">
        <f>'PU holds'!#REF!</f>
        <v>#ERROR!</v>
      </c>
      <c r="S95" s="404" t="str">
        <f>'PU holds'!W112</f>
        <v/>
      </c>
      <c r="T95" s="391" t="str">
        <f>'PU holds'!X112</f>
        <v/>
      </c>
      <c r="U95" s="390" t="str">
        <f t="shared" si="2"/>
        <v>#ERROR!</v>
      </c>
      <c r="V95" s="390" t="str">
        <f t="shared" si="3"/>
        <v>#ERROR!</v>
      </c>
      <c r="W95" s="349"/>
      <c r="X95" s="349"/>
      <c r="Y95" s="349"/>
      <c r="Z95" s="349"/>
    </row>
    <row r="96" ht="15.75" customHeight="1">
      <c r="A96" s="373">
        <v>10957.0</v>
      </c>
      <c r="B96" s="374" t="s">
        <v>1094</v>
      </c>
      <c r="C96" s="374" t="s">
        <v>1130</v>
      </c>
      <c r="D96" s="374" t="s">
        <v>1166</v>
      </c>
      <c r="E96" s="390">
        <v>1.0</v>
      </c>
      <c r="F96" s="391"/>
      <c r="G96" s="392" t="str">
        <f>'PU holds'!J113</f>
        <v/>
      </c>
      <c r="H96" s="393" t="str">
        <f>'PU holds'!K113</f>
        <v/>
      </c>
      <c r="I96" s="394" t="str">
        <f>'PU holds'!L113</f>
        <v/>
      </c>
      <c r="J96" s="395" t="str">
        <f>'PU holds'!M113</f>
        <v/>
      </c>
      <c r="K96" s="396" t="str">
        <f>'PU holds'!N113</f>
        <v/>
      </c>
      <c r="L96" s="397" t="str">
        <f>'PU holds'!O113</f>
        <v/>
      </c>
      <c r="M96" s="398" t="str">
        <f>'PU holds'!P113</f>
        <v/>
      </c>
      <c r="N96" s="399" t="str">
        <f>'PU holds'!Q113</f>
        <v/>
      </c>
      <c r="O96" s="400" t="str">
        <f>'PU holds'!R113</f>
        <v/>
      </c>
      <c r="P96" s="401" t="str">
        <f>'PU holds'!S113</f>
        <v/>
      </c>
      <c r="Q96" s="402" t="str">
        <f>'PU holds'!T113</f>
        <v/>
      </c>
      <c r="R96" s="403" t="str">
        <f>'PU holds'!#REF!</f>
        <v>#ERROR!</v>
      </c>
      <c r="S96" s="404" t="str">
        <f>'PU holds'!W113</f>
        <v/>
      </c>
      <c r="T96" s="391" t="str">
        <f>'PU holds'!X113</f>
        <v/>
      </c>
      <c r="U96" s="390" t="str">
        <f t="shared" si="2"/>
        <v>#ERROR!</v>
      </c>
      <c r="V96" s="390" t="str">
        <f t="shared" si="3"/>
        <v>#ERROR!</v>
      </c>
      <c r="W96" s="349"/>
      <c r="X96" s="349"/>
      <c r="Y96" s="349"/>
      <c r="Z96" s="349"/>
    </row>
    <row r="97" ht="15.75" customHeight="1">
      <c r="A97" s="373">
        <v>13659.0</v>
      </c>
      <c r="B97" s="374" t="s">
        <v>1094</v>
      </c>
      <c r="C97" s="374" t="s">
        <v>1130</v>
      </c>
      <c r="D97" s="374" t="s">
        <v>1167</v>
      </c>
      <c r="E97" s="390">
        <v>1.0</v>
      </c>
      <c r="F97" s="391"/>
      <c r="G97" s="392" t="str">
        <f>'PU holds'!J114</f>
        <v/>
      </c>
      <c r="H97" s="393" t="str">
        <f>'PU holds'!K114</f>
        <v/>
      </c>
      <c r="I97" s="394" t="str">
        <f>'PU holds'!L114</f>
        <v/>
      </c>
      <c r="J97" s="395" t="str">
        <f>'PU holds'!M114</f>
        <v/>
      </c>
      <c r="K97" s="396" t="str">
        <f>'PU holds'!N114</f>
        <v/>
      </c>
      <c r="L97" s="397" t="str">
        <f>'PU holds'!O114</f>
        <v/>
      </c>
      <c r="M97" s="398" t="str">
        <f>'PU holds'!P114</f>
        <v/>
      </c>
      <c r="N97" s="399" t="str">
        <f>'PU holds'!Q114</f>
        <v/>
      </c>
      <c r="O97" s="400" t="str">
        <f>'PU holds'!R114</f>
        <v/>
      </c>
      <c r="P97" s="401" t="str">
        <f>'PU holds'!S114</f>
        <v/>
      </c>
      <c r="Q97" s="402" t="str">
        <f>'PU holds'!T114</f>
        <v/>
      </c>
      <c r="R97" s="403" t="str">
        <f>'PU holds'!#REF!</f>
        <v>#ERROR!</v>
      </c>
      <c r="S97" s="404" t="str">
        <f>'PU holds'!W114</f>
        <v/>
      </c>
      <c r="T97" s="391" t="str">
        <f>'PU holds'!X114</f>
        <v/>
      </c>
      <c r="U97" s="390" t="str">
        <f t="shared" si="2"/>
        <v>#ERROR!</v>
      </c>
      <c r="V97" s="390" t="str">
        <f t="shared" si="3"/>
        <v>#ERROR!</v>
      </c>
      <c r="W97" s="349"/>
      <c r="X97" s="349"/>
      <c r="Y97" s="349"/>
      <c r="Z97" s="349"/>
    </row>
    <row r="98" ht="15.75" customHeight="1">
      <c r="A98" s="373">
        <v>14027.0</v>
      </c>
      <c r="B98" s="374" t="s">
        <v>1094</v>
      </c>
      <c r="C98" s="374" t="s">
        <v>1130</v>
      </c>
      <c r="D98" s="374" t="s">
        <v>1168</v>
      </c>
      <c r="E98" s="390">
        <v>1.0</v>
      </c>
      <c r="F98" s="391"/>
      <c r="G98" s="392" t="str">
        <f>'PU holds'!J115</f>
        <v/>
      </c>
      <c r="H98" s="393" t="str">
        <f>'PU holds'!K115</f>
        <v/>
      </c>
      <c r="I98" s="394" t="str">
        <f>'PU holds'!L115</f>
        <v/>
      </c>
      <c r="J98" s="395" t="str">
        <f>'PU holds'!M115</f>
        <v/>
      </c>
      <c r="K98" s="396" t="str">
        <f>'PU holds'!N115</f>
        <v/>
      </c>
      <c r="L98" s="397" t="str">
        <f>'PU holds'!O115</f>
        <v/>
      </c>
      <c r="M98" s="398" t="str">
        <f>'PU holds'!P115</f>
        <v/>
      </c>
      <c r="N98" s="399" t="str">
        <f>'PU holds'!Q115</f>
        <v/>
      </c>
      <c r="O98" s="400" t="str">
        <f>'PU holds'!R115</f>
        <v/>
      </c>
      <c r="P98" s="401" t="str">
        <f>'PU holds'!S115</f>
        <v/>
      </c>
      <c r="Q98" s="402" t="str">
        <f>'PU holds'!T115</f>
        <v/>
      </c>
      <c r="R98" s="403" t="str">
        <f>'PU holds'!#REF!</f>
        <v>#ERROR!</v>
      </c>
      <c r="S98" s="404" t="str">
        <f>'PU holds'!W115</f>
        <v/>
      </c>
      <c r="T98" s="391" t="str">
        <f>'PU holds'!X115</f>
        <v/>
      </c>
      <c r="U98" s="390" t="str">
        <f t="shared" si="2"/>
        <v>#ERROR!</v>
      </c>
      <c r="V98" s="390" t="str">
        <f t="shared" si="3"/>
        <v>#ERROR!</v>
      </c>
      <c r="W98" s="349"/>
      <c r="X98" s="349"/>
      <c r="Y98" s="349"/>
      <c r="Z98" s="349"/>
    </row>
    <row r="99" ht="15.75" customHeight="1">
      <c r="A99" s="373">
        <v>12067.0</v>
      </c>
      <c r="B99" s="374" t="s">
        <v>1094</v>
      </c>
      <c r="C99" s="374" t="s">
        <v>1130</v>
      </c>
      <c r="D99" s="374" t="s">
        <v>1169</v>
      </c>
      <c r="E99" s="390">
        <v>10.0</v>
      </c>
      <c r="F99" s="391"/>
      <c r="G99" s="392" t="str">
        <f>'PU holds'!J117</f>
        <v/>
      </c>
      <c r="H99" s="393" t="str">
        <f>'PU holds'!K117</f>
        <v/>
      </c>
      <c r="I99" s="394" t="str">
        <f>'PU holds'!L117</f>
        <v/>
      </c>
      <c r="J99" s="395" t="str">
        <f>'PU holds'!M117</f>
        <v/>
      </c>
      <c r="K99" s="396" t="str">
        <f>'PU holds'!N117</f>
        <v/>
      </c>
      <c r="L99" s="397" t="str">
        <f>'PU holds'!O117</f>
        <v/>
      </c>
      <c r="M99" s="398" t="str">
        <f>'PU holds'!P117</f>
        <v/>
      </c>
      <c r="N99" s="399" t="str">
        <f>'PU holds'!Q117</f>
        <v/>
      </c>
      <c r="O99" s="400" t="str">
        <f>'PU holds'!R117</f>
        <v/>
      </c>
      <c r="P99" s="401" t="str">
        <f>'PU holds'!S117</f>
        <v/>
      </c>
      <c r="Q99" s="402" t="str">
        <f>'PU holds'!T117</f>
        <v/>
      </c>
      <c r="R99" s="403" t="str">
        <f>'PU holds'!#REF!</f>
        <v>#ERROR!</v>
      </c>
      <c r="S99" s="404" t="str">
        <f>'PU holds'!W117</f>
        <v/>
      </c>
      <c r="T99" s="391" t="str">
        <f>'PU holds'!X117</f>
        <v/>
      </c>
      <c r="U99" s="390" t="str">
        <f t="shared" si="2"/>
        <v>#ERROR!</v>
      </c>
      <c r="V99" s="390" t="str">
        <f t="shared" si="3"/>
        <v>#ERROR!</v>
      </c>
      <c r="W99" s="349"/>
      <c r="X99" s="349"/>
      <c r="Y99" s="349"/>
      <c r="Z99" s="349"/>
    </row>
    <row r="100" ht="15.75" customHeight="1">
      <c r="A100" s="373">
        <v>10851.0</v>
      </c>
      <c r="B100" s="374" t="s">
        <v>1094</v>
      </c>
      <c r="C100" s="374" t="s">
        <v>1130</v>
      </c>
      <c r="D100" s="374" t="s">
        <v>1100</v>
      </c>
      <c r="E100" s="390">
        <v>10.0</v>
      </c>
      <c r="F100" s="391"/>
      <c r="G100" s="392" t="str">
        <f>'PU holds'!J118</f>
        <v/>
      </c>
      <c r="H100" s="393" t="str">
        <f>'PU holds'!K118</f>
        <v/>
      </c>
      <c r="I100" s="394" t="str">
        <f>'PU holds'!L118</f>
        <v/>
      </c>
      <c r="J100" s="395" t="str">
        <f>'PU holds'!M118</f>
        <v/>
      </c>
      <c r="K100" s="396" t="str">
        <f>'PU holds'!N118</f>
        <v/>
      </c>
      <c r="L100" s="397" t="str">
        <f>'PU holds'!O118</f>
        <v/>
      </c>
      <c r="M100" s="398" t="str">
        <f>'PU holds'!P118</f>
        <v/>
      </c>
      <c r="N100" s="399" t="str">
        <f>'PU holds'!Q118</f>
        <v/>
      </c>
      <c r="O100" s="400" t="str">
        <f>'PU holds'!R118</f>
        <v/>
      </c>
      <c r="P100" s="401" t="str">
        <f>'PU holds'!S118</f>
        <v/>
      </c>
      <c r="Q100" s="402" t="str">
        <f>'PU holds'!T118</f>
        <v/>
      </c>
      <c r="R100" s="403" t="str">
        <f>'PU holds'!#REF!</f>
        <v>#ERROR!</v>
      </c>
      <c r="S100" s="404" t="str">
        <f>'PU holds'!W118</f>
        <v/>
      </c>
      <c r="T100" s="391" t="str">
        <f>'PU holds'!X118</f>
        <v/>
      </c>
      <c r="U100" s="390" t="str">
        <f t="shared" si="2"/>
        <v>#ERROR!</v>
      </c>
      <c r="V100" s="390" t="str">
        <f t="shared" si="3"/>
        <v>#ERROR!</v>
      </c>
      <c r="W100" s="349"/>
      <c r="X100" s="349"/>
      <c r="Y100" s="349"/>
      <c r="Z100" s="349"/>
    </row>
    <row r="101" ht="15.75" customHeight="1">
      <c r="A101" s="373">
        <v>13664.0</v>
      </c>
      <c r="B101" s="374" t="s">
        <v>1094</v>
      </c>
      <c r="C101" s="374" t="s">
        <v>1130</v>
      </c>
      <c r="D101" s="374" t="s">
        <v>609</v>
      </c>
      <c r="E101" s="390">
        <v>20.0</v>
      </c>
      <c r="F101" s="391"/>
      <c r="G101" s="392" t="str">
        <f>'PU holds'!J119</f>
        <v/>
      </c>
      <c r="H101" s="393" t="str">
        <f>'PU holds'!K119</f>
        <v/>
      </c>
      <c r="I101" s="394" t="str">
        <f>'PU holds'!L119</f>
        <v/>
      </c>
      <c r="J101" s="395" t="str">
        <f>'PU holds'!M119</f>
        <v/>
      </c>
      <c r="K101" s="396" t="str">
        <f>'PU holds'!N119</f>
        <v/>
      </c>
      <c r="L101" s="397" t="str">
        <f>'PU holds'!O119</f>
        <v/>
      </c>
      <c r="M101" s="398" t="str">
        <f>'PU holds'!P119</f>
        <v/>
      </c>
      <c r="N101" s="399" t="str">
        <f>'PU holds'!Q119</f>
        <v/>
      </c>
      <c r="O101" s="400" t="str">
        <f>'PU holds'!R119</f>
        <v/>
      </c>
      <c r="P101" s="401" t="str">
        <f>'PU holds'!S119</f>
        <v/>
      </c>
      <c r="Q101" s="402" t="str">
        <f>'PU holds'!T119</f>
        <v/>
      </c>
      <c r="R101" s="403" t="str">
        <f>'PU holds'!#REF!</f>
        <v>#ERROR!</v>
      </c>
      <c r="S101" s="404" t="str">
        <f>'PU holds'!W119</f>
        <v/>
      </c>
      <c r="T101" s="391" t="str">
        <f>'PU holds'!X119</f>
        <v/>
      </c>
      <c r="U101" s="390" t="str">
        <f t="shared" si="2"/>
        <v>#ERROR!</v>
      </c>
      <c r="V101" s="390" t="str">
        <f t="shared" si="3"/>
        <v>#ERROR!</v>
      </c>
      <c r="W101" s="349"/>
      <c r="X101" s="349"/>
      <c r="Y101" s="349"/>
      <c r="Z101" s="349"/>
    </row>
    <row r="102" ht="15.75" customHeight="1">
      <c r="A102" s="373">
        <v>13661.0</v>
      </c>
      <c r="B102" s="374" t="s">
        <v>1094</v>
      </c>
      <c r="C102" s="374" t="s">
        <v>1130</v>
      </c>
      <c r="D102" s="374" t="s">
        <v>643</v>
      </c>
      <c r="E102" s="390">
        <v>20.0</v>
      </c>
      <c r="F102" s="391"/>
      <c r="G102" s="392" t="str">
        <f>'PU holds'!J120</f>
        <v/>
      </c>
      <c r="H102" s="393" t="str">
        <f>'PU holds'!K120</f>
        <v/>
      </c>
      <c r="I102" s="394" t="str">
        <f>'PU holds'!L120</f>
        <v/>
      </c>
      <c r="J102" s="395" t="str">
        <f>'PU holds'!M120</f>
        <v/>
      </c>
      <c r="K102" s="396" t="str">
        <f>'PU holds'!N120</f>
        <v/>
      </c>
      <c r="L102" s="397" t="str">
        <f>'PU holds'!O120</f>
        <v/>
      </c>
      <c r="M102" s="398" t="str">
        <f>'PU holds'!P120</f>
        <v/>
      </c>
      <c r="N102" s="399" t="str">
        <f>'PU holds'!Q120</f>
        <v/>
      </c>
      <c r="O102" s="400" t="str">
        <f>'PU holds'!R120</f>
        <v/>
      </c>
      <c r="P102" s="401" t="str">
        <f>'PU holds'!S120</f>
        <v/>
      </c>
      <c r="Q102" s="402" t="str">
        <f>'PU holds'!T120</f>
        <v/>
      </c>
      <c r="R102" s="403" t="str">
        <f>'PU holds'!#REF!</f>
        <v>#ERROR!</v>
      </c>
      <c r="S102" s="404" t="str">
        <f>'PU holds'!W120</f>
        <v/>
      </c>
      <c r="T102" s="391" t="str">
        <f>'PU holds'!X120</f>
        <v/>
      </c>
      <c r="U102" s="390" t="str">
        <f t="shared" si="2"/>
        <v>#ERROR!</v>
      </c>
      <c r="V102" s="390" t="str">
        <f t="shared" si="3"/>
        <v>#ERROR!</v>
      </c>
      <c r="W102" s="349"/>
      <c r="X102" s="349"/>
      <c r="Y102" s="349"/>
      <c r="Z102" s="349"/>
    </row>
    <row r="103" ht="15.75" customHeight="1">
      <c r="A103" s="373">
        <v>13662.0</v>
      </c>
      <c r="B103" s="374" t="s">
        <v>1094</v>
      </c>
      <c r="C103" s="374" t="s">
        <v>1130</v>
      </c>
      <c r="D103" s="374" t="s">
        <v>1170</v>
      </c>
      <c r="E103" s="390">
        <v>10.0</v>
      </c>
      <c r="F103" s="391"/>
      <c r="G103" s="392" t="str">
        <f>'PU holds'!J122</f>
        <v/>
      </c>
      <c r="H103" s="393" t="str">
        <f>'PU holds'!K122</f>
        <v/>
      </c>
      <c r="I103" s="394" t="str">
        <f>'PU holds'!L122</f>
        <v/>
      </c>
      <c r="J103" s="395" t="str">
        <f>'PU holds'!M122</f>
        <v/>
      </c>
      <c r="K103" s="396" t="str">
        <f>'PU holds'!N122</f>
        <v/>
      </c>
      <c r="L103" s="397" t="str">
        <f>'PU holds'!O122</f>
        <v/>
      </c>
      <c r="M103" s="398" t="str">
        <f>'PU holds'!P122</f>
        <v/>
      </c>
      <c r="N103" s="399" t="str">
        <f>'PU holds'!Q122</f>
        <v/>
      </c>
      <c r="O103" s="400" t="str">
        <f>'PU holds'!R122</f>
        <v/>
      </c>
      <c r="P103" s="401" t="str">
        <f>'PU holds'!S122</f>
        <v/>
      </c>
      <c r="Q103" s="402" t="str">
        <f>'PU holds'!T122</f>
        <v/>
      </c>
      <c r="R103" s="403" t="str">
        <f>'PU holds'!#REF!</f>
        <v>#ERROR!</v>
      </c>
      <c r="S103" s="404" t="str">
        <f>'PU holds'!W122</f>
        <v/>
      </c>
      <c r="T103" s="391" t="str">
        <f>'PU holds'!X122</f>
        <v/>
      </c>
      <c r="U103" s="390" t="str">
        <f t="shared" si="2"/>
        <v>#ERROR!</v>
      </c>
      <c r="V103" s="390" t="str">
        <f t="shared" si="3"/>
        <v>#ERROR!</v>
      </c>
      <c r="W103" s="349"/>
      <c r="X103" s="349"/>
      <c r="Y103" s="349"/>
      <c r="Z103" s="349"/>
    </row>
    <row r="104" ht="15.75" customHeight="1">
      <c r="A104" s="373">
        <v>13663.0</v>
      </c>
      <c r="B104" s="374" t="s">
        <v>1094</v>
      </c>
      <c r="C104" s="374" t="s">
        <v>1130</v>
      </c>
      <c r="D104" s="374" t="s">
        <v>1171</v>
      </c>
      <c r="E104" s="390">
        <v>10.0</v>
      </c>
      <c r="F104" s="391"/>
      <c r="G104" s="392" t="str">
        <f>'PU holds'!J126</f>
        <v/>
      </c>
      <c r="H104" s="393" t="str">
        <f>'PU holds'!K126</f>
        <v/>
      </c>
      <c r="I104" s="394" t="str">
        <f>'PU holds'!L126</f>
        <v/>
      </c>
      <c r="J104" s="395" t="str">
        <f>'PU holds'!M126</f>
        <v/>
      </c>
      <c r="K104" s="396" t="str">
        <f>'PU holds'!N126</f>
        <v/>
      </c>
      <c r="L104" s="397" t="str">
        <f>'PU holds'!O126</f>
        <v/>
      </c>
      <c r="M104" s="398" t="str">
        <f>'PU holds'!P126</f>
        <v/>
      </c>
      <c r="N104" s="399" t="str">
        <f>'PU holds'!Q126</f>
        <v/>
      </c>
      <c r="O104" s="400" t="str">
        <f>'PU holds'!R126</f>
        <v/>
      </c>
      <c r="P104" s="401" t="str">
        <f>'PU holds'!S126</f>
        <v/>
      </c>
      <c r="Q104" s="402" t="str">
        <f>'PU holds'!T126</f>
        <v/>
      </c>
      <c r="R104" s="403" t="str">
        <f>'PU holds'!#REF!</f>
        <v>#ERROR!</v>
      </c>
      <c r="S104" s="404" t="str">
        <f>'PU holds'!W126</f>
        <v/>
      </c>
      <c r="T104" s="391" t="str">
        <f>'PU holds'!X126</f>
        <v/>
      </c>
      <c r="U104" s="390" t="str">
        <f t="shared" si="2"/>
        <v>#ERROR!</v>
      </c>
      <c r="V104" s="390" t="str">
        <f t="shared" si="3"/>
        <v>#ERROR!</v>
      </c>
      <c r="W104" s="349"/>
      <c r="X104" s="349"/>
      <c r="Y104" s="349"/>
      <c r="Z104" s="349"/>
    </row>
    <row r="105" ht="15.75" customHeight="1">
      <c r="A105" s="373">
        <v>12105.0</v>
      </c>
      <c r="B105" s="374" t="s">
        <v>1094</v>
      </c>
      <c r="C105" s="374" t="s">
        <v>1172</v>
      </c>
      <c r="D105" s="374" t="s">
        <v>1173</v>
      </c>
      <c r="E105" s="390">
        <v>5.0</v>
      </c>
      <c r="F105" s="391"/>
      <c r="G105" s="392" t="str">
        <f>'PU holds'!J230</f>
        <v/>
      </c>
      <c r="H105" s="393" t="str">
        <f>'PU holds'!K230</f>
        <v/>
      </c>
      <c r="I105" s="394" t="str">
        <f>'PU holds'!L230</f>
        <v/>
      </c>
      <c r="J105" s="395" t="str">
        <f>'PU holds'!M230</f>
        <v/>
      </c>
      <c r="K105" s="396" t="str">
        <f>'PU holds'!N230</f>
        <v/>
      </c>
      <c r="L105" s="397" t="str">
        <f>'PU holds'!O230</f>
        <v/>
      </c>
      <c r="M105" s="398" t="str">
        <f>'PU holds'!P230</f>
        <v/>
      </c>
      <c r="N105" s="399" t="str">
        <f>'PU holds'!Q230</f>
        <v/>
      </c>
      <c r="O105" s="400" t="str">
        <f>'PU holds'!R230</f>
        <v/>
      </c>
      <c r="P105" s="401" t="str">
        <f>'PU holds'!S230</f>
        <v/>
      </c>
      <c r="Q105" s="402" t="str">
        <f>'PU holds'!T230</f>
        <v/>
      </c>
      <c r="R105" s="403" t="str">
        <f>'PU holds'!#REF!</f>
        <v>#ERROR!</v>
      </c>
      <c r="S105" s="404" t="str">
        <f>'PU holds'!W230</f>
        <v/>
      </c>
      <c r="T105" s="391" t="str">
        <f>'PU holds'!X230</f>
        <v/>
      </c>
      <c r="U105" s="390" t="str">
        <f t="shared" si="2"/>
        <v>#ERROR!</v>
      </c>
      <c r="V105" s="390" t="str">
        <f t="shared" si="3"/>
        <v>#ERROR!</v>
      </c>
      <c r="W105" s="349"/>
      <c r="X105" s="349"/>
      <c r="Y105" s="349"/>
      <c r="Z105" s="349"/>
    </row>
    <row r="106" ht="15.75" customHeight="1">
      <c r="A106" s="373">
        <v>11749.0</v>
      </c>
      <c r="B106" s="374" t="s">
        <v>1094</v>
      </c>
      <c r="C106" s="374" t="s">
        <v>1172</v>
      </c>
      <c r="D106" s="374" t="s">
        <v>1174</v>
      </c>
      <c r="E106" s="390">
        <v>5.0</v>
      </c>
      <c r="F106" s="391"/>
      <c r="G106" s="392" t="str">
        <f>'PU holds'!J231</f>
        <v/>
      </c>
      <c r="H106" s="393" t="str">
        <f>'PU holds'!K231</f>
        <v/>
      </c>
      <c r="I106" s="394" t="str">
        <f>'PU holds'!L231</f>
        <v/>
      </c>
      <c r="J106" s="395" t="str">
        <f>'PU holds'!M231</f>
        <v/>
      </c>
      <c r="K106" s="396" t="str">
        <f>'PU holds'!N231</f>
        <v/>
      </c>
      <c r="L106" s="397" t="str">
        <f>'PU holds'!O231</f>
        <v/>
      </c>
      <c r="M106" s="398" t="str">
        <f>'PU holds'!P231</f>
        <v/>
      </c>
      <c r="N106" s="399" t="str">
        <f>'PU holds'!Q231</f>
        <v/>
      </c>
      <c r="O106" s="400" t="str">
        <f>'PU holds'!R231</f>
        <v/>
      </c>
      <c r="P106" s="401" t="str">
        <f>'PU holds'!S231</f>
        <v/>
      </c>
      <c r="Q106" s="402" t="str">
        <f>'PU holds'!T231</f>
        <v/>
      </c>
      <c r="R106" s="403" t="str">
        <f>'PU holds'!#REF!</f>
        <v>#ERROR!</v>
      </c>
      <c r="S106" s="404" t="str">
        <f>'PU holds'!W231</f>
        <v/>
      </c>
      <c r="T106" s="391" t="str">
        <f>'PU holds'!X231</f>
        <v/>
      </c>
      <c r="U106" s="390" t="str">
        <f t="shared" si="2"/>
        <v>#ERROR!</v>
      </c>
      <c r="V106" s="390" t="str">
        <f t="shared" si="3"/>
        <v>#ERROR!</v>
      </c>
      <c r="W106" s="349"/>
      <c r="X106" s="349"/>
      <c r="Y106" s="349"/>
      <c r="Z106" s="349"/>
    </row>
    <row r="107" ht="15.75" customHeight="1">
      <c r="A107" s="373">
        <v>11759.0</v>
      </c>
      <c r="B107" s="374" t="s">
        <v>1094</v>
      </c>
      <c r="C107" s="374" t="s">
        <v>1172</v>
      </c>
      <c r="D107" s="374" t="s">
        <v>1175</v>
      </c>
      <c r="E107" s="390">
        <v>5.0</v>
      </c>
      <c r="F107" s="391"/>
      <c r="G107" s="392" t="str">
        <f>'PU holds'!J232</f>
        <v/>
      </c>
      <c r="H107" s="393" t="str">
        <f>'PU holds'!K232</f>
        <v/>
      </c>
      <c r="I107" s="394" t="str">
        <f>'PU holds'!L232</f>
        <v/>
      </c>
      <c r="J107" s="395" t="str">
        <f>'PU holds'!M232</f>
        <v/>
      </c>
      <c r="K107" s="396" t="str">
        <f>'PU holds'!N232</f>
        <v/>
      </c>
      <c r="L107" s="397" t="str">
        <f>'PU holds'!O232</f>
        <v/>
      </c>
      <c r="M107" s="398" t="str">
        <f>'PU holds'!P232</f>
        <v/>
      </c>
      <c r="N107" s="399" t="str">
        <f>'PU holds'!Q232</f>
        <v/>
      </c>
      <c r="O107" s="400" t="str">
        <f>'PU holds'!R232</f>
        <v/>
      </c>
      <c r="P107" s="401" t="str">
        <f>'PU holds'!S232</f>
        <v/>
      </c>
      <c r="Q107" s="402" t="str">
        <f>'PU holds'!T232</f>
        <v/>
      </c>
      <c r="R107" s="403" t="str">
        <f>'PU holds'!#REF!</f>
        <v>#ERROR!</v>
      </c>
      <c r="S107" s="404" t="str">
        <f>'PU holds'!W232</f>
        <v/>
      </c>
      <c r="T107" s="391" t="str">
        <f>'PU holds'!X232</f>
        <v/>
      </c>
      <c r="U107" s="390" t="str">
        <f t="shared" si="2"/>
        <v>#ERROR!</v>
      </c>
      <c r="V107" s="390" t="str">
        <f t="shared" si="3"/>
        <v>#ERROR!</v>
      </c>
      <c r="W107" s="349"/>
      <c r="X107" s="349"/>
      <c r="Y107" s="349"/>
      <c r="Z107" s="349"/>
    </row>
    <row r="108" ht="15.75" customHeight="1">
      <c r="A108" s="373">
        <v>11691.0</v>
      </c>
      <c r="B108" s="374" t="s">
        <v>1094</v>
      </c>
      <c r="C108" s="374" t="s">
        <v>1172</v>
      </c>
      <c r="D108" s="374" t="s">
        <v>1176</v>
      </c>
      <c r="E108" s="390">
        <v>5.0</v>
      </c>
      <c r="F108" s="391"/>
      <c r="G108" s="392" t="str">
        <f>'PU holds'!J233</f>
        <v/>
      </c>
      <c r="H108" s="393" t="str">
        <f>'PU holds'!K233</f>
        <v/>
      </c>
      <c r="I108" s="394" t="str">
        <f>'PU holds'!L233</f>
        <v/>
      </c>
      <c r="J108" s="395" t="str">
        <f>'PU holds'!M233</f>
        <v/>
      </c>
      <c r="K108" s="396" t="str">
        <f>'PU holds'!N233</f>
        <v/>
      </c>
      <c r="L108" s="397" t="str">
        <f>'PU holds'!O233</f>
        <v/>
      </c>
      <c r="M108" s="398" t="str">
        <f>'PU holds'!P233</f>
        <v/>
      </c>
      <c r="N108" s="399" t="str">
        <f>'PU holds'!Q233</f>
        <v/>
      </c>
      <c r="O108" s="400" t="str">
        <f>'PU holds'!R233</f>
        <v/>
      </c>
      <c r="P108" s="401" t="str">
        <f>'PU holds'!S233</f>
        <v/>
      </c>
      <c r="Q108" s="402" t="str">
        <f>'PU holds'!T233</f>
        <v/>
      </c>
      <c r="R108" s="403" t="str">
        <f>'PU holds'!#REF!</f>
        <v>#ERROR!</v>
      </c>
      <c r="S108" s="404" t="str">
        <f>'PU holds'!W233</f>
        <v/>
      </c>
      <c r="T108" s="391" t="str">
        <f>'PU holds'!X233</f>
        <v/>
      </c>
      <c r="U108" s="390" t="str">
        <f t="shared" si="2"/>
        <v>#ERROR!</v>
      </c>
      <c r="V108" s="390" t="str">
        <f t="shared" si="3"/>
        <v>#ERROR!</v>
      </c>
      <c r="W108" s="349"/>
      <c r="X108" s="349"/>
      <c r="Y108" s="349"/>
      <c r="Z108" s="349"/>
    </row>
    <row r="109" ht="15.75" customHeight="1">
      <c r="A109" s="373">
        <v>9124.0</v>
      </c>
      <c r="B109" s="373" t="s">
        <v>1094</v>
      </c>
      <c r="C109" s="373" t="s">
        <v>1177</v>
      </c>
      <c r="D109" s="373" t="s">
        <v>1178</v>
      </c>
      <c r="E109" s="390">
        <v>5.0</v>
      </c>
      <c r="F109" s="391" t="str">
        <f>'PE Holds'!I61</f>
        <v/>
      </c>
      <c r="G109" s="392" t="str">
        <f>'PE Holds'!J61</f>
        <v/>
      </c>
      <c r="H109" s="393" t="str">
        <f>'PE Holds'!K61</f>
        <v/>
      </c>
      <c r="I109" s="394" t="str">
        <f>'PE Holds'!L61</f>
        <v/>
      </c>
      <c r="J109" s="395" t="str">
        <f>'PE Holds'!M61</f>
        <v/>
      </c>
      <c r="K109" s="396" t="str">
        <f>'PE Holds'!N61</f>
        <v/>
      </c>
      <c r="L109" s="397" t="str">
        <f>'PE Holds'!O61</f>
        <v/>
      </c>
      <c r="M109" s="398" t="str">
        <f>'PE Holds'!P61</f>
        <v/>
      </c>
      <c r="N109" s="399" t="str">
        <f>'PE Holds'!Q61</f>
        <v/>
      </c>
      <c r="O109" s="400" t="str">
        <f>'PE Holds'!R61</f>
        <v/>
      </c>
      <c r="P109" s="401" t="str">
        <f>'PE Holds'!S61</f>
        <v/>
      </c>
      <c r="Q109" s="402" t="str">
        <f>'PE Holds'!T61</f>
        <v/>
      </c>
      <c r="R109" s="403"/>
      <c r="S109" s="404"/>
      <c r="T109" s="391"/>
      <c r="U109" s="390">
        <f t="shared" si="2"/>
        <v>0</v>
      </c>
      <c r="V109" s="390">
        <f t="shared" si="3"/>
        <v>0</v>
      </c>
      <c r="W109" s="349"/>
      <c r="X109" s="349"/>
      <c r="Y109" s="349"/>
      <c r="Z109" s="349"/>
    </row>
    <row r="110" ht="15.75" customHeight="1">
      <c r="A110" s="373">
        <v>9011.0</v>
      </c>
      <c r="B110" s="373" t="s">
        <v>1094</v>
      </c>
      <c r="C110" s="373" t="s">
        <v>1177</v>
      </c>
      <c r="D110" s="373" t="s">
        <v>1179</v>
      </c>
      <c r="E110" s="390">
        <v>5.0</v>
      </c>
      <c r="F110" s="391" t="str">
        <f>'PE Holds'!I62</f>
        <v/>
      </c>
      <c r="G110" s="392" t="str">
        <f>'PE Holds'!J62</f>
        <v/>
      </c>
      <c r="H110" s="393" t="str">
        <f>'PE Holds'!K62</f>
        <v/>
      </c>
      <c r="I110" s="394" t="str">
        <f>'PE Holds'!L62</f>
        <v/>
      </c>
      <c r="J110" s="395" t="str">
        <f>'PE Holds'!M62</f>
        <v/>
      </c>
      <c r="K110" s="396" t="str">
        <f>'PE Holds'!N62</f>
        <v/>
      </c>
      <c r="L110" s="397" t="str">
        <f>'PE Holds'!O62</f>
        <v/>
      </c>
      <c r="M110" s="398" t="str">
        <f>'PE Holds'!P62</f>
        <v/>
      </c>
      <c r="N110" s="399" t="str">
        <f>'PE Holds'!Q62</f>
        <v/>
      </c>
      <c r="O110" s="400" t="str">
        <f>'PE Holds'!R62</f>
        <v/>
      </c>
      <c r="P110" s="401" t="str">
        <f>'PE Holds'!S62</f>
        <v/>
      </c>
      <c r="Q110" s="402" t="str">
        <f>'PE Holds'!T62</f>
        <v/>
      </c>
      <c r="R110" s="403"/>
      <c r="S110" s="404"/>
      <c r="T110" s="391"/>
      <c r="U110" s="390">
        <f t="shared" si="2"/>
        <v>0</v>
      </c>
      <c r="V110" s="390">
        <f t="shared" si="3"/>
        <v>0</v>
      </c>
      <c r="W110" s="349"/>
      <c r="X110" s="349"/>
      <c r="Y110" s="349"/>
      <c r="Z110" s="349"/>
    </row>
    <row r="111" ht="15.75" customHeight="1">
      <c r="A111" s="373">
        <v>8428.0</v>
      </c>
      <c r="B111" s="374" t="s">
        <v>1094</v>
      </c>
      <c r="C111" s="374" t="s">
        <v>1177</v>
      </c>
      <c r="D111" s="374" t="s">
        <v>634</v>
      </c>
      <c r="E111" s="390">
        <v>5.0</v>
      </c>
      <c r="F111" s="391"/>
      <c r="G111" s="392" t="str">
        <f>'PU holds'!J235</f>
        <v/>
      </c>
      <c r="H111" s="393" t="str">
        <f>'PU holds'!K235</f>
        <v/>
      </c>
      <c r="I111" s="394" t="str">
        <f>'PU holds'!L235</f>
        <v/>
      </c>
      <c r="J111" s="395" t="str">
        <f>'PU holds'!M235</f>
        <v/>
      </c>
      <c r="K111" s="396" t="str">
        <f>'PU holds'!N235</f>
        <v/>
      </c>
      <c r="L111" s="397" t="str">
        <f>'PU holds'!O235</f>
        <v/>
      </c>
      <c r="M111" s="398" t="str">
        <f>'PU holds'!P235</f>
        <v/>
      </c>
      <c r="N111" s="399" t="str">
        <f>'PU holds'!Q235</f>
        <v/>
      </c>
      <c r="O111" s="400" t="str">
        <f>'PU holds'!R235</f>
        <v/>
      </c>
      <c r="P111" s="401" t="str">
        <f>'PU holds'!S235</f>
        <v/>
      </c>
      <c r="Q111" s="402" t="str">
        <f>'PU holds'!T235</f>
        <v/>
      </c>
      <c r="R111" s="403" t="str">
        <f>'PU holds'!#REF!</f>
        <v>#ERROR!</v>
      </c>
      <c r="S111" s="404" t="str">
        <f>'PU holds'!W235</f>
        <v/>
      </c>
      <c r="T111" s="391" t="str">
        <f>'PU holds'!X235</f>
        <v/>
      </c>
      <c r="U111" s="390" t="str">
        <f t="shared" si="2"/>
        <v>#ERROR!</v>
      </c>
      <c r="V111" s="390" t="str">
        <f t="shared" si="3"/>
        <v>#ERROR!</v>
      </c>
      <c r="W111" s="349"/>
      <c r="X111" s="349"/>
      <c r="Y111" s="349"/>
      <c r="Z111" s="349"/>
    </row>
    <row r="112" ht="15.75" customHeight="1">
      <c r="A112" s="373">
        <v>9489.0</v>
      </c>
      <c r="B112" s="373" t="s">
        <v>1094</v>
      </c>
      <c r="C112" s="373" t="s">
        <v>1177</v>
      </c>
      <c r="D112" s="373" t="s">
        <v>1180</v>
      </c>
      <c r="E112" s="390">
        <v>5.0</v>
      </c>
      <c r="F112" s="391" t="str">
        <f>'PE Holds'!I63</f>
        <v/>
      </c>
      <c r="G112" s="392" t="str">
        <f>'PE Holds'!J63</f>
        <v/>
      </c>
      <c r="H112" s="393" t="str">
        <f>'PE Holds'!K63</f>
        <v/>
      </c>
      <c r="I112" s="394" t="str">
        <f>'PE Holds'!L63</f>
        <v/>
      </c>
      <c r="J112" s="395" t="str">
        <f>'PE Holds'!M63</f>
        <v/>
      </c>
      <c r="K112" s="396" t="str">
        <f>'PE Holds'!N63</f>
        <v/>
      </c>
      <c r="L112" s="397" t="str">
        <f>'PE Holds'!O63</f>
        <v/>
      </c>
      <c r="M112" s="398" t="str">
        <f>'PE Holds'!P63</f>
        <v/>
      </c>
      <c r="N112" s="399" t="str">
        <f>'PE Holds'!Q63</f>
        <v/>
      </c>
      <c r="O112" s="400" t="str">
        <f>'PE Holds'!R63</f>
        <v/>
      </c>
      <c r="P112" s="401" t="str">
        <f>'PE Holds'!S63</f>
        <v/>
      </c>
      <c r="Q112" s="402" t="str">
        <f>'PE Holds'!T63</f>
        <v/>
      </c>
      <c r="R112" s="403"/>
      <c r="S112" s="404"/>
      <c r="T112" s="391"/>
      <c r="U112" s="390">
        <f t="shared" si="2"/>
        <v>0</v>
      </c>
      <c r="V112" s="390">
        <f t="shared" si="3"/>
        <v>0</v>
      </c>
      <c r="W112" s="349"/>
      <c r="X112" s="349"/>
      <c r="Y112" s="349"/>
      <c r="Z112" s="349"/>
    </row>
    <row r="113" ht="15.75" customHeight="1">
      <c r="A113" s="373">
        <v>9570.0</v>
      </c>
      <c r="B113" s="373" t="s">
        <v>1094</v>
      </c>
      <c r="C113" s="373" t="s">
        <v>1177</v>
      </c>
      <c r="D113" s="373" t="s">
        <v>1181</v>
      </c>
      <c r="E113" s="390">
        <v>5.0</v>
      </c>
      <c r="F113" s="391" t="str">
        <f>'PE Holds'!I64</f>
        <v/>
      </c>
      <c r="G113" s="392" t="str">
        <f>'PE Holds'!J64</f>
        <v/>
      </c>
      <c r="H113" s="393" t="str">
        <f>'PE Holds'!K64</f>
        <v/>
      </c>
      <c r="I113" s="394" t="str">
        <f>'PE Holds'!L64</f>
        <v/>
      </c>
      <c r="J113" s="395" t="str">
        <f>'PE Holds'!M64</f>
        <v/>
      </c>
      <c r="K113" s="396" t="str">
        <f>'PE Holds'!N64</f>
        <v/>
      </c>
      <c r="L113" s="397" t="str">
        <f>'PE Holds'!O64</f>
        <v/>
      </c>
      <c r="M113" s="398" t="str">
        <f>'PE Holds'!P64</f>
        <v/>
      </c>
      <c r="N113" s="399" t="str">
        <f>'PE Holds'!Q64</f>
        <v/>
      </c>
      <c r="O113" s="400" t="str">
        <f>'PE Holds'!R64</f>
        <v/>
      </c>
      <c r="P113" s="401" t="str">
        <f>'PE Holds'!S64</f>
        <v/>
      </c>
      <c r="Q113" s="402" t="str">
        <f>'PE Holds'!T64</f>
        <v/>
      </c>
      <c r="R113" s="403"/>
      <c r="S113" s="404"/>
      <c r="T113" s="391"/>
      <c r="U113" s="390">
        <f t="shared" si="2"/>
        <v>0</v>
      </c>
      <c r="V113" s="390">
        <f t="shared" si="3"/>
        <v>0</v>
      </c>
      <c r="W113" s="349"/>
      <c r="X113" s="349"/>
      <c r="Y113" s="349"/>
      <c r="Z113" s="349"/>
    </row>
    <row r="114" ht="15.75" customHeight="1">
      <c r="A114" s="374">
        <v>8522.0</v>
      </c>
      <c r="B114" s="374" t="s">
        <v>1094</v>
      </c>
      <c r="C114" s="374" t="s">
        <v>1177</v>
      </c>
      <c r="D114" s="374" t="s">
        <v>1182</v>
      </c>
      <c r="E114" s="390">
        <v>5.0</v>
      </c>
      <c r="F114" s="391"/>
      <c r="G114" s="392" t="str">
        <f>'PU holds'!J236</f>
        <v/>
      </c>
      <c r="H114" s="393" t="str">
        <f>'PU holds'!K236</f>
        <v/>
      </c>
      <c r="I114" s="394" t="str">
        <f>'PU holds'!L236</f>
        <v/>
      </c>
      <c r="J114" s="395" t="str">
        <f>'PU holds'!M236</f>
        <v/>
      </c>
      <c r="K114" s="396" t="str">
        <f>'PU holds'!N236</f>
        <v/>
      </c>
      <c r="L114" s="397" t="str">
        <f>'PU holds'!O236</f>
        <v/>
      </c>
      <c r="M114" s="398" t="str">
        <f>'PU holds'!P236</f>
        <v/>
      </c>
      <c r="N114" s="399" t="str">
        <f>'PU holds'!Q236</f>
        <v/>
      </c>
      <c r="O114" s="400" t="str">
        <f>'PU holds'!R236</f>
        <v/>
      </c>
      <c r="P114" s="401" t="str">
        <f>'PU holds'!S236</f>
        <v/>
      </c>
      <c r="Q114" s="402" t="str">
        <f>'PU holds'!T236</f>
        <v/>
      </c>
      <c r="R114" s="403" t="str">
        <f>'PU holds'!#REF!</f>
        <v>#ERROR!</v>
      </c>
      <c r="S114" s="404" t="str">
        <f>'PU holds'!W236</f>
        <v/>
      </c>
      <c r="T114" s="391" t="str">
        <f>'PU holds'!X236</f>
        <v/>
      </c>
      <c r="U114" s="390" t="str">
        <f t="shared" si="2"/>
        <v>#ERROR!</v>
      </c>
      <c r="V114" s="390" t="str">
        <f t="shared" si="3"/>
        <v>#ERROR!</v>
      </c>
      <c r="W114" s="349"/>
      <c r="X114" s="349"/>
      <c r="Y114" s="349"/>
      <c r="Z114" s="349"/>
    </row>
    <row r="115" ht="15.75" customHeight="1">
      <c r="A115" s="374">
        <v>8575.0</v>
      </c>
      <c r="B115" s="374" t="s">
        <v>1094</v>
      </c>
      <c r="C115" s="374" t="s">
        <v>1177</v>
      </c>
      <c r="D115" s="374" t="s">
        <v>1183</v>
      </c>
      <c r="E115" s="390">
        <v>1.0</v>
      </c>
      <c r="F115" s="391"/>
      <c r="G115" s="392" t="str">
        <f>'PU holds'!J237</f>
        <v/>
      </c>
      <c r="H115" s="393" t="str">
        <f>'PU holds'!K237</f>
        <v/>
      </c>
      <c r="I115" s="394" t="str">
        <f>'PU holds'!L237</f>
        <v/>
      </c>
      <c r="J115" s="395" t="str">
        <f>'PU holds'!M237</f>
        <v/>
      </c>
      <c r="K115" s="396" t="str">
        <f>'PU holds'!N237</f>
        <v/>
      </c>
      <c r="L115" s="397" t="str">
        <f>'PU holds'!O237</f>
        <v/>
      </c>
      <c r="M115" s="398" t="str">
        <f>'PU holds'!P237</f>
        <v/>
      </c>
      <c r="N115" s="399" t="str">
        <f>'PU holds'!Q237</f>
        <v/>
      </c>
      <c r="O115" s="400" t="str">
        <f>'PU holds'!R237</f>
        <v/>
      </c>
      <c r="P115" s="401" t="str">
        <f>'PU holds'!S237</f>
        <v/>
      </c>
      <c r="Q115" s="402" t="str">
        <f>'PU holds'!T237</f>
        <v/>
      </c>
      <c r="R115" s="403" t="str">
        <f>'PU holds'!#REF!</f>
        <v>#ERROR!</v>
      </c>
      <c r="S115" s="404" t="str">
        <f>'PU holds'!W237</f>
        <v/>
      </c>
      <c r="T115" s="391" t="str">
        <f>'PU holds'!X237</f>
        <v/>
      </c>
      <c r="U115" s="390" t="str">
        <f t="shared" si="2"/>
        <v>#ERROR!</v>
      </c>
      <c r="V115" s="390" t="str">
        <f t="shared" si="3"/>
        <v>#ERROR!</v>
      </c>
      <c r="W115" s="349"/>
      <c r="X115" s="349"/>
      <c r="Y115" s="349"/>
      <c r="Z115" s="349"/>
    </row>
    <row r="116" ht="15.75" customHeight="1">
      <c r="A116" s="374">
        <v>8600.0</v>
      </c>
      <c r="B116" s="374" t="s">
        <v>1094</v>
      </c>
      <c r="C116" s="374" t="s">
        <v>1177</v>
      </c>
      <c r="D116" s="374" t="s">
        <v>1184</v>
      </c>
      <c r="E116" s="390">
        <v>1.0</v>
      </c>
      <c r="F116" s="391"/>
      <c r="G116" s="392" t="str">
        <f>'PU holds'!J238</f>
        <v/>
      </c>
      <c r="H116" s="393" t="str">
        <f>'PU holds'!K238</f>
        <v/>
      </c>
      <c r="I116" s="394" t="str">
        <f>'PU holds'!L238</f>
        <v/>
      </c>
      <c r="J116" s="395" t="str">
        <f>'PU holds'!M238</f>
        <v/>
      </c>
      <c r="K116" s="396" t="str">
        <f>'PU holds'!N238</f>
        <v/>
      </c>
      <c r="L116" s="397" t="str">
        <f>'PU holds'!O238</f>
        <v/>
      </c>
      <c r="M116" s="398" t="str">
        <f>'PU holds'!P238</f>
        <v/>
      </c>
      <c r="N116" s="399" t="str">
        <f>'PU holds'!Q238</f>
        <v/>
      </c>
      <c r="O116" s="400" t="str">
        <f>'PU holds'!R238</f>
        <v/>
      </c>
      <c r="P116" s="401" t="str">
        <f>'PU holds'!S238</f>
        <v/>
      </c>
      <c r="Q116" s="402" t="str">
        <f>'PU holds'!T238</f>
        <v/>
      </c>
      <c r="R116" s="403" t="str">
        <f>'PU holds'!#REF!</f>
        <v>#ERROR!</v>
      </c>
      <c r="S116" s="404" t="str">
        <f>'PU holds'!W238</f>
        <v/>
      </c>
      <c r="T116" s="391" t="str">
        <f>'PU holds'!X238</f>
        <v/>
      </c>
      <c r="U116" s="390" t="str">
        <f t="shared" si="2"/>
        <v>#ERROR!</v>
      </c>
      <c r="V116" s="390" t="str">
        <f t="shared" si="3"/>
        <v>#ERROR!</v>
      </c>
      <c r="W116" s="349"/>
      <c r="X116" s="349"/>
      <c r="Y116" s="349"/>
      <c r="Z116" s="349"/>
    </row>
    <row r="117" ht="15.75" customHeight="1">
      <c r="A117" s="374">
        <v>8535.0</v>
      </c>
      <c r="B117" s="374" t="s">
        <v>1094</v>
      </c>
      <c r="C117" s="374" t="s">
        <v>1177</v>
      </c>
      <c r="D117" s="374" t="s">
        <v>1185</v>
      </c>
      <c r="E117" s="390">
        <v>1.0</v>
      </c>
      <c r="F117" s="391"/>
      <c r="G117" s="392" t="str">
        <f>'PU holds'!J239</f>
        <v/>
      </c>
      <c r="H117" s="393" t="str">
        <f>'PU holds'!K239</f>
        <v/>
      </c>
      <c r="I117" s="394" t="str">
        <f>'PU holds'!L239</f>
        <v/>
      </c>
      <c r="J117" s="395" t="str">
        <f>'PU holds'!M239</f>
        <v/>
      </c>
      <c r="K117" s="396" t="str">
        <f>'PU holds'!N239</f>
        <v/>
      </c>
      <c r="L117" s="397" t="str">
        <f>'PU holds'!O239</f>
        <v/>
      </c>
      <c r="M117" s="398" t="str">
        <f>'PU holds'!P239</f>
        <v/>
      </c>
      <c r="N117" s="399" t="str">
        <f>'PU holds'!Q239</f>
        <v/>
      </c>
      <c r="O117" s="400" t="str">
        <f>'PU holds'!R239</f>
        <v/>
      </c>
      <c r="P117" s="401" t="str">
        <f>'PU holds'!S239</f>
        <v/>
      </c>
      <c r="Q117" s="402" t="str">
        <f>'PU holds'!T239</f>
        <v/>
      </c>
      <c r="R117" s="403" t="str">
        <f>'PU holds'!#REF!</f>
        <v>#ERROR!</v>
      </c>
      <c r="S117" s="404" t="str">
        <f>'PU holds'!W239</f>
        <v/>
      </c>
      <c r="T117" s="391" t="str">
        <f>'PU holds'!X239</f>
        <v/>
      </c>
      <c r="U117" s="390" t="str">
        <f t="shared" si="2"/>
        <v>#ERROR!</v>
      </c>
      <c r="V117" s="390" t="str">
        <f t="shared" si="3"/>
        <v>#ERROR!</v>
      </c>
      <c r="W117" s="349"/>
      <c r="X117" s="349"/>
      <c r="Y117" s="349"/>
      <c r="Z117" s="349"/>
    </row>
    <row r="118" ht="15.75" customHeight="1">
      <c r="A118" s="374">
        <v>12749.0</v>
      </c>
      <c r="B118" s="374" t="s">
        <v>1094</v>
      </c>
      <c r="C118" s="374" t="s">
        <v>1186</v>
      </c>
      <c r="D118" s="374" t="s">
        <v>1187</v>
      </c>
      <c r="E118" s="390">
        <v>5.0</v>
      </c>
      <c r="F118" s="391"/>
      <c r="G118" s="392" t="str">
        <f>'PU holds'!J172</f>
        <v/>
      </c>
      <c r="H118" s="393" t="str">
        <f>'PU holds'!K172</f>
        <v/>
      </c>
      <c r="I118" s="394" t="str">
        <f>'PU holds'!L172</f>
        <v/>
      </c>
      <c r="J118" s="395" t="str">
        <f>'PU holds'!M172</f>
        <v/>
      </c>
      <c r="K118" s="396" t="str">
        <f>'PU holds'!N172</f>
        <v/>
      </c>
      <c r="L118" s="397" t="str">
        <f>'PU holds'!O172</f>
        <v/>
      </c>
      <c r="M118" s="398" t="str">
        <f>'PU holds'!P172</f>
        <v/>
      </c>
      <c r="N118" s="399" t="str">
        <f>'PU holds'!Q172</f>
        <v/>
      </c>
      <c r="O118" s="400" t="str">
        <f>'PU holds'!R172</f>
        <v/>
      </c>
      <c r="P118" s="401" t="str">
        <f>'PU holds'!S172</f>
        <v/>
      </c>
      <c r="Q118" s="402" t="str">
        <f>'PU holds'!T172</f>
        <v/>
      </c>
      <c r="R118" s="403" t="str">
        <f>'PU holds'!#REF!</f>
        <v>#ERROR!</v>
      </c>
      <c r="S118" s="404" t="str">
        <f>'PU holds'!W172</f>
        <v/>
      </c>
      <c r="T118" s="391" t="str">
        <f>'PU holds'!X172</f>
        <v/>
      </c>
      <c r="U118" s="390" t="str">
        <f t="shared" si="2"/>
        <v>#ERROR!</v>
      </c>
      <c r="V118" s="390" t="str">
        <f t="shared" si="3"/>
        <v>#ERROR!</v>
      </c>
      <c r="W118" s="349"/>
      <c r="X118" s="349"/>
      <c r="Y118" s="349"/>
      <c r="Z118" s="349"/>
    </row>
    <row r="119" ht="15.75" customHeight="1">
      <c r="A119" s="374">
        <v>12750.0</v>
      </c>
      <c r="B119" s="374" t="s">
        <v>1094</v>
      </c>
      <c r="C119" s="374" t="s">
        <v>1186</v>
      </c>
      <c r="D119" s="374" t="s">
        <v>1188</v>
      </c>
      <c r="E119" s="390">
        <v>10.0</v>
      </c>
      <c r="F119" s="391"/>
      <c r="G119" s="392" t="str">
        <f>'PU holds'!J173</f>
        <v/>
      </c>
      <c r="H119" s="393" t="str">
        <f>'PU holds'!K173</f>
        <v/>
      </c>
      <c r="I119" s="394" t="str">
        <f>'PU holds'!L173</f>
        <v/>
      </c>
      <c r="J119" s="395" t="str">
        <f>'PU holds'!M173</f>
        <v/>
      </c>
      <c r="K119" s="396" t="str">
        <f>'PU holds'!N173</f>
        <v/>
      </c>
      <c r="L119" s="397" t="str">
        <f>'PU holds'!O173</f>
        <v/>
      </c>
      <c r="M119" s="398" t="str">
        <f>'PU holds'!P173</f>
        <v/>
      </c>
      <c r="N119" s="399" t="str">
        <f>'PU holds'!Q173</f>
        <v/>
      </c>
      <c r="O119" s="400" t="str">
        <f>'PU holds'!R173</f>
        <v/>
      </c>
      <c r="P119" s="401" t="str">
        <f>'PU holds'!S173</f>
        <v/>
      </c>
      <c r="Q119" s="402" t="str">
        <f>'PU holds'!T173</f>
        <v/>
      </c>
      <c r="R119" s="403" t="str">
        <f>'PU holds'!#REF!</f>
        <v>#ERROR!</v>
      </c>
      <c r="S119" s="404" t="str">
        <f>'PU holds'!W173</f>
        <v/>
      </c>
      <c r="T119" s="391" t="str">
        <f>'PU holds'!X173</f>
        <v/>
      </c>
      <c r="U119" s="390" t="str">
        <f t="shared" si="2"/>
        <v>#ERROR!</v>
      </c>
      <c r="V119" s="390" t="str">
        <f t="shared" si="3"/>
        <v>#ERROR!</v>
      </c>
      <c r="W119" s="349"/>
      <c r="X119" s="349"/>
      <c r="Y119" s="349"/>
      <c r="Z119" s="349"/>
    </row>
    <row r="120" ht="15.75" customHeight="1">
      <c r="A120" s="374">
        <v>12751.0</v>
      </c>
      <c r="B120" s="374" t="s">
        <v>1094</v>
      </c>
      <c r="C120" s="374" t="s">
        <v>1186</v>
      </c>
      <c r="D120" s="374" t="s">
        <v>1189</v>
      </c>
      <c r="E120" s="390">
        <v>5.0</v>
      </c>
      <c r="F120" s="391"/>
      <c r="G120" s="392" t="str">
        <f>'PU holds'!J174</f>
        <v/>
      </c>
      <c r="H120" s="393" t="str">
        <f>'PU holds'!K174</f>
        <v/>
      </c>
      <c r="I120" s="394" t="str">
        <f>'PU holds'!L174</f>
        <v/>
      </c>
      <c r="J120" s="395" t="str">
        <f>'PU holds'!M174</f>
        <v/>
      </c>
      <c r="K120" s="396" t="str">
        <f>'PU holds'!N174</f>
        <v/>
      </c>
      <c r="L120" s="397" t="str">
        <f>'PU holds'!O174</f>
        <v/>
      </c>
      <c r="M120" s="398" t="str">
        <f>'PU holds'!P174</f>
        <v/>
      </c>
      <c r="N120" s="399" t="str">
        <f>'PU holds'!Q174</f>
        <v/>
      </c>
      <c r="O120" s="400" t="str">
        <f>'PU holds'!R174</f>
        <v/>
      </c>
      <c r="P120" s="401" t="str">
        <f>'PU holds'!S174</f>
        <v/>
      </c>
      <c r="Q120" s="402" t="str">
        <f>'PU holds'!T174</f>
        <v/>
      </c>
      <c r="R120" s="403" t="str">
        <f>'PU holds'!#REF!</f>
        <v>#ERROR!</v>
      </c>
      <c r="S120" s="404" t="str">
        <f>'PU holds'!W174</f>
        <v/>
      </c>
      <c r="T120" s="391" t="str">
        <f>'PU holds'!X174</f>
        <v/>
      </c>
      <c r="U120" s="390" t="str">
        <f t="shared" si="2"/>
        <v>#ERROR!</v>
      </c>
      <c r="V120" s="390" t="str">
        <f t="shared" si="3"/>
        <v>#ERROR!</v>
      </c>
      <c r="W120" s="349"/>
      <c r="X120" s="349"/>
      <c r="Y120" s="349"/>
      <c r="Z120" s="349"/>
    </row>
    <row r="121" ht="15.75" customHeight="1">
      <c r="A121" s="373">
        <v>12752.0</v>
      </c>
      <c r="B121" s="373" t="s">
        <v>1094</v>
      </c>
      <c r="C121" s="373" t="s">
        <v>1186</v>
      </c>
      <c r="D121" s="373" t="s">
        <v>1190</v>
      </c>
      <c r="E121" s="390">
        <v>1.0</v>
      </c>
      <c r="F121" s="391" t="str">
        <f>'PE Holds'!I35</f>
        <v/>
      </c>
      <c r="G121" s="392" t="str">
        <f>'PE Holds'!J35</f>
        <v/>
      </c>
      <c r="H121" s="393" t="str">
        <f>'PE Holds'!K35</f>
        <v/>
      </c>
      <c r="I121" s="394" t="str">
        <f>'PE Holds'!L35</f>
        <v/>
      </c>
      <c r="J121" s="395" t="str">
        <f>'PE Holds'!M35</f>
        <v/>
      </c>
      <c r="K121" s="396" t="str">
        <f>'PE Holds'!N35</f>
        <v/>
      </c>
      <c r="L121" s="397" t="str">
        <f>'PE Holds'!O35</f>
        <v/>
      </c>
      <c r="M121" s="398" t="str">
        <f>'PE Holds'!P35</f>
        <v/>
      </c>
      <c r="N121" s="399" t="str">
        <f>'PE Holds'!Q35</f>
        <v/>
      </c>
      <c r="O121" s="400" t="str">
        <f>'PE Holds'!R35</f>
        <v/>
      </c>
      <c r="P121" s="401" t="str">
        <f>'PE Holds'!S35</f>
        <v/>
      </c>
      <c r="Q121" s="402" t="str">
        <f>'PE Holds'!T35</f>
        <v/>
      </c>
      <c r="R121" s="403"/>
      <c r="S121" s="404"/>
      <c r="T121" s="391"/>
      <c r="U121" s="390">
        <f t="shared" si="2"/>
        <v>0</v>
      </c>
      <c r="V121" s="390">
        <f t="shared" si="3"/>
        <v>0</v>
      </c>
      <c r="W121" s="349"/>
      <c r="X121" s="349"/>
      <c r="Y121" s="349"/>
      <c r="Z121" s="349"/>
    </row>
    <row r="122" ht="15.75" customHeight="1">
      <c r="A122" s="373">
        <v>12753.0</v>
      </c>
      <c r="B122" s="373" t="s">
        <v>1094</v>
      </c>
      <c r="C122" s="373" t="s">
        <v>1186</v>
      </c>
      <c r="D122" s="373" t="s">
        <v>1191</v>
      </c>
      <c r="E122" s="390">
        <v>1.0</v>
      </c>
      <c r="F122" s="391" t="str">
        <f>'PE Holds'!I36</f>
        <v/>
      </c>
      <c r="G122" s="392" t="str">
        <f>'PE Holds'!J36</f>
        <v/>
      </c>
      <c r="H122" s="393" t="str">
        <f>'PE Holds'!K36</f>
        <v/>
      </c>
      <c r="I122" s="394" t="str">
        <f>'PE Holds'!L36</f>
        <v/>
      </c>
      <c r="J122" s="395" t="str">
        <f>'PE Holds'!M36</f>
        <v/>
      </c>
      <c r="K122" s="396" t="str">
        <f>'PE Holds'!N36</f>
        <v/>
      </c>
      <c r="L122" s="397" t="str">
        <f>'PE Holds'!O36</f>
        <v/>
      </c>
      <c r="M122" s="398" t="str">
        <f>'PE Holds'!P36</f>
        <v/>
      </c>
      <c r="N122" s="399" t="str">
        <f>'PE Holds'!Q36</f>
        <v/>
      </c>
      <c r="O122" s="400" t="str">
        <f>'PE Holds'!R36</f>
        <v/>
      </c>
      <c r="P122" s="401" t="str">
        <f>'PE Holds'!S36</f>
        <v/>
      </c>
      <c r="Q122" s="402" t="str">
        <f>'PE Holds'!T36</f>
        <v/>
      </c>
      <c r="R122" s="403"/>
      <c r="S122" s="404"/>
      <c r="T122" s="391"/>
      <c r="U122" s="390">
        <f t="shared" si="2"/>
        <v>0</v>
      </c>
      <c r="V122" s="390">
        <f t="shared" si="3"/>
        <v>0</v>
      </c>
      <c r="W122" s="349"/>
      <c r="X122" s="349"/>
      <c r="Y122" s="349"/>
      <c r="Z122" s="349"/>
    </row>
    <row r="123" ht="15.75" customHeight="1">
      <c r="A123" s="373">
        <v>12754.0</v>
      </c>
      <c r="B123" s="373" t="s">
        <v>1094</v>
      </c>
      <c r="C123" s="373" t="s">
        <v>1186</v>
      </c>
      <c r="D123" s="373" t="s">
        <v>1192</v>
      </c>
      <c r="E123" s="390">
        <v>1.0</v>
      </c>
      <c r="F123" s="391" t="str">
        <f>'PE Holds'!I37</f>
        <v/>
      </c>
      <c r="G123" s="392" t="str">
        <f>'PE Holds'!J37</f>
        <v/>
      </c>
      <c r="H123" s="393" t="str">
        <f>'PE Holds'!K37</f>
        <v/>
      </c>
      <c r="I123" s="394" t="str">
        <f>'PE Holds'!L37</f>
        <v/>
      </c>
      <c r="J123" s="395" t="str">
        <f>'PE Holds'!M37</f>
        <v/>
      </c>
      <c r="K123" s="396" t="str">
        <f>'PE Holds'!N37</f>
        <v/>
      </c>
      <c r="L123" s="397" t="str">
        <f>'PE Holds'!O37</f>
        <v/>
      </c>
      <c r="M123" s="398" t="str">
        <f>'PE Holds'!P37</f>
        <v/>
      </c>
      <c r="N123" s="399" t="str">
        <f>'PE Holds'!Q37</f>
        <v/>
      </c>
      <c r="O123" s="400" t="str">
        <f>'PE Holds'!R37</f>
        <v/>
      </c>
      <c r="P123" s="401" t="str">
        <f>'PE Holds'!S37</f>
        <v/>
      </c>
      <c r="Q123" s="402" t="str">
        <f>'PE Holds'!T37</f>
        <v/>
      </c>
      <c r="R123" s="403"/>
      <c r="S123" s="404"/>
      <c r="T123" s="391"/>
      <c r="U123" s="390">
        <f t="shared" si="2"/>
        <v>0</v>
      </c>
      <c r="V123" s="390">
        <f t="shared" si="3"/>
        <v>0</v>
      </c>
      <c r="W123" s="349"/>
      <c r="X123" s="349"/>
      <c r="Y123" s="349"/>
      <c r="Z123" s="349"/>
    </row>
    <row r="124" ht="15.75" customHeight="1">
      <c r="A124" s="373">
        <v>12755.0</v>
      </c>
      <c r="B124" s="373" t="s">
        <v>1094</v>
      </c>
      <c r="C124" s="373" t="s">
        <v>1186</v>
      </c>
      <c r="D124" s="373" t="s">
        <v>1193</v>
      </c>
      <c r="E124" s="390">
        <v>1.0</v>
      </c>
      <c r="F124" s="391" t="str">
        <f>'PE Holds'!I38</f>
        <v/>
      </c>
      <c r="G124" s="392" t="str">
        <f>'PE Holds'!J38</f>
        <v/>
      </c>
      <c r="H124" s="393" t="str">
        <f>'PE Holds'!K38</f>
        <v/>
      </c>
      <c r="I124" s="394" t="str">
        <f>'PE Holds'!L38</f>
        <v/>
      </c>
      <c r="J124" s="395" t="str">
        <f>'PE Holds'!M38</f>
        <v/>
      </c>
      <c r="K124" s="396" t="str">
        <f>'PE Holds'!N38</f>
        <v/>
      </c>
      <c r="L124" s="397" t="str">
        <f>'PE Holds'!O38</f>
        <v/>
      </c>
      <c r="M124" s="398" t="str">
        <f>'PE Holds'!P38</f>
        <v/>
      </c>
      <c r="N124" s="399" t="str">
        <f>'PE Holds'!Q38</f>
        <v/>
      </c>
      <c r="O124" s="400" t="str">
        <f>'PE Holds'!R38</f>
        <v/>
      </c>
      <c r="P124" s="401" t="str">
        <f>'PE Holds'!S38</f>
        <v/>
      </c>
      <c r="Q124" s="402" t="str">
        <f>'PE Holds'!T38</f>
        <v/>
      </c>
      <c r="R124" s="403"/>
      <c r="S124" s="404"/>
      <c r="T124" s="391"/>
      <c r="U124" s="390">
        <f t="shared" si="2"/>
        <v>0</v>
      </c>
      <c r="V124" s="390">
        <f t="shared" si="3"/>
        <v>0</v>
      </c>
      <c r="W124" s="349"/>
      <c r="X124" s="349"/>
      <c r="Y124" s="349"/>
      <c r="Z124" s="349"/>
    </row>
    <row r="125" ht="15.75" customHeight="1">
      <c r="A125" s="373">
        <v>12756.0</v>
      </c>
      <c r="B125" s="373" t="s">
        <v>1094</v>
      </c>
      <c r="C125" s="373" t="s">
        <v>1186</v>
      </c>
      <c r="D125" s="373" t="s">
        <v>1194</v>
      </c>
      <c r="E125" s="390">
        <v>1.0</v>
      </c>
      <c r="F125" s="391" t="str">
        <f>'PE Holds'!I39</f>
        <v/>
      </c>
      <c r="G125" s="392" t="str">
        <f>'PE Holds'!J39</f>
        <v/>
      </c>
      <c r="H125" s="393" t="str">
        <f>'PE Holds'!K39</f>
        <v/>
      </c>
      <c r="I125" s="394" t="str">
        <f>'PE Holds'!L39</f>
        <v/>
      </c>
      <c r="J125" s="395" t="str">
        <f>'PE Holds'!M39</f>
        <v/>
      </c>
      <c r="K125" s="396" t="str">
        <f>'PE Holds'!N39</f>
        <v/>
      </c>
      <c r="L125" s="397" t="str">
        <f>'PE Holds'!O39</f>
        <v/>
      </c>
      <c r="M125" s="398" t="str">
        <f>'PE Holds'!P39</f>
        <v/>
      </c>
      <c r="N125" s="399" t="str">
        <f>'PE Holds'!Q39</f>
        <v/>
      </c>
      <c r="O125" s="400" t="str">
        <f>'PE Holds'!R39</f>
        <v/>
      </c>
      <c r="P125" s="401" t="str">
        <f>'PE Holds'!S39</f>
        <v/>
      </c>
      <c r="Q125" s="402" t="str">
        <f>'PE Holds'!T39</f>
        <v/>
      </c>
      <c r="R125" s="403"/>
      <c r="S125" s="404"/>
      <c r="T125" s="391"/>
      <c r="U125" s="390">
        <f t="shared" si="2"/>
        <v>0</v>
      </c>
      <c r="V125" s="390">
        <f t="shared" si="3"/>
        <v>0</v>
      </c>
      <c r="W125" s="349"/>
      <c r="X125" s="349"/>
      <c r="Y125" s="349"/>
      <c r="Z125" s="349"/>
    </row>
    <row r="126" ht="15.75" customHeight="1">
      <c r="A126" s="374">
        <v>12757.0</v>
      </c>
      <c r="B126" s="374" t="s">
        <v>1094</v>
      </c>
      <c r="C126" s="374" t="s">
        <v>1186</v>
      </c>
      <c r="D126" s="374" t="s">
        <v>1195</v>
      </c>
      <c r="E126" s="390">
        <v>1.0</v>
      </c>
      <c r="F126" s="391"/>
      <c r="G126" s="392" t="str">
        <f>'PU holds'!J175</f>
        <v/>
      </c>
      <c r="H126" s="393" t="str">
        <f>'PU holds'!K175</f>
        <v/>
      </c>
      <c r="I126" s="394" t="str">
        <f>'PU holds'!L175</f>
        <v/>
      </c>
      <c r="J126" s="395" t="str">
        <f>'PU holds'!M175</f>
        <v/>
      </c>
      <c r="K126" s="396" t="str">
        <f>'PU holds'!N175</f>
        <v/>
      </c>
      <c r="L126" s="397" t="str">
        <f>'PU holds'!O175</f>
        <v/>
      </c>
      <c r="M126" s="398" t="str">
        <f>'PU holds'!P175</f>
        <v/>
      </c>
      <c r="N126" s="399" t="str">
        <f>'PU holds'!Q175</f>
        <v/>
      </c>
      <c r="O126" s="400" t="str">
        <f>'PU holds'!R175</f>
        <v/>
      </c>
      <c r="P126" s="401" t="str">
        <f>'PU holds'!S175</f>
        <v/>
      </c>
      <c r="Q126" s="402" t="str">
        <f>'PU holds'!T175</f>
        <v/>
      </c>
      <c r="R126" s="403" t="str">
        <f>'PU holds'!#REF!</f>
        <v>#ERROR!</v>
      </c>
      <c r="S126" s="404" t="str">
        <f>'PU holds'!W175</f>
        <v/>
      </c>
      <c r="T126" s="391" t="str">
        <f>'PU holds'!X175</f>
        <v/>
      </c>
      <c r="U126" s="390" t="str">
        <f t="shared" si="2"/>
        <v>#ERROR!</v>
      </c>
      <c r="V126" s="390" t="str">
        <f t="shared" si="3"/>
        <v>#ERROR!</v>
      </c>
      <c r="W126" s="349"/>
      <c r="X126" s="349"/>
      <c r="Y126" s="349"/>
      <c r="Z126" s="349"/>
    </row>
    <row r="127" ht="15.75" customHeight="1">
      <c r="A127" s="373">
        <v>12758.0</v>
      </c>
      <c r="B127" s="373" t="s">
        <v>1094</v>
      </c>
      <c r="C127" s="373" t="s">
        <v>1186</v>
      </c>
      <c r="D127" s="373" t="s">
        <v>1196</v>
      </c>
      <c r="E127" s="390">
        <v>10.0</v>
      </c>
      <c r="F127" s="391" t="str">
        <f>'PE Holds'!I40</f>
        <v/>
      </c>
      <c r="G127" s="392" t="str">
        <f>'PE Holds'!J40</f>
        <v/>
      </c>
      <c r="H127" s="393" t="str">
        <f>'PE Holds'!K40</f>
        <v/>
      </c>
      <c r="I127" s="394" t="str">
        <f>'PE Holds'!L40</f>
        <v/>
      </c>
      <c r="J127" s="395" t="str">
        <f>'PE Holds'!M40</f>
        <v/>
      </c>
      <c r="K127" s="396" t="str">
        <f>'PE Holds'!N40</f>
        <v/>
      </c>
      <c r="L127" s="397" t="str">
        <f>'PE Holds'!O40</f>
        <v/>
      </c>
      <c r="M127" s="398" t="str">
        <f>'PE Holds'!P40</f>
        <v/>
      </c>
      <c r="N127" s="399" t="str">
        <f>'PE Holds'!Q40</f>
        <v/>
      </c>
      <c r="O127" s="400" t="str">
        <f>'PE Holds'!R40</f>
        <v/>
      </c>
      <c r="P127" s="401" t="str">
        <f>'PE Holds'!S40</f>
        <v/>
      </c>
      <c r="Q127" s="402" t="str">
        <f>'PE Holds'!T40</f>
        <v/>
      </c>
      <c r="R127" s="403"/>
      <c r="S127" s="404"/>
      <c r="T127" s="391"/>
      <c r="U127" s="390">
        <f t="shared" si="2"/>
        <v>0</v>
      </c>
      <c r="V127" s="390">
        <f t="shared" si="3"/>
        <v>0</v>
      </c>
      <c r="W127" s="349"/>
      <c r="X127" s="349"/>
      <c r="Y127" s="349"/>
      <c r="Z127" s="349"/>
    </row>
    <row r="128" ht="15.75" customHeight="1">
      <c r="A128" s="374">
        <v>12759.0</v>
      </c>
      <c r="B128" s="374" t="s">
        <v>1094</v>
      </c>
      <c r="C128" s="374" t="s">
        <v>1186</v>
      </c>
      <c r="D128" s="374" t="s">
        <v>1197</v>
      </c>
      <c r="E128" s="390">
        <v>10.0</v>
      </c>
      <c r="F128" s="391"/>
      <c r="G128" s="392" t="str">
        <f>'PU holds'!J176</f>
        <v/>
      </c>
      <c r="H128" s="393" t="str">
        <f>'PU holds'!K176</f>
        <v/>
      </c>
      <c r="I128" s="394" t="str">
        <f>'PU holds'!L176</f>
        <v/>
      </c>
      <c r="J128" s="395" t="str">
        <f>'PU holds'!M176</f>
        <v/>
      </c>
      <c r="K128" s="396" t="str">
        <f>'PU holds'!N176</f>
        <v/>
      </c>
      <c r="L128" s="397" t="str">
        <f>'PU holds'!O176</f>
        <v/>
      </c>
      <c r="M128" s="398" t="str">
        <f>'PU holds'!P176</f>
        <v/>
      </c>
      <c r="N128" s="399" t="str">
        <f>'PU holds'!Q176</f>
        <v/>
      </c>
      <c r="O128" s="400" t="str">
        <f>'PU holds'!R176</f>
        <v/>
      </c>
      <c r="P128" s="401" t="str">
        <f>'PU holds'!S176</f>
        <v/>
      </c>
      <c r="Q128" s="402" t="str">
        <f>'PU holds'!T176</f>
        <v/>
      </c>
      <c r="R128" s="403" t="str">
        <f>'PU holds'!#REF!</f>
        <v>#ERROR!</v>
      </c>
      <c r="S128" s="404" t="str">
        <f>'PU holds'!W176</f>
        <v/>
      </c>
      <c r="T128" s="391" t="str">
        <f>'PU holds'!X176</f>
        <v/>
      </c>
      <c r="U128" s="390" t="str">
        <f t="shared" si="2"/>
        <v>#ERROR!</v>
      </c>
      <c r="V128" s="390" t="str">
        <f t="shared" si="3"/>
        <v>#ERROR!</v>
      </c>
      <c r="W128" s="349"/>
      <c r="X128" s="349"/>
      <c r="Y128" s="349"/>
      <c r="Z128" s="349"/>
    </row>
    <row r="129" ht="15.75" customHeight="1">
      <c r="A129" s="373">
        <v>12760.0</v>
      </c>
      <c r="B129" s="373" t="s">
        <v>1094</v>
      </c>
      <c r="C129" s="373" t="s">
        <v>1186</v>
      </c>
      <c r="D129" s="373" t="s">
        <v>1198</v>
      </c>
      <c r="E129" s="390">
        <v>5.0</v>
      </c>
      <c r="F129" s="391" t="str">
        <f>'PE Holds'!I41</f>
        <v/>
      </c>
      <c r="G129" s="392" t="str">
        <f>'PE Holds'!J41</f>
        <v/>
      </c>
      <c r="H129" s="393" t="str">
        <f>'PE Holds'!K41</f>
        <v/>
      </c>
      <c r="I129" s="394" t="str">
        <f>'PE Holds'!L41</f>
        <v/>
      </c>
      <c r="J129" s="395" t="str">
        <f>'PE Holds'!M41</f>
        <v/>
      </c>
      <c r="K129" s="396" t="str">
        <f>'PE Holds'!N41</f>
        <v/>
      </c>
      <c r="L129" s="397" t="str">
        <f>'PE Holds'!O41</f>
        <v/>
      </c>
      <c r="M129" s="398" t="str">
        <f>'PE Holds'!P41</f>
        <v/>
      </c>
      <c r="N129" s="399" t="str">
        <f>'PE Holds'!Q41</f>
        <v/>
      </c>
      <c r="O129" s="400" t="str">
        <f>'PE Holds'!R41</f>
        <v/>
      </c>
      <c r="P129" s="401" t="str">
        <f>'PE Holds'!S41</f>
        <v/>
      </c>
      <c r="Q129" s="402" t="str">
        <f>'PE Holds'!T41</f>
        <v/>
      </c>
      <c r="R129" s="403"/>
      <c r="S129" s="404"/>
      <c r="T129" s="391"/>
      <c r="U129" s="390">
        <f t="shared" si="2"/>
        <v>0</v>
      </c>
      <c r="V129" s="390">
        <f t="shared" si="3"/>
        <v>0</v>
      </c>
      <c r="W129" s="349"/>
      <c r="X129" s="349"/>
      <c r="Y129" s="349"/>
      <c r="Z129" s="349"/>
    </row>
    <row r="130" ht="15.75" customHeight="1">
      <c r="A130" s="374">
        <v>12761.0</v>
      </c>
      <c r="B130" s="374" t="s">
        <v>1094</v>
      </c>
      <c r="C130" s="374" t="s">
        <v>1186</v>
      </c>
      <c r="D130" s="374" t="s">
        <v>1199</v>
      </c>
      <c r="E130" s="390">
        <v>5.0</v>
      </c>
      <c r="F130" s="391"/>
      <c r="G130" s="392" t="str">
        <f>'PU holds'!J177</f>
        <v/>
      </c>
      <c r="H130" s="393" t="str">
        <f>'PU holds'!K177</f>
        <v/>
      </c>
      <c r="I130" s="394" t="str">
        <f>'PU holds'!L177</f>
        <v/>
      </c>
      <c r="J130" s="395" t="str">
        <f>'PU holds'!M177</f>
        <v/>
      </c>
      <c r="K130" s="396" t="str">
        <f>'PU holds'!N177</f>
        <v/>
      </c>
      <c r="L130" s="397" t="str">
        <f>'PU holds'!O177</f>
        <v/>
      </c>
      <c r="M130" s="398" t="str">
        <f>'PU holds'!P177</f>
        <v/>
      </c>
      <c r="N130" s="399" t="str">
        <f>'PU holds'!Q177</f>
        <v/>
      </c>
      <c r="O130" s="400" t="str">
        <f>'PU holds'!R177</f>
        <v/>
      </c>
      <c r="P130" s="401" t="str">
        <f>'PU holds'!S177</f>
        <v/>
      </c>
      <c r="Q130" s="402" t="str">
        <f>'PU holds'!T177</f>
        <v/>
      </c>
      <c r="R130" s="403" t="str">
        <f>'PU holds'!#REF!</f>
        <v>#ERROR!</v>
      </c>
      <c r="S130" s="404" t="str">
        <f>'PU holds'!W177</f>
        <v/>
      </c>
      <c r="T130" s="391" t="str">
        <f>'PU holds'!X177</f>
        <v/>
      </c>
      <c r="U130" s="390" t="str">
        <f t="shared" si="2"/>
        <v>#ERROR!</v>
      </c>
      <c r="V130" s="390" t="str">
        <f t="shared" si="3"/>
        <v>#ERROR!</v>
      </c>
      <c r="W130" s="349"/>
      <c r="X130" s="349"/>
      <c r="Y130" s="349"/>
      <c r="Z130" s="349"/>
    </row>
    <row r="131" ht="15.75" customHeight="1">
      <c r="A131" s="374">
        <v>12772.0</v>
      </c>
      <c r="B131" s="374" t="s">
        <v>1094</v>
      </c>
      <c r="C131" s="374" t="s">
        <v>1186</v>
      </c>
      <c r="D131" s="374" t="s">
        <v>1200</v>
      </c>
      <c r="E131" s="390">
        <v>1.0</v>
      </c>
      <c r="F131" s="391"/>
      <c r="G131" s="392" t="str">
        <f>'PU holds'!J178</f>
        <v/>
      </c>
      <c r="H131" s="393" t="str">
        <f>'PU holds'!K178</f>
        <v/>
      </c>
      <c r="I131" s="394" t="str">
        <f>'PU holds'!L178</f>
        <v/>
      </c>
      <c r="J131" s="395" t="str">
        <f>'PU holds'!M178</f>
        <v/>
      </c>
      <c r="K131" s="396" t="str">
        <f>'PU holds'!N178</f>
        <v/>
      </c>
      <c r="L131" s="397" t="str">
        <f>'PU holds'!O178</f>
        <v/>
      </c>
      <c r="M131" s="398" t="str">
        <f>'PU holds'!P178</f>
        <v/>
      </c>
      <c r="N131" s="399" t="str">
        <f>'PU holds'!Q178</f>
        <v/>
      </c>
      <c r="O131" s="400" t="str">
        <f>'PU holds'!R178</f>
        <v/>
      </c>
      <c r="P131" s="401" t="str">
        <f>'PU holds'!S178</f>
        <v/>
      </c>
      <c r="Q131" s="402" t="str">
        <f>'PU holds'!T178</f>
        <v/>
      </c>
      <c r="R131" s="403" t="str">
        <f>'PU holds'!#REF!</f>
        <v>#ERROR!</v>
      </c>
      <c r="S131" s="404" t="str">
        <f>'PU holds'!W178</f>
        <v/>
      </c>
      <c r="T131" s="391" t="str">
        <f>'PU holds'!X178</f>
        <v/>
      </c>
      <c r="U131" s="390" t="str">
        <f t="shared" si="2"/>
        <v>#ERROR!</v>
      </c>
      <c r="V131" s="390" t="str">
        <f t="shared" si="3"/>
        <v>#ERROR!</v>
      </c>
      <c r="W131" s="349"/>
      <c r="X131" s="349"/>
      <c r="Y131" s="349"/>
      <c r="Z131" s="349"/>
    </row>
    <row r="132" ht="15.75" customHeight="1">
      <c r="A132" s="374">
        <v>12773.0</v>
      </c>
      <c r="B132" s="374" t="s">
        <v>1094</v>
      </c>
      <c r="C132" s="374" t="s">
        <v>1186</v>
      </c>
      <c r="D132" s="374" t="s">
        <v>1201</v>
      </c>
      <c r="E132" s="390">
        <v>1.0</v>
      </c>
      <c r="F132" s="391"/>
      <c r="G132" s="392" t="str">
        <f>'PU holds'!J179</f>
        <v/>
      </c>
      <c r="H132" s="393" t="str">
        <f>'PU holds'!K179</f>
        <v/>
      </c>
      <c r="I132" s="394" t="str">
        <f>'PU holds'!L179</f>
        <v/>
      </c>
      <c r="J132" s="395" t="str">
        <f>'PU holds'!M179</f>
        <v/>
      </c>
      <c r="K132" s="396" t="str">
        <f>'PU holds'!N179</f>
        <v/>
      </c>
      <c r="L132" s="397" t="str">
        <f>'PU holds'!O179</f>
        <v/>
      </c>
      <c r="M132" s="398" t="str">
        <f>'PU holds'!P179</f>
        <v/>
      </c>
      <c r="N132" s="399" t="str">
        <f>'PU holds'!Q179</f>
        <v/>
      </c>
      <c r="O132" s="400" t="str">
        <f>'PU holds'!R179</f>
        <v/>
      </c>
      <c r="P132" s="401" t="str">
        <f>'PU holds'!S179</f>
        <v/>
      </c>
      <c r="Q132" s="402" t="str">
        <f>'PU holds'!T179</f>
        <v/>
      </c>
      <c r="R132" s="403" t="str">
        <f>'PU holds'!#REF!</f>
        <v>#ERROR!</v>
      </c>
      <c r="S132" s="404" t="str">
        <f>'PU holds'!W179</f>
        <v/>
      </c>
      <c r="T132" s="391" t="str">
        <f>'PU holds'!X179</f>
        <v/>
      </c>
      <c r="U132" s="390" t="str">
        <f t="shared" si="2"/>
        <v>#ERROR!</v>
      </c>
      <c r="V132" s="390" t="str">
        <f t="shared" si="3"/>
        <v>#ERROR!</v>
      </c>
      <c r="W132" s="349"/>
      <c r="X132" s="349"/>
      <c r="Y132" s="349"/>
      <c r="Z132" s="349"/>
    </row>
    <row r="133" ht="15.75" customHeight="1">
      <c r="A133" s="374">
        <v>12774.0</v>
      </c>
      <c r="B133" s="374" t="s">
        <v>1094</v>
      </c>
      <c r="C133" s="374" t="s">
        <v>1186</v>
      </c>
      <c r="D133" s="374" t="s">
        <v>1202</v>
      </c>
      <c r="E133" s="390">
        <v>1.0</v>
      </c>
      <c r="F133" s="391"/>
      <c r="G133" s="392" t="str">
        <f>'PU holds'!J180</f>
        <v/>
      </c>
      <c r="H133" s="393" t="str">
        <f>'PU holds'!K180</f>
        <v/>
      </c>
      <c r="I133" s="394" t="str">
        <f>'PU holds'!L180</f>
        <v/>
      </c>
      <c r="J133" s="395" t="str">
        <f>'PU holds'!M180</f>
        <v/>
      </c>
      <c r="K133" s="396" t="str">
        <f>'PU holds'!N180</f>
        <v/>
      </c>
      <c r="L133" s="397" t="str">
        <f>'PU holds'!O180</f>
        <v/>
      </c>
      <c r="M133" s="398" t="str">
        <f>'PU holds'!P180</f>
        <v/>
      </c>
      <c r="N133" s="399" t="str">
        <f>'PU holds'!Q180</f>
        <v/>
      </c>
      <c r="O133" s="400" t="str">
        <f>'PU holds'!R180</f>
        <v/>
      </c>
      <c r="P133" s="401" t="str">
        <f>'PU holds'!S180</f>
        <v/>
      </c>
      <c r="Q133" s="402" t="str">
        <f>'PU holds'!T180</f>
        <v/>
      </c>
      <c r="R133" s="403" t="str">
        <f>'PU holds'!#REF!</f>
        <v>#ERROR!</v>
      </c>
      <c r="S133" s="404" t="str">
        <f>'PU holds'!W180</f>
        <v/>
      </c>
      <c r="T133" s="391" t="str">
        <f>'PU holds'!X180</f>
        <v/>
      </c>
      <c r="U133" s="390" t="str">
        <f t="shared" si="2"/>
        <v>#ERROR!</v>
      </c>
      <c r="V133" s="390" t="str">
        <f t="shared" si="3"/>
        <v>#ERROR!</v>
      </c>
      <c r="W133" s="349"/>
      <c r="X133" s="349"/>
      <c r="Y133" s="349"/>
      <c r="Z133" s="349"/>
    </row>
    <row r="134" ht="15.75" customHeight="1">
      <c r="A134" s="374">
        <v>12775.0</v>
      </c>
      <c r="B134" s="374" t="s">
        <v>1094</v>
      </c>
      <c r="C134" s="374" t="s">
        <v>1186</v>
      </c>
      <c r="D134" s="374" t="s">
        <v>1203</v>
      </c>
      <c r="E134" s="390">
        <v>1.0</v>
      </c>
      <c r="F134" s="391"/>
      <c r="G134" s="392" t="str">
        <f>'PU holds'!J181</f>
        <v/>
      </c>
      <c r="H134" s="393" t="str">
        <f>'PU holds'!K181</f>
        <v/>
      </c>
      <c r="I134" s="394" t="str">
        <f>'PU holds'!L181</f>
        <v/>
      </c>
      <c r="J134" s="395" t="str">
        <f>'PU holds'!M181</f>
        <v/>
      </c>
      <c r="K134" s="396" t="str">
        <f>'PU holds'!N181</f>
        <v/>
      </c>
      <c r="L134" s="397" t="str">
        <f>'PU holds'!O181</f>
        <v/>
      </c>
      <c r="M134" s="398" t="str">
        <f>'PU holds'!P181</f>
        <v/>
      </c>
      <c r="N134" s="399" t="str">
        <f>'PU holds'!Q181</f>
        <v/>
      </c>
      <c r="O134" s="400" t="str">
        <f>'PU holds'!R181</f>
        <v/>
      </c>
      <c r="P134" s="401" t="str">
        <f>'PU holds'!S181</f>
        <v/>
      </c>
      <c r="Q134" s="402" t="str">
        <f>'PU holds'!T181</f>
        <v/>
      </c>
      <c r="R134" s="403" t="str">
        <f>'PU holds'!#REF!</f>
        <v>#ERROR!</v>
      </c>
      <c r="S134" s="404" t="str">
        <f>'PU holds'!W181</f>
        <v/>
      </c>
      <c r="T134" s="391" t="str">
        <f>'PU holds'!X181</f>
        <v/>
      </c>
      <c r="U134" s="390" t="str">
        <f t="shared" si="2"/>
        <v>#ERROR!</v>
      </c>
      <c r="V134" s="390" t="str">
        <f t="shared" si="3"/>
        <v>#ERROR!</v>
      </c>
      <c r="W134" s="349"/>
      <c r="X134" s="349"/>
      <c r="Y134" s="349"/>
      <c r="Z134" s="349"/>
    </row>
    <row r="135" ht="15.75" customHeight="1">
      <c r="A135" s="374">
        <v>12776.0</v>
      </c>
      <c r="B135" s="374" t="s">
        <v>1094</v>
      </c>
      <c r="C135" s="374" t="s">
        <v>1186</v>
      </c>
      <c r="D135" s="374" t="s">
        <v>1204</v>
      </c>
      <c r="E135" s="390">
        <v>1.0</v>
      </c>
      <c r="F135" s="391"/>
      <c r="G135" s="392" t="str">
        <f>'PU holds'!J182</f>
        <v/>
      </c>
      <c r="H135" s="393" t="str">
        <f>'PU holds'!K182</f>
        <v/>
      </c>
      <c r="I135" s="394" t="str">
        <f>'PU holds'!L182</f>
        <v/>
      </c>
      <c r="J135" s="395" t="str">
        <f>'PU holds'!M182</f>
        <v/>
      </c>
      <c r="K135" s="396" t="str">
        <f>'PU holds'!N182</f>
        <v/>
      </c>
      <c r="L135" s="397" t="str">
        <f>'PU holds'!O182</f>
        <v/>
      </c>
      <c r="M135" s="398" t="str">
        <f>'PU holds'!P182</f>
        <v/>
      </c>
      <c r="N135" s="399" t="str">
        <f>'PU holds'!Q182</f>
        <v/>
      </c>
      <c r="O135" s="400" t="str">
        <f>'PU holds'!R182</f>
        <v/>
      </c>
      <c r="P135" s="401" t="str">
        <f>'PU holds'!S182</f>
        <v/>
      </c>
      <c r="Q135" s="402" t="str">
        <f>'PU holds'!T182</f>
        <v/>
      </c>
      <c r="R135" s="403" t="str">
        <f>'PU holds'!#REF!</f>
        <v>#ERROR!</v>
      </c>
      <c r="S135" s="404" t="str">
        <f>'PU holds'!W182</f>
        <v/>
      </c>
      <c r="T135" s="391" t="str">
        <f>'PU holds'!X182</f>
        <v/>
      </c>
      <c r="U135" s="390" t="str">
        <f t="shared" si="2"/>
        <v>#ERROR!</v>
      </c>
      <c r="V135" s="390" t="str">
        <f t="shared" si="3"/>
        <v>#ERROR!</v>
      </c>
      <c r="W135" s="349"/>
      <c r="X135" s="349"/>
      <c r="Y135" s="349"/>
      <c r="Z135" s="349"/>
    </row>
    <row r="136" ht="15.75" customHeight="1">
      <c r="A136" s="373">
        <v>12253.0</v>
      </c>
      <c r="B136" s="373" t="s">
        <v>1094</v>
      </c>
      <c r="C136" s="373" t="s">
        <v>1186</v>
      </c>
      <c r="D136" s="373" t="s">
        <v>1205</v>
      </c>
      <c r="E136" s="390">
        <v>5.0</v>
      </c>
      <c r="F136" s="391" t="str">
        <f>'PE Holds'!I42</f>
        <v/>
      </c>
      <c r="G136" s="392" t="str">
        <f>'PE Holds'!J42</f>
        <v/>
      </c>
      <c r="H136" s="393" t="str">
        <f>'PE Holds'!K42</f>
        <v/>
      </c>
      <c r="I136" s="394" t="str">
        <f>'PE Holds'!L42</f>
        <v/>
      </c>
      <c r="J136" s="395" t="str">
        <f>'PE Holds'!M42</f>
        <v/>
      </c>
      <c r="K136" s="396" t="str">
        <f>'PE Holds'!N42</f>
        <v/>
      </c>
      <c r="L136" s="397" t="str">
        <f>'PE Holds'!O42</f>
        <v/>
      </c>
      <c r="M136" s="398" t="str">
        <f>'PE Holds'!P42</f>
        <v/>
      </c>
      <c r="N136" s="399" t="str">
        <f>'PE Holds'!Q42</f>
        <v/>
      </c>
      <c r="O136" s="400" t="str">
        <f>'PE Holds'!R42</f>
        <v/>
      </c>
      <c r="P136" s="401" t="str">
        <f>'PE Holds'!S42</f>
        <v/>
      </c>
      <c r="Q136" s="402" t="str">
        <f>'PE Holds'!T42</f>
        <v/>
      </c>
      <c r="R136" s="403"/>
      <c r="S136" s="404"/>
      <c r="T136" s="391"/>
      <c r="U136" s="390">
        <f t="shared" si="2"/>
        <v>0</v>
      </c>
      <c r="V136" s="390">
        <f t="shared" si="3"/>
        <v>0</v>
      </c>
      <c r="W136" s="349"/>
      <c r="X136" s="349"/>
      <c r="Y136" s="349"/>
      <c r="Z136" s="349"/>
    </row>
    <row r="137" ht="15.75" customHeight="1">
      <c r="A137" s="374">
        <v>9159.0</v>
      </c>
      <c r="B137" s="374" t="s">
        <v>1094</v>
      </c>
      <c r="C137" s="374" t="s">
        <v>1186</v>
      </c>
      <c r="D137" s="374" t="s">
        <v>1206</v>
      </c>
      <c r="E137" s="390">
        <v>1.0</v>
      </c>
      <c r="F137" s="391"/>
      <c r="G137" s="392" t="str">
        <f>'PU holds'!J183</f>
        <v/>
      </c>
      <c r="H137" s="393" t="str">
        <f>'PU holds'!K183</f>
        <v/>
      </c>
      <c r="I137" s="394" t="str">
        <f>'PU holds'!L183</f>
        <v/>
      </c>
      <c r="J137" s="395" t="str">
        <f>'PU holds'!M183</f>
        <v/>
      </c>
      <c r="K137" s="396" t="str">
        <f>'PU holds'!N183</f>
        <v/>
      </c>
      <c r="L137" s="397" t="str">
        <f>'PU holds'!O183</f>
        <v/>
      </c>
      <c r="M137" s="398" t="str">
        <f>'PU holds'!P183</f>
        <v/>
      </c>
      <c r="N137" s="399" t="str">
        <f>'PU holds'!Q183</f>
        <v/>
      </c>
      <c r="O137" s="400" t="str">
        <f>'PU holds'!R183</f>
        <v/>
      </c>
      <c r="P137" s="401" t="str">
        <f>'PU holds'!S183</f>
        <v/>
      </c>
      <c r="Q137" s="402" t="str">
        <f>'PU holds'!T183</f>
        <v/>
      </c>
      <c r="R137" s="403" t="str">
        <f>'PU holds'!#REF!</f>
        <v>#ERROR!</v>
      </c>
      <c r="S137" s="404" t="str">
        <f>'PU holds'!W183</f>
        <v/>
      </c>
      <c r="T137" s="391" t="str">
        <f>'PU holds'!X183</f>
        <v/>
      </c>
      <c r="U137" s="390" t="str">
        <f t="shared" si="2"/>
        <v>#ERROR!</v>
      </c>
      <c r="V137" s="390" t="str">
        <f t="shared" si="3"/>
        <v>#ERROR!</v>
      </c>
      <c r="W137" s="349"/>
      <c r="X137" s="349"/>
      <c r="Y137" s="349"/>
      <c r="Z137" s="349"/>
    </row>
    <row r="138" ht="15.75" customHeight="1">
      <c r="A138" s="373">
        <v>9579.0</v>
      </c>
      <c r="B138" s="373" t="s">
        <v>1094</v>
      </c>
      <c r="C138" s="373" t="s">
        <v>1186</v>
      </c>
      <c r="D138" s="373" t="s">
        <v>1207</v>
      </c>
      <c r="E138" s="390">
        <v>1.0</v>
      </c>
      <c r="F138" s="391" t="str">
        <f>'PE Holds'!I43</f>
        <v/>
      </c>
      <c r="G138" s="392" t="str">
        <f>'PE Holds'!J43</f>
        <v/>
      </c>
      <c r="H138" s="393" t="str">
        <f>'PE Holds'!K43</f>
        <v/>
      </c>
      <c r="I138" s="394" t="str">
        <f>'PE Holds'!L43</f>
        <v/>
      </c>
      <c r="J138" s="395" t="str">
        <f>'PE Holds'!M43</f>
        <v/>
      </c>
      <c r="K138" s="396" t="str">
        <f>'PE Holds'!N43</f>
        <v/>
      </c>
      <c r="L138" s="397" t="str">
        <f>'PE Holds'!O43</f>
        <v/>
      </c>
      <c r="M138" s="398" t="str">
        <f>'PE Holds'!P43</f>
        <v/>
      </c>
      <c r="N138" s="399" t="str">
        <f>'PE Holds'!Q43</f>
        <v/>
      </c>
      <c r="O138" s="400" t="str">
        <f>'PE Holds'!R43</f>
        <v/>
      </c>
      <c r="P138" s="401" t="str">
        <f>'PE Holds'!S43</f>
        <v/>
      </c>
      <c r="Q138" s="402" t="str">
        <f>'PE Holds'!T43</f>
        <v/>
      </c>
      <c r="R138" s="403"/>
      <c r="S138" s="404"/>
      <c r="T138" s="391"/>
      <c r="U138" s="390">
        <f t="shared" si="2"/>
        <v>0</v>
      </c>
      <c r="V138" s="390">
        <f t="shared" si="3"/>
        <v>0</v>
      </c>
      <c r="W138" s="349"/>
      <c r="X138" s="349"/>
      <c r="Y138" s="349"/>
      <c r="Z138" s="349"/>
    </row>
    <row r="139" ht="15.75" customHeight="1">
      <c r="A139" s="374">
        <v>9160.0</v>
      </c>
      <c r="B139" s="374" t="s">
        <v>1094</v>
      </c>
      <c r="C139" s="374" t="s">
        <v>1186</v>
      </c>
      <c r="D139" s="374" t="s">
        <v>1208</v>
      </c>
      <c r="E139" s="390">
        <v>1.0</v>
      </c>
      <c r="F139" s="391"/>
      <c r="G139" s="392" t="str">
        <f>'PU holds'!J184</f>
        <v/>
      </c>
      <c r="H139" s="393" t="str">
        <f>'PU holds'!K184</f>
        <v/>
      </c>
      <c r="I139" s="394" t="str">
        <f>'PU holds'!L184</f>
        <v/>
      </c>
      <c r="J139" s="395" t="str">
        <f>'PU holds'!M184</f>
        <v/>
      </c>
      <c r="K139" s="396" t="str">
        <f>'PU holds'!N184</f>
        <v/>
      </c>
      <c r="L139" s="397" t="str">
        <f>'PU holds'!O184</f>
        <v/>
      </c>
      <c r="M139" s="398" t="str">
        <f>'PU holds'!P184</f>
        <v/>
      </c>
      <c r="N139" s="399" t="str">
        <f>'PU holds'!Q184</f>
        <v/>
      </c>
      <c r="O139" s="400" t="str">
        <f>'PU holds'!R184</f>
        <v/>
      </c>
      <c r="P139" s="401" t="str">
        <f>'PU holds'!S184</f>
        <v/>
      </c>
      <c r="Q139" s="402" t="str">
        <f>'PU holds'!T184</f>
        <v/>
      </c>
      <c r="R139" s="403" t="str">
        <f>'PU holds'!#REF!</f>
        <v>#ERROR!</v>
      </c>
      <c r="S139" s="404" t="str">
        <f>'PU holds'!W184</f>
        <v/>
      </c>
      <c r="T139" s="391" t="str">
        <f>'PU holds'!X184</f>
        <v/>
      </c>
      <c r="U139" s="390" t="str">
        <f t="shared" si="2"/>
        <v>#ERROR!</v>
      </c>
      <c r="V139" s="390" t="str">
        <f t="shared" si="3"/>
        <v>#ERROR!</v>
      </c>
      <c r="W139" s="349"/>
      <c r="X139" s="349"/>
      <c r="Y139" s="349"/>
      <c r="Z139" s="349"/>
    </row>
    <row r="140" ht="15.75" customHeight="1">
      <c r="A140" s="373">
        <v>9484.0</v>
      </c>
      <c r="B140" s="373" t="s">
        <v>1094</v>
      </c>
      <c r="C140" s="373" t="s">
        <v>1186</v>
      </c>
      <c r="D140" s="373" t="s">
        <v>1209</v>
      </c>
      <c r="E140" s="390">
        <v>1.0</v>
      </c>
      <c r="F140" s="391" t="str">
        <f>'PE Holds'!I44</f>
        <v/>
      </c>
      <c r="G140" s="392" t="str">
        <f>'PE Holds'!J44</f>
        <v/>
      </c>
      <c r="H140" s="393" t="str">
        <f>'PE Holds'!K44</f>
        <v/>
      </c>
      <c r="I140" s="394" t="str">
        <f>'PE Holds'!L44</f>
        <v/>
      </c>
      <c r="J140" s="395" t="str">
        <f>'PE Holds'!M44</f>
        <v/>
      </c>
      <c r="K140" s="396" t="str">
        <f>'PE Holds'!N44</f>
        <v/>
      </c>
      <c r="L140" s="397" t="str">
        <f>'PE Holds'!O44</f>
        <v/>
      </c>
      <c r="M140" s="398" t="str">
        <f>'PE Holds'!P44</f>
        <v/>
      </c>
      <c r="N140" s="399" t="str">
        <f>'PE Holds'!Q44</f>
        <v/>
      </c>
      <c r="O140" s="400" t="str">
        <f>'PE Holds'!R44</f>
        <v/>
      </c>
      <c r="P140" s="401" t="str">
        <f>'PE Holds'!S44</f>
        <v/>
      </c>
      <c r="Q140" s="402" t="str">
        <f>'PE Holds'!T44</f>
        <v/>
      </c>
      <c r="R140" s="403"/>
      <c r="S140" s="404"/>
      <c r="T140" s="391"/>
      <c r="U140" s="390">
        <f t="shared" si="2"/>
        <v>0</v>
      </c>
      <c r="V140" s="390">
        <f t="shared" si="3"/>
        <v>0</v>
      </c>
      <c r="W140" s="349"/>
      <c r="X140" s="349"/>
      <c r="Y140" s="349"/>
      <c r="Z140" s="349"/>
    </row>
    <row r="141" ht="15.75" customHeight="1">
      <c r="A141" s="373">
        <v>9161.0</v>
      </c>
      <c r="B141" s="374" t="s">
        <v>1094</v>
      </c>
      <c r="C141" s="374" t="s">
        <v>1186</v>
      </c>
      <c r="D141" s="374" t="s">
        <v>1210</v>
      </c>
      <c r="E141" s="390">
        <v>1.0</v>
      </c>
      <c r="F141" s="391"/>
      <c r="G141" s="392" t="str">
        <f>'PU holds'!J185</f>
        <v/>
      </c>
      <c r="H141" s="393" t="str">
        <f>'PU holds'!K185</f>
        <v/>
      </c>
      <c r="I141" s="394" t="str">
        <f>'PU holds'!L185</f>
        <v/>
      </c>
      <c r="J141" s="395" t="str">
        <f>'PU holds'!M185</f>
        <v/>
      </c>
      <c r="K141" s="396" t="str">
        <f>'PU holds'!N185</f>
        <v/>
      </c>
      <c r="L141" s="397" t="str">
        <f>'PU holds'!O185</f>
        <v/>
      </c>
      <c r="M141" s="398" t="str">
        <f>'PU holds'!P185</f>
        <v/>
      </c>
      <c r="N141" s="399" t="str">
        <f>'PU holds'!Q185</f>
        <v/>
      </c>
      <c r="O141" s="400" t="str">
        <f>'PU holds'!R185</f>
        <v/>
      </c>
      <c r="P141" s="401" t="str">
        <f>'PU holds'!S185</f>
        <v/>
      </c>
      <c r="Q141" s="402" t="str">
        <f>'PU holds'!T185</f>
        <v/>
      </c>
      <c r="R141" s="403" t="str">
        <f>'PU holds'!#REF!</f>
        <v>#ERROR!</v>
      </c>
      <c r="S141" s="404" t="str">
        <f>'PU holds'!W185</f>
        <v/>
      </c>
      <c r="T141" s="391" t="str">
        <f>'PU holds'!X185</f>
        <v/>
      </c>
      <c r="U141" s="390" t="str">
        <f t="shared" si="2"/>
        <v>#ERROR!</v>
      </c>
      <c r="V141" s="390" t="str">
        <f t="shared" si="3"/>
        <v>#ERROR!</v>
      </c>
      <c r="W141" s="349"/>
      <c r="X141" s="349"/>
      <c r="Y141" s="349"/>
      <c r="Z141" s="349"/>
    </row>
    <row r="142" ht="15.75" customHeight="1">
      <c r="A142" s="373">
        <v>9511.0</v>
      </c>
      <c r="B142" s="373" t="s">
        <v>1094</v>
      </c>
      <c r="C142" s="373" t="s">
        <v>1186</v>
      </c>
      <c r="D142" s="373" t="s">
        <v>1211</v>
      </c>
      <c r="E142" s="390">
        <v>1.0</v>
      </c>
      <c r="F142" s="391" t="str">
        <f>'PE Holds'!I45</f>
        <v/>
      </c>
      <c r="G142" s="392" t="str">
        <f>'PE Holds'!J45</f>
        <v/>
      </c>
      <c r="H142" s="393" t="str">
        <f>'PE Holds'!K45</f>
        <v/>
      </c>
      <c r="I142" s="394" t="str">
        <f>'PE Holds'!L45</f>
        <v/>
      </c>
      <c r="J142" s="395" t="str">
        <f>'PE Holds'!M45</f>
        <v/>
      </c>
      <c r="K142" s="396" t="str">
        <f>'PE Holds'!N45</f>
        <v/>
      </c>
      <c r="L142" s="397" t="str">
        <f>'PE Holds'!O45</f>
        <v/>
      </c>
      <c r="M142" s="398" t="str">
        <f>'PE Holds'!P45</f>
        <v/>
      </c>
      <c r="N142" s="399" t="str">
        <f>'PE Holds'!Q45</f>
        <v/>
      </c>
      <c r="O142" s="400" t="str">
        <f>'PE Holds'!R45</f>
        <v/>
      </c>
      <c r="P142" s="401" t="str">
        <f>'PE Holds'!S45</f>
        <v/>
      </c>
      <c r="Q142" s="402" t="str">
        <f>'PE Holds'!T45</f>
        <v/>
      </c>
      <c r="R142" s="403"/>
      <c r="S142" s="404"/>
      <c r="T142" s="391"/>
      <c r="U142" s="390">
        <f t="shared" si="2"/>
        <v>0</v>
      </c>
      <c r="V142" s="390">
        <f t="shared" si="3"/>
        <v>0</v>
      </c>
      <c r="W142" s="349"/>
      <c r="X142" s="349"/>
      <c r="Y142" s="349"/>
      <c r="Z142" s="349"/>
    </row>
    <row r="143" ht="15.75" customHeight="1">
      <c r="A143" s="373">
        <v>9162.0</v>
      </c>
      <c r="B143" s="374" t="s">
        <v>1094</v>
      </c>
      <c r="C143" s="374" t="s">
        <v>1186</v>
      </c>
      <c r="D143" s="374" t="s">
        <v>1212</v>
      </c>
      <c r="E143" s="390">
        <v>1.0</v>
      </c>
      <c r="F143" s="391"/>
      <c r="G143" s="392" t="str">
        <f>'PU holds'!J186</f>
        <v/>
      </c>
      <c r="H143" s="393" t="str">
        <f>'PU holds'!K186</f>
        <v/>
      </c>
      <c r="I143" s="394" t="str">
        <f>'PU holds'!L186</f>
        <v/>
      </c>
      <c r="J143" s="395" t="str">
        <f>'PU holds'!M186</f>
        <v/>
      </c>
      <c r="K143" s="396" t="str">
        <f>'PU holds'!N186</f>
        <v/>
      </c>
      <c r="L143" s="397" t="str">
        <f>'PU holds'!O186</f>
        <v/>
      </c>
      <c r="M143" s="398" t="str">
        <f>'PU holds'!P186</f>
        <v/>
      </c>
      <c r="N143" s="399" t="str">
        <f>'PU holds'!Q186</f>
        <v/>
      </c>
      <c r="O143" s="400" t="str">
        <f>'PU holds'!R186</f>
        <v/>
      </c>
      <c r="P143" s="401" t="str">
        <f>'PU holds'!S186</f>
        <v/>
      </c>
      <c r="Q143" s="402" t="str">
        <f>'PU holds'!T186</f>
        <v/>
      </c>
      <c r="R143" s="403" t="str">
        <f>'PU holds'!#REF!</f>
        <v>#ERROR!</v>
      </c>
      <c r="S143" s="404" t="str">
        <f>'PU holds'!W186</f>
        <v/>
      </c>
      <c r="T143" s="391" t="str">
        <f>'PU holds'!X186</f>
        <v/>
      </c>
      <c r="U143" s="390" t="str">
        <f t="shared" si="2"/>
        <v>#ERROR!</v>
      </c>
      <c r="V143" s="390" t="str">
        <f t="shared" si="3"/>
        <v>#ERROR!</v>
      </c>
      <c r="W143" s="349"/>
      <c r="X143" s="349"/>
      <c r="Y143" s="349"/>
      <c r="Z143" s="349"/>
    </row>
    <row r="144" ht="15.75" customHeight="1">
      <c r="A144" s="373">
        <v>9513.0</v>
      </c>
      <c r="B144" s="373" t="s">
        <v>1094</v>
      </c>
      <c r="C144" s="373" t="s">
        <v>1186</v>
      </c>
      <c r="D144" s="373" t="s">
        <v>1213</v>
      </c>
      <c r="E144" s="390">
        <v>1.0</v>
      </c>
      <c r="F144" s="391" t="str">
        <f>'PE Holds'!I46</f>
        <v/>
      </c>
      <c r="G144" s="392" t="str">
        <f>'PE Holds'!J46</f>
        <v/>
      </c>
      <c r="H144" s="393" t="str">
        <f>'PE Holds'!K46</f>
        <v/>
      </c>
      <c r="I144" s="394" t="str">
        <f>'PE Holds'!L46</f>
        <v/>
      </c>
      <c r="J144" s="395" t="str">
        <f>'PE Holds'!M46</f>
        <v/>
      </c>
      <c r="K144" s="396" t="str">
        <f>'PE Holds'!N46</f>
        <v/>
      </c>
      <c r="L144" s="397" t="str">
        <f>'PE Holds'!O46</f>
        <v/>
      </c>
      <c r="M144" s="398" t="str">
        <f>'PE Holds'!P46</f>
        <v/>
      </c>
      <c r="N144" s="399" t="str">
        <f>'PE Holds'!Q46</f>
        <v/>
      </c>
      <c r="O144" s="400" t="str">
        <f>'PE Holds'!R46</f>
        <v/>
      </c>
      <c r="P144" s="401" t="str">
        <f>'PE Holds'!S46</f>
        <v/>
      </c>
      <c r="Q144" s="402" t="str">
        <f>'PE Holds'!T46</f>
        <v/>
      </c>
      <c r="R144" s="403"/>
      <c r="S144" s="404"/>
      <c r="T144" s="391"/>
      <c r="U144" s="390">
        <f t="shared" si="2"/>
        <v>0</v>
      </c>
      <c r="V144" s="390">
        <f t="shared" si="3"/>
        <v>0</v>
      </c>
      <c r="W144" s="349"/>
      <c r="X144" s="349"/>
      <c r="Y144" s="349"/>
      <c r="Z144" s="349"/>
    </row>
    <row r="145" ht="15.75" customHeight="1">
      <c r="A145" s="373">
        <v>9163.0</v>
      </c>
      <c r="B145" s="374" t="s">
        <v>1094</v>
      </c>
      <c r="C145" s="374" t="s">
        <v>1186</v>
      </c>
      <c r="D145" s="374" t="s">
        <v>1214</v>
      </c>
      <c r="E145" s="390">
        <v>1.0</v>
      </c>
      <c r="F145" s="391"/>
      <c r="G145" s="392" t="str">
        <f>'PU holds'!J187</f>
        <v/>
      </c>
      <c r="H145" s="393" t="str">
        <f>'PU holds'!K187</f>
        <v/>
      </c>
      <c r="I145" s="394" t="str">
        <f>'PU holds'!L187</f>
        <v/>
      </c>
      <c r="J145" s="395" t="str">
        <f>'PU holds'!M187</f>
        <v/>
      </c>
      <c r="K145" s="396" t="str">
        <f>'PU holds'!N187</f>
        <v/>
      </c>
      <c r="L145" s="397" t="str">
        <f>'PU holds'!O187</f>
        <v/>
      </c>
      <c r="M145" s="398" t="str">
        <f>'PU holds'!P187</f>
        <v/>
      </c>
      <c r="N145" s="399" t="str">
        <f>'PU holds'!Q187</f>
        <v/>
      </c>
      <c r="O145" s="400" t="str">
        <f>'PU holds'!R187</f>
        <v/>
      </c>
      <c r="P145" s="401" t="str">
        <f>'PU holds'!S187</f>
        <v/>
      </c>
      <c r="Q145" s="402" t="str">
        <f>'PU holds'!T187</f>
        <v/>
      </c>
      <c r="R145" s="403" t="str">
        <f>'PU holds'!#REF!</f>
        <v>#ERROR!</v>
      </c>
      <c r="S145" s="404" t="str">
        <f>'PU holds'!W187</f>
        <v/>
      </c>
      <c r="T145" s="391" t="str">
        <f>'PU holds'!X187</f>
        <v/>
      </c>
      <c r="U145" s="390" t="str">
        <f t="shared" si="2"/>
        <v>#ERROR!</v>
      </c>
      <c r="V145" s="390" t="str">
        <f t="shared" si="3"/>
        <v>#ERROR!</v>
      </c>
      <c r="W145" s="349"/>
      <c r="X145" s="349"/>
      <c r="Y145" s="349"/>
      <c r="Z145" s="349"/>
    </row>
    <row r="146" ht="15.75" customHeight="1">
      <c r="A146" s="373">
        <v>9486.0</v>
      </c>
      <c r="B146" s="373" t="s">
        <v>1094</v>
      </c>
      <c r="C146" s="373" t="s">
        <v>1186</v>
      </c>
      <c r="D146" s="373" t="s">
        <v>1215</v>
      </c>
      <c r="E146" s="390">
        <v>1.0</v>
      </c>
      <c r="F146" s="391" t="str">
        <f>'PE Holds'!I47</f>
        <v/>
      </c>
      <c r="G146" s="392" t="str">
        <f>'PE Holds'!J47</f>
        <v/>
      </c>
      <c r="H146" s="393" t="str">
        <f>'PE Holds'!K47</f>
        <v/>
      </c>
      <c r="I146" s="394" t="str">
        <f>'PE Holds'!L47</f>
        <v/>
      </c>
      <c r="J146" s="395" t="str">
        <f>'PE Holds'!M47</f>
        <v/>
      </c>
      <c r="K146" s="396" t="str">
        <f>'PE Holds'!N47</f>
        <v/>
      </c>
      <c r="L146" s="397" t="str">
        <f>'PE Holds'!O47</f>
        <v/>
      </c>
      <c r="M146" s="398" t="str">
        <f>'PE Holds'!P47</f>
        <v/>
      </c>
      <c r="N146" s="399" t="str">
        <f>'PE Holds'!Q47</f>
        <v/>
      </c>
      <c r="O146" s="400" t="str">
        <f>'PE Holds'!R47</f>
        <v/>
      </c>
      <c r="P146" s="401" t="str">
        <f>'PE Holds'!S47</f>
        <v/>
      </c>
      <c r="Q146" s="402" t="str">
        <f>'PE Holds'!T47</f>
        <v/>
      </c>
      <c r="R146" s="403"/>
      <c r="S146" s="404"/>
      <c r="T146" s="391"/>
      <c r="U146" s="390">
        <f t="shared" si="2"/>
        <v>0</v>
      </c>
      <c r="V146" s="390">
        <f t="shared" si="3"/>
        <v>0</v>
      </c>
      <c r="W146" s="349"/>
      <c r="X146" s="349"/>
      <c r="Y146" s="349"/>
      <c r="Z146" s="349"/>
    </row>
    <row r="147" ht="15.75" customHeight="1">
      <c r="A147" s="373">
        <v>9165.0</v>
      </c>
      <c r="B147" s="374" t="s">
        <v>1094</v>
      </c>
      <c r="C147" s="374" t="s">
        <v>1186</v>
      </c>
      <c r="D147" s="374" t="s">
        <v>1216</v>
      </c>
      <c r="E147" s="390">
        <v>1.0</v>
      </c>
      <c r="F147" s="391"/>
      <c r="G147" s="392" t="str">
        <f>'PU holds'!J188</f>
        <v/>
      </c>
      <c r="H147" s="393" t="str">
        <f>'PU holds'!K188</f>
        <v/>
      </c>
      <c r="I147" s="394" t="str">
        <f>'PU holds'!L188</f>
        <v/>
      </c>
      <c r="J147" s="395" t="str">
        <f>'PU holds'!M188</f>
        <v/>
      </c>
      <c r="K147" s="396" t="str">
        <f>'PU holds'!N188</f>
        <v/>
      </c>
      <c r="L147" s="397" t="str">
        <f>'PU holds'!O188</f>
        <v/>
      </c>
      <c r="M147" s="398" t="str">
        <f>'PU holds'!P188</f>
        <v/>
      </c>
      <c r="N147" s="399" t="str">
        <f>'PU holds'!Q188</f>
        <v/>
      </c>
      <c r="O147" s="400" t="str">
        <f>'PU holds'!R188</f>
        <v/>
      </c>
      <c r="P147" s="401" t="str">
        <f>'PU holds'!S188</f>
        <v/>
      </c>
      <c r="Q147" s="402" t="str">
        <f>'PU holds'!T188</f>
        <v/>
      </c>
      <c r="R147" s="403" t="str">
        <f>'PU holds'!#REF!</f>
        <v>#ERROR!</v>
      </c>
      <c r="S147" s="404" t="str">
        <f>'PU holds'!W188</f>
        <v/>
      </c>
      <c r="T147" s="391" t="str">
        <f>'PU holds'!X188</f>
        <v/>
      </c>
      <c r="U147" s="390" t="str">
        <f t="shared" si="2"/>
        <v>#ERROR!</v>
      </c>
      <c r="V147" s="390" t="str">
        <f t="shared" si="3"/>
        <v>#ERROR!</v>
      </c>
      <c r="W147" s="349"/>
      <c r="X147" s="349"/>
      <c r="Y147" s="349"/>
      <c r="Z147" s="349"/>
    </row>
    <row r="148" ht="15.75" customHeight="1">
      <c r="A148" s="373">
        <v>9574.0</v>
      </c>
      <c r="B148" s="373" t="s">
        <v>1094</v>
      </c>
      <c r="C148" s="373" t="s">
        <v>1186</v>
      </c>
      <c r="D148" s="373" t="s">
        <v>1217</v>
      </c>
      <c r="E148" s="390">
        <v>1.0</v>
      </c>
      <c r="F148" s="391" t="str">
        <f>'PE Holds'!I48</f>
        <v/>
      </c>
      <c r="G148" s="392" t="str">
        <f>'PE Holds'!J48</f>
        <v/>
      </c>
      <c r="H148" s="393" t="str">
        <f>'PE Holds'!K48</f>
        <v/>
      </c>
      <c r="I148" s="394" t="str">
        <f>'PE Holds'!L48</f>
        <v/>
      </c>
      <c r="J148" s="395" t="str">
        <f>'PE Holds'!M48</f>
        <v/>
      </c>
      <c r="K148" s="396" t="str">
        <f>'PE Holds'!N48</f>
        <v/>
      </c>
      <c r="L148" s="397" t="str">
        <f>'PE Holds'!O48</f>
        <v/>
      </c>
      <c r="M148" s="398" t="str">
        <f>'PE Holds'!P48</f>
        <v/>
      </c>
      <c r="N148" s="399" t="str">
        <f>'PE Holds'!Q48</f>
        <v/>
      </c>
      <c r="O148" s="400" t="str">
        <f>'PE Holds'!R48</f>
        <v/>
      </c>
      <c r="P148" s="401" t="str">
        <f>'PE Holds'!S48</f>
        <v/>
      </c>
      <c r="Q148" s="402" t="str">
        <f>'PE Holds'!T48</f>
        <v/>
      </c>
      <c r="R148" s="403"/>
      <c r="S148" s="404"/>
      <c r="T148" s="391"/>
      <c r="U148" s="390">
        <f t="shared" si="2"/>
        <v>0</v>
      </c>
      <c r="V148" s="390">
        <f t="shared" si="3"/>
        <v>0</v>
      </c>
      <c r="W148" s="349"/>
      <c r="X148" s="349"/>
      <c r="Y148" s="349"/>
      <c r="Z148" s="349"/>
    </row>
    <row r="149" ht="15.75" customHeight="1">
      <c r="A149" s="374">
        <v>12777.0</v>
      </c>
      <c r="B149" s="374" t="s">
        <v>1094</v>
      </c>
      <c r="C149" s="374" t="s">
        <v>1186</v>
      </c>
      <c r="D149" s="374" t="s">
        <v>1218</v>
      </c>
      <c r="E149" s="390">
        <v>1.0</v>
      </c>
      <c r="F149" s="391"/>
      <c r="G149" s="392" t="str">
        <f>'PU holds'!J189</f>
        <v/>
      </c>
      <c r="H149" s="393" t="str">
        <f>'PU holds'!K189</f>
        <v/>
      </c>
      <c r="I149" s="394" t="str">
        <f>'PU holds'!L189</f>
        <v/>
      </c>
      <c r="J149" s="395" t="str">
        <f>'PU holds'!M189</f>
        <v/>
      </c>
      <c r="K149" s="396" t="str">
        <f>'PU holds'!N189</f>
        <v/>
      </c>
      <c r="L149" s="397" t="str">
        <f>'PU holds'!O189</f>
        <v/>
      </c>
      <c r="M149" s="398" t="str">
        <f>'PU holds'!P189</f>
        <v/>
      </c>
      <c r="N149" s="399" t="str">
        <f>'PU holds'!Q189</f>
        <v/>
      </c>
      <c r="O149" s="400" t="str">
        <f>'PU holds'!R189</f>
        <v/>
      </c>
      <c r="P149" s="401" t="str">
        <f>'PU holds'!S189</f>
        <v/>
      </c>
      <c r="Q149" s="402" t="str">
        <f>'PU holds'!T189</f>
        <v/>
      </c>
      <c r="R149" s="403" t="str">
        <f>'PU holds'!#REF!</f>
        <v>#ERROR!</v>
      </c>
      <c r="S149" s="404" t="str">
        <f>'PU holds'!W189</f>
        <v/>
      </c>
      <c r="T149" s="391" t="str">
        <f>'PU holds'!X189</f>
        <v/>
      </c>
      <c r="U149" s="390" t="str">
        <f t="shared" si="2"/>
        <v>#ERROR!</v>
      </c>
      <c r="V149" s="390" t="str">
        <f t="shared" si="3"/>
        <v>#ERROR!</v>
      </c>
      <c r="W149" s="349"/>
      <c r="X149" s="349"/>
      <c r="Y149" s="349"/>
      <c r="Z149" s="349"/>
    </row>
    <row r="150" ht="15.75" customHeight="1">
      <c r="A150" s="374">
        <v>12778.0</v>
      </c>
      <c r="B150" s="374" t="s">
        <v>1094</v>
      </c>
      <c r="C150" s="374" t="s">
        <v>1186</v>
      </c>
      <c r="D150" s="374" t="s">
        <v>1219</v>
      </c>
      <c r="E150" s="390">
        <v>1.0</v>
      </c>
      <c r="F150" s="391"/>
      <c r="G150" s="392" t="str">
        <f>'PU holds'!J190</f>
        <v/>
      </c>
      <c r="H150" s="393" t="str">
        <f>'PU holds'!K190</f>
        <v/>
      </c>
      <c r="I150" s="394" t="str">
        <f>'PU holds'!L190</f>
        <v/>
      </c>
      <c r="J150" s="395" t="str">
        <f>'PU holds'!M190</f>
        <v/>
      </c>
      <c r="K150" s="396" t="str">
        <f>'PU holds'!N190</f>
        <v/>
      </c>
      <c r="L150" s="397" t="str">
        <f>'PU holds'!O190</f>
        <v/>
      </c>
      <c r="M150" s="398" t="str">
        <f>'PU holds'!P190</f>
        <v/>
      </c>
      <c r="N150" s="399" t="str">
        <f>'PU holds'!Q190</f>
        <v/>
      </c>
      <c r="O150" s="400" t="str">
        <f>'PU holds'!R190</f>
        <v/>
      </c>
      <c r="P150" s="401" t="str">
        <f>'PU holds'!S190</f>
        <v/>
      </c>
      <c r="Q150" s="402" t="str">
        <f>'PU holds'!T190</f>
        <v/>
      </c>
      <c r="R150" s="403" t="str">
        <f>'PU holds'!#REF!</f>
        <v>#ERROR!</v>
      </c>
      <c r="S150" s="404" t="str">
        <f>'PU holds'!W190</f>
        <v/>
      </c>
      <c r="T150" s="391" t="str">
        <f>'PU holds'!X190</f>
        <v/>
      </c>
      <c r="U150" s="390" t="str">
        <f t="shared" si="2"/>
        <v>#ERROR!</v>
      </c>
      <c r="V150" s="390" t="str">
        <f t="shared" si="3"/>
        <v>#ERROR!</v>
      </c>
      <c r="W150" s="349"/>
      <c r="X150" s="349"/>
      <c r="Y150" s="349"/>
      <c r="Z150" s="349"/>
    </row>
    <row r="151" ht="15.75" customHeight="1">
      <c r="A151" s="374">
        <v>9164.0</v>
      </c>
      <c r="B151" s="374" t="s">
        <v>1094</v>
      </c>
      <c r="C151" s="374" t="s">
        <v>1186</v>
      </c>
      <c r="D151" s="374" t="s">
        <v>1220</v>
      </c>
      <c r="E151" s="390">
        <v>3.0</v>
      </c>
      <c r="F151" s="391"/>
      <c r="G151" s="392" t="str">
        <f>'PU holds'!J191</f>
        <v/>
      </c>
      <c r="H151" s="393" t="str">
        <f>'PU holds'!K191</f>
        <v/>
      </c>
      <c r="I151" s="394" t="str">
        <f>'PU holds'!L191</f>
        <v/>
      </c>
      <c r="J151" s="395" t="str">
        <f>'PU holds'!M191</f>
        <v/>
      </c>
      <c r="K151" s="396" t="str">
        <f>'PU holds'!N191</f>
        <v/>
      </c>
      <c r="L151" s="397" t="str">
        <f>'PU holds'!O191</f>
        <v/>
      </c>
      <c r="M151" s="398" t="str">
        <f>'PU holds'!P191</f>
        <v/>
      </c>
      <c r="N151" s="399" t="str">
        <f>'PU holds'!Q191</f>
        <v/>
      </c>
      <c r="O151" s="400" t="str">
        <f>'PU holds'!R191</f>
        <v/>
      </c>
      <c r="P151" s="401" t="str">
        <f>'PU holds'!S191</f>
        <v/>
      </c>
      <c r="Q151" s="402" t="str">
        <f>'PU holds'!T191</f>
        <v/>
      </c>
      <c r="R151" s="403" t="str">
        <f>'PU holds'!#REF!</f>
        <v>#ERROR!</v>
      </c>
      <c r="S151" s="404" t="str">
        <f>'PU holds'!W191</f>
        <v/>
      </c>
      <c r="T151" s="391" t="str">
        <f>'PU holds'!X191</f>
        <v/>
      </c>
      <c r="U151" s="390" t="str">
        <f t="shared" si="2"/>
        <v>#ERROR!</v>
      </c>
      <c r="V151" s="390" t="str">
        <f t="shared" si="3"/>
        <v>#ERROR!</v>
      </c>
      <c r="W151" s="349"/>
      <c r="X151" s="349"/>
      <c r="Y151" s="349"/>
      <c r="Z151" s="349"/>
    </row>
    <row r="152" ht="15.75" customHeight="1">
      <c r="A152" s="374">
        <v>9166.0</v>
      </c>
      <c r="B152" s="374" t="s">
        <v>1094</v>
      </c>
      <c r="C152" s="374" t="s">
        <v>1186</v>
      </c>
      <c r="D152" s="374" t="s">
        <v>1221</v>
      </c>
      <c r="E152" s="390">
        <v>5.0</v>
      </c>
      <c r="F152" s="391"/>
      <c r="G152" s="392" t="str">
        <f>'PU holds'!J192</f>
        <v/>
      </c>
      <c r="H152" s="393" t="str">
        <f>'PU holds'!K192</f>
        <v/>
      </c>
      <c r="I152" s="394" t="str">
        <f>'PU holds'!L192</f>
        <v/>
      </c>
      <c r="J152" s="395" t="str">
        <f>'PU holds'!M192</f>
        <v/>
      </c>
      <c r="K152" s="396" t="str">
        <f>'PU holds'!N192</f>
        <v/>
      </c>
      <c r="L152" s="397" t="str">
        <f>'PU holds'!O192</f>
        <v/>
      </c>
      <c r="M152" s="398" t="str">
        <f>'PU holds'!P192</f>
        <v/>
      </c>
      <c r="N152" s="399" t="str">
        <f>'PU holds'!Q192</f>
        <v/>
      </c>
      <c r="O152" s="400" t="str">
        <f>'PU holds'!R192</f>
        <v/>
      </c>
      <c r="P152" s="401" t="str">
        <f>'PU holds'!S192</f>
        <v/>
      </c>
      <c r="Q152" s="402" t="str">
        <f>'PU holds'!T192</f>
        <v/>
      </c>
      <c r="R152" s="403" t="str">
        <f>'PU holds'!#REF!</f>
        <v>#ERROR!</v>
      </c>
      <c r="S152" s="404" t="str">
        <f>'PU holds'!W192</f>
        <v/>
      </c>
      <c r="T152" s="391" t="str">
        <f>'PU holds'!X192</f>
        <v/>
      </c>
      <c r="U152" s="390" t="str">
        <f t="shared" si="2"/>
        <v>#ERROR!</v>
      </c>
      <c r="V152" s="390" t="str">
        <f t="shared" si="3"/>
        <v>#ERROR!</v>
      </c>
      <c r="W152" s="349"/>
      <c r="X152" s="349"/>
      <c r="Y152" s="349"/>
      <c r="Z152" s="349"/>
    </row>
    <row r="153" ht="15.75" customHeight="1">
      <c r="A153" s="373">
        <v>9572.0</v>
      </c>
      <c r="B153" s="373" t="s">
        <v>1094</v>
      </c>
      <c r="C153" s="373" t="s">
        <v>1186</v>
      </c>
      <c r="D153" s="373" t="s">
        <v>1222</v>
      </c>
      <c r="E153" s="390">
        <v>5.0</v>
      </c>
      <c r="F153" s="391" t="str">
        <f>'PE Holds'!I49</f>
        <v/>
      </c>
      <c r="G153" s="392" t="str">
        <f>'PE Holds'!J49</f>
        <v/>
      </c>
      <c r="H153" s="393" t="str">
        <f>'PE Holds'!K49</f>
        <v/>
      </c>
      <c r="I153" s="394" t="str">
        <f>'PE Holds'!L49</f>
        <v/>
      </c>
      <c r="J153" s="395" t="str">
        <f>'PE Holds'!M49</f>
        <v/>
      </c>
      <c r="K153" s="396" t="str">
        <f>'PE Holds'!N49</f>
        <v/>
      </c>
      <c r="L153" s="397" t="str">
        <f>'PE Holds'!O49</f>
        <v/>
      </c>
      <c r="M153" s="398" t="str">
        <f>'PE Holds'!P49</f>
        <v/>
      </c>
      <c r="N153" s="399" t="str">
        <f>'PE Holds'!Q49</f>
        <v/>
      </c>
      <c r="O153" s="400" t="str">
        <f>'PE Holds'!R49</f>
        <v/>
      </c>
      <c r="P153" s="401" t="str">
        <f>'PE Holds'!S49</f>
        <v/>
      </c>
      <c r="Q153" s="402" t="str">
        <f>'PE Holds'!T49</f>
        <v/>
      </c>
      <c r="R153" s="403"/>
      <c r="S153" s="404"/>
      <c r="T153" s="391"/>
      <c r="U153" s="390">
        <f t="shared" si="2"/>
        <v>0</v>
      </c>
      <c r="V153" s="390">
        <f t="shared" si="3"/>
        <v>0</v>
      </c>
      <c r="W153" s="349"/>
      <c r="X153" s="349"/>
      <c r="Y153" s="349"/>
      <c r="Z153" s="349"/>
    </row>
    <row r="154" ht="15.75" customHeight="1">
      <c r="A154" s="373">
        <v>12692.0</v>
      </c>
      <c r="B154" s="373" t="s">
        <v>1094</v>
      </c>
      <c r="C154" s="373" t="s">
        <v>1186</v>
      </c>
      <c r="D154" s="373" t="s">
        <v>872</v>
      </c>
      <c r="E154" s="390">
        <v>5.0</v>
      </c>
      <c r="F154" s="391" t="str">
        <f>'PE Holds'!I50</f>
        <v/>
      </c>
      <c r="G154" s="392" t="str">
        <f>'PE Holds'!J50</f>
        <v/>
      </c>
      <c r="H154" s="393" t="str">
        <f>'PE Holds'!K50</f>
        <v/>
      </c>
      <c r="I154" s="394" t="str">
        <f>'PE Holds'!L50</f>
        <v/>
      </c>
      <c r="J154" s="395" t="str">
        <f>'PE Holds'!M50</f>
        <v/>
      </c>
      <c r="K154" s="396" t="str">
        <f>'PE Holds'!N50</f>
        <v/>
      </c>
      <c r="L154" s="397" t="str">
        <f>'PE Holds'!O50</f>
        <v/>
      </c>
      <c r="M154" s="398" t="str">
        <f>'PE Holds'!P50</f>
        <v/>
      </c>
      <c r="N154" s="399" t="str">
        <f>'PE Holds'!Q50</f>
        <v/>
      </c>
      <c r="O154" s="400" t="str">
        <f>'PE Holds'!R50</f>
        <v/>
      </c>
      <c r="P154" s="401" t="str">
        <f>'PE Holds'!S50</f>
        <v/>
      </c>
      <c r="Q154" s="402" t="str">
        <f>'PE Holds'!T50</f>
        <v/>
      </c>
      <c r="R154" s="403"/>
      <c r="S154" s="404"/>
      <c r="T154" s="391"/>
      <c r="U154" s="390">
        <f t="shared" si="2"/>
        <v>0</v>
      </c>
      <c r="V154" s="390">
        <f t="shared" si="3"/>
        <v>0</v>
      </c>
      <c r="W154" s="349"/>
      <c r="X154" s="349"/>
      <c r="Y154" s="349"/>
      <c r="Z154" s="349"/>
    </row>
    <row r="155" ht="15.75" customHeight="1">
      <c r="A155" s="373">
        <v>12848.0</v>
      </c>
      <c r="B155" s="373" t="s">
        <v>1094</v>
      </c>
      <c r="C155" s="373" t="s">
        <v>1186</v>
      </c>
      <c r="D155" s="373" t="s">
        <v>1223</v>
      </c>
      <c r="E155" s="390">
        <v>5.0</v>
      </c>
      <c r="F155" s="391" t="str">
        <f>'PE Holds'!I51</f>
        <v/>
      </c>
      <c r="G155" s="392" t="str">
        <f>'PE Holds'!J51</f>
        <v/>
      </c>
      <c r="H155" s="393" t="str">
        <f>'PE Holds'!K51</f>
        <v/>
      </c>
      <c r="I155" s="394" t="str">
        <f>'PE Holds'!L51</f>
        <v/>
      </c>
      <c r="J155" s="395" t="str">
        <f>'PE Holds'!M51</f>
        <v/>
      </c>
      <c r="K155" s="396" t="str">
        <f>'PE Holds'!N51</f>
        <v/>
      </c>
      <c r="L155" s="397" t="str">
        <f>'PE Holds'!O51</f>
        <v/>
      </c>
      <c r="M155" s="398" t="str">
        <f>'PE Holds'!P51</f>
        <v/>
      </c>
      <c r="N155" s="399" t="str">
        <f>'PE Holds'!Q51</f>
        <v/>
      </c>
      <c r="O155" s="400" t="str">
        <f>'PE Holds'!R51</f>
        <v/>
      </c>
      <c r="P155" s="401" t="str">
        <f>'PE Holds'!S51</f>
        <v/>
      </c>
      <c r="Q155" s="402" t="str">
        <f>'PE Holds'!T51</f>
        <v/>
      </c>
      <c r="R155" s="403"/>
      <c r="S155" s="404"/>
      <c r="T155" s="391"/>
      <c r="U155" s="390">
        <f t="shared" si="2"/>
        <v>0</v>
      </c>
      <c r="V155" s="390">
        <f t="shared" si="3"/>
        <v>0</v>
      </c>
      <c r="W155" s="349"/>
      <c r="X155" s="349"/>
      <c r="Y155" s="349"/>
      <c r="Z155" s="349"/>
    </row>
    <row r="156" ht="15.75" customHeight="1">
      <c r="A156" s="373">
        <v>13452.0</v>
      </c>
      <c r="B156" s="373" t="s">
        <v>1094</v>
      </c>
      <c r="C156" s="373" t="s">
        <v>1186</v>
      </c>
      <c r="D156" s="373" t="s">
        <v>1224</v>
      </c>
      <c r="E156" s="390">
        <v>5.0</v>
      </c>
      <c r="F156" s="391" t="str">
        <f>'PE Holds'!I52</f>
        <v/>
      </c>
      <c r="G156" s="392" t="str">
        <f>'PE Holds'!J52</f>
        <v/>
      </c>
      <c r="H156" s="393" t="str">
        <f>'PE Holds'!K52</f>
        <v/>
      </c>
      <c r="I156" s="394" t="str">
        <f>'PE Holds'!L52</f>
        <v/>
      </c>
      <c r="J156" s="395" t="str">
        <f>'PE Holds'!M52</f>
        <v/>
      </c>
      <c r="K156" s="396" t="str">
        <f>'PE Holds'!N52</f>
        <v/>
      </c>
      <c r="L156" s="397" t="str">
        <f>'PE Holds'!O52</f>
        <v/>
      </c>
      <c r="M156" s="398" t="str">
        <f>'PE Holds'!P52</f>
        <v/>
      </c>
      <c r="N156" s="399" t="str">
        <f>'PE Holds'!Q52</f>
        <v/>
      </c>
      <c r="O156" s="400" t="str">
        <f>'PE Holds'!R52</f>
        <v/>
      </c>
      <c r="P156" s="401" t="str">
        <f>'PE Holds'!S52</f>
        <v/>
      </c>
      <c r="Q156" s="402" t="str">
        <f>'PE Holds'!T52</f>
        <v/>
      </c>
      <c r="R156" s="403"/>
      <c r="S156" s="404"/>
      <c r="T156" s="391"/>
      <c r="U156" s="390">
        <f t="shared" si="2"/>
        <v>0</v>
      </c>
      <c r="V156" s="390">
        <f t="shared" si="3"/>
        <v>0</v>
      </c>
      <c r="W156" s="349"/>
      <c r="X156" s="349"/>
      <c r="Y156" s="349"/>
      <c r="Z156" s="349"/>
    </row>
    <row r="157" ht="15.75" customHeight="1">
      <c r="A157" s="373">
        <v>9119.0</v>
      </c>
      <c r="B157" s="373" t="s">
        <v>1094</v>
      </c>
      <c r="C157" s="373" t="s">
        <v>1186</v>
      </c>
      <c r="D157" s="373" t="s">
        <v>1225</v>
      </c>
      <c r="E157" s="390">
        <v>5.0</v>
      </c>
      <c r="F157" s="391" t="str">
        <f>'PE Holds'!I53</f>
        <v/>
      </c>
      <c r="G157" s="392" t="str">
        <f>'PE Holds'!J53</f>
        <v/>
      </c>
      <c r="H157" s="393" t="str">
        <f>'PE Holds'!K53</f>
        <v/>
      </c>
      <c r="I157" s="394" t="str">
        <f>'PE Holds'!L53</f>
        <v/>
      </c>
      <c r="J157" s="395" t="str">
        <f>'PE Holds'!M53</f>
        <v/>
      </c>
      <c r="K157" s="396" t="str">
        <f>'PE Holds'!N53</f>
        <v/>
      </c>
      <c r="L157" s="397" t="str">
        <f>'PE Holds'!O53</f>
        <v/>
      </c>
      <c r="M157" s="398" t="str">
        <f>'PE Holds'!P53</f>
        <v/>
      </c>
      <c r="N157" s="399" t="str">
        <f>'PE Holds'!Q53</f>
        <v/>
      </c>
      <c r="O157" s="400" t="str">
        <f>'PE Holds'!R53</f>
        <v/>
      </c>
      <c r="P157" s="401" t="str">
        <f>'PE Holds'!S53</f>
        <v/>
      </c>
      <c r="Q157" s="402" t="str">
        <f>'PE Holds'!T53</f>
        <v/>
      </c>
      <c r="R157" s="403"/>
      <c r="S157" s="404"/>
      <c r="T157" s="391"/>
      <c r="U157" s="390">
        <f t="shared" si="2"/>
        <v>0</v>
      </c>
      <c r="V157" s="390">
        <f t="shared" si="3"/>
        <v>0</v>
      </c>
      <c r="W157" s="349"/>
      <c r="X157" s="349"/>
      <c r="Y157" s="349"/>
      <c r="Z157" s="349"/>
    </row>
    <row r="158" ht="15.75" customHeight="1">
      <c r="A158" s="373">
        <v>9167.0</v>
      </c>
      <c r="B158" s="374" t="s">
        <v>1094</v>
      </c>
      <c r="C158" s="374" t="s">
        <v>1186</v>
      </c>
      <c r="D158" s="374" t="s">
        <v>1100</v>
      </c>
      <c r="E158" s="390">
        <v>20.0</v>
      </c>
      <c r="F158" s="391"/>
      <c r="G158" s="392" t="str">
        <f>'PU holds'!J193</f>
        <v/>
      </c>
      <c r="H158" s="393" t="str">
        <f>'PU holds'!K193</f>
        <v/>
      </c>
      <c r="I158" s="394" t="str">
        <f>'PU holds'!L193</f>
        <v/>
      </c>
      <c r="J158" s="395" t="str">
        <f>'PU holds'!M193</f>
        <v/>
      </c>
      <c r="K158" s="396" t="str">
        <f>'PU holds'!N193</f>
        <v/>
      </c>
      <c r="L158" s="397" t="str">
        <f>'PU holds'!O193</f>
        <v/>
      </c>
      <c r="M158" s="398" t="str">
        <f>'PU holds'!P193</f>
        <v/>
      </c>
      <c r="N158" s="399" t="str">
        <f>'PU holds'!Q193</f>
        <v/>
      </c>
      <c r="O158" s="400" t="str">
        <f>'PU holds'!R193</f>
        <v/>
      </c>
      <c r="P158" s="401" t="str">
        <f>'PU holds'!S193</f>
        <v/>
      </c>
      <c r="Q158" s="402" t="str">
        <f>'PU holds'!T193</f>
        <v/>
      </c>
      <c r="R158" s="403" t="str">
        <f>'PU holds'!#REF!</f>
        <v>#ERROR!</v>
      </c>
      <c r="S158" s="404" t="str">
        <f>'PU holds'!W193</f>
        <v/>
      </c>
      <c r="T158" s="391" t="str">
        <f>'PU holds'!X193</f>
        <v/>
      </c>
      <c r="U158" s="390" t="str">
        <f t="shared" si="2"/>
        <v>#ERROR!</v>
      </c>
      <c r="V158" s="390" t="str">
        <f t="shared" si="3"/>
        <v>#ERROR!</v>
      </c>
      <c r="W158" s="349"/>
      <c r="X158" s="349"/>
      <c r="Y158" s="349"/>
      <c r="Z158" s="349"/>
    </row>
    <row r="159" ht="15.75" customHeight="1">
      <c r="A159" s="373">
        <v>9168.0</v>
      </c>
      <c r="B159" s="374" t="s">
        <v>1094</v>
      </c>
      <c r="C159" s="374" t="s">
        <v>1186</v>
      </c>
      <c r="D159" s="374" t="s">
        <v>1226</v>
      </c>
      <c r="E159" s="390">
        <v>20.0</v>
      </c>
      <c r="F159" s="391"/>
      <c r="G159" s="392" t="str">
        <f>'PU holds'!J194</f>
        <v/>
      </c>
      <c r="H159" s="393" t="str">
        <f>'PU holds'!K194</f>
        <v/>
      </c>
      <c r="I159" s="394" t="str">
        <f>'PU holds'!L194</f>
        <v/>
      </c>
      <c r="J159" s="395" t="str">
        <f>'PU holds'!M194</f>
        <v/>
      </c>
      <c r="K159" s="396" t="str">
        <f>'PU holds'!N194</f>
        <v/>
      </c>
      <c r="L159" s="397" t="str">
        <f>'PU holds'!O194</f>
        <v/>
      </c>
      <c r="M159" s="398" t="str">
        <f>'PU holds'!P194</f>
        <v/>
      </c>
      <c r="N159" s="399" t="str">
        <f>'PU holds'!Q194</f>
        <v/>
      </c>
      <c r="O159" s="400" t="str">
        <f>'PU holds'!R194</f>
        <v/>
      </c>
      <c r="P159" s="401" t="str">
        <f>'PU holds'!S194</f>
        <v/>
      </c>
      <c r="Q159" s="402" t="str">
        <f>'PU holds'!T194</f>
        <v/>
      </c>
      <c r="R159" s="403" t="str">
        <f>'PU holds'!#REF!</f>
        <v>#ERROR!</v>
      </c>
      <c r="S159" s="404" t="str">
        <f>'PU holds'!W194</f>
        <v/>
      </c>
      <c r="T159" s="391" t="str">
        <f>'PU holds'!X194</f>
        <v/>
      </c>
      <c r="U159" s="390" t="str">
        <f t="shared" si="2"/>
        <v>#ERROR!</v>
      </c>
      <c r="V159" s="390" t="str">
        <f t="shared" si="3"/>
        <v>#ERROR!</v>
      </c>
      <c r="W159" s="349"/>
      <c r="X159" s="349"/>
      <c r="Y159" s="349"/>
      <c r="Z159" s="349"/>
    </row>
    <row r="160" ht="15.75" customHeight="1">
      <c r="A160" s="373">
        <v>11887.0</v>
      </c>
      <c r="B160" s="374" t="s">
        <v>1094</v>
      </c>
      <c r="C160" s="374" t="s">
        <v>1186</v>
      </c>
      <c r="D160" s="374" t="s">
        <v>1227</v>
      </c>
      <c r="E160" s="390">
        <v>20.0</v>
      </c>
      <c r="F160" s="391"/>
      <c r="G160" s="392" t="str">
        <f>'PU holds'!J195</f>
        <v/>
      </c>
      <c r="H160" s="393" t="str">
        <f>'PU holds'!K195</f>
        <v/>
      </c>
      <c r="I160" s="394" t="str">
        <f>'PU holds'!L195</f>
        <v/>
      </c>
      <c r="J160" s="395" t="str">
        <f>'PU holds'!M195</f>
        <v/>
      </c>
      <c r="K160" s="396" t="str">
        <f>'PU holds'!N195</f>
        <v/>
      </c>
      <c r="L160" s="397" t="str">
        <f>'PU holds'!O195</f>
        <v/>
      </c>
      <c r="M160" s="398" t="str">
        <f>'PU holds'!P195</f>
        <v/>
      </c>
      <c r="N160" s="399" t="str">
        <f>'PU holds'!Q195</f>
        <v/>
      </c>
      <c r="O160" s="400" t="str">
        <f>'PU holds'!R195</f>
        <v/>
      </c>
      <c r="P160" s="401" t="str">
        <f>'PU holds'!S195</f>
        <v/>
      </c>
      <c r="Q160" s="402" t="str">
        <f>'PU holds'!T195</f>
        <v/>
      </c>
      <c r="R160" s="403" t="str">
        <f>'PU holds'!#REF!</f>
        <v>#ERROR!</v>
      </c>
      <c r="S160" s="404" t="str">
        <f>'PU holds'!W195</f>
        <v/>
      </c>
      <c r="T160" s="391" t="str">
        <f>'PU holds'!X195</f>
        <v/>
      </c>
      <c r="U160" s="390" t="str">
        <f t="shared" si="2"/>
        <v>#ERROR!</v>
      </c>
      <c r="V160" s="390" t="str">
        <f t="shared" si="3"/>
        <v>#ERROR!</v>
      </c>
      <c r="W160" s="349"/>
      <c r="X160" s="349"/>
      <c r="Y160" s="349"/>
      <c r="Z160" s="349"/>
    </row>
    <row r="161" ht="15.75" customHeight="1">
      <c r="A161" s="373">
        <v>9169.0</v>
      </c>
      <c r="B161" s="374" t="s">
        <v>1094</v>
      </c>
      <c r="C161" s="374" t="s">
        <v>1186</v>
      </c>
      <c r="D161" s="374" t="s">
        <v>1228</v>
      </c>
      <c r="E161" s="390">
        <v>50.0</v>
      </c>
      <c r="F161" s="391"/>
      <c r="G161" s="392" t="str">
        <f>'PU holds'!J196</f>
        <v/>
      </c>
      <c r="H161" s="393" t="str">
        <f>'PU holds'!K196</f>
        <v/>
      </c>
      <c r="I161" s="394" t="str">
        <f>'PU holds'!L196</f>
        <v/>
      </c>
      <c r="J161" s="395" t="str">
        <f>'PU holds'!M196</f>
        <v/>
      </c>
      <c r="K161" s="396" t="str">
        <f>'PU holds'!N196</f>
        <v/>
      </c>
      <c r="L161" s="397" t="str">
        <f>'PU holds'!O196</f>
        <v/>
      </c>
      <c r="M161" s="398" t="str">
        <f>'PU holds'!P196</f>
        <v/>
      </c>
      <c r="N161" s="399" t="str">
        <f>'PU holds'!Q196</f>
        <v/>
      </c>
      <c r="O161" s="400" t="str">
        <f>'PU holds'!R196</f>
        <v/>
      </c>
      <c r="P161" s="401" t="str">
        <f>'PU holds'!S196</f>
        <v/>
      </c>
      <c r="Q161" s="402" t="str">
        <f>'PU holds'!T196</f>
        <v/>
      </c>
      <c r="R161" s="403" t="str">
        <f>'PU holds'!#REF!</f>
        <v>#ERROR!</v>
      </c>
      <c r="S161" s="404" t="str">
        <f>'PU holds'!W196</f>
        <v/>
      </c>
      <c r="T161" s="391" t="str">
        <f>'PU holds'!X196</f>
        <v/>
      </c>
      <c r="U161" s="390" t="str">
        <f t="shared" si="2"/>
        <v>#ERROR!</v>
      </c>
      <c r="V161" s="390" t="str">
        <f t="shared" si="3"/>
        <v>#ERROR!</v>
      </c>
      <c r="W161" s="349"/>
      <c r="X161" s="349"/>
      <c r="Y161" s="349"/>
      <c r="Z161" s="349"/>
    </row>
    <row r="162" ht="15.75" customHeight="1">
      <c r="A162" s="373">
        <v>12771.0</v>
      </c>
      <c r="B162" s="374" t="s">
        <v>1094</v>
      </c>
      <c r="C162" s="374" t="s">
        <v>1186</v>
      </c>
      <c r="D162" s="374" t="s">
        <v>1229</v>
      </c>
      <c r="E162" s="390">
        <v>1.0</v>
      </c>
      <c r="F162" s="391"/>
      <c r="G162" s="392" t="str">
        <f>'PU holds'!J197</f>
        <v/>
      </c>
      <c r="H162" s="393" t="str">
        <f>'PU holds'!K197</f>
        <v/>
      </c>
      <c r="I162" s="394" t="str">
        <f>'PU holds'!L197</f>
        <v/>
      </c>
      <c r="J162" s="395" t="str">
        <f>'PU holds'!M197</f>
        <v/>
      </c>
      <c r="K162" s="396" t="str">
        <f>'PU holds'!N197</f>
        <v/>
      </c>
      <c r="L162" s="397" t="str">
        <f>'PU holds'!O197</f>
        <v/>
      </c>
      <c r="M162" s="398" t="str">
        <f>'PU holds'!P197</f>
        <v/>
      </c>
      <c r="N162" s="399" t="str">
        <f>'PU holds'!Q197</f>
        <v/>
      </c>
      <c r="O162" s="400" t="str">
        <f>'PU holds'!R197</f>
        <v/>
      </c>
      <c r="P162" s="401" t="str">
        <f>'PU holds'!S197</f>
        <v/>
      </c>
      <c r="Q162" s="402" t="str">
        <f>'PU holds'!T197</f>
        <v/>
      </c>
      <c r="R162" s="403" t="str">
        <f>'PU holds'!#REF!</f>
        <v>#ERROR!</v>
      </c>
      <c r="S162" s="404" t="str">
        <f>'PU holds'!W197</f>
        <v/>
      </c>
      <c r="T162" s="391" t="str">
        <f>'PU holds'!X197</f>
        <v/>
      </c>
      <c r="U162" s="390" t="str">
        <f t="shared" si="2"/>
        <v>#ERROR!</v>
      </c>
      <c r="V162" s="390" t="str">
        <f t="shared" si="3"/>
        <v>#ERROR!</v>
      </c>
      <c r="W162" s="349"/>
      <c r="X162" s="349"/>
      <c r="Y162" s="349"/>
      <c r="Z162" s="349"/>
    </row>
    <row r="163" ht="15.75" customHeight="1">
      <c r="A163" s="373">
        <v>11855.0</v>
      </c>
      <c r="B163" s="374" t="s">
        <v>1094</v>
      </c>
      <c r="C163" s="374" t="s">
        <v>1186</v>
      </c>
      <c r="D163" s="374" t="s">
        <v>1230</v>
      </c>
      <c r="E163" s="390">
        <v>5.0</v>
      </c>
      <c r="F163" s="391"/>
      <c r="G163" s="392" t="str">
        <f>'PU holds'!J198</f>
        <v/>
      </c>
      <c r="H163" s="393" t="str">
        <f>'PU holds'!K198</f>
        <v/>
      </c>
      <c r="I163" s="394" t="str">
        <f>'PU holds'!L198</f>
        <v/>
      </c>
      <c r="J163" s="395" t="str">
        <f>'PU holds'!M198</f>
        <v/>
      </c>
      <c r="K163" s="396" t="str">
        <f>'PU holds'!N198</f>
        <v/>
      </c>
      <c r="L163" s="397" t="str">
        <f>'PU holds'!O198</f>
        <v/>
      </c>
      <c r="M163" s="398" t="str">
        <f>'PU holds'!P198</f>
        <v/>
      </c>
      <c r="N163" s="399" t="str">
        <f>'PU holds'!Q198</f>
        <v/>
      </c>
      <c r="O163" s="400" t="str">
        <f>'PU holds'!R198</f>
        <v/>
      </c>
      <c r="P163" s="401" t="str">
        <f>'PU holds'!S198</f>
        <v/>
      </c>
      <c r="Q163" s="402" t="str">
        <f>'PU holds'!T198</f>
        <v/>
      </c>
      <c r="R163" s="403" t="str">
        <f>'PU holds'!#REF!</f>
        <v>#ERROR!</v>
      </c>
      <c r="S163" s="404" t="str">
        <f>'PU holds'!W198</f>
        <v/>
      </c>
      <c r="T163" s="391" t="str">
        <f>'PU holds'!X198</f>
        <v/>
      </c>
      <c r="U163" s="390" t="str">
        <f t="shared" si="2"/>
        <v>#ERROR!</v>
      </c>
      <c r="V163" s="390" t="str">
        <f t="shared" si="3"/>
        <v>#ERROR!</v>
      </c>
      <c r="W163" s="349"/>
      <c r="X163" s="349"/>
      <c r="Y163" s="349"/>
      <c r="Z163" s="349"/>
    </row>
    <row r="164" ht="15.75" customHeight="1">
      <c r="A164" s="373">
        <v>9571.0</v>
      </c>
      <c r="B164" s="373" t="s">
        <v>1094</v>
      </c>
      <c r="C164" s="373" t="s">
        <v>1186</v>
      </c>
      <c r="D164" s="373" t="s">
        <v>1231</v>
      </c>
      <c r="E164" s="390">
        <v>5.0</v>
      </c>
      <c r="F164" s="391" t="str">
        <f>'PE Holds'!I59</f>
        <v/>
      </c>
      <c r="G164" s="392" t="str">
        <f>'PE Holds'!J59</f>
        <v/>
      </c>
      <c r="H164" s="393" t="str">
        <f>'PE Holds'!K59</f>
        <v/>
      </c>
      <c r="I164" s="394" t="str">
        <f>'PE Holds'!L59</f>
        <v/>
      </c>
      <c r="J164" s="395" t="str">
        <f>'PE Holds'!M59</f>
        <v/>
      </c>
      <c r="K164" s="396" t="str">
        <f>'PE Holds'!N59</f>
        <v/>
      </c>
      <c r="L164" s="397" t="str">
        <f>'PE Holds'!O59</f>
        <v/>
      </c>
      <c r="M164" s="398" t="str">
        <f>'PE Holds'!P59</f>
        <v/>
      </c>
      <c r="N164" s="399" t="str">
        <f>'PE Holds'!Q59</f>
        <v/>
      </c>
      <c r="O164" s="400" t="str">
        <f>'PE Holds'!R59</f>
        <v/>
      </c>
      <c r="P164" s="401" t="str">
        <f>'PE Holds'!S59</f>
        <v/>
      </c>
      <c r="Q164" s="402" t="str">
        <f>'PE Holds'!T59</f>
        <v/>
      </c>
      <c r="R164" s="403"/>
      <c r="S164" s="404"/>
      <c r="T164" s="391"/>
      <c r="U164" s="390">
        <f t="shared" si="2"/>
        <v>0</v>
      </c>
      <c r="V164" s="390">
        <f t="shared" si="3"/>
        <v>0</v>
      </c>
      <c r="W164" s="349"/>
      <c r="X164" s="349"/>
      <c r="Y164" s="349"/>
      <c r="Z164" s="349"/>
    </row>
    <row r="165" ht="15.75" customHeight="1">
      <c r="A165" s="374">
        <v>9170.0</v>
      </c>
      <c r="B165" s="374" t="s">
        <v>1094</v>
      </c>
      <c r="C165" s="374" t="s">
        <v>1186</v>
      </c>
      <c r="D165" s="374" t="s">
        <v>1232</v>
      </c>
      <c r="E165" s="390">
        <v>5.0</v>
      </c>
      <c r="F165" s="391"/>
      <c r="G165" s="392" t="str">
        <f>'PU holds'!J207</f>
        <v/>
      </c>
      <c r="H165" s="393" t="str">
        <f>'PU holds'!K207</f>
        <v/>
      </c>
      <c r="I165" s="394" t="str">
        <f>'PU holds'!L207</f>
        <v/>
      </c>
      <c r="J165" s="395" t="str">
        <f>'PU holds'!M207</f>
        <v/>
      </c>
      <c r="K165" s="396" t="str">
        <f>'PU holds'!N207</f>
        <v/>
      </c>
      <c r="L165" s="397" t="str">
        <f>'PU holds'!O207</f>
        <v/>
      </c>
      <c r="M165" s="398" t="str">
        <f>'PU holds'!P207</f>
        <v/>
      </c>
      <c r="N165" s="399" t="str">
        <f>'PU holds'!Q207</f>
        <v/>
      </c>
      <c r="O165" s="400" t="str">
        <f>'PU holds'!R207</f>
        <v/>
      </c>
      <c r="P165" s="401" t="str">
        <f>'PU holds'!S207</f>
        <v/>
      </c>
      <c r="Q165" s="402" t="str">
        <f>'PU holds'!T207</f>
        <v/>
      </c>
      <c r="R165" s="403" t="str">
        <f>'PU holds'!#REF!</f>
        <v>#ERROR!</v>
      </c>
      <c r="S165" s="404" t="str">
        <f>'PU holds'!W207</f>
        <v/>
      </c>
      <c r="T165" s="391" t="str">
        <f>'PU holds'!X207</f>
        <v/>
      </c>
      <c r="U165" s="390" t="str">
        <f t="shared" si="2"/>
        <v>#ERROR!</v>
      </c>
      <c r="V165" s="390" t="str">
        <f t="shared" si="3"/>
        <v>#ERROR!</v>
      </c>
      <c r="W165" s="349"/>
      <c r="X165" s="349"/>
      <c r="Y165" s="349"/>
      <c r="Z165" s="349"/>
    </row>
    <row r="166" ht="15.75" customHeight="1">
      <c r="A166" s="373">
        <v>9580.0</v>
      </c>
      <c r="B166" s="373" t="s">
        <v>1094</v>
      </c>
      <c r="C166" s="373" t="s">
        <v>1233</v>
      </c>
      <c r="D166" s="373" t="s">
        <v>1207</v>
      </c>
      <c r="E166" s="390">
        <v>1.0</v>
      </c>
      <c r="F166" s="391" t="str">
        <f>'PE Holds'!I54</f>
        <v/>
      </c>
      <c r="G166" s="392" t="str">
        <f>'PE Holds'!J54</f>
        <v/>
      </c>
      <c r="H166" s="393" t="str">
        <f>'PE Holds'!K54</f>
        <v/>
      </c>
      <c r="I166" s="394" t="str">
        <f>'PE Holds'!L54</f>
        <v/>
      </c>
      <c r="J166" s="395" t="str">
        <f>'PE Holds'!M54</f>
        <v/>
      </c>
      <c r="K166" s="396" t="str">
        <f>'PE Holds'!N54</f>
        <v/>
      </c>
      <c r="L166" s="397" t="str">
        <f>'PE Holds'!O54</f>
        <v/>
      </c>
      <c r="M166" s="398" t="str">
        <f>'PE Holds'!P54</f>
        <v/>
      </c>
      <c r="N166" s="399" t="str">
        <f>'PE Holds'!Q54</f>
        <v/>
      </c>
      <c r="O166" s="400" t="str">
        <f>'PE Holds'!R54</f>
        <v/>
      </c>
      <c r="P166" s="401" t="str">
        <f>'PE Holds'!S54</f>
        <v/>
      </c>
      <c r="Q166" s="402" t="str">
        <f>'PE Holds'!T54</f>
        <v/>
      </c>
      <c r="R166" s="403"/>
      <c r="S166" s="404"/>
      <c r="T166" s="391"/>
      <c r="U166" s="390">
        <f t="shared" si="2"/>
        <v>0</v>
      </c>
      <c r="V166" s="390">
        <f t="shared" si="3"/>
        <v>0</v>
      </c>
      <c r="W166" s="349"/>
      <c r="X166" s="349"/>
      <c r="Y166" s="349"/>
      <c r="Z166" s="349"/>
    </row>
    <row r="167" ht="15.75" customHeight="1">
      <c r="A167" s="373">
        <v>8514.0</v>
      </c>
      <c r="B167" s="374" t="s">
        <v>1094</v>
      </c>
      <c r="C167" s="374" t="s">
        <v>1233</v>
      </c>
      <c r="D167" s="374" t="s">
        <v>1234</v>
      </c>
      <c r="E167" s="390">
        <v>1.0</v>
      </c>
      <c r="F167" s="391"/>
      <c r="G167" s="392" t="str">
        <f>'PU holds'!J199</f>
        <v/>
      </c>
      <c r="H167" s="393" t="str">
        <f>'PU holds'!K199</f>
        <v/>
      </c>
      <c r="I167" s="394" t="str">
        <f>'PU holds'!L199</f>
        <v/>
      </c>
      <c r="J167" s="395" t="str">
        <f>'PU holds'!M199</f>
        <v/>
      </c>
      <c r="K167" s="396" t="str">
        <f>'PU holds'!N199</f>
        <v/>
      </c>
      <c r="L167" s="397" t="str">
        <f>'PU holds'!O199</f>
        <v/>
      </c>
      <c r="M167" s="398" t="str">
        <f>'PU holds'!P199</f>
        <v/>
      </c>
      <c r="N167" s="399" t="str">
        <f>'PU holds'!Q199</f>
        <v/>
      </c>
      <c r="O167" s="400" t="str">
        <f>'PU holds'!R199</f>
        <v/>
      </c>
      <c r="P167" s="401" t="str">
        <f>'PU holds'!S199</f>
        <v/>
      </c>
      <c r="Q167" s="402" t="str">
        <f>'PU holds'!T199</f>
        <v/>
      </c>
      <c r="R167" s="403" t="str">
        <f>'PU holds'!#REF!</f>
        <v>#ERROR!</v>
      </c>
      <c r="S167" s="404" t="str">
        <f>'PU holds'!W199</f>
        <v/>
      </c>
      <c r="T167" s="391" t="str">
        <f>'PU holds'!X199</f>
        <v/>
      </c>
      <c r="U167" s="390" t="str">
        <f t="shared" si="2"/>
        <v>#ERROR!</v>
      </c>
      <c r="V167" s="390" t="str">
        <f t="shared" si="3"/>
        <v>#ERROR!</v>
      </c>
      <c r="W167" s="349"/>
      <c r="X167" s="349"/>
      <c r="Y167" s="349"/>
      <c r="Z167" s="349"/>
    </row>
    <row r="168" ht="15.75" customHeight="1">
      <c r="A168" s="373">
        <v>9504.0</v>
      </c>
      <c r="B168" s="373" t="s">
        <v>1094</v>
      </c>
      <c r="C168" s="373" t="s">
        <v>1233</v>
      </c>
      <c r="D168" s="373" t="s">
        <v>1209</v>
      </c>
      <c r="E168" s="390">
        <v>1.0</v>
      </c>
      <c r="F168" s="391" t="str">
        <f>'PE Holds'!I55</f>
        <v/>
      </c>
      <c r="G168" s="392" t="str">
        <f>'PE Holds'!J55</f>
        <v/>
      </c>
      <c r="H168" s="393" t="str">
        <f>'PE Holds'!K55</f>
        <v/>
      </c>
      <c r="I168" s="394" t="str">
        <f>'PE Holds'!L55</f>
        <v/>
      </c>
      <c r="J168" s="395" t="str">
        <f>'PE Holds'!M55</f>
        <v/>
      </c>
      <c r="K168" s="396" t="str">
        <f>'PE Holds'!N55</f>
        <v/>
      </c>
      <c r="L168" s="397" t="str">
        <f>'PE Holds'!O55</f>
        <v/>
      </c>
      <c r="M168" s="398" t="str">
        <f>'PE Holds'!P55</f>
        <v/>
      </c>
      <c r="N168" s="399" t="str">
        <f>'PE Holds'!Q55</f>
        <v/>
      </c>
      <c r="O168" s="400" t="str">
        <f>'PE Holds'!R55</f>
        <v/>
      </c>
      <c r="P168" s="401" t="str">
        <f>'PE Holds'!S55</f>
        <v/>
      </c>
      <c r="Q168" s="402" t="str">
        <f>'PE Holds'!T55</f>
        <v/>
      </c>
      <c r="R168" s="403"/>
      <c r="S168" s="404"/>
      <c r="T168" s="391"/>
      <c r="U168" s="390">
        <f t="shared" si="2"/>
        <v>0</v>
      </c>
      <c r="V168" s="390">
        <f t="shared" si="3"/>
        <v>0</v>
      </c>
      <c r="W168" s="349"/>
      <c r="X168" s="349"/>
      <c r="Y168" s="349"/>
      <c r="Z168" s="349"/>
    </row>
    <row r="169" ht="15.75" customHeight="1">
      <c r="A169" s="373">
        <v>8510.0</v>
      </c>
      <c r="B169" s="374" t="s">
        <v>1094</v>
      </c>
      <c r="C169" s="374" t="s">
        <v>1233</v>
      </c>
      <c r="D169" s="374" t="s">
        <v>1235</v>
      </c>
      <c r="E169" s="390">
        <v>1.0</v>
      </c>
      <c r="F169" s="391"/>
      <c r="G169" s="392" t="str">
        <f>'PU holds'!J200</f>
        <v/>
      </c>
      <c r="H169" s="393" t="str">
        <f>'PU holds'!K200</f>
        <v/>
      </c>
      <c r="I169" s="394" t="str">
        <f>'PU holds'!L200</f>
        <v/>
      </c>
      <c r="J169" s="395" t="str">
        <f>'PU holds'!M200</f>
        <v/>
      </c>
      <c r="K169" s="396" t="str">
        <f>'PU holds'!N200</f>
        <v/>
      </c>
      <c r="L169" s="397" t="str">
        <f>'PU holds'!O200</f>
        <v/>
      </c>
      <c r="M169" s="398" t="str">
        <f>'PU holds'!P200</f>
        <v/>
      </c>
      <c r="N169" s="399" t="str">
        <f>'PU holds'!Q200</f>
        <v/>
      </c>
      <c r="O169" s="400" t="str">
        <f>'PU holds'!R200</f>
        <v/>
      </c>
      <c r="P169" s="401" t="str">
        <f>'PU holds'!S200</f>
        <v/>
      </c>
      <c r="Q169" s="402" t="str">
        <f>'PU holds'!T200</f>
        <v/>
      </c>
      <c r="R169" s="403" t="str">
        <f>'PU holds'!#REF!</f>
        <v>#ERROR!</v>
      </c>
      <c r="S169" s="404" t="str">
        <f>'PU holds'!W200</f>
        <v/>
      </c>
      <c r="T169" s="391" t="str">
        <f>'PU holds'!X200</f>
        <v/>
      </c>
      <c r="U169" s="390" t="str">
        <f t="shared" si="2"/>
        <v>#ERROR!</v>
      </c>
      <c r="V169" s="390" t="str">
        <f t="shared" si="3"/>
        <v>#ERROR!</v>
      </c>
      <c r="W169" s="349"/>
      <c r="X169" s="349"/>
      <c r="Y169" s="349"/>
      <c r="Z169" s="349"/>
    </row>
    <row r="170" ht="15.75" customHeight="1">
      <c r="A170" s="373">
        <v>9510.0</v>
      </c>
      <c r="B170" s="373" t="s">
        <v>1094</v>
      </c>
      <c r="C170" s="373" t="s">
        <v>1233</v>
      </c>
      <c r="D170" s="373" t="s">
        <v>1211</v>
      </c>
      <c r="E170" s="390">
        <v>1.0</v>
      </c>
      <c r="F170" s="391" t="str">
        <f>'PE Holds'!I56</f>
        <v/>
      </c>
      <c r="G170" s="392" t="str">
        <f>'PE Holds'!J56</f>
        <v/>
      </c>
      <c r="H170" s="393" t="str">
        <f>'PE Holds'!K56</f>
        <v/>
      </c>
      <c r="I170" s="394" t="str">
        <f>'PE Holds'!L56</f>
        <v/>
      </c>
      <c r="J170" s="395" t="str">
        <f>'PE Holds'!M56</f>
        <v/>
      </c>
      <c r="K170" s="396" t="str">
        <f>'PE Holds'!N56</f>
        <v/>
      </c>
      <c r="L170" s="397" t="str">
        <f>'PE Holds'!O56</f>
        <v/>
      </c>
      <c r="M170" s="398" t="str">
        <f>'PE Holds'!P56</f>
        <v/>
      </c>
      <c r="N170" s="399" t="str">
        <f>'PE Holds'!Q56</f>
        <v/>
      </c>
      <c r="O170" s="400" t="str">
        <f>'PE Holds'!R56</f>
        <v/>
      </c>
      <c r="P170" s="401" t="str">
        <f>'PE Holds'!S56</f>
        <v/>
      </c>
      <c r="Q170" s="402" t="str">
        <f>'PE Holds'!T56</f>
        <v/>
      </c>
      <c r="R170" s="403"/>
      <c r="S170" s="404"/>
      <c r="T170" s="391"/>
      <c r="U170" s="390">
        <f t="shared" si="2"/>
        <v>0</v>
      </c>
      <c r="V170" s="390">
        <f t="shared" si="3"/>
        <v>0</v>
      </c>
      <c r="W170" s="349"/>
      <c r="X170" s="349"/>
      <c r="Y170" s="349"/>
      <c r="Z170" s="349"/>
    </row>
    <row r="171" ht="15.75" customHeight="1">
      <c r="A171" s="373">
        <v>8515.0</v>
      </c>
      <c r="B171" s="374" t="s">
        <v>1094</v>
      </c>
      <c r="C171" s="374" t="s">
        <v>1233</v>
      </c>
      <c r="D171" s="374" t="s">
        <v>1236</v>
      </c>
      <c r="E171" s="390">
        <v>1.0</v>
      </c>
      <c r="F171" s="391"/>
      <c r="G171" s="392" t="str">
        <f>'PU holds'!J201</f>
        <v/>
      </c>
      <c r="H171" s="393" t="str">
        <f>'PU holds'!K201</f>
        <v/>
      </c>
      <c r="I171" s="394" t="str">
        <f>'PU holds'!L201</f>
        <v/>
      </c>
      <c r="J171" s="395" t="str">
        <f>'PU holds'!M201</f>
        <v/>
      </c>
      <c r="K171" s="396" t="str">
        <f>'PU holds'!N201</f>
        <v/>
      </c>
      <c r="L171" s="397" t="str">
        <f>'PU holds'!O201</f>
        <v/>
      </c>
      <c r="M171" s="398" t="str">
        <f>'PU holds'!P201</f>
        <v/>
      </c>
      <c r="N171" s="399" t="str">
        <f>'PU holds'!Q201</f>
        <v/>
      </c>
      <c r="O171" s="400" t="str">
        <f>'PU holds'!R201</f>
        <v/>
      </c>
      <c r="P171" s="401" t="str">
        <f>'PU holds'!S201</f>
        <v/>
      </c>
      <c r="Q171" s="402" t="str">
        <f>'PU holds'!T201</f>
        <v/>
      </c>
      <c r="R171" s="403" t="str">
        <f>'PU holds'!#REF!</f>
        <v>#ERROR!</v>
      </c>
      <c r="S171" s="404" t="str">
        <f>'PU holds'!W201</f>
        <v/>
      </c>
      <c r="T171" s="391" t="str">
        <f>'PU holds'!X201</f>
        <v/>
      </c>
      <c r="U171" s="390" t="str">
        <f t="shared" si="2"/>
        <v>#ERROR!</v>
      </c>
      <c r="V171" s="390" t="str">
        <f t="shared" si="3"/>
        <v>#ERROR!</v>
      </c>
      <c r="W171" s="349"/>
      <c r="X171" s="349"/>
      <c r="Y171" s="349"/>
      <c r="Z171" s="349"/>
    </row>
    <row r="172" ht="15.75" customHeight="1">
      <c r="A172" s="373">
        <v>9533.0</v>
      </c>
      <c r="B172" s="373" t="s">
        <v>1094</v>
      </c>
      <c r="C172" s="373" t="s">
        <v>1233</v>
      </c>
      <c r="D172" s="373" t="s">
        <v>1213</v>
      </c>
      <c r="E172" s="390">
        <v>1.0</v>
      </c>
      <c r="F172" s="391" t="str">
        <f>'PE Holds'!I57</f>
        <v/>
      </c>
      <c r="G172" s="392" t="str">
        <f>'PE Holds'!J57</f>
        <v/>
      </c>
      <c r="H172" s="393" t="str">
        <f>'PE Holds'!K57</f>
        <v/>
      </c>
      <c r="I172" s="394" t="str">
        <f>'PE Holds'!L57</f>
        <v/>
      </c>
      <c r="J172" s="395" t="str">
        <f>'PE Holds'!M57</f>
        <v/>
      </c>
      <c r="K172" s="396" t="str">
        <f>'PE Holds'!N57</f>
        <v/>
      </c>
      <c r="L172" s="397" t="str">
        <f>'PE Holds'!O57</f>
        <v/>
      </c>
      <c r="M172" s="398" t="str">
        <f>'PE Holds'!P57</f>
        <v/>
      </c>
      <c r="N172" s="399" t="str">
        <f>'PE Holds'!Q57</f>
        <v/>
      </c>
      <c r="O172" s="400" t="str">
        <f>'PE Holds'!R57</f>
        <v/>
      </c>
      <c r="P172" s="401" t="str">
        <f>'PE Holds'!S57</f>
        <v/>
      </c>
      <c r="Q172" s="402" t="str">
        <f>'PE Holds'!T57</f>
        <v/>
      </c>
      <c r="R172" s="403"/>
      <c r="S172" s="404"/>
      <c r="T172" s="391"/>
      <c r="U172" s="390">
        <f t="shared" si="2"/>
        <v>0</v>
      </c>
      <c r="V172" s="390">
        <f t="shared" si="3"/>
        <v>0</v>
      </c>
      <c r="W172" s="349"/>
      <c r="X172" s="349"/>
      <c r="Y172" s="349"/>
      <c r="Z172" s="349"/>
    </row>
    <row r="173" ht="15.75" customHeight="1">
      <c r="A173" s="373">
        <v>8516.0</v>
      </c>
      <c r="B173" s="374" t="s">
        <v>1094</v>
      </c>
      <c r="C173" s="374" t="s">
        <v>1233</v>
      </c>
      <c r="D173" s="374" t="s">
        <v>1237</v>
      </c>
      <c r="E173" s="390">
        <v>1.0</v>
      </c>
      <c r="F173" s="391"/>
      <c r="G173" s="392" t="str">
        <f>'PU holds'!J202</f>
        <v/>
      </c>
      <c r="H173" s="393" t="str">
        <f>'PU holds'!K202</f>
        <v/>
      </c>
      <c r="I173" s="394" t="str">
        <f>'PU holds'!L202</f>
        <v/>
      </c>
      <c r="J173" s="395" t="str">
        <f>'PU holds'!M202</f>
        <v/>
      </c>
      <c r="K173" s="396" t="str">
        <f>'PU holds'!N202</f>
        <v/>
      </c>
      <c r="L173" s="397" t="str">
        <f>'PU holds'!O202</f>
        <v/>
      </c>
      <c r="M173" s="398" t="str">
        <f>'PU holds'!P202</f>
        <v/>
      </c>
      <c r="N173" s="399" t="str">
        <f>'PU holds'!Q202</f>
        <v/>
      </c>
      <c r="O173" s="400" t="str">
        <f>'PU holds'!R202</f>
        <v/>
      </c>
      <c r="P173" s="401" t="str">
        <f>'PU holds'!S202</f>
        <v/>
      </c>
      <c r="Q173" s="402" t="str">
        <f>'PU holds'!T202</f>
        <v/>
      </c>
      <c r="R173" s="403" t="str">
        <f>'PU holds'!#REF!</f>
        <v>#ERROR!</v>
      </c>
      <c r="S173" s="404" t="str">
        <f>'PU holds'!W202</f>
        <v/>
      </c>
      <c r="T173" s="391" t="str">
        <f>'PU holds'!X202</f>
        <v/>
      </c>
      <c r="U173" s="390" t="str">
        <f t="shared" si="2"/>
        <v>#ERROR!</v>
      </c>
      <c r="V173" s="390" t="str">
        <f t="shared" si="3"/>
        <v>#ERROR!</v>
      </c>
      <c r="W173" s="349"/>
      <c r="X173" s="349"/>
      <c r="Y173" s="349"/>
      <c r="Z173" s="349"/>
    </row>
    <row r="174" ht="15.75" customHeight="1">
      <c r="A174" s="373">
        <v>9535.0</v>
      </c>
      <c r="B174" s="373" t="s">
        <v>1094</v>
      </c>
      <c r="C174" s="373" t="s">
        <v>1233</v>
      </c>
      <c r="D174" s="373" t="s">
        <v>1215</v>
      </c>
      <c r="E174" s="390">
        <v>1.0</v>
      </c>
      <c r="F174" s="391" t="str">
        <f>'PE Holds'!I58</f>
        <v/>
      </c>
      <c r="G174" s="392" t="str">
        <f>'PE Holds'!J58</f>
        <v/>
      </c>
      <c r="H174" s="393" t="str">
        <f>'PE Holds'!K58</f>
        <v/>
      </c>
      <c r="I174" s="394" t="str">
        <f>'PE Holds'!L58</f>
        <v/>
      </c>
      <c r="J174" s="395" t="str">
        <f>'PE Holds'!M58</f>
        <v/>
      </c>
      <c r="K174" s="396" t="str">
        <f>'PE Holds'!N58</f>
        <v/>
      </c>
      <c r="L174" s="397" t="str">
        <f>'PE Holds'!O58</f>
        <v/>
      </c>
      <c r="M174" s="398" t="str">
        <f>'PE Holds'!P58</f>
        <v/>
      </c>
      <c r="N174" s="399" t="str">
        <f>'PE Holds'!Q58</f>
        <v/>
      </c>
      <c r="O174" s="400" t="str">
        <f>'PE Holds'!R58</f>
        <v/>
      </c>
      <c r="P174" s="401" t="str">
        <f>'PE Holds'!S58</f>
        <v/>
      </c>
      <c r="Q174" s="402" t="str">
        <f>'PE Holds'!T58</f>
        <v/>
      </c>
      <c r="R174" s="403"/>
      <c r="S174" s="404"/>
      <c r="T174" s="391"/>
      <c r="U174" s="390">
        <f t="shared" si="2"/>
        <v>0</v>
      </c>
      <c r="V174" s="390">
        <f t="shared" si="3"/>
        <v>0</v>
      </c>
      <c r="W174" s="349"/>
      <c r="X174" s="349"/>
      <c r="Y174" s="349"/>
      <c r="Z174" s="349"/>
    </row>
    <row r="175" ht="15.75" customHeight="1">
      <c r="A175" s="373">
        <v>8517.0</v>
      </c>
      <c r="B175" s="374" t="s">
        <v>1094</v>
      </c>
      <c r="C175" s="374" t="s">
        <v>1233</v>
      </c>
      <c r="D175" s="374" t="s">
        <v>1238</v>
      </c>
      <c r="E175" s="390">
        <v>1.0</v>
      </c>
      <c r="F175" s="391"/>
      <c r="G175" s="392" t="str">
        <f>'PU holds'!J203</f>
        <v/>
      </c>
      <c r="H175" s="393" t="str">
        <f>'PU holds'!K203</f>
        <v/>
      </c>
      <c r="I175" s="394" t="str">
        <f>'PU holds'!L203</f>
        <v/>
      </c>
      <c r="J175" s="395" t="str">
        <f>'PU holds'!M203</f>
        <v/>
      </c>
      <c r="K175" s="396" t="str">
        <f>'PU holds'!N203</f>
        <v/>
      </c>
      <c r="L175" s="397" t="str">
        <f>'PU holds'!O203</f>
        <v/>
      </c>
      <c r="M175" s="398" t="str">
        <f>'PU holds'!P203</f>
        <v/>
      </c>
      <c r="N175" s="399" t="str">
        <f>'PU holds'!Q203</f>
        <v/>
      </c>
      <c r="O175" s="400" t="str">
        <f>'PU holds'!R203</f>
        <v/>
      </c>
      <c r="P175" s="401" t="str">
        <f>'PU holds'!S203</f>
        <v/>
      </c>
      <c r="Q175" s="402" t="str">
        <f>'PU holds'!T203</f>
        <v/>
      </c>
      <c r="R175" s="403" t="str">
        <f>'PU holds'!#REF!</f>
        <v>#ERROR!</v>
      </c>
      <c r="S175" s="404" t="str">
        <f>'PU holds'!W203</f>
        <v/>
      </c>
      <c r="T175" s="391" t="str">
        <f>'PU holds'!X203</f>
        <v/>
      </c>
      <c r="U175" s="390" t="str">
        <f t="shared" si="2"/>
        <v>#ERROR!</v>
      </c>
      <c r="V175" s="390" t="str">
        <f t="shared" si="3"/>
        <v>#ERROR!</v>
      </c>
      <c r="W175" s="349"/>
      <c r="X175" s="349"/>
      <c r="Y175" s="349"/>
      <c r="Z175" s="349"/>
    </row>
    <row r="176" ht="15.75" customHeight="1">
      <c r="A176" s="373">
        <v>9004.0</v>
      </c>
      <c r="B176" s="374" t="s">
        <v>1094</v>
      </c>
      <c r="C176" s="374" t="s">
        <v>1239</v>
      </c>
      <c r="D176" s="374" t="s">
        <v>1080</v>
      </c>
      <c r="E176" s="390">
        <v>1.0</v>
      </c>
      <c r="F176" s="391"/>
      <c r="G176" s="392" t="str">
        <f>'PU holds'!J204</f>
        <v/>
      </c>
      <c r="H176" s="393" t="str">
        <f>'PU holds'!K204</f>
        <v/>
      </c>
      <c r="I176" s="394" t="str">
        <f>'PU holds'!L204</f>
        <v/>
      </c>
      <c r="J176" s="395" t="str">
        <f>'PU holds'!M204</f>
        <v/>
      </c>
      <c r="K176" s="396" t="str">
        <f>'PU holds'!N204</f>
        <v/>
      </c>
      <c r="L176" s="397" t="str">
        <f>'PU holds'!O204</f>
        <v/>
      </c>
      <c r="M176" s="398" t="str">
        <f>'PU holds'!P204</f>
        <v/>
      </c>
      <c r="N176" s="399" t="str">
        <f>'PU holds'!Q204</f>
        <v/>
      </c>
      <c r="O176" s="400" t="str">
        <f>'PU holds'!R204</f>
        <v/>
      </c>
      <c r="P176" s="401" t="str">
        <f>'PU holds'!S204</f>
        <v/>
      </c>
      <c r="Q176" s="402" t="str">
        <f>'PU holds'!T204</f>
        <v/>
      </c>
      <c r="R176" s="403" t="str">
        <f>'PU holds'!#REF!</f>
        <v>#ERROR!</v>
      </c>
      <c r="S176" s="404" t="str">
        <f>'PU holds'!W204</f>
        <v/>
      </c>
      <c r="T176" s="391" t="str">
        <f>'PU holds'!X204</f>
        <v/>
      </c>
      <c r="U176" s="390" t="str">
        <f t="shared" si="2"/>
        <v>#ERROR!</v>
      </c>
      <c r="V176" s="390" t="str">
        <f t="shared" si="3"/>
        <v>#ERROR!</v>
      </c>
      <c r="W176" s="349"/>
      <c r="X176" s="349"/>
      <c r="Y176" s="349"/>
      <c r="Z176" s="349"/>
    </row>
    <row r="177" ht="15.75" customHeight="1">
      <c r="A177" s="373">
        <v>8921.0</v>
      </c>
      <c r="B177" s="374" t="s">
        <v>1094</v>
      </c>
      <c r="C177" s="374" t="s">
        <v>1239</v>
      </c>
      <c r="D177" s="374" t="s">
        <v>1081</v>
      </c>
      <c r="E177" s="390">
        <v>1.0</v>
      </c>
      <c r="F177" s="391"/>
      <c r="G177" s="392" t="str">
        <f>'PU holds'!J205</f>
        <v/>
      </c>
      <c r="H177" s="393" t="str">
        <f>'PU holds'!K205</f>
        <v/>
      </c>
      <c r="I177" s="394" t="str">
        <f>'PU holds'!L205</f>
        <v/>
      </c>
      <c r="J177" s="395" t="str">
        <f>'PU holds'!M205</f>
        <v/>
      </c>
      <c r="K177" s="396" t="str">
        <f>'PU holds'!N205</f>
        <v/>
      </c>
      <c r="L177" s="397" t="str">
        <f>'PU holds'!O205</f>
        <v/>
      </c>
      <c r="M177" s="398" t="str">
        <f>'PU holds'!P205</f>
        <v/>
      </c>
      <c r="N177" s="399" t="str">
        <f>'PU holds'!Q205</f>
        <v/>
      </c>
      <c r="O177" s="400" t="str">
        <f>'PU holds'!R205</f>
        <v/>
      </c>
      <c r="P177" s="401" t="str">
        <f>'PU holds'!S205</f>
        <v/>
      </c>
      <c r="Q177" s="402" t="str">
        <f>'PU holds'!T205</f>
        <v/>
      </c>
      <c r="R177" s="403" t="str">
        <f>'PU holds'!#REF!</f>
        <v>#ERROR!</v>
      </c>
      <c r="S177" s="404" t="str">
        <f>'PU holds'!W205</f>
        <v/>
      </c>
      <c r="T177" s="391" t="str">
        <f>'PU holds'!X205</f>
        <v/>
      </c>
      <c r="U177" s="390" t="str">
        <f t="shared" si="2"/>
        <v>#ERROR!</v>
      </c>
      <c r="V177" s="390" t="str">
        <f t="shared" si="3"/>
        <v>#ERROR!</v>
      </c>
      <c r="W177" s="349"/>
      <c r="X177" s="349"/>
      <c r="Y177" s="349"/>
      <c r="Z177" s="349"/>
    </row>
    <row r="178" ht="15.75" customHeight="1">
      <c r="A178" s="373">
        <v>8981.0</v>
      </c>
      <c r="B178" s="374" t="s">
        <v>1094</v>
      </c>
      <c r="C178" s="374" t="s">
        <v>1239</v>
      </c>
      <c r="D178" s="374" t="s">
        <v>1085</v>
      </c>
      <c r="E178" s="390">
        <v>1.0</v>
      </c>
      <c r="F178" s="391"/>
      <c r="G178" s="392" t="str">
        <f>'PU holds'!J206</f>
        <v/>
      </c>
      <c r="H178" s="393" t="str">
        <f>'PU holds'!K206</f>
        <v/>
      </c>
      <c r="I178" s="394" t="str">
        <f>'PU holds'!L206</f>
        <v/>
      </c>
      <c r="J178" s="395" t="str">
        <f>'PU holds'!M206</f>
        <v/>
      </c>
      <c r="K178" s="396" t="str">
        <f>'PU holds'!N206</f>
        <v/>
      </c>
      <c r="L178" s="397" t="str">
        <f>'PU holds'!O206</f>
        <v/>
      </c>
      <c r="M178" s="398" t="str">
        <f>'PU holds'!P206</f>
        <v/>
      </c>
      <c r="N178" s="399" t="str">
        <f>'PU holds'!Q206</f>
        <v/>
      </c>
      <c r="O178" s="400" t="str">
        <f>'PU holds'!R206</f>
        <v/>
      </c>
      <c r="P178" s="401" t="str">
        <f>'PU holds'!S206</f>
        <v/>
      </c>
      <c r="Q178" s="402" t="str">
        <f>'PU holds'!T206</f>
        <v/>
      </c>
      <c r="R178" s="403" t="str">
        <f>'PU holds'!#REF!</f>
        <v>#ERROR!</v>
      </c>
      <c r="S178" s="404" t="str">
        <f>'PU holds'!W206</f>
        <v/>
      </c>
      <c r="T178" s="391" t="str">
        <f>'PU holds'!X206</f>
        <v/>
      </c>
      <c r="U178" s="390" t="str">
        <f t="shared" si="2"/>
        <v>#ERROR!</v>
      </c>
      <c r="V178" s="390" t="str">
        <f t="shared" si="3"/>
        <v>#ERROR!</v>
      </c>
      <c r="W178" s="349"/>
      <c r="X178" s="349"/>
      <c r="Y178" s="349"/>
      <c r="Z178" s="349"/>
    </row>
    <row r="179" ht="15.75" customHeight="1">
      <c r="A179" s="373">
        <v>13088.0</v>
      </c>
      <c r="B179" s="373" t="s">
        <v>1240</v>
      </c>
      <c r="C179" s="373" t="s">
        <v>1241</v>
      </c>
      <c r="D179" s="373" t="s">
        <v>1080</v>
      </c>
      <c r="E179" s="390">
        <v>10.0</v>
      </c>
      <c r="F179" s="391" t="str">
        <f>'PE Holds'!I105</f>
        <v/>
      </c>
      <c r="G179" s="392" t="str">
        <f>'PE Holds'!J105</f>
        <v/>
      </c>
      <c r="H179" s="393" t="str">
        <f>'PE Holds'!K105</f>
        <v/>
      </c>
      <c r="I179" s="394" t="str">
        <f>'PE Holds'!L105</f>
        <v/>
      </c>
      <c r="J179" s="395" t="str">
        <f>'PE Holds'!M105</f>
        <v/>
      </c>
      <c r="K179" s="396" t="str">
        <f>'PE Holds'!N105</f>
        <v/>
      </c>
      <c r="L179" s="397" t="str">
        <f>'PE Holds'!O105</f>
        <v/>
      </c>
      <c r="M179" s="398" t="str">
        <f>'PE Holds'!P105</f>
        <v/>
      </c>
      <c r="N179" s="399" t="str">
        <f>'PE Holds'!Q105</f>
        <v/>
      </c>
      <c r="O179" s="400" t="str">
        <f>'PE Holds'!R105</f>
        <v/>
      </c>
      <c r="P179" s="401" t="str">
        <f>'PE Holds'!S105</f>
        <v/>
      </c>
      <c r="Q179" s="402" t="str">
        <f>'PE Holds'!T105</f>
        <v/>
      </c>
      <c r="R179" s="403"/>
      <c r="S179" s="404"/>
      <c r="T179" s="391"/>
      <c r="U179" s="390">
        <f t="shared" si="2"/>
        <v>0</v>
      </c>
      <c r="V179" s="390">
        <f t="shared" si="3"/>
        <v>0</v>
      </c>
      <c r="W179" s="349"/>
      <c r="X179" s="349"/>
      <c r="Y179" s="349"/>
      <c r="Z179" s="349"/>
    </row>
    <row r="180" ht="15.75" customHeight="1">
      <c r="A180" s="373">
        <v>13092.0</v>
      </c>
      <c r="B180" s="373" t="s">
        <v>1240</v>
      </c>
      <c r="C180" s="373" t="s">
        <v>1242</v>
      </c>
      <c r="D180" s="373" t="s">
        <v>1080</v>
      </c>
      <c r="E180" s="390">
        <v>10.0</v>
      </c>
      <c r="F180" s="391" t="str">
        <f>'PE Holds'!I106</f>
        <v/>
      </c>
      <c r="G180" s="392" t="str">
        <f>'PE Holds'!J106</f>
        <v/>
      </c>
      <c r="H180" s="393" t="str">
        <f>'PE Holds'!K106</f>
        <v/>
      </c>
      <c r="I180" s="394" t="str">
        <f>'PE Holds'!L106</f>
        <v/>
      </c>
      <c r="J180" s="395" t="str">
        <f>'PE Holds'!M106</f>
        <v/>
      </c>
      <c r="K180" s="396" t="str">
        <f>'PE Holds'!N106</f>
        <v/>
      </c>
      <c r="L180" s="397" t="str">
        <f>'PE Holds'!O106</f>
        <v/>
      </c>
      <c r="M180" s="398" t="str">
        <f>'PE Holds'!P106</f>
        <v/>
      </c>
      <c r="N180" s="399" t="str">
        <f>'PE Holds'!Q106</f>
        <v/>
      </c>
      <c r="O180" s="400" t="str">
        <f>'PE Holds'!R106</f>
        <v/>
      </c>
      <c r="P180" s="401" t="str">
        <f>'PE Holds'!S106</f>
        <v/>
      </c>
      <c r="Q180" s="402" t="str">
        <f>'PE Holds'!T106</f>
        <v/>
      </c>
      <c r="R180" s="403"/>
      <c r="S180" s="404"/>
      <c r="T180" s="391"/>
      <c r="U180" s="390">
        <f t="shared" si="2"/>
        <v>0</v>
      </c>
      <c r="V180" s="390">
        <f t="shared" si="3"/>
        <v>0</v>
      </c>
      <c r="W180" s="349"/>
      <c r="X180" s="349"/>
      <c r="Y180" s="349"/>
      <c r="Z180" s="349"/>
    </row>
    <row r="181" ht="15.75" customHeight="1">
      <c r="A181" s="373">
        <v>14201.0</v>
      </c>
      <c r="B181" s="373" t="s">
        <v>1240</v>
      </c>
      <c r="C181" s="373" t="s">
        <v>1242</v>
      </c>
      <c r="D181" s="373" t="s">
        <v>1081</v>
      </c>
      <c r="E181" s="390">
        <v>10.0</v>
      </c>
      <c r="F181" s="391" t="str">
        <f>'PE Holds'!I107</f>
        <v/>
      </c>
      <c r="G181" s="392" t="str">
        <f>'PE Holds'!J107</f>
        <v/>
      </c>
      <c r="H181" s="393" t="str">
        <f>'PE Holds'!K107</f>
        <v/>
      </c>
      <c r="I181" s="394" t="str">
        <f>'PE Holds'!L107</f>
        <v/>
      </c>
      <c r="J181" s="395" t="str">
        <f>'PE Holds'!M107</f>
        <v/>
      </c>
      <c r="K181" s="396" t="str">
        <f>'PE Holds'!N107</f>
        <v/>
      </c>
      <c r="L181" s="397" t="str">
        <f>'PE Holds'!O107</f>
        <v/>
      </c>
      <c r="M181" s="398" t="str">
        <f>'PE Holds'!P107</f>
        <v/>
      </c>
      <c r="N181" s="399" t="str">
        <f>'PE Holds'!Q107</f>
        <v/>
      </c>
      <c r="O181" s="400" t="str">
        <f>'PE Holds'!R107</f>
        <v/>
      </c>
      <c r="P181" s="401" t="str">
        <f>'PE Holds'!S107</f>
        <v/>
      </c>
      <c r="Q181" s="402" t="str">
        <f>'PE Holds'!T107</f>
        <v/>
      </c>
      <c r="R181" s="403"/>
      <c r="S181" s="404"/>
      <c r="T181" s="391"/>
      <c r="U181" s="390">
        <f t="shared" si="2"/>
        <v>0</v>
      </c>
      <c r="V181" s="390">
        <f t="shared" si="3"/>
        <v>0</v>
      </c>
      <c r="W181" s="349"/>
      <c r="X181" s="349"/>
      <c r="Y181" s="349"/>
      <c r="Z181" s="349"/>
    </row>
    <row r="182" ht="15.75" customHeight="1">
      <c r="A182" s="373">
        <v>14212.0</v>
      </c>
      <c r="B182" s="373" t="s">
        <v>1240</v>
      </c>
      <c r="C182" s="373" t="s">
        <v>1243</v>
      </c>
      <c r="D182" s="373" t="s">
        <v>1080</v>
      </c>
      <c r="E182" s="390">
        <v>10.0</v>
      </c>
      <c r="F182" s="391" t="str">
        <f>'PE Holds'!I108</f>
        <v/>
      </c>
      <c r="G182" s="392" t="str">
        <f>'PE Holds'!J108</f>
        <v/>
      </c>
      <c r="H182" s="393" t="str">
        <f>'PE Holds'!K108</f>
        <v/>
      </c>
      <c r="I182" s="394" t="str">
        <f>'PE Holds'!L108</f>
        <v/>
      </c>
      <c r="J182" s="395" t="str">
        <f>'PE Holds'!M108</f>
        <v/>
      </c>
      <c r="K182" s="396" t="str">
        <f>'PE Holds'!N108</f>
        <v/>
      </c>
      <c r="L182" s="397" t="str">
        <f>'PE Holds'!O108</f>
        <v/>
      </c>
      <c r="M182" s="398" t="str">
        <f>'PE Holds'!P108</f>
        <v/>
      </c>
      <c r="N182" s="399" t="str">
        <f>'PE Holds'!Q108</f>
        <v/>
      </c>
      <c r="O182" s="400" t="str">
        <f>'PE Holds'!R108</f>
        <v/>
      </c>
      <c r="P182" s="401" t="str">
        <f>'PE Holds'!S108</f>
        <v/>
      </c>
      <c r="Q182" s="402" t="str">
        <f>'PE Holds'!T108</f>
        <v/>
      </c>
      <c r="R182" s="403"/>
      <c r="S182" s="404"/>
      <c r="T182" s="391"/>
      <c r="U182" s="390">
        <f t="shared" si="2"/>
        <v>0</v>
      </c>
      <c r="V182" s="390">
        <f t="shared" si="3"/>
        <v>0</v>
      </c>
      <c r="W182" s="349"/>
      <c r="X182" s="349"/>
      <c r="Y182" s="349"/>
      <c r="Z182" s="349"/>
    </row>
    <row r="183" ht="15.75" customHeight="1">
      <c r="A183" s="373">
        <v>13454.0</v>
      </c>
      <c r="B183" s="373" t="s">
        <v>1240</v>
      </c>
      <c r="C183" s="373" t="s">
        <v>1074</v>
      </c>
      <c r="D183" s="373" t="s">
        <v>1080</v>
      </c>
      <c r="E183" s="390">
        <v>20.0</v>
      </c>
      <c r="F183" s="391" t="str">
        <f>'PE Holds'!I109</f>
        <v/>
      </c>
      <c r="G183" s="392" t="str">
        <f>'PE Holds'!J109</f>
        <v/>
      </c>
      <c r="H183" s="393" t="str">
        <f>'PE Holds'!K109</f>
        <v/>
      </c>
      <c r="I183" s="394" t="str">
        <f>'PE Holds'!L109</f>
        <v/>
      </c>
      <c r="J183" s="395" t="str">
        <f>'PE Holds'!M109</f>
        <v/>
      </c>
      <c r="K183" s="396" t="str">
        <f>'PE Holds'!N109</f>
        <v/>
      </c>
      <c r="L183" s="397" t="str">
        <f>'PE Holds'!O109</f>
        <v/>
      </c>
      <c r="M183" s="398" t="str">
        <f>'PE Holds'!P109</f>
        <v/>
      </c>
      <c r="N183" s="399" t="str">
        <f>'PE Holds'!Q109</f>
        <v/>
      </c>
      <c r="O183" s="400" t="str">
        <f>'PE Holds'!R109</f>
        <v/>
      </c>
      <c r="P183" s="401" t="str">
        <f>'PE Holds'!S109</f>
        <v/>
      </c>
      <c r="Q183" s="402" t="str">
        <f>'PE Holds'!T109</f>
        <v/>
      </c>
      <c r="R183" s="403"/>
      <c r="S183" s="404"/>
      <c r="T183" s="391"/>
      <c r="U183" s="390">
        <f t="shared" si="2"/>
        <v>0</v>
      </c>
      <c r="V183" s="390">
        <f t="shared" si="3"/>
        <v>0</v>
      </c>
      <c r="W183" s="349"/>
      <c r="X183" s="349"/>
      <c r="Y183" s="349"/>
      <c r="Z183" s="349"/>
    </row>
    <row r="184" ht="15.75" customHeight="1">
      <c r="A184" s="373">
        <v>12837.0</v>
      </c>
      <c r="B184" s="373" t="s">
        <v>1240</v>
      </c>
      <c r="C184" s="373" t="s">
        <v>1074</v>
      </c>
      <c r="D184" s="373" t="s">
        <v>1081</v>
      </c>
      <c r="E184" s="390">
        <v>20.0</v>
      </c>
      <c r="F184" s="391" t="str">
        <f>'PE Holds'!I110</f>
        <v/>
      </c>
      <c r="G184" s="392" t="str">
        <f>'PE Holds'!J110</f>
        <v/>
      </c>
      <c r="H184" s="393" t="str">
        <f>'PE Holds'!K110</f>
        <v/>
      </c>
      <c r="I184" s="394" t="str">
        <f>'PE Holds'!L110</f>
        <v/>
      </c>
      <c r="J184" s="395" t="str">
        <f>'PE Holds'!M110</f>
        <v/>
      </c>
      <c r="K184" s="396" t="str">
        <f>'PE Holds'!N110</f>
        <v/>
      </c>
      <c r="L184" s="397" t="str">
        <f>'PE Holds'!O110</f>
        <v/>
      </c>
      <c r="M184" s="398" t="str">
        <f>'PE Holds'!P110</f>
        <v/>
      </c>
      <c r="N184" s="399" t="str">
        <f>'PE Holds'!Q110</f>
        <v/>
      </c>
      <c r="O184" s="400" t="str">
        <f>'PE Holds'!R110</f>
        <v/>
      </c>
      <c r="P184" s="401" t="str">
        <f>'PE Holds'!S110</f>
        <v/>
      </c>
      <c r="Q184" s="402" t="str">
        <f>'PE Holds'!T110</f>
        <v/>
      </c>
      <c r="R184" s="403"/>
      <c r="S184" s="404"/>
      <c r="T184" s="391"/>
      <c r="U184" s="390">
        <f t="shared" si="2"/>
        <v>0</v>
      </c>
      <c r="V184" s="390">
        <f t="shared" si="3"/>
        <v>0</v>
      </c>
      <c r="W184" s="349"/>
      <c r="X184" s="349"/>
      <c r="Y184" s="349"/>
      <c r="Z184" s="349"/>
    </row>
    <row r="185" ht="15.75" customHeight="1">
      <c r="A185" s="373">
        <v>14215.0</v>
      </c>
      <c r="B185" s="373" t="s">
        <v>1240</v>
      </c>
      <c r="C185" s="373" t="s">
        <v>1102</v>
      </c>
      <c r="D185" s="373" t="s">
        <v>1244</v>
      </c>
      <c r="E185" s="390">
        <v>10.0</v>
      </c>
      <c r="F185" s="391" t="str">
        <f>'PE Holds'!I111</f>
        <v/>
      </c>
      <c r="G185" s="392" t="str">
        <f>'PE Holds'!J111</f>
        <v/>
      </c>
      <c r="H185" s="393" t="str">
        <f>'PE Holds'!K111</f>
        <v/>
      </c>
      <c r="I185" s="394" t="str">
        <f>'PE Holds'!L111</f>
        <v/>
      </c>
      <c r="J185" s="395" t="str">
        <f>'PE Holds'!M111</f>
        <v/>
      </c>
      <c r="K185" s="396" t="str">
        <f>'PE Holds'!N111</f>
        <v/>
      </c>
      <c r="L185" s="397" t="str">
        <f>'PE Holds'!O111</f>
        <v/>
      </c>
      <c r="M185" s="398" t="str">
        <f>'PE Holds'!P111</f>
        <v/>
      </c>
      <c r="N185" s="399" t="str">
        <f>'PE Holds'!Q111</f>
        <v/>
      </c>
      <c r="O185" s="400" t="str">
        <f>'PE Holds'!R111</f>
        <v/>
      </c>
      <c r="P185" s="401" t="str">
        <f>'PE Holds'!S111</f>
        <v/>
      </c>
      <c r="Q185" s="402" t="str">
        <f>'PE Holds'!T111</f>
        <v/>
      </c>
      <c r="R185" s="403"/>
      <c r="S185" s="404"/>
      <c r="T185" s="391"/>
      <c r="U185" s="390">
        <f t="shared" si="2"/>
        <v>0</v>
      </c>
      <c r="V185" s="390">
        <f t="shared" si="3"/>
        <v>0</v>
      </c>
      <c r="W185" s="349"/>
      <c r="X185" s="349"/>
      <c r="Y185" s="349"/>
      <c r="Z185" s="349"/>
    </row>
    <row r="186" ht="15.75" customHeight="1">
      <c r="A186" s="373">
        <v>14217.0</v>
      </c>
      <c r="B186" s="373" t="s">
        <v>1240</v>
      </c>
      <c r="C186" s="373" t="s">
        <v>1102</v>
      </c>
      <c r="D186" s="373" t="s">
        <v>1245</v>
      </c>
      <c r="E186" s="390">
        <v>10.0</v>
      </c>
      <c r="F186" s="391" t="str">
        <f>'PE Holds'!I112</f>
        <v/>
      </c>
      <c r="G186" s="392" t="str">
        <f>'PE Holds'!J112</f>
        <v/>
      </c>
      <c r="H186" s="393" t="str">
        <f>'PE Holds'!K112</f>
        <v/>
      </c>
      <c r="I186" s="394" t="str">
        <f>'PE Holds'!L112</f>
        <v/>
      </c>
      <c r="J186" s="395" t="str">
        <f>'PE Holds'!M112</f>
        <v/>
      </c>
      <c r="K186" s="396" t="str">
        <f>'PE Holds'!N112</f>
        <v/>
      </c>
      <c r="L186" s="397" t="str">
        <f>'PE Holds'!O112</f>
        <v/>
      </c>
      <c r="M186" s="398" t="str">
        <f>'PE Holds'!P112</f>
        <v/>
      </c>
      <c r="N186" s="399" t="str">
        <f>'PE Holds'!Q112</f>
        <v/>
      </c>
      <c r="O186" s="400" t="str">
        <f>'PE Holds'!R112</f>
        <v/>
      </c>
      <c r="P186" s="401" t="str">
        <f>'PE Holds'!S112</f>
        <v/>
      </c>
      <c r="Q186" s="402" t="str">
        <f>'PE Holds'!T112</f>
        <v/>
      </c>
      <c r="R186" s="403"/>
      <c r="S186" s="404"/>
      <c r="T186" s="391"/>
      <c r="U186" s="390">
        <f t="shared" si="2"/>
        <v>0</v>
      </c>
      <c r="V186" s="390">
        <f t="shared" si="3"/>
        <v>0</v>
      </c>
      <c r="W186" s="349"/>
      <c r="X186" s="349"/>
      <c r="Y186" s="349"/>
      <c r="Z186" s="349"/>
    </row>
    <row r="187" ht="15.75" customHeight="1">
      <c r="A187" s="373">
        <v>13090.0</v>
      </c>
      <c r="B187" s="373" t="s">
        <v>1240</v>
      </c>
      <c r="C187" s="373" t="s">
        <v>1079</v>
      </c>
      <c r="D187" s="373" t="s">
        <v>1080</v>
      </c>
      <c r="E187" s="390">
        <v>10.0</v>
      </c>
      <c r="F187" s="391" t="str">
        <f>'PE Holds'!I113</f>
        <v/>
      </c>
      <c r="G187" s="392" t="str">
        <f>'PE Holds'!J113</f>
        <v/>
      </c>
      <c r="H187" s="393" t="str">
        <f>'PE Holds'!K113</f>
        <v/>
      </c>
      <c r="I187" s="394" t="str">
        <f>'PE Holds'!L113</f>
        <v/>
      </c>
      <c r="J187" s="395" t="str">
        <f>'PE Holds'!M113</f>
        <v/>
      </c>
      <c r="K187" s="396" t="str">
        <f>'PE Holds'!N113</f>
        <v/>
      </c>
      <c r="L187" s="397" t="str">
        <f>'PE Holds'!O113</f>
        <v/>
      </c>
      <c r="M187" s="398" t="str">
        <f>'PE Holds'!P113</f>
        <v/>
      </c>
      <c r="N187" s="399" t="str">
        <f>'PE Holds'!Q113</f>
        <v/>
      </c>
      <c r="O187" s="400" t="str">
        <f>'PE Holds'!R113</f>
        <v/>
      </c>
      <c r="P187" s="401" t="str">
        <f>'PE Holds'!S113</f>
        <v/>
      </c>
      <c r="Q187" s="402" t="str">
        <f>'PE Holds'!T113</f>
        <v/>
      </c>
      <c r="R187" s="403"/>
      <c r="S187" s="404"/>
      <c r="T187" s="391"/>
      <c r="U187" s="390">
        <f t="shared" si="2"/>
        <v>0</v>
      </c>
      <c r="V187" s="390">
        <f t="shared" si="3"/>
        <v>0</v>
      </c>
      <c r="W187" s="349"/>
      <c r="X187" s="349"/>
      <c r="Y187" s="349"/>
      <c r="Z187" s="349"/>
    </row>
    <row r="188" ht="15.75" customHeight="1">
      <c r="A188" s="373">
        <v>13976.0</v>
      </c>
      <c r="B188" s="373" t="s">
        <v>1240</v>
      </c>
      <c r="C188" s="373" t="s">
        <v>1083</v>
      </c>
      <c r="D188" s="373" t="s">
        <v>1080</v>
      </c>
      <c r="E188" s="390">
        <v>10.0</v>
      </c>
      <c r="F188" s="391" t="str">
        <f>'PE Holds'!I114</f>
        <v/>
      </c>
      <c r="G188" s="392" t="str">
        <f>'PE Holds'!J114</f>
        <v/>
      </c>
      <c r="H188" s="393" t="str">
        <f>'PE Holds'!K114</f>
        <v/>
      </c>
      <c r="I188" s="394" t="str">
        <f>'PE Holds'!L114</f>
        <v/>
      </c>
      <c r="J188" s="395" t="str">
        <f>'PE Holds'!M114</f>
        <v/>
      </c>
      <c r="K188" s="396" t="str">
        <f>'PE Holds'!N114</f>
        <v/>
      </c>
      <c r="L188" s="397" t="str">
        <f>'PE Holds'!O114</f>
        <v/>
      </c>
      <c r="M188" s="398" t="str">
        <f>'PE Holds'!P114</f>
        <v/>
      </c>
      <c r="N188" s="399" t="str">
        <f>'PE Holds'!Q114</f>
        <v/>
      </c>
      <c r="O188" s="400" t="str">
        <f>'PE Holds'!R114</f>
        <v/>
      </c>
      <c r="P188" s="401" t="str">
        <f>'PE Holds'!S114</f>
        <v/>
      </c>
      <c r="Q188" s="402" t="str">
        <f>'PE Holds'!T114</f>
        <v/>
      </c>
      <c r="R188" s="403"/>
      <c r="S188" s="404"/>
      <c r="T188" s="391"/>
      <c r="U188" s="390">
        <f t="shared" si="2"/>
        <v>0</v>
      </c>
      <c r="V188" s="390">
        <f t="shared" si="3"/>
        <v>0</v>
      </c>
      <c r="W188" s="349"/>
      <c r="X188" s="349"/>
      <c r="Y188" s="349"/>
      <c r="Z188" s="349"/>
    </row>
    <row r="189" ht="15.75" customHeight="1">
      <c r="A189" s="373">
        <v>13977.0</v>
      </c>
      <c r="B189" s="373" t="s">
        <v>1240</v>
      </c>
      <c r="C189" s="373" t="s">
        <v>1083</v>
      </c>
      <c r="D189" s="373" t="s">
        <v>1081</v>
      </c>
      <c r="E189" s="390">
        <v>10.0</v>
      </c>
      <c r="F189" s="391" t="str">
        <f>'PE Holds'!I115</f>
        <v/>
      </c>
      <c r="G189" s="392" t="str">
        <f>'PE Holds'!J115</f>
        <v/>
      </c>
      <c r="H189" s="393" t="str">
        <f>'PE Holds'!K115</f>
        <v/>
      </c>
      <c r="I189" s="394" t="str">
        <f>'PE Holds'!L115</f>
        <v/>
      </c>
      <c r="J189" s="395" t="str">
        <f>'PE Holds'!M115</f>
        <v/>
      </c>
      <c r="K189" s="396" t="str">
        <f>'PE Holds'!N115</f>
        <v/>
      </c>
      <c r="L189" s="397" t="str">
        <f>'PE Holds'!O115</f>
        <v/>
      </c>
      <c r="M189" s="398" t="str">
        <f>'PE Holds'!P115</f>
        <v/>
      </c>
      <c r="N189" s="399" t="str">
        <f>'PE Holds'!Q115</f>
        <v/>
      </c>
      <c r="O189" s="400" t="str">
        <f>'PE Holds'!R115</f>
        <v/>
      </c>
      <c r="P189" s="401" t="str">
        <f>'PE Holds'!S115</f>
        <v/>
      </c>
      <c r="Q189" s="402" t="str">
        <f>'PE Holds'!T115</f>
        <v/>
      </c>
      <c r="R189" s="403"/>
      <c r="S189" s="404"/>
      <c r="T189" s="391"/>
      <c r="U189" s="390">
        <f t="shared" si="2"/>
        <v>0</v>
      </c>
      <c r="V189" s="390">
        <f t="shared" si="3"/>
        <v>0</v>
      </c>
      <c r="W189" s="349"/>
      <c r="X189" s="349"/>
      <c r="Y189" s="349"/>
      <c r="Z189" s="349"/>
    </row>
    <row r="190" ht="15.75" customHeight="1">
      <c r="A190" s="373">
        <v>14230.0</v>
      </c>
      <c r="B190" s="373" t="s">
        <v>1240</v>
      </c>
      <c r="C190" s="373" t="s">
        <v>1083</v>
      </c>
      <c r="D190" s="373" t="s">
        <v>1085</v>
      </c>
      <c r="E190" s="390">
        <v>10.0</v>
      </c>
      <c r="F190" s="391" t="str">
        <f>'PE Holds'!I116</f>
        <v/>
      </c>
      <c r="G190" s="392" t="str">
        <f>'PE Holds'!J116</f>
        <v/>
      </c>
      <c r="H190" s="393" t="str">
        <f>'PE Holds'!K116</f>
        <v/>
      </c>
      <c r="I190" s="394" t="str">
        <f>'PE Holds'!L116</f>
        <v/>
      </c>
      <c r="J190" s="395" t="str">
        <f>'PE Holds'!M116</f>
        <v/>
      </c>
      <c r="K190" s="396" t="str">
        <f>'PE Holds'!N116</f>
        <v/>
      </c>
      <c r="L190" s="397" t="str">
        <f>'PE Holds'!O116</f>
        <v/>
      </c>
      <c r="M190" s="398" t="str">
        <f>'PE Holds'!P116</f>
        <v/>
      </c>
      <c r="N190" s="399" t="str">
        <f>'PE Holds'!Q116</f>
        <v/>
      </c>
      <c r="O190" s="400" t="str">
        <f>'PE Holds'!R116</f>
        <v/>
      </c>
      <c r="P190" s="401" t="str">
        <f>'PE Holds'!S116</f>
        <v/>
      </c>
      <c r="Q190" s="402" t="str">
        <f>'PE Holds'!T116</f>
        <v/>
      </c>
      <c r="R190" s="403"/>
      <c r="S190" s="404"/>
      <c r="T190" s="391"/>
      <c r="U190" s="390">
        <f t="shared" si="2"/>
        <v>0</v>
      </c>
      <c r="V190" s="390">
        <f t="shared" si="3"/>
        <v>0</v>
      </c>
      <c r="W190" s="349"/>
      <c r="X190" s="349"/>
      <c r="Y190" s="349"/>
      <c r="Z190" s="349"/>
    </row>
    <row r="191" ht="15.75" customHeight="1">
      <c r="A191" s="373">
        <v>14231.0</v>
      </c>
      <c r="B191" s="373" t="s">
        <v>1240</v>
      </c>
      <c r="C191" s="373" t="s">
        <v>1084</v>
      </c>
      <c r="D191" s="373" t="s">
        <v>1080</v>
      </c>
      <c r="E191" s="390">
        <v>5.0</v>
      </c>
      <c r="F191" s="391" t="str">
        <f>'PE Holds'!I117</f>
        <v/>
      </c>
      <c r="G191" s="392" t="str">
        <f>'PE Holds'!J117</f>
        <v/>
      </c>
      <c r="H191" s="393" t="str">
        <f>'PE Holds'!K117</f>
        <v/>
      </c>
      <c r="I191" s="394" t="str">
        <f>'PE Holds'!L117</f>
        <v/>
      </c>
      <c r="J191" s="395" t="str">
        <f>'PE Holds'!M117</f>
        <v/>
      </c>
      <c r="K191" s="396" t="str">
        <f>'PE Holds'!N117</f>
        <v/>
      </c>
      <c r="L191" s="397" t="str">
        <f>'PE Holds'!O117</f>
        <v/>
      </c>
      <c r="M191" s="398" t="str">
        <f>'PE Holds'!P117</f>
        <v/>
      </c>
      <c r="N191" s="399" t="str">
        <f>'PE Holds'!Q117</f>
        <v/>
      </c>
      <c r="O191" s="400" t="str">
        <f>'PE Holds'!R117</f>
        <v/>
      </c>
      <c r="P191" s="401" t="str">
        <f>'PE Holds'!S117</f>
        <v/>
      </c>
      <c r="Q191" s="402" t="str">
        <f>'PE Holds'!T117</f>
        <v/>
      </c>
      <c r="R191" s="403"/>
      <c r="S191" s="404"/>
      <c r="T191" s="391"/>
      <c r="U191" s="390">
        <f t="shared" si="2"/>
        <v>0</v>
      </c>
      <c r="V191" s="390">
        <f t="shared" si="3"/>
        <v>0</v>
      </c>
      <c r="W191" s="349"/>
      <c r="X191" s="349"/>
      <c r="Y191" s="349"/>
      <c r="Z191" s="349"/>
    </row>
    <row r="192" ht="15.75" customHeight="1">
      <c r="A192" s="373">
        <v>13077.0</v>
      </c>
      <c r="B192" s="373" t="s">
        <v>1240</v>
      </c>
      <c r="C192" s="373" t="s">
        <v>1084</v>
      </c>
      <c r="D192" s="373" t="s">
        <v>1081</v>
      </c>
      <c r="E192" s="390">
        <v>5.0</v>
      </c>
      <c r="F192" s="391" t="str">
        <f>'PE Holds'!I118</f>
        <v/>
      </c>
      <c r="G192" s="392" t="str">
        <f>'PE Holds'!J118</f>
        <v/>
      </c>
      <c r="H192" s="393" t="str">
        <f>'PE Holds'!K118</f>
        <v/>
      </c>
      <c r="I192" s="394" t="str">
        <f>'PE Holds'!L118</f>
        <v/>
      </c>
      <c r="J192" s="395" t="str">
        <f>'PE Holds'!M118</f>
        <v/>
      </c>
      <c r="K192" s="396" t="str">
        <f>'PE Holds'!N118</f>
        <v/>
      </c>
      <c r="L192" s="397" t="str">
        <f>'PE Holds'!O118</f>
        <v/>
      </c>
      <c r="M192" s="398" t="str">
        <f>'PE Holds'!P118</f>
        <v/>
      </c>
      <c r="N192" s="399" t="str">
        <f>'PE Holds'!Q118</f>
        <v/>
      </c>
      <c r="O192" s="400" t="str">
        <f>'PE Holds'!R118</f>
        <v/>
      </c>
      <c r="P192" s="401" t="str">
        <f>'PE Holds'!S118</f>
        <v/>
      </c>
      <c r="Q192" s="402" t="str">
        <f>'PE Holds'!T118</f>
        <v/>
      </c>
      <c r="R192" s="403"/>
      <c r="S192" s="404"/>
      <c r="T192" s="391"/>
      <c r="U192" s="390">
        <f t="shared" si="2"/>
        <v>0</v>
      </c>
      <c r="V192" s="390">
        <f t="shared" si="3"/>
        <v>0</v>
      </c>
      <c r="W192" s="349"/>
      <c r="X192" s="349"/>
      <c r="Y192" s="349"/>
      <c r="Z192" s="349"/>
    </row>
    <row r="193" ht="15.75" customHeight="1">
      <c r="A193" s="373">
        <v>13096.0</v>
      </c>
      <c r="B193" s="373" t="s">
        <v>1240</v>
      </c>
      <c r="C193" s="373" t="s">
        <v>1084</v>
      </c>
      <c r="D193" s="373" t="s">
        <v>1085</v>
      </c>
      <c r="E193" s="390">
        <v>5.0</v>
      </c>
      <c r="F193" s="391" t="str">
        <f>'PE Holds'!I119</f>
        <v/>
      </c>
      <c r="G193" s="392" t="str">
        <f>'PE Holds'!J119</f>
        <v/>
      </c>
      <c r="H193" s="393" t="str">
        <f>'PE Holds'!K119</f>
        <v/>
      </c>
      <c r="I193" s="394" t="str">
        <f>'PE Holds'!L119</f>
        <v/>
      </c>
      <c r="J193" s="395" t="str">
        <f>'PE Holds'!M119</f>
        <v/>
      </c>
      <c r="K193" s="396" t="str">
        <f>'PE Holds'!N119</f>
        <v/>
      </c>
      <c r="L193" s="397" t="str">
        <f>'PE Holds'!O119</f>
        <v/>
      </c>
      <c r="M193" s="398" t="str">
        <f>'PE Holds'!P119</f>
        <v/>
      </c>
      <c r="N193" s="399" t="str">
        <f>'PE Holds'!Q119</f>
        <v/>
      </c>
      <c r="O193" s="400" t="str">
        <f>'PE Holds'!R119</f>
        <v/>
      </c>
      <c r="P193" s="401" t="str">
        <f>'PE Holds'!S119</f>
        <v/>
      </c>
      <c r="Q193" s="402" t="str">
        <f>'PE Holds'!T119</f>
        <v/>
      </c>
      <c r="R193" s="403"/>
      <c r="S193" s="404"/>
      <c r="T193" s="391"/>
      <c r="U193" s="390">
        <f t="shared" si="2"/>
        <v>0</v>
      </c>
      <c r="V193" s="390">
        <f t="shared" si="3"/>
        <v>0</v>
      </c>
      <c r="W193" s="349"/>
      <c r="X193" s="349"/>
      <c r="Y193" s="349"/>
      <c r="Z193" s="349"/>
    </row>
    <row r="194" ht="15.75" customHeight="1">
      <c r="A194" s="373">
        <v>13891.0</v>
      </c>
      <c r="B194" s="373" t="s">
        <v>1240</v>
      </c>
      <c r="C194" s="373" t="s">
        <v>1084</v>
      </c>
      <c r="D194" s="373" t="s">
        <v>1086</v>
      </c>
      <c r="E194" s="390">
        <v>5.0</v>
      </c>
      <c r="F194" s="391" t="str">
        <f>'PE Holds'!I120</f>
        <v/>
      </c>
      <c r="G194" s="392" t="str">
        <f>'PE Holds'!J120</f>
        <v/>
      </c>
      <c r="H194" s="393" t="str">
        <f>'PE Holds'!K120</f>
        <v/>
      </c>
      <c r="I194" s="394" t="str">
        <f>'PE Holds'!L120</f>
        <v/>
      </c>
      <c r="J194" s="395" t="str">
        <f>'PE Holds'!M120</f>
        <v/>
      </c>
      <c r="K194" s="396" t="str">
        <f>'PE Holds'!N120</f>
        <v/>
      </c>
      <c r="L194" s="397" t="str">
        <f>'PE Holds'!O120</f>
        <v/>
      </c>
      <c r="M194" s="398" t="str">
        <f>'PE Holds'!P120</f>
        <v/>
      </c>
      <c r="N194" s="399" t="str">
        <f>'PE Holds'!Q120</f>
        <v/>
      </c>
      <c r="O194" s="400" t="str">
        <f>'PE Holds'!R120</f>
        <v/>
      </c>
      <c r="P194" s="401" t="str">
        <f>'PE Holds'!S120</f>
        <v/>
      </c>
      <c r="Q194" s="402" t="str">
        <f>'PE Holds'!T120</f>
        <v/>
      </c>
      <c r="R194" s="403"/>
      <c r="S194" s="404"/>
      <c r="T194" s="391"/>
      <c r="U194" s="390">
        <f t="shared" si="2"/>
        <v>0</v>
      </c>
      <c r="V194" s="390">
        <f t="shared" si="3"/>
        <v>0</v>
      </c>
      <c r="W194" s="349"/>
      <c r="X194" s="349"/>
      <c r="Y194" s="349"/>
      <c r="Z194" s="349"/>
    </row>
    <row r="195" ht="15.75" customHeight="1">
      <c r="A195" s="373">
        <v>14213.0</v>
      </c>
      <c r="B195" s="373" t="s">
        <v>1240</v>
      </c>
      <c r="C195" s="373" t="s">
        <v>1084</v>
      </c>
      <c r="D195" s="373" t="s">
        <v>1246</v>
      </c>
      <c r="E195" s="390">
        <v>5.0</v>
      </c>
      <c r="F195" s="391" t="str">
        <f>'PE Holds'!I121</f>
        <v/>
      </c>
      <c r="G195" s="392" t="str">
        <f>'PE Holds'!J121</f>
        <v/>
      </c>
      <c r="H195" s="393" t="str">
        <f>'PE Holds'!K121</f>
        <v/>
      </c>
      <c r="I195" s="394" t="str">
        <f>'PE Holds'!L121</f>
        <v/>
      </c>
      <c r="J195" s="395" t="str">
        <f>'PE Holds'!M121</f>
        <v/>
      </c>
      <c r="K195" s="396" t="str">
        <f>'PE Holds'!N121</f>
        <v/>
      </c>
      <c r="L195" s="397" t="str">
        <f>'PE Holds'!O121</f>
        <v/>
      </c>
      <c r="M195" s="398" t="str">
        <f>'PE Holds'!P121</f>
        <v/>
      </c>
      <c r="N195" s="399" t="str">
        <f>'PE Holds'!Q121</f>
        <v/>
      </c>
      <c r="O195" s="400" t="str">
        <f>'PE Holds'!R121</f>
        <v/>
      </c>
      <c r="P195" s="401" t="str">
        <f>'PE Holds'!S121</f>
        <v/>
      </c>
      <c r="Q195" s="402" t="str">
        <f>'PE Holds'!T121</f>
        <v/>
      </c>
      <c r="R195" s="403"/>
      <c r="S195" s="404"/>
      <c r="T195" s="391"/>
      <c r="U195" s="390">
        <f t="shared" si="2"/>
        <v>0</v>
      </c>
      <c r="V195" s="390">
        <f t="shared" si="3"/>
        <v>0</v>
      </c>
      <c r="W195" s="349"/>
      <c r="X195" s="349"/>
      <c r="Y195" s="349"/>
      <c r="Z195" s="349"/>
    </row>
    <row r="196" ht="15.75" customHeight="1">
      <c r="A196" s="373">
        <v>14852.0</v>
      </c>
      <c r="B196" s="373" t="s">
        <v>1240</v>
      </c>
      <c r="C196" s="373" t="s">
        <v>1084</v>
      </c>
      <c r="D196" s="373" t="s">
        <v>1247</v>
      </c>
      <c r="E196" s="390">
        <v>5.0</v>
      </c>
      <c r="F196" s="391" t="str">
        <f>'PE Holds'!I122</f>
        <v/>
      </c>
      <c r="G196" s="392" t="str">
        <f>'PE Holds'!J122</f>
        <v/>
      </c>
      <c r="H196" s="393" t="str">
        <f>'PE Holds'!K122</f>
        <v/>
      </c>
      <c r="I196" s="394" t="str">
        <f>'PE Holds'!L122</f>
        <v/>
      </c>
      <c r="J196" s="395" t="str">
        <f>'PE Holds'!M122</f>
        <v/>
      </c>
      <c r="K196" s="396" t="str">
        <f>'PE Holds'!N122</f>
        <v/>
      </c>
      <c r="L196" s="397" t="str">
        <f>'PE Holds'!O122</f>
        <v/>
      </c>
      <c r="M196" s="398" t="str">
        <f>'PE Holds'!P122</f>
        <v/>
      </c>
      <c r="N196" s="399" t="str">
        <f>'PE Holds'!Q122</f>
        <v/>
      </c>
      <c r="O196" s="400" t="str">
        <f>'PE Holds'!R122</f>
        <v/>
      </c>
      <c r="P196" s="401" t="str">
        <f>'PE Holds'!S122</f>
        <v/>
      </c>
      <c r="Q196" s="402" t="str">
        <f>'PE Holds'!T122</f>
        <v/>
      </c>
      <c r="R196" s="403"/>
      <c r="S196" s="404"/>
      <c r="T196" s="391"/>
      <c r="U196" s="390">
        <f t="shared" si="2"/>
        <v>0</v>
      </c>
      <c r="V196" s="390">
        <f t="shared" si="3"/>
        <v>0</v>
      </c>
      <c r="W196" s="349"/>
      <c r="X196" s="349"/>
      <c r="Y196" s="349"/>
      <c r="Z196" s="349"/>
    </row>
    <row r="197" ht="15.75" customHeight="1">
      <c r="A197" s="373">
        <v>12373.0</v>
      </c>
      <c r="B197" s="373" t="s">
        <v>1240</v>
      </c>
      <c r="C197" s="373" t="s">
        <v>1088</v>
      </c>
      <c r="D197" s="373" t="s">
        <v>1080</v>
      </c>
      <c r="E197" s="390">
        <v>10.0</v>
      </c>
      <c r="F197" s="391" t="str">
        <f>'PE Holds'!I123</f>
        <v/>
      </c>
      <c r="G197" s="392" t="str">
        <f>'PE Holds'!J123</f>
        <v/>
      </c>
      <c r="H197" s="393" t="str">
        <f>'PE Holds'!K123</f>
        <v/>
      </c>
      <c r="I197" s="394" t="str">
        <f>'PE Holds'!L123</f>
        <v/>
      </c>
      <c r="J197" s="395" t="str">
        <f>'PE Holds'!M123</f>
        <v/>
      </c>
      <c r="K197" s="396" t="str">
        <f>'PE Holds'!N123</f>
        <v/>
      </c>
      <c r="L197" s="397" t="str">
        <f>'PE Holds'!O123</f>
        <v/>
      </c>
      <c r="M197" s="398" t="str">
        <f>'PE Holds'!P123</f>
        <v/>
      </c>
      <c r="N197" s="399" t="str">
        <f>'PE Holds'!Q123</f>
        <v/>
      </c>
      <c r="O197" s="400" t="str">
        <f>'PE Holds'!R123</f>
        <v/>
      </c>
      <c r="P197" s="401" t="str">
        <f>'PE Holds'!S123</f>
        <v/>
      </c>
      <c r="Q197" s="402" t="str">
        <f>'PE Holds'!T123</f>
        <v/>
      </c>
      <c r="R197" s="403"/>
      <c r="S197" s="404"/>
      <c r="T197" s="391"/>
      <c r="U197" s="390">
        <f t="shared" si="2"/>
        <v>0</v>
      </c>
      <c r="V197" s="390">
        <f t="shared" si="3"/>
        <v>0</v>
      </c>
      <c r="W197" s="349"/>
      <c r="X197" s="349"/>
      <c r="Y197" s="349"/>
      <c r="Z197" s="349"/>
    </row>
    <row r="198" ht="15.75" customHeight="1">
      <c r="A198" s="373">
        <v>12250.0</v>
      </c>
      <c r="B198" s="373" t="s">
        <v>1240</v>
      </c>
      <c r="C198" s="373" t="s">
        <v>1088</v>
      </c>
      <c r="D198" s="373" t="s">
        <v>1081</v>
      </c>
      <c r="E198" s="390">
        <v>10.0</v>
      </c>
      <c r="F198" s="391" t="str">
        <f>'PE Holds'!I124</f>
        <v/>
      </c>
      <c r="G198" s="392" t="str">
        <f>'PE Holds'!J124</f>
        <v/>
      </c>
      <c r="H198" s="393" t="str">
        <f>'PE Holds'!K124</f>
        <v/>
      </c>
      <c r="I198" s="394" t="str">
        <f>'PE Holds'!L124</f>
        <v/>
      </c>
      <c r="J198" s="395" t="str">
        <f>'PE Holds'!M124</f>
        <v/>
      </c>
      <c r="K198" s="396" t="str">
        <f>'PE Holds'!N124</f>
        <v/>
      </c>
      <c r="L198" s="397" t="str">
        <f>'PE Holds'!O124</f>
        <v/>
      </c>
      <c r="M198" s="398" t="str">
        <f>'PE Holds'!P124</f>
        <v/>
      </c>
      <c r="N198" s="399" t="str">
        <f>'PE Holds'!Q124</f>
        <v/>
      </c>
      <c r="O198" s="400" t="str">
        <f>'PE Holds'!R124</f>
        <v/>
      </c>
      <c r="P198" s="401" t="str">
        <f>'PE Holds'!S124</f>
        <v/>
      </c>
      <c r="Q198" s="402" t="str">
        <f>'PE Holds'!T124</f>
        <v/>
      </c>
      <c r="R198" s="403"/>
      <c r="S198" s="404"/>
      <c r="T198" s="391"/>
      <c r="U198" s="390">
        <f t="shared" si="2"/>
        <v>0</v>
      </c>
      <c r="V198" s="390">
        <f t="shared" si="3"/>
        <v>0</v>
      </c>
      <c r="W198" s="349"/>
      <c r="X198" s="349"/>
      <c r="Y198" s="349"/>
      <c r="Z198" s="349"/>
    </row>
    <row r="199" ht="15.75" customHeight="1">
      <c r="A199" s="373">
        <v>12414.0</v>
      </c>
      <c r="B199" s="373" t="s">
        <v>1240</v>
      </c>
      <c r="C199" s="373" t="s">
        <v>1088</v>
      </c>
      <c r="D199" s="373" t="s">
        <v>1085</v>
      </c>
      <c r="E199" s="390">
        <v>10.0</v>
      </c>
      <c r="F199" s="391" t="str">
        <f>'PE Holds'!I125</f>
        <v/>
      </c>
      <c r="G199" s="392" t="str">
        <f>'PE Holds'!J125</f>
        <v/>
      </c>
      <c r="H199" s="393" t="str">
        <f>'PE Holds'!K125</f>
        <v/>
      </c>
      <c r="I199" s="394" t="str">
        <f>'PE Holds'!L125</f>
        <v/>
      </c>
      <c r="J199" s="395" t="str">
        <f>'PE Holds'!M125</f>
        <v/>
      </c>
      <c r="K199" s="396" t="str">
        <f>'PE Holds'!N125</f>
        <v/>
      </c>
      <c r="L199" s="397" t="str">
        <f>'PE Holds'!O125</f>
        <v/>
      </c>
      <c r="M199" s="398" t="str">
        <f>'PE Holds'!P125</f>
        <v/>
      </c>
      <c r="N199" s="399" t="str">
        <f>'PE Holds'!Q125</f>
        <v/>
      </c>
      <c r="O199" s="400" t="str">
        <f>'PE Holds'!R125</f>
        <v/>
      </c>
      <c r="P199" s="401" t="str">
        <f>'PE Holds'!S125</f>
        <v/>
      </c>
      <c r="Q199" s="402" t="str">
        <f>'PE Holds'!T125</f>
        <v/>
      </c>
      <c r="R199" s="403"/>
      <c r="S199" s="404"/>
      <c r="T199" s="391"/>
      <c r="U199" s="390">
        <f t="shared" si="2"/>
        <v>0</v>
      </c>
      <c r="V199" s="390">
        <f t="shared" si="3"/>
        <v>0</v>
      </c>
      <c r="W199" s="349"/>
      <c r="X199" s="349"/>
      <c r="Y199" s="349"/>
      <c r="Z199" s="349"/>
    </row>
    <row r="200" ht="15.75" customHeight="1">
      <c r="A200" s="373">
        <v>12126.0</v>
      </c>
      <c r="B200" s="373" t="s">
        <v>1240</v>
      </c>
      <c r="C200" s="373" t="s">
        <v>1088</v>
      </c>
      <c r="D200" s="373" t="s">
        <v>1086</v>
      </c>
      <c r="E200" s="390">
        <v>10.0</v>
      </c>
      <c r="F200" s="391" t="str">
        <f>'PE Holds'!I126</f>
        <v/>
      </c>
      <c r="G200" s="392" t="str">
        <f>'PE Holds'!J126</f>
        <v/>
      </c>
      <c r="H200" s="393" t="str">
        <f>'PE Holds'!K126</f>
        <v/>
      </c>
      <c r="I200" s="394" t="str">
        <f>'PE Holds'!L126</f>
        <v/>
      </c>
      <c r="J200" s="395" t="str">
        <f>'PE Holds'!M126</f>
        <v/>
      </c>
      <c r="K200" s="396" t="str">
        <f>'PE Holds'!N126</f>
        <v/>
      </c>
      <c r="L200" s="397" t="str">
        <f>'PE Holds'!O126</f>
        <v/>
      </c>
      <c r="M200" s="398" t="str">
        <f>'PE Holds'!P126</f>
        <v/>
      </c>
      <c r="N200" s="399" t="str">
        <f>'PE Holds'!Q126</f>
        <v/>
      </c>
      <c r="O200" s="400" t="str">
        <f>'PE Holds'!R126</f>
        <v/>
      </c>
      <c r="P200" s="401" t="str">
        <f>'PE Holds'!S126</f>
        <v/>
      </c>
      <c r="Q200" s="402" t="str">
        <f>'PE Holds'!T126</f>
        <v/>
      </c>
      <c r="R200" s="403"/>
      <c r="S200" s="404"/>
      <c r="T200" s="391"/>
      <c r="U200" s="390">
        <f t="shared" si="2"/>
        <v>0</v>
      </c>
      <c r="V200" s="390">
        <f t="shared" si="3"/>
        <v>0</v>
      </c>
      <c r="W200" s="349"/>
      <c r="X200" s="349"/>
      <c r="Y200" s="349"/>
      <c r="Z200" s="349"/>
    </row>
    <row r="201" ht="15.75" customHeight="1">
      <c r="A201" s="373">
        <v>12467.0</v>
      </c>
      <c r="B201" s="373" t="s">
        <v>1240</v>
      </c>
      <c r="C201" s="373" t="s">
        <v>1088</v>
      </c>
      <c r="D201" s="373" t="s">
        <v>1246</v>
      </c>
      <c r="E201" s="390">
        <v>10.0</v>
      </c>
      <c r="F201" s="391" t="str">
        <f>'PE Holds'!I127</f>
        <v/>
      </c>
      <c r="G201" s="392" t="str">
        <f>'PE Holds'!J127</f>
        <v/>
      </c>
      <c r="H201" s="393" t="str">
        <f>'PE Holds'!K127</f>
        <v/>
      </c>
      <c r="I201" s="394" t="str">
        <f>'PE Holds'!L127</f>
        <v/>
      </c>
      <c r="J201" s="395" t="str">
        <f>'PE Holds'!M127</f>
        <v/>
      </c>
      <c r="K201" s="396" t="str">
        <f>'PE Holds'!N127</f>
        <v/>
      </c>
      <c r="L201" s="397" t="str">
        <f>'PE Holds'!O127</f>
        <v/>
      </c>
      <c r="M201" s="398" t="str">
        <f>'PE Holds'!P127</f>
        <v/>
      </c>
      <c r="N201" s="399" t="str">
        <f>'PE Holds'!Q127</f>
        <v/>
      </c>
      <c r="O201" s="400" t="str">
        <f>'PE Holds'!R127</f>
        <v/>
      </c>
      <c r="P201" s="401" t="str">
        <f>'PE Holds'!S127</f>
        <v/>
      </c>
      <c r="Q201" s="402" t="str">
        <f>'PE Holds'!T127</f>
        <v/>
      </c>
      <c r="R201" s="403"/>
      <c r="S201" s="404"/>
      <c r="T201" s="391"/>
      <c r="U201" s="390">
        <f t="shared" si="2"/>
        <v>0</v>
      </c>
      <c r="V201" s="390">
        <f t="shared" si="3"/>
        <v>0</v>
      </c>
      <c r="W201" s="349"/>
      <c r="X201" s="349"/>
      <c r="Y201" s="349"/>
      <c r="Z201" s="349"/>
    </row>
    <row r="202" ht="15.75" customHeight="1">
      <c r="A202" s="373">
        <v>12384.0</v>
      </c>
      <c r="B202" s="373" t="s">
        <v>1240</v>
      </c>
      <c r="C202" s="373" t="s">
        <v>1088</v>
      </c>
      <c r="D202" s="373" t="s">
        <v>1247</v>
      </c>
      <c r="E202" s="390">
        <v>10.0</v>
      </c>
      <c r="F202" s="391" t="str">
        <f>'PE Holds'!I128</f>
        <v/>
      </c>
      <c r="G202" s="392" t="str">
        <f>'PE Holds'!J128</f>
        <v/>
      </c>
      <c r="H202" s="393" t="str">
        <f>'PE Holds'!K128</f>
        <v/>
      </c>
      <c r="I202" s="394" t="str">
        <f>'PE Holds'!L128</f>
        <v/>
      </c>
      <c r="J202" s="395" t="str">
        <f>'PE Holds'!M128</f>
        <v/>
      </c>
      <c r="K202" s="396" t="str">
        <f>'PE Holds'!N128</f>
        <v/>
      </c>
      <c r="L202" s="397" t="str">
        <f>'PE Holds'!O128</f>
        <v/>
      </c>
      <c r="M202" s="398" t="str">
        <f>'PE Holds'!P128</f>
        <v/>
      </c>
      <c r="N202" s="399" t="str">
        <f>'PE Holds'!Q128</f>
        <v/>
      </c>
      <c r="O202" s="400" t="str">
        <f>'PE Holds'!R128</f>
        <v/>
      </c>
      <c r="P202" s="401" t="str">
        <f>'PE Holds'!S128</f>
        <v/>
      </c>
      <c r="Q202" s="402" t="str">
        <f>'PE Holds'!T128</f>
        <v/>
      </c>
      <c r="R202" s="403"/>
      <c r="S202" s="404"/>
      <c r="T202" s="391"/>
      <c r="U202" s="390">
        <f t="shared" si="2"/>
        <v>0</v>
      </c>
      <c r="V202" s="390">
        <f t="shared" si="3"/>
        <v>0</v>
      </c>
      <c r="W202" s="349"/>
      <c r="X202" s="349"/>
      <c r="Y202" s="349"/>
      <c r="Z202" s="349"/>
    </row>
    <row r="203" ht="15.75" customHeight="1">
      <c r="A203" s="373">
        <v>12843.0</v>
      </c>
      <c r="B203" s="373" t="s">
        <v>1240</v>
      </c>
      <c r="C203" s="373" t="s">
        <v>1088</v>
      </c>
      <c r="D203" s="373" t="s">
        <v>1248</v>
      </c>
      <c r="E203" s="390">
        <v>10.0</v>
      </c>
      <c r="F203" s="391" t="str">
        <f>'PE Holds'!I129</f>
        <v/>
      </c>
      <c r="G203" s="392" t="str">
        <f>'PE Holds'!J129</f>
        <v/>
      </c>
      <c r="H203" s="393" t="str">
        <f>'PE Holds'!K129</f>
        <v/>
      </c>
      <c r="I203" s="394" t="str">
        <f>'PE Holds'!L129</f>
        <v/>
      </c>
      <c r="J203" s="395" t="str">
        <f>'PE Holds'!M129</f>
        <v/>
      </c>
      <c r="K203" s="396" t="str">
        <f>'PE Holds'!N129</f>
        <v/>
      </c>
      <c r="L203" s="397" t="str">
        <f>'PE Holds'!O129</f>
        <v/>
      </c>
      <c r="M203" s="398" t="str">
        <f>'PE Holds'!P129</f>
        <v/>
      </c>
      <c r="N203" s="399" t="str">
        <f>'PE Holds'!Q129</f>
        <v/>
      </c>
      <c r="O203" s="400" t="str">
        <f>'PE Holds'!R129</f>
        <v/>
      </c>
      <c r="P203" s="401" t="str">
        <f>'PE Holds'!S129</f>
        <v/>
      </c>
      <c r="Q203" s="402" t="str">
        <f>'PE Holds'!T129</f>
        <v/>
      </c>
      <c r="R203" s="403"/>
      <c r="S203" s="404"/>
      <c r="T203" s="391"/>
      <c r="U203" s="390">
        <f t="shared" si="2"/>
        <v>0</v>
      </c>
      <c r="V203" s="390">
        <f t="shared" si="3"/>
        <v>0</v>
      </c>
      <c r="W203" s="349"/>
      <c r="X203" s="349"/>
      <c r="Y203" s="349"/>
      <c r="Z203" s="349"/>
    </row>
    <row r="204" ht="15.75" customHeight="1">
      <c r="A204" s="373">
        <v>12835.0</v>
      </c>
      <c r="B204" s="373" t="s">
        <v>1240</v>
      </c>
      <c r="C204" s="373" t="s">
        <v>1088</v>
      </c>
      <c r="D204" s="373" t="s">
        <v>1249</v>
      </c>
      <c r="E204" s="390">
        <v>10.0</v>
      </c>
      <c r="F204" s="391" t="str">
        <f>'PE Holds'!I130</f>
        <v/>
      </c>
      <c r="G204" s="392" t="str">
        <f>'PE Holds'!J130</f>
        <v/>
      </c>
      <c r="H204" s="393" t="str">
        <f>'PE Holds'!K130</f>
        <v/>
      </c>
      <c r="I204" s="394" t="str">
        <f>'PE Holds'!L130</f>
        <v/>
      </c>
      <c r="J204" s="395" t="str">
        <f>'PE Holds'!M130</f>
        <v/>
      </c>
      <c r="K204" s="396" t="str">
        <f>'PE Holds'!N130</f>
        <v/>
      </c>
      <c r="L204" s="397" t="str">
        <f>'PE Holds'!O130</f>
        <v/>
      </c>
      <c r="M204" s="398" t="str">
        <f>'PE Holds'!P130</f>
        <v/>
      </c>
      <c r="N204" s="399" t="str">
        <f>'PE Holds'!Q130</f>
        <v/>
      </c>
      <c r="O204" s="400" t="str">
        <f>'PE Holds'!R130</f>
        <v/>
      </c>
      <c r="P204" s="401" t="str">
        <f>'PE Holds'!S130</f>
        <v/>
      </c>
      <c r="Q204" s="402" t="str">
        <f>'PE Holds'!T130</f>
        <v/>
      </c>
      <c r="R204" s="403"/>
      <c r="S204" s="404"/>
      <c r="T204" s="391"/>
      <c r="U204" s="390">
        <f t="shared" si="2"/>
        <v>0</v>
      </c>
      <c r="V204" s="390">
        <f t="shared" si="3"/>
        <v>0</v>
      </c>
      <c r="W204" s="349"/>
      <c r="X204" s="349"/>
      <c r="Y204" s="349"/>
      <c r="Z204" s="349"/>
    </row>
    <row r="205" ht="15.75" customHeight="1">
      <c r="A205" s="373">
        <v>13079.0</v>
      </c>
      <c r="B205" s="373" t="s">
        <v>1240</v>
      </c>
      <c r="C205" s="373" t="s">
        <v>1091</v>
      </c>
      <c r="D205" s="373" t="s">
        <v>1080</v>
      </c>
      <c r="E205" s="390">
        <v>10.0</v>
      </c>
      <c r="F205" s="391" t="str">
        <f>'PE Holds'!I131</f>
        <v/>
      </c>
      <c r="G205" s="392" t="str">
        <f>'PE Holds'!J131</f>
        <v/>
      </c>
      <c r="H205" s="393" t="str">
        <f>'PE Holds'!K131</f>
        <v/>
      </c>
      <c r="I205" s="394" t="str">
        <f>'PE Holds'!L131</f>
        <v/>
      </c>
      <c r="J205" s="395" t="str">
        <f>'PE Holds'!M131</f>
        <v/>
      </c>
      <c r="K205" s="396" t="str">
        <f>'PE Holds'!N131</f>
        <v/>
      </c>
      <c r="L205" s="397" t="str">
        <f>'PE Holds'!O131</f>
        <v/>
      </c>
      <c r="M205" s="398" t="str">
        <f>'PE Holds'!P131</f>
        <v/>
      </c>
      <c r="N205" s="399" t="str">
        <f>'PE Holds'!Q131</f>
        <v/>
      </c>
      <c r="O205" s="400" t="str">
        <f>'PE Holds'!R131</f>
        <v/>
      </c>
      <c r="P205" s="401" t="str">
        <f>'PE Holds'!S131</f>
        <v/>
      </c>
      <c r="Q205" s="402" t="str">
        <f>'PE Holds'!T131</f>
        <v/>
      </c>
      <c r="R205" s="403"/>
      <c r="S205" s="404"/>
      <c r="T205" s="391"/>
      <c r="U205" s="390">
        <f t="shared" si="2"/>
        <v>0</v>
      </c>
      <c r="V205" s="390">
        <f t="shared" si="3"/>
        <v>0</v>
      </c>
      <c r="W205" s="349"/>
      <c r="X205" s="349"/>
      <c r="Y205" s="349"/>
      <c r="Z205" s="349"/>
    </row>
    <row r="206" ht="15.75" customHeight="1">
      <c r="A206" s="373">
        <v>13095.0</v>
      </c>
      <c r="B206" s="373" t="s">
        <v>1240</v>
      </c>
      <c r="C206" s="373" t="s">
        <v>1091</v>
      </c>
      <c r="D206" s="373" t="s">
        <v>1081</v>
      </c>
      <c r="E206" s="390">
        <v>5.0</v>
      </c>
      <c r="F206" s="391" t="str">
        <f>'PE Holds'!I132</f>
        <v/>
      </c>
      <c r="G206" s="392" t="str">
        <f>'PE Holds'!J132</f>
        <v/>
      </c>
      <c r="H206" s="393" t="str">
        <f>'PE Holds'!K132</f>
        <v/>
      </c>
      <c r="I206" s="394" t="str">
        <f>'PE Holds'!L132</f>
        <v/>
      </c>
      <c r="J206" s="395" t="str">
        <f>'PE Holds'!M132</f>
        <v/>
      </c>
      <c r="K206" s="396" t="str">
        <f>'PE Holds'!N132</f>
        <v/>
      </c>
      <c r="L206" s="397" t="str">
        <f>'PE Holds'!O132</f>
        <v/>
      </c>
      <c r="M206" s="398" t="str">
        <f>'PE Holds'!P132</f>
        <v/>
      </c>
      <c r="N206" s="399" t="str">
        <f>'PE Holds'!Q132</f>
        <v/>
      </c>
      <c r="O206" s="400" t="str">
        <f>'PE Holds'!R132</f>
        <v/>
      </c>
      <c r="P206" s="401" t="str">
        <f>'PE Holds'!S132</f>
        <v/>
      </c>
      <c r="Q206" s="402" t="str">
        <f>'PE Holds'!T132</f>
        <v/>
      </c>
      <c r="R206" s="403"/>
      <c r="S206" s="404"/>
      <c r="T206" s="391"/>
      <c r="U206" s="390">
        <f t="shared" si="2"/>
        <v>0</v>
      </c>
      <c r="V206" s="390">
        <f t="shared" si="3"/>
        <v>0</v>
      </c>
      <c r="W206" s="349"/>
      <c r="X206" s="349"/>
      <c r="Y206" s="349"/>
      <c r="Z206" s="349"/>
    </row>
    <row r="207" ht="15.75" customHeight="1">
      <c r="A207" s="373">
        <v>13093.0</v>
      </c>
      <c r="B207" s="373" t="s">
        <v>1240</v>
      </c>
      <c r="C207" s="373" t="s">
        <v>1091</v>
      </c>
      <c r="D207" s="373" t="s">
        <v>1085</v>
      </c>
      <c r="E207" s="390">
        <v>5.0</v>
      </c>
      <c r="F207" s="391" t="str">
        <f>'PE Holds'!I133</f>
        <v/>
      </c>
      <c r="G207" s="392" t="str">
        <f>'PE Holds'!J133</f>
        <v/>
      </c>
      <c r="H207" s="393" t="str">
        <f>'PE Holds'!K133</f>
        <v/>
      </c>
      <c r="I207" s="394" t="str">
        <f>'PE Holds'!L133</f>
        <v/>
      </c>
      <c r="J207" s="395" t="str">
        <f>'PE Holds'!M133</f>
        <v/>
      </c>
      <c r="K207" s="396" t="str">
        <f>'PE Holds'!N133</f>
        <v/>
      </c>
      <c r="L207" s="397" t="str">
        <f>'PE Holds'!O133</f>
        <v/>
      </c>
      <c r="M207" s="398" t="str">
        <f>'PE Holds'!P133</f>
        <v/>
      </c>
      <c r="N207" s="399" t="str">
        <f>'PE Holds'!Q133</f>
        <v/>
      </c>
      <c r="O207" s="400" t="str">
        <f>'PE Holds'!R133</f>
        <v/>
      </c>
      <c r="P207" s="401" t="str">
        <f>'PE Holds'!S133</f>
        <v/>
      </c>
      <c r="Q207" s="402" t="str">
        <f>'PE Holds'!T133</f>
        <v/>
      </c>
      <c r="R207" s="403"/>
      <c r="S207" s="404"/>
      <c r="T207" s="391"/>
      <c r="U207" s="390">
        <f t="shared" si="2"/>
        <v>0</v>
      </c>
      <c r="V207" s="390">
        <f t="shared" si="3"/>
        <v>0</v>
      </c>
      <c r="W207" s="349"/>
      <c r="X207" s="349"/>
      <c r="Y207" s="349"/>
      <c r="Z207" s="349"/>
    </row>
    <row r="208" ht="15.75" customHeight="1">
      <c r="A208" s="373">
        <v>14877.0</v>
      </c>
      <c r="B208" s="373" t="s">
        <v>1240</v>
      </c>
      <c r="C208" s="373" t="s">
        <v>1007</v>
      </c>
      <c r="D208" s="373" t="s">
        <v>1080</v>
      </c>
      <c r="E208" s="390">
        <v>5.0</v>
      </c>
      <c r="F208" s="391" t="str">
        <f>'PE Holds'!I134</f>
        <v/>
      </c>
      <c r="G208" s="392" t="str">
        <f>'PE Holds'!J134</f>
        <v/>
      </c>
      <c r="H208" s="393" t="str">
        <f>'PE Holds'!K134</f>
        <v/>
      </c>
      <c r="I208" s="394" t="str">
        <f>'PE Holds'!L134</f>
        <v/>
      </c>
      <c r="J208" s="395" t="str">
        <f>'PE Holds'!M134</f>
        <v/>
      </c>
      <c r="K208" s="396" t="str">
        <f>'PE Holds'!N134</f>
        <v/>
      </c>
      <c r="L208" s="397" t="str">
        <f>'PE Holds'!O134</f>
        <v/>
      </c>
      <c r="M208" s="398" t="str">
        <f>'PE Holds'!P134</f>
        <v/>
      </c>
      <c r="N208" s="399" t="str">
        <f>'PE Holds'!Q134</f>
        <v/>
      </c>
      <c r="O208" s="400" t="str">
        <f>'PE Holds'!R134</f>
        <v/>
      </c>
      <c r="P208" s="401" t="str">
        <f>'PE Holds'!S134</f>
        <v/>
      </c>
      <c r="Q208" s="402" t="str">
        <f>'PE Holds'!T134</f>
        <v/>
      </c>
      <c r="R208" s="403"/>
      <c r="S208" s="404"/>
      <c r="T208" s="391"/>
      <c r="U208" s="390">
        <f t="shared" si="2"/>
        <v>0</v>
      </c>
      <c r="V208" s="390">
        <f t="shared" si="3"/>
        <v>0</v>
      </c>
      <c r="W208" s="349"/>
      <c r="X208" s="349"/>
      <c r="Y208" s="349"/>
      <c r="Z208" s="349"/>
    </row>
    <row r="209" ht="15.75" customHeight="1">
      <c r="A209" s="373">
        <v>14878.0</v>
      </c>
      <c r="B209" s="373" t="s">
        <v>1240</v>
      </c>
      <c r="C209" s="373" t="s">
        <v>1007</v>
      </c>
      <c r="D209" s="373" t="s">
        <v>1081</v>
      </c>
      <c r="E209" s="390">
        <v>5.0</v>
      </c>
      <c r="F209" s="391" t="str">
        <f>'PE Holds'!I135</f>
        <v/>
      </c>
      <c r="G209" s="392" t="str">
        <f>'PE Holds'!J135</f>
        <v/>
      </c>
      <c r="H209" s="393" t="str">
        <f>'PE Holds'!K135</f>
        <v/>
      </c>
      <c r="I209" s="394" t="str">
        <f>'PE Holds'!L135</f>
        <v/>
      </c>
      <c r="J209" s="395" t="str">
        <f>'PE Holds'!M135</f>
        <v/>
      </c>
      <c r="K209" s="396" t="str">
        <f>'PE Holds'!N135</f>
        <v/>
      </c>
      <c r="L209" s="397" t="str">
        <f>'PE Holds'!O135</f>
        <v/>
      </c>
      <c r="M209" s="398" t="str">
        <f>'PE Holds'!P135</f>
        <v/>
      </c>
      <c r="N209" s="399" t="str">
        <f>'PE Holds'!Q135</f>
        <v/>
      </c>
      <c r="O209" s="400" t="str">
        <f>'PE Holds'!R135</f>
        <v/>
      </c>
      <c r="P209" s="401" t="str">
        <f>'PE Holds'!S135</f>
        <v/>
      </c>
      <c r="Q209" s="402" t="str">
        <f>'PE Holds'!T135</f>
        <v/>
      </c>
      <c r="R209" s="403"/>
      <c r="S209" s="404"/>
      <c r="T209" s="391"/>
      <c r="U209" s="390">
        <f t="shared" si="2"/>
        <v>0</v>
      </c>
      <c r="V209" s="390">
        <f t="shared" si="3"/>
        <v>0</v>
      </c>
      <c r="W209" s="349"/>
      <c r="X209" s="349"/>
      <c r="Y209" s="349"/>
      <c r="Z209" s="349"/>
    </row>
    <row r="210" ht="15.75" customHeight="1">
      <c r="A210" s="373">
        <v>13890.0</v>
      </c>
      <c r="B210" s="373" t="s">
        <v>1240</v>
      </c>
      <c r="C210" s="373" t="s">
        <v>1250</v>
      </c>
      <c r="D210" s="373" t="s">
        <v>1080</v>
      </c>
      <c r="E210" s="390">
        <v>5.0</v>
      </c>
      <c r="F210" s="391" t="str">
        <f>'PE Holds'!I136</f>
        <v/>
      </c>
      <c r="G210" s="392" t="str">
        <f>'PE Holds'!J136</f>
        <v/>
      </c>
      <c r="H210" s="393" t="str">
        <f>'PE Holds'!K136</f>
        <v/>
      </c>
      <c r="I210" s="394" t="str">
        <f>'PE Holds'!L136</f>
        <v/>
      </c>
      <c r="J210" s="395" t="str">
        <f>'PE Holds'!M136</f>
        <v/>
      </c>
      <c r="K210" s="396" t="str">
        <f>'PE Holds'!N136</f>
        <v/>
      </c>
      <c r="L210" s="397" t="str">
        <f>'PE Holds'!O136</f>
        <v/>
      </c>
      <c r="M210" s="398" t="str">
        <f>'PE Holds'!P136</f>
        <v/>
      </c>
      <c r="N210" s="399" t="str">
        <f>'PE Holds'!Q136</f>
        <v/>
      </c>
      <c r="O210" s="400" t="str">
        <f>'PE Holds'!R136</f>
        <v/>
      </c>
      <c r="P210" s="401" t="str">
        <f>'PE Holds'!S136</f>
        <v/>
      </c>
      <c r="Q210" s="402" t="str">
        <f>'PE Holds'!T136</f>
        <v/>
      </c>
      <c r="R210" s="403"/>
      <c r="S210" s="404"/>
      <c r="T210" s="391"/>
      <c r="U210" s="390">
        <f t="shared" si="2"/>
        <v>0</v>
      </c>
      <c r="V210" s="390">
        <f t="shared" si="3"/>
        <v>0</v>
      </c>
      <c r="W210" s="349"/>
      <c r="X210" s="349"/>
      <c r="Y210" s="349"/>
      <c r="Z210" s="349"/>
    </row>
    <row r="211" ht="15.75" customHeight="1">
      <c r="A211" s="373">
        <v>14604.0</v>
      </c>
      <c r="B211" s="373" t="s">
        <v>1240</v>
      </c>
      <c r="C211" s="373" t="s">
        <v>1250</v>
      </c>
      <c r="D211" s="373" t="s">
        <v>1081</v>
      </c>
      <c r="E211" s="390">
        <v>5.0</v>
      </c>
      <c r="F211" s="391" t="str">
        <f>'PE Holds'!I137</f>
        <v/>
      </c>
      <c r="G211" s="392" t="str">
        <f>'PE Holds'!J137</f>
        <v/>
      </c>
      <c r="H211" s="393" t="str">
        <f>'PE Holds'!K137</f>
        <v/>
      </c>
      <c r="I211" s="394" t="str">
        <f>'PE Holds'!L137</f>
        <v/>
      </c>
      <c r="J211" s="395" t="str">
        <f>'PE Holds'!M137</f>
        <v/>
      </c>
      <c r="K211" s="396" t="str">
        <f>'PE Holds'!N137</f>
        <v/>
      </c>
      <c r="L211" s="397" t="str">
        <f>'PE Holds'!O137</f>
        <v/>
      </c>
      <c r="M211" s="398" t="str">
        <f>'PE Holds'!P137</f>
        <v/>
      </c>
      <c r="N211" s="399" t="str">
        <f>'PE Holds'!Q137</f>
        <v/>
      </c>
      <c r="O211" s="400" t="str">
        <f>'PE Holds'!R137</f>
        <v/>
      </c>
      <c r="P211" s="401" t="str">
        <f>'PE Holds'!S137</f>
        <v/>
      </c>
      <c r="Q211" s="402" t="str">
        <f>'PE Holds'!T137</f>
        <v/>
      </c>
      <c r="R211" s="403"/>
      <c r="S211" s="404"/>
      <c r="T211" s="391"/>
      <c r="U211" s="390">
        <f t="shared" si="2"/>
        <v>0</v>
      </c>
      <c r="V211" s="390">
        <f t="shared" si="3"/>
        <v>0</v>
      </c>
      <c r="W211" s="349"/>
      <c r="X211" s="349"/>
      <c r="Y211" s="349"/>
      <c r="Z211" s="349"/>
    </row>
    <row r="212" ht="15.75" customHeight="1">
      <c r="A212" s="373">
        <v>14396.0</v>
      </c>
      <c r="B212" s="373" t="s">
        <v>1240</v>
      </c>
      <c r="C212" s="373" t="s">
        <v>1250</v>
      </c>
      <c r="D212" s="373" t="s">
        <v>1085</v>
      </c>
      <c r="E212" s="390">
        <v>5.0</v>
      </c>
      <c r="F212" s="391" t="str">
        <f>'PE Holds'!I138</f>
        <v/>
      </c>
      <c r="G212" s="392" t="str">
        <f>'PE Holds'!J138</f>
        <v/>
      </c>
      <c r="H212" s="393" t="str">
        <f>'PE Holds'!K138</f>
        <v/>
      </c>
      <c r="I212" s="394" t="str">
        <f>'PE Holds'!L138</f>
        <v/>
      </c>
      <c r="J212" s="395" t="str">
        <f>'PE Holds'!M138</f>
        <v/>
      </c>
      <c r="K212" s="396" t="str">
        <f>'PE Holds'!N138</f>
        <v/>
      </c>
      <c r="L212" s="397" t="str">
        <f>'PE Holds'!O138</f>
        <v/>
      </c>
      <c r="M212" s="398" t="str">
        <f>'PE Holds'!P138</f>
        <v/>
      </c>
      <c r="N212" s="399" t="str">
        <f>'PE Holds'!Q138</f>
        <v/>
      </c>
      <c r="O212" s="400" t="str">
        <f>'PE Holds'!R138</f>
        <v/>
      </c>
      <c r="P212" s="401" t="str">
        <f>'PE Holds'!S138</f>
        <v/>
      </c>
      <c r="Q212" s="402" t="str">
        <f>'PE Holds'!T138</f>
        <v/>
      </c>
      <c r="R212" s="403"/>
      <c r="S212" s="404"/>
      <c r="T212" s="391"/>
      <c r="U212" s="390">
        <f t="shared" si="2"/>
        <v>0</v>
      </c>
      <c r="V212" s="390">
        <f t="shared" si="3"/>
        <v>0</v>
      </c>
      <c r="W212" s="349"/>
      <c r="X212" s="349"/>
      <c r="Y212" s="349"/>
      <c r="Z212" s="349"/>
    </row>
    <row r="213" ht="15.75" customHeight="1">
      <c r="A213" s="373">
        <v>14684.0</v>
      </c>
      <c r="B213" s="373" t="s">
        <v>1240</v>
      </c>
      <c r="C213" s="373" t="s">
        <v>1250</v>
      </c>
      <c r="D213" s="373" t="s">
        <v>1086</v>
      </c>
      <c r="E213" s="390">
        <v>5.0</v>
      </c>
      <c r="F213" s="391" t="str">
        <f>'PE Holds'!I139</f>
        <v/>
      </c>
      <c r="G213" s="392" t="str">
        <f>'PE Holds'!J139</f>
        <v/>
      </c>
      <c r="H213" s="393" t="str">
        <f>'PE Holds'!K139</f>
        <v/>
      </c>
      <c r="I213" s="394" t="str">
        <f>'PE Holds'!L139</f>
        <v/>
      </c>
      <c r="J213" s="395" t="str">
        <f>'PE Holds'!M139</f>
        <v/>
      </c>
      <c r="K213" s="396" t="str">
        <f>'PE Holds'!N139</f>
        <v/>
      </c>
      <c r="L213" s="397" t="str">
        <f>'PE Holds'!O139</f>
        <v/>
      </c>
      <c r="M213" s="398" t="str">
        <f>'PE Holds'!P139</f>
        <v/>
      </c>
      <c r="N213" s="399" t="str">
        <f>'PE Holds'!Q139</f>
        <v/>
      </c>
      <c r="O213" s="400" t="str">
        <f>'PE Holds'!R139</f>
        <v/>
      </c>
      <c r="P213" s="401" t="str">
        <f>'PE Holds'!S139</f>
        <v/>
      </c>
      <c r="Q213" s="402" t="str">
        <f>'PE Holds'!T139</f>
        <v/>
      </c>
      <c r="R213" s="403"/>
      <c r="S213" s="404"/>
      <c r="T213" s="391"/>
      <c r="U213" s="390">
        <f t="shared" si="2"/>
        <v>0</v>
      </c>
      <c r="V213" s="390">
        <f t="shared" si="3"/>
        <v>0</v>
      </c>
      <c r="W213" s="349"/>
      <c r="X213" s="349"/>
      <c r="Y213" s="349"/>
      <c r="Z213" s="349"/>
    </row>
    <row r="214" ht="15.75" customHeight="1">
      <c r="A214" s="373">
        <v>13086.0</v>
      </c>
      <c r="B214" s="373" t="s">
        <v>1240</v>
      </c>
      <c r="C214" s="373" t="s">
        <v>1251</v>
      </c>
      <c r="D214" s="373" t="s">
        <v>1080</v>
      </c>
      <c r="E214" s="390">
        <v>5.0</v>
      </c>
      <c r="F214" s="391" t="str">
        <f>'PE Holds'!I140</f>
        <v/>
      </c>
      <c r="G214" s="392" t="str">
        <f>'PE Holds'!J140</f>
        <v/>
      </c>
      <c r="H214" s="393" t="str">
        <f>'PE Holds'!K140</f>
        <v/>
      </c>
      <c r="I214" s="394" t="str">
        <f>'PE Holds'!L140</f>
        <v/>
      </c>
      <c r="J214" s="395" t="str">
        <f>'PE Holds'!M140</f>
        <v/>
      </c>
      <c r="K214" s="396" t="str">
        <f>'PE Holds'!N140</f>
        <v/>
      </c>
      <c r="L214" s="397" t="str">
        <f>'PE Holds'!O140</f>
        <v/>
      </c>
      <c r="M214" s="398" t="str">
        <f>'PE Holds'!P140</f>
        <v/>
      </c>
      <c r="N214" s="399" t="str">
        <f>'PE Holds'!Q140</f>
        <v/>
      </c>
      <c r="O214" s="400" t="str">
        <f>'PE Holds'!R140</f>
        <v/>
      </c>
      <c r="P214" s="401" t="str">
        <f>'PE Holds'!S140</f>
        <v/>
      </c>
      <c r="Q214" s="402" t="str">
        <f>'PE Holds'!T140</f>
        <v/>
      </c>
      <c r="R214" s="403"/>
      <c r="S214" s="404"/>
      <c r="T214" s="391"/>
      <c r="U214" s="390">
        <f t="shared" si="2"/>
        <v>0</v>
      </c>
      <c r="V214" s="390">
        <f t="shared" si="3"/>
        <v>0</v>
      </c>
      <c r="W214" s="349"/>
      <c r="X214" s="349"/>
      <c r="Y214" s="349"/>
      <c r="Z214" s="349"/>
    </row>
    <row r="215" ht="15.75" customHeight="1">
      <c r="A215" s="373">
        <v>13094.0</v>
      </c>
      <c r="B215" s="373" t="s">
        <v>1240</v>
      </c>
      <c r="C215" s="373" t="s">
        <v>1251</v>
      </c>
      <c r="D215" s="373" t="s">
        <v>1081</v>
      </c>
      <c r="E215" s="390">
        <v>5.0</v>
      </c>
      <c r="F215" s="391" t="str">
        <f>'PE Holds'!I141</f>
        <v/>
      </c>
      <c r="G215" s="392" t="str">
        <f>'PE Holds'!J141</f>
        <v/>
      </c>
      <c r="H215" s="393" t="str">
        <f>'PE Holds'!K141</f>
        <v/>
      </c>
      <c r="I215" s="394" t="str">
        <f>'PE Holds'!L141</f>
        <v/>
      </c>
      <c r="J215" s="395" t="str">
        <f>'PE Holds'!M141</f>
        <v/>
      </c>
      <c r="K215" s="396" t="str">
        <f>'PE Holds'!N141</f>
        <v/>
      </c>
      <c r="L215" s="397" t="str">
        <f>'PE Holds'!O141</f>
        <v/>
      </c>
      <c r="M215" s="398" t="str">
        <f>'PE Holds'!P141</f>
        <v/>
      </c>
      <c r="N215" s="399" t="str">
        <f>'PE Holds'!Q141</f>
        <v/>
      </c>
      <c r="O215" s="400" t="str">
        <f>'PE Holds'!R141</f>
        <v/>
      </c>
      <c r="P215" s="401" t="str">
        <f>'PE Holds'!S141</f>
        <v/>
      </c>
      <c r="Q215" s="402" t="str">
        <f>'PE Holds'!T141</f>
        <v/>
      </c>
      <c r="R215" s="403"/>
      <c r="S215" s="404"/>
      <c r="T215" s="391"/>
      <c r="U215" s="390">
        <f t="shared" si="2"/>
        <v>0</v>
      </c>
      <c r="V215" s="390">
        <f t="shared" si="3"/>
        <v>0</v>
      </c>
      <c r="W215" s="349"/>
      <c r="X215" s="349"/>
      <c r="Y215" s="349"/>
      <c r="Z215" s="349"/>
    </row>
    <row r="216" ht="15.75" customHeight="1">
      <c r="A216" s="373">
        <v>13084.0</v>
      </c>
      <c r="B216" s="373" t="s">
        <v>1240</v>
      </c>
      <c r="C216" s="373" t="s">
        <v>1252</v>
      </c>
      <c r="D216" s="373" t="s">
        <v>1080</v>
      </c>
      <c r="E216" s="390">
        <v>5.0</v>
      </c>
      <c r="F216" s="391" t="str">
        <f>'PE Holds'!I142</f>
        <v/>
      </c>
      <c r="G216" s="392" t="str">
        <f>'PE Holds'!J142</f>
        <v/>
      </c>
      <c r="H216" s="393" t="str">
        <f>'PE Holds'!K142</f>
        <v/>
      </c>
      <c r="I216" s="394" t="str">
        <f>'PE Holds'!L142</f>
        <v/>
      </c>
      <c r="J216" s="395" t="str">
        <f>'PE Holds'!M142</f>
        <v/>
      </c>
      <c r="K216" s="396" t="str">
        <f>'PE Holds'!N142</f>
        <v/>
      </c>
      <c r="L216" s="397" t="str">
        <f>'PE Holds'!O142</f>
        <v/>
      </c>
      <c r="M216" s="398" t="str">
        <f>'PE Holds'!P142</f>
        <v/>
      </c>
      <c r="N216" s="399" t="str">
        <f>'PE Holds'!Q142</f>
        <v/>
      </c>
      <c r="O216" s="400" t="str">
        <f>'PE Holds'!R142</f>
        <v/>
      </c>
      <c r="P216" s="401" t="str">
        <f>'PE Holds'!S142</f>
        <v/>
      </c>
      <c r="Q216" s="402" t="str">
        <f>'PE Holds'!T142</f>
        <v/>
      </c>
      <c r="R216" s="403"/>
      <c r="S216" s="404"/>
      <c r="T216" s="391"/>
      <c r="U216" s="390">
        <f t="shared" si="2"/>
        <v>0</v>
      </c>
      <c r="V216" s="390">
        <f t="shared" si="3"/>
        <v>0</v>
      </c>
      <c r="W216" s="349"/>
      <c r="X216" s="349"/>
      <c r="Y216" s="349"/>
      <c r="Z216" s="349"/>
    </row>
    <row r="217" ht="15.75" customHeight="1">
      <c r="A217" s="373">
        <v>13097.0</v>
      </c>
      <c r="B217" s="373" t="s">
        <v>1240</v>
      </c>
      <c r="C217" s="373" t="s">
        <v>1252</v>
      </c>
      <c r="D217" s="373" t="s">
        <v>1081</v>
      </c>
      <c r="E217" s="390">
        <v>5.0</v>
      </c>
      <c r="F217" s="391" t="str">
        <f>'PE Holds'!I143</f>
        <v/>
      </c>
      <c r="G217" s="392" t="str">
        <f>'PE Holds'!J143</f>
        <v/>
      </c>
      <c r="H217" s="393" t="str">
        <f>'PE Holds'!K143</f>
        <v/>
      </c>
      <c r="I217" s="394" t="str">
        <f>'PE Holds'!L143</f>
        <v/>
      </c>
      <c r="J217" s="395" t="str">
        <f>'PE Holds'!M143</f>
        <v/>
      </c>
      <c r="K217" s="396" t="str">
        <f>'PE Holds'!N143</f>
        <v/>
      </c>
      <c r="L217" s="397" t="str">
        <f>'PE Holds'!O143</f>
        <v/>
      </c>
      <c r="M217" s="398" t="str">
        <f>'PE Holds'!P143</f>
        <v/>
      </c>
      <c r="N217" s="399" t="str">
        <f>'PE Holds'!Q143</f>
        <v/>
      </c>
      <c r="O217" s="400" t="str">
        <f>'PE Holds'!R143</f>
        <v/>
      </c>
      <c r="P217" s="401" t="str">
        <f>'PE Holds'!S143</f>
        <v/>
      </c>
      <c r="Q217" s="402" t="str">
        <f>'PE Holds'!T143</f>
        <v/>
      </c>
      <c r="R217" s="403"/>
      <c r="S217" s="404"/>
      <c r="T217" s="391"/>
      <c r="U217" s="390">
        <f t="shared" si="2"/>
        <v>0</v>
      </c>
      <c r="V217" s="390">
        <f t="shared" si="3"/>
        <v>0</v>
      </c>
      <c r="W217" s="349"/>
      <c r="X217" s="349"/>
      <c r="Y217" s="349"/>
      <c r="Z217" s="349"/>
    </row>
    <row r="218" ht="15.75" customHeight="1">
      <c r="A218" s="373">
        <v>13080.0</v>
      </c>
      <c r="B218" s="373" t="s">
        <v>1240</v>
      </c>
      <c r="C218" s="373" t="s">
        <v>1253</v>
      </c>
      <c r="D218" s="373" t="s">
        <v>1080</v>
      </c>
      <c r="E218" s="390">
        <v>5.0</v>
      </c>
      <c r="F218" s="391" t="str">
        <f>'PE Holds'!I144</f>
        <v/>
      </c>
      <c r="G218" s="392" t="str">
        <f>'PE Holds'!J144</f>
        <v/>
      </c>
      <c r="H218" s="393" t="str">
        <f>'PE Holds'!K144</f>
        <v/>
      </c>
      <c r="I218" s="394" t="str">
        <f>'PE Holds'!L144</f>
        <v/>
      </c>
      <c r="J218" s="395" t="str">
        <f>'PE Holds'!M144</f>
        <v/>
      </c>
      <c r="K218" s="396" t="str">
        <f>'PE Holds'!N144</f>
        <v/>
      </c>
      <c r="L218" s="397" t="str">
        <f>'PE Holds'!O144</f>
        <v/>
      </c>
      <c r="M218" s="398" t="str">
        <f>'PE Holds'!P144</f>
        <v/>
      </c>
      <c r="N218" s="399" t="str">
        <f>'PE Holds'!Q144</f>
        <v/>
      </c>
      <c r="O218" s="400" t="str">
        <f>'PE Holds'!R144</f>
        <v/>
      </c>
      <c r="P218" s="401" t="str">
        <f>'PE Holds'!S144</f>
        <v/>
      </c>
      <c r="Q218" s="402" t="str">
        <f>'PE Holds'!T144</f>
        <v/>
      </c>
      <c r="R218" s="403"/>
      <c r="S218" s="404"/>
      <c r="T218" s="391"/>
      <c r="U218" s="390">
        <f t="shared" si="2"/>
        <v>0</v>
      </c>
      <c r="V218" s="390">
        <f t="shared" si="3"/>
        <v>0</v>
      </c>
      <c r="W218" s="349"/>
      <c r="X218" s="349"/>
      <c r="Y218" s="349"/>
      <c r="Z218" s="349"/>
    </row>
    <row r="219" ht="15.75" customHeight="1">
      <c r="A219" s="373">
        <v>13075.0</v>
      </c>
      <c r="B219" s="373" t="s">
        <v>1240</v>
      </c>
      <c r="C219" s="373" t="s">
        <v>1253</v>
      </c>
      <c r="D219" s="373" t="s">
        <v>1081</v>
      </c>
      <c r="E219" s="390">
        <v>5.0</v>
      </c>
      <c r="F219" s="391" t="str">
        <f>'PE Holds'!I145</f>
        <v/>
      </c>
      <c r="G219" s="392" t="str">
        <f>'PE Holds'!J145</f>
        <v/>
      </c>
      <c r="H219" s="393" t="str">
        <f>'PE Holds'!K145</f>
        <v/>
      </c>
      <c r="I219" s="394" t="str">
        <f>'PE Holds'!L145</f>
        <v/>
      </c>
      <c r="J219" s="395" t="str">
        <f>'PE Holds'!M145</f>
        <v/>
      </c>
      <c r="K219" s="396" t="str">
        <f>'PE Holds'!N145</f>
        <v/>
      </c>
      <c r="L219" s="397" t="str">
        <f>'PE Holds'!O145</f>
        <v/>
      </c>
      <c r="M219" s="398" t="str">
        <f>'PE Holds'!P145</f>
        <v/>
      </c>
      <c r="N219" s="399" t="str">
        <f>'PE Holds'!Q145</f>
        <v/>
      </c>
      <c r="O219" s="400" t="str">
        <f>'PE Holds'!R145</f>
        <v/>
      </c>
      <c r="P219" s="401" t="str">
        <f>'PE Holds'!S145</f>
        <v/>
      </c>
      <c r="Q219" s="402" t="str">
        <f>'PE Holds'!T145</f>
        <v/>
      </c>
      <c r="R219" s="403"/>
      <c r="S219" s="404"/>
      <c r="T219" s="391"/>
      <c r="U219" s="390">
        <f t="shared" si="2"/>
        <v>0</v>
      </c>
      <c r="V219" s="390">
        <f t="shared" si="3"/>
        <v>0</v>
      </c>
      <c r="W219" s="349"/>
      <c r="X219" s="349"/>
      <c r="Y219" s="349"/>
      <c r="Z219" s="349"/>
    </row>
    <row r="220" ht="15.75" customHeight="1">
      <c r="A220" s="373">
        <v>14865.0</v>
      </c>
      <c r="B220" s="405" t="s">
        <v>1240</v>
      </c>
      <c r="C220" s="405" t="s">
        <v>1254</v>
      </c>
      <c r="D220" s="405" t="s">
        <v>1246</v>
      </c>
      <c r="E220" s="390">
        <v>5.0</v>
      </c>
      <c r="F220" s="391"/>
      <c r="G220" s="392"/>
      <c r="H220" s="393"/>
      <c r="I220" s="394"/>
      <c r="J220" s="395"/>
      <c r="K220" s="396"/>
      <c r="L220" s="397"/>
      <c r="M220" s="398"/>
      <c r="N220" s="399"/>
      <c r="O220" s="400"/>
      <c r="P220" s="401"/>
      <c r="Q220" s="402"/>
      <c r="R220" s="403"/>
      <c r="S220" s="404"/>
      <c r="T220" s="391"/>
      <c r="U220" s="390">
        <f t="shared" si="2"/>
        <v>0</v>
      </c>
      <c r="V220" s="390">
        <f t="shared" si="3"/>
        <v>0</v>
      </c>
      <c r="W220" s="349"/>
      <c r="X220" s="349"/>
      <c r="Y220" s="349"/>
      <c r="Z220" s="349"/>
    </row>
    <row r="221" ht="15.75" customHeight="1">
      <c r="A221" s="373">
        <v>10777.0</v>
      </c>
      <c r="B221" s="405" t="s">
        <v>1255</v>
      </c>
      <c r="C221" s="405" t="s">
        <v>1255</v>
      </c>
      <c r="D221" s="405"/>
      <c r="E221" s="390">
        <v>1.0</v>
      </c>
      <c r="F221" s="391"/>
      <c r="G221" s="392"/>
      <c r="H221" s="393"/>
      <c r="I221" s="394"/>
      <c r="J221" s="395"/>
      <c r="K221" s="396"/>
      <c r="L221" s="397"/>
      <c r="M221" s="398"/>
      <c r="N221" s="399"/>
      <c r="O221" s="400"/>
      <c r="P221" s="401"/>
      <c r="Q221" s="402"/>
      <c r="R221" s="403"/>
      <c r="S221" s="404"/>
      <c r="T221" s="391"/>
      <c r="U221" s="390">
        <f t="shared" si="2"/>
        <v>0</v>
      </c>
      <c r="V221" s="390">
        <f t="shared" si="3"/>
        <v>0</v>
      </c>
      <c r="W221" s="349"/>
      <c r="X221" s="349"/>
      <c r="Y221" s="349"/>
      <c r="Z221" s="349"/>
    </row>
    <row r="222" ht="15.75" customHeight="1">
      <c r="A222" s="373">
        <v>12469.0</v>
      </c>
      <c r="B222" s="373" t="s">
        <v>1256</v>
      </c>
      <c r="C222" s="373" t="s">
        <v>1257</v>
      </c>
      <c r="D222" s="373" t="s">
        <v>1080</v>
      </c>
      <c r="E222" s="390">
        <v>10.0</v>
      </c>
      <c r="F222" s="391" t="str">
        <f>'PE Holds'!I157</f>
        <v/>
      </c>
      <c r="G222" s="392" t="str">
        <f>'PE Holds'!J157</f>
        <v/>
      </c>
      <c r="H222" s="393" t="str">
        <f>'PE Holds'!K157</f>
        <v/>
      </c>
      <c r="I222" s="394" t="str">
        <f>'PE Holds'!L157</f>
        <v/>
      </c>
      <c r="J222" s="395" t="str">
        <f>'PE Holds'!M157</f>
        <v/>
      </c>
      <c r="K222" s="396" t="str">
        <f>'PE Holds'!N157</f>
        <v/>
      </c>
      <c r="L222" s="397" t="str">
        <f>'PE Holds'!O157</f>
        <v/>
      </c>
      <c r="M222" s="398" t="str">
        <f>'PE Holds'!P157</f>
        <v/>
      </c>
      <c r="N222" s="399" t="str">
        <f>'PE Holds'!Q157</f>
        <v/>
      </c>
      <c r="O222" s="400" t="str">
        <f>'PE Holds'!R157</f>
        <v/>
      </c>
      <c r="P222" s="401" t="str">
        <f>'PE Holds'!S157</f>
        <v/>
      </c>
      <c r="Q222" s="402" t="str">
        <f>'PE Holds'!T157</f>
        <v/>
      </c>
      <c r="R222" s="403"/>
      <c r="S222" s="404"/>
      <c r="T222" s="391"/>
      <c r="U222" s="390">
        <f t="shared" si="2"/>
        <v>0</v>
      </c>
      <c r="V222" s="390">
        <f t="shared" si="3"/>
        <v>0</v>
      </c>
      <c r="W222" s="349"/>
      <c r="X222" s="349"/>
      <c r="Y222" s="349"/>
      <c r="Z222" s="349"/>
    </row>
    <row r="223" ht="15.75" customHeight="1">
      <c r="A223" s="373">
        <v>4822.0</v>
      </c>
      <c r="B223" s="373" t="s">
        <v>1256</v>
      </c>
      <c r="C223" s="373" t="s">
        <v>1242</v>
      </c>
      <c r="D223" s="373" t="s">
        <v>1080</v>
      </c>
      <c r="E223" s="390">
        <v>10.0</v>
      </c>
      <c r="F223" s="391" t="str">
        <f>'PE Holds'!I158</f>
        <v/>
      </c>
      <c r="G223" s="392" t="str">
        <f>'PE Holds'!J158</f>
        <v/>
      </c>
      <c r="H223" s="393" t="str">
        <f>'PE Holds'!K158</f>
        <v/>
      </c>
      <c r="I223" s="394" t="str">
        <f>'PE Holds'!L158</f>
        <v/>
      </c>
      <c r="J223" s="395" t="str">
        <f>'PE Holds'!M158</f>
        <v/>
      </c>
      <c r="K223" s="396" t="str">
        <f>'PE Holds'!N158</f>
        <v/>
      </c>
      <c r="L223" s="397" t="str">
        <f>'PE Holds'!O158</f>
        <v/>
      </c>
      <c r="M223" s="398" t="str">
        <f>'PE Holds'!P158</f>
        <v/>
      </c>
      <c r="N223" s="399" t="str">
        <f>'PE Holds'!Q158</f>
        <v/>
      </c>
      <c r="O223" s="400" t="str">
        <f>'PE Holds'!R158</f>
        <v/>
      </c>
      <c r="P223" s="401" t="str">
        <f>'PE Holds'!S158</f>
        <v/>
      </c>
      <c r="Q223" s="402" t="str">
        <f>'PE Holds'!T158</f>
        <v/>
      </c>
      <c r="R223" s="403"/>
      <c r="S223" s="404"/>
      <c r="T223" s="391"/>
      <c r="U223" s="390">
        <f t="shared" si="2"/>
        <v>0</v>
      </c>
      <c r="V223" s="390">
        <f t="shared" si="3"/>
        <v>0</v>
      </c>
      <c r="W223" s="349"/>
      <c r="X223" s="349"/>
      <c r="Y223" s="349"/>
      <c r="Z223" s="349"/>
    </row>
    <row r="224" ht="15.75" customHeight="1">
      <c r="A224" s="373">
        <v>5485.0</v>
      </c>
      <c r="B224" s="373" t="s">
        <v>1256</v>
      </c>
      <c r="C224" s="373" t="s">
        <v>1242</v>
      </c>
      <c r="D224" s="373" t="s">
        <v>1081</v>
      </c>
      <c r="E224" s="390">
        <v>20.0</v>
      </c>
      <c r="F224" s="391" t="str">
        <f>'PE Holds'!I159</f>
        <v/>
      </c>
      <c r="G224" s="392" t="str">
        <f>'PE Holds'!J159</f>
        <v/>
      </c>
      <c r="H224" s="393" t="str">
        <f>'PE Holds'!K159</f>
        <v/>
      </c>
      <c r="I224" s="394" t="str">
        <f>'PE Holds'!L159</f>
        <v/>
      </c>
      <c r="J224" s="395" t="str">
        <f>'PE Holds'!M159</f>
        <v/>
      </c>
      <c r="K224" s="396" t="str">
        <f>'PE Holds'!N159</f>
        <v/>
      </c>
      <c r="L224" s="397" t="str">
        <f>'PE Holds'!O159</f>
        <v/>
      </c>
      <c r="M224" s="398" t="str">
        <f>'PE Holds'!P159</f>
        <v/>
      </c>
      <c r="N224" s="399" t="str">
        <f>'PE Holds'!Q159</f>
        <v/>
      </c>
      <c r="O224" s="400" t="str">
        <f>'PE Holds'!R159</f>
        <v/>
      </c>
      <c r="P224" s="401" t="str">
        <f>'PE Holds'!S159</f>
        <v/>
      </c>
      <c r="Q224" s="402" t="str">
        <f>'PE Holds'!T159</f>
        <v/>
      </c>
      <c r="R224" s="403"/>
      <c r="S224" s="404"/>
      <c r="T224" s="391"/>
      <c r="U224" s="390">
        <f t="shared" si="2"/>
        <v>0</v>
      </c>
      <c r="V224" s="390">
        <f t="shared" si="3"/>
        <v>0</v>
      </c>
      <c r="W224" s="349"/>
      <c r="X224" s="349"/>
      <c r="Y224" s="349"/>
      <c r="Z224" s="349"/>
    </row>
    <row r="225" ht="15.75" customHeight="1">
      <c r="A225" s="373">
        <v>4867.0</v>
      </c>
      <c r="B225" s="373" t="s">
        <v>1256</v>
      </c>
      <c r="C225" s="373" t="s">
        <v>1258</v>
      </c>
      <c r="D225" s="373" t="s">
        <v>1080</v>
      </c>
      <c r="E225" s="390">
        <v>10.0</v>
      </c>
      <c r="F225" s="391" t="str">
        <f>'PE Holds'!I160</f>
        <v/>
      </c>
      <c r="G225" s="392" t="str">
        <f>'PE Holds'!J160</f>
        <v/>
      </c>
      <c r="H225" s="393" t="str">
        <f>'PE Holds'!K160</f>
        <v/>
      </c>
      <c r="I225" s="394" t="str">
        <f>'PE Holds'!L160</f>
        <v/>
      </c>
      <c r="J225" s="395" t="str">
        <f>'PE Holds'!M160</f>
        <v/>
      </c>
      <c r="K225" s="396" t="str">
        <f>'PE Holds'!N160</f>
        <v/>
      </c>
      <c r="L225" s="397" t="str">
        <f>'PE Holds'!O160</f>
        <v/>
      </c>
      <c r="M225" s="398" t="str">
        <f>'PE Holds'!P160</f>
        <v/>
      </c>
      <c r="N225" s="399" t="str">
        <f>'PE Holds'!Q160</f>
        <v/>
      </c>
      <c r="O225" s="400" t="str">
        <f>'PE Holds'!R160</f>
        <v/>
      </c>
      <c r="P225" s="401" t="str">
        <f>'PE Holds'!S160</f>
        <v/>
      </c>
      <c r="Q225" s="402" t="str">
        <f>'PE Holds'!T160</f>
        <v/>
      </c>
      <c r="R225" s="403"/>
      <c r="S225" s="404"/>
      <c r="T225" s="391"/>
      <c r="U225" s="390">
        <f t="shared" si="2"/>
        <v>0</v>
      </c>
      <c r="V225" s="390">
        <f t="shared" si="3"/>
        <v>0</v>
      </c>
      <c r="W225" s="349"/>
      <c r="X225" s="349"/>
      <c r="Y225" s="349"/>
      <c r="Z225" s="349"/>
    </row>
    <row r="226" ht="15.75" customHeight="1">
      <c r="A226" s="373">
        <v>4843.0</v>
      </c>
      <c r="B226" s="373" t="s">
        <v>1256</v>
      </c>
      <c r="C226" s="373" t="s">
        <v>1258</v>
      </c>
      <c r="D226" s="373" t="s">
        <v>1081</v>
      </c>
      <c r="E226" s="390">
        <v>10.0</v>
      </c>
      <c r="F226" s="391" t="str">
        <f>'PE Holds'!I161</f>
        <v/>
      </c>
      <c r="G226" s="392" t="str">
        <f>'PE Holds'!J161</f>
        <v/>
      </c>
      <c r="H226" s="393" t="str">
        <f>'PE Holds'!K161</f>
        <v/>
      </c>
      <c r="I226" s="394" t="str">
        <f>'PE Holds'!L161</f>
        <v/>
      </c>
      <c r="J226" s="395" t="str">
        <f>'PE Holds'!M161</f>
        <v/>
      </c>
      <c r="K226" s="396" t="str">
        <f>'PE Holds'!N161</f>
        <v/>
      </c>
      <c r="L226" s="397" t="str">
        <f>'PE Holds'!O161</f>
        <v/>
      </c>
      <c r="M226" s="398" t="str">
        <f>'PE Holds'!P161</f>
        <v/>
      </c>
      <c r="N226" s="399" t="str">
        <f>'PE Holds'!Q161</f>
        <v/>
      </c>
      <c r="O226" s="400" t="str">
        <f>'PE Holds'!R161</f>
        <v/>
      </c>
      <c r="P226" s="401" t="str">
        <f>'PE Holds'!S161</f>
        <v/>
      </c>
      <c r="Q226" s="402" t="str">
        <f>'PE Holds'!T161</f>
        <v/>
      </c>
      <c r="R226" s="403"/>
      <c r="S226" s="404"/>
      <c r="T226" s="391"/>
      <c r="U226" s="390">
        <f t="shared" si="2"/>
        <v>0</v>
      </c>
      <c r="V226" s="390">
        <f t="shared" si="3"/>
        <v>0</v>
      </c>
      <c r="W226" s="349"/>
      <c r="X226" s="349"/>
      <c r="Y226" s="349"/>
      <c r="Z226" s="349"/>
    </row>
    <row r="227" ht="15.75" customHeight="1">
      <c r="A227" s="373">
        <v>4833.0</v>
      </c>
      <c r="B227" s="374" t="s">
        <v>1256</v>
      </c>
      <c r="C227" s="374" t="s">
        <v>1259</v>
      </c>
      <c r="D227" s="374" t="s">
        <v>1080</v>
      </c>
      <c r="E227" s="390">
        <v>5.0</v>
      </c>
      <c r="F227" s="391"/>
      <c r="G227" s="392" t="str">
        <f>'PU holds'!J291</f>
        <v/>
      </c>
      <c r="H227" s="393" t="str">
        <f>'PU holds'!K291</f>
        <v/>
      </c>
      <c r="I227" s="394" t="str">
        <f>'PU holds'!L291</f>
        <v/>
      </c>
      <c r="J227" s="395" t="str">
        <f>'PU holds'!M291</f>
        <v/>
      </c>
      <c r="K227" s="396" t="str">
        <f>'PU holds'!N291</f>
        <v/>
      </c>
      <c r="L227" s="397" t="str">
        <f>'PU holds'!O291</f>
        <v/>
      </c>
      <c r="M227" s="398" t="str">
        <f>'PU holds'!P291</f>
        <v/>
      </c>
      <c r="N227" s="399" t="str">
        <f>'PU holds'!Q291</f>
        <v/>
      </c>
      <c r="O227" s="400" t="str">
        <f>'PU holds'!R291</f>
        <v/>
      </c>
      <c r="P227" s="401" t="str">
        <f>'PU holds'!S291</f>
        <v/>
      </c>
      <c r="Q227" s="402" t="str">
        <f>'PU holds'!T291</f>
        <v/>
      </c>
      <c r="R227" s="403" t="str">
        <f>'PU holds'!#REF!</f>
        <v>#ERROR!</v>
      </c>
      <c r="S227" s="404" t="str">
        <f>'PU holds'!W291</f>
        <v/>
      </c>
      <c r="T227" s="391" t="str">
        <f>'PU holds'!X291</f>
        <v/>
      </c>
      <c r="U227" s="390" t="str">
        <f t="shared" si="2"/>
        <v>#ERROR!</v>
      </c>
      <c r="V227" s="390" t="str">
        <f t="shared" si="3"/>
        <v>#ERROR!</v>
      </c>
      <c r="W227" s="349"/>
      <c r="X227" s="349"/>
      <c r="Y227" s="349"/>
      <c r="Z227" s="349"/>
    </row>
    <row r="228" ht="15.75" customHeight="1">
      <c r="A228" s="373">
        <v>5480.0</v>
      </c>
      <c r="B228" s="374" t="s">
        <v>1256</v>
      </c>
      <c r="C228" s="374" t="s">
        <v>1074</v>
      </c>
      <c r="D228" s="374" t="s">
        <v>1080</v>
      </c>
      <c r="E228" s="390">
        <v>20.0</v>
      </c>
      <c r="F228" s="391"/>
      <c r="G228" s="392" t="str">
        <f>'PU holds'!J292</f>
        <v/>
      </c>
      <c r="H228" s="393" t="str">
        <f>'PU holds'!K292</f>
        <v/>
      </c>
      <c r="I228" s="394" t="str">
        <f>'PU holds'!L292</f>
        <v/>
      </c>
      <c r="J228" s="395" t="str">
        <f>'PU holds'!M292</f>
        <v/>
      </c>
      <c r="K228" s="396" t="str">
        <f>'PU holds'!N292</f>
        <v/>
      </c>
      <c r="L228" s="397" t="str">
        <f>'PU holds'!O292</f>
        <v/>
      </c>
      <c r="M228" s="398" t="str">
        <f>'PU holds'!P292</f>
        <v/>
      </c>
      <c r="N228" s="399" t="str">
        <f>'PU holds'!Q292</f>
        <v/>
      </c>
      <c r="O228" s="400" t="str">
        <f>'PU holds'!R292</f>
        <v/>
      </c>
      <c r="P228" s="401" t="str">
        <f>'PU holds'!S292</f>
        <v/>
      </c>
      <c r="Q228" s="402" t="str">
        <f>'PU holds'!T292</f>
        <v/>
      </c>
      <c r="R228" s="403" t="str">
        <f>'PU holds'!#REF!</f>
        <v>#ERROR!</v>
      </c>
      <c r="S228" s="404" t="str">
        <f>'PU holds'!W292</f>
        <v/>
      </c>
      <c r="T228" s="391" t="str">
        <f>'PU holds'!X292</f>
        <v/>
      </c>
      <c r="U228" s="390" t="str">
        <f t="shared" si="2"/>
        <v>#ERROR!</v>
      </c>
      <c r="V228" s="390" t="str">
        <f t="shared" si="3"/>
        <v>#ERROR!</v>
      </c>
      <c r="W228" s="349"/>
      <c r="X228" s="349"/>
      <c r="Y228" s="349"/>
      <c r="Z228" s="349"/>
    </row>
    <row r="229" ht="15.75" customHeight="1">
      <c r="A229" s="373">
        <v>6227.0</v>
      </c>
      <c r="B229" s="374" t="s">
        <v>1256</v>
      </c>
      <c r="C229" s="374" t="s">
        <v>1074</v>
      </c>
      <c r="D229" s="374" t="s">
        <v>1081</v>
      </c>
      <c r="E229" s="390">
        <v>20.0</v>
      </c>
      <c r="F229" s="391"/>
      <c r="G229" s="392" t="str">
        <f>'PU holds'!J293</f>
        <v/>
      </c>
      <c r="H229" s="393" t="str">
        <f>'PU holds'!K293</f>
        <v/>
      </c>
      <c r="I229" s="394" t="str">
        <f>'PU holds'!L293</f>
        <v/>
      </c>
      <c r="J229" s="395" t="str">
        <f>'PU holds'!M293</f>
        <v/>
      </c>
      <c r="K229" s="396" t="str">
        <f>'PU holds'!N293</f>
        <v/>
      </c>
      <c r="L229" s="397" t="str">
        <f>'PU holds'!O293</f>
        <v/>
      </c>
      <c r="M229" s="398" t="str">
        <f>'PU holds'!P293</f>
        <v/>
      </c>
      <c r="N229" s="399" t="str">
        <f>'PU holds'!Q293</f>
        <v/>
      </c>
      <c r="O229" s="400" t="str">
        <f>'PU holds'!R293</f>
        <v/>
      </c>
      <c r="P229" s="401" t="str">
        <f>'PU holds'!S293</f>
        <v/>
      </c>
      <c r="Q229" s="402" t="str">
        <f>'PU holds'!T293</f>
        <v/>
      </c>
      <c r="R229" s="403" t="str">
        <f>'PU holds'!#REF!</f>
        <v>#ERROR!</v>
      </c>
      <c r="S229" s="404" t="str">
        <f>'PU holds'!W293</f>
        <v/>
      </c>
      <c r="T229" s="391" t="str">
        <f>'PU holds'!X293</f>
        <v/>
      </c>
      <c r="U229" s="390" t="str">
        <f t="shared" si="2"/>
        <v>#ERROR!</v>
      </c>
      <c r="V229" s="390" t="str">
        <f t="shared" si="3"/>
        <v>#ERROR!</v>
      </c>
      <c r="W229" s="349"/>
      <c r="X229" s="349"/>
      <c r="Y229" s="349"/>
      <c r="Z229" s="349"/>
    </row>
    <row r="230" ht="15.75" customHeight="1">
      <c r="A230" s="373">
        <v>11952.0</v>
      </c>
      <c r="B230" s="373" t="s">
        <v>1256</v>
      </c>
      <c r="C230" s="373" t="s">
        <v>1074</v>
      </c>
      <c r="D230" s="373" t="s">
        <v>1085</v>
      </c>
      <c r="E230" s="390">
        <v>20.0</v>
      </c>
      <c r="F230" s="391" t="str">
        <f>'PE Holds'!I162</f>
        <v/>
      </c>
      <c r="G230" s="392" t="str">
        <f>'PE Holds'!J162</f>
        <v/>
      </c>
      <c r="H230" s="393" t="str">
        <f>'PE Holds'!K162</f>
        <v/>
      </c>
      <c r="I230" s="394" t="str">
        <f>'PE Holds'!L162</f>
        <v/>
      </c>
      <c r="J230" s="395" t="str">
        <f>'PE Holds'!M162</f>
        <v/>
      </c>
      <c r="K230" s="396" t="str">
        <f>'PE Holds'!N162</f>
        <v/>
      </c>
      <c r="L230" s="397" t="str">
        <f>'PE Holds'!O162</f>
        <v/>
      </c>
      <c r="M230" s="398" t="str">
        <f>'PE Holds'!P162</f>
        <v/>
      </c>
      <c r="N230" s="399" t="str">
        <f>'PE Holds'!Q162</f>
        <v/>
      </c>
      <c r="O230" s="400" t="str">
        <f>'PE Holds'!R162</f>
        <v/>
      </c>
      <c r="P230" s="401" t="str">
        <f>'PE Holds'!S162</f>
        <v/>
      </c>
      <c r="Q230" s="402" t="str">
        <f>'PE Holds'!T162</f>
        <v/>
      </c>
      <c r="R230" s="403"/>
      <c r="S230" s="404"/>
      <c r="T230" s="391"/>
      <c r="U230" s="390">
        <f t="shared" si="2"/>
        <v>0</v>
      </c>
      <c r="V230" s="390">
        <f t="shared" si="3"/>
        <v>0</v>
      </c>
      <c r="W230" s="349"/>
      <c r="X230" s="349"/>
      <c r="Y230" s="349"/>
      <c r="Z230" s="349"/>
    </row>
    <row r="231" ht="15.75" customHeight="1">
      <c r="A231" s="373">
        <v>13455.0</v>
      </c>
      <c r="B231" s="373" t="s">
        <v>1256</v>
      </c>
      <c r="C231" s="373" t="s">
        <v>1074</v>
      </c>
      <c r="D231" s="373" t="s">
        <v>1260</v>
      </c>
      <c r="E231" s="390">
        <v>20.0</v>
      </c>
      <c r="F231" s="391" t="str">
        <f>'PE Holds'!I163</f>
        <v/>
      </c>
      <c r="G231" s="392" t="str">
        <f>'PE Holds'!J163</f>
        <v/>
      </c>
      <c r="H231" s="393" t="str">
        <f>'PE Holds'!K163</f>
        <v/>
      </c>
      <c r="I231" s="394" t="str">
        <f>'PE Holds'!L163</f>
        <v/>
      </c>
      <c r="J231" s="395" t="str">
        <f>'PE Holds'!M163</f>
        <v/>
      </c>
      <c r="K231" s="396" t="str">
        <f>'PE Holds'!N163</f>
        <v/>
      </c>
      <c r="L231" s="397" t="str">
        <f>'PE Holds'!O163</f>
        <v/>
      </c>
      <c r="M231" s="398" t="str">
        <f>'PE Holds'!P163</f>
        <v/>
      </c>
      <c r="N231" s="399" t="str">
        <f>'PE Holds'!Q163</f>
        <v/>
      </c>
      <c r="O231" s="400" t="str">
        <f>'PE Holds'!R163</f>
        <v/>
      </c>
      <c r="P231" s="401" t="str">
        <f>'PE Holds'!S163</f>
        <v/>
      </c>
      <c r="Q231" s="402" t="str">
        <f>'PE Holds'!T163</f>
        <v/>
      </c>
      <c r="R231" s="403"/>
      <c r="S231" s="404"/>
      <c r="T231" s="391"/>
      <c r="U231" s="390">
        <f t="shared" si="2"/>
        <v>0</v>
      </c>
      <c r="V231" s="390">
        <f t="shared" si="3"/>
        <v>0</v>
      </c>
      <c r="W231" s="349"/>
      <c r="X231" s="349"/>
      <c r="Y231" s="349"/>
      <c r="Z231" s="349"/>
    </row>
    <row r="232" ht="15.75" customHeight="1">
      <c r="A232" s="373">
        <v>6091.0</v>
      </c>
      <c r="B232" s="373" t="s">
        <v>1256</v>
      </c>
      <c r="C232" s="373" t="s">
        <v>1079</v>
      </c>
      <c r="D232" s="373" t="s">
        <v>1080</v>
      </c>
      <c r="E232" s="390">
        <v>20.0</v>
      </c>
      <c r="F232" s="391" t="str">
        <f>'PE Holds'!I164</f>
        <v/>
      </c>
      <c r="G232" s="392" t="str">
        <f>'PE Holds'!J164</f>
        <v/>
      </c>
      <c r="H232" s="393" t="str">
        <f>'PE Holds'!K164</f>
        <v/>
      </c>
      <c r="I232" s="394" t="str">
        <f>'PE Holds'!L164</f>
        <v/>
      </c>
      <c r="J232" s="395" t="str">
        <f>'PE Holds'!M164</f>
        <v/>
      </c>
      <c r="K232" s="396" t="str">
        <f>'PE Holds'!N164</f>
        <v/>
      </c>
      <c r="L232" s="397" t="str">
        <f>'PE Holds'!O164</f>
        <v/>
      </c>
      <c r="M232" s="398" t="str">
        <f>'PE Holds'!P164</f>
        <v/>
      </c>
      <c r="N232" s="399" t="str">
        <f>'PE Holds'!Q164</f>
        <v/>
      </c>
      <c r="O232" s="400" t="str">
        <f>'PE Holds'!R164</f>
        <v/>
      </c>
      <c r="P232" s="401" t="str">
        <f>'PE Holds'!S164</f>
        <v/>
      </c>
      <c r="Q232" s="402" t="str">
        <f>'PE Holds'!T164</f>
        <v/>
      </c>
      <c r="R232" s="403"/>
      <c r="S232" s="404"/>
      <c r="T232" s="391"/>
      <c r="U232" s="390">
        <f t="shared" si="2"/>
        <v>0</v>
      </c>
      <c r="V232" s="390">
        <f t="shared" si="3"/>
        <v>0</v>
      </c>
      <c r="W232" s="349"/>
      <c r="X232" s="349"/>
      <c r="Y232" s="349"/>
      <c r="Z232" s="349"/>
    </row>
    <row r="233" ht="15.75" customHeight="1">
      <c r="A233" s="373">
        <v>4824.0</v>
      </c>
      <c r="B233" s="373" t="s">
        <v>1256</v>
      </c>
      <c r="C233" s="373" t="s">
        <v>1083</v>
      </c>
      <c r="D233" s="373" t="s">
        <v>1080</v>
      </c>
      <c r="E233" s="390">
        <v>10.0</v>
      </c>
      <c r="F233" s="391" t="str">
        <f>'PE Holds'!I165</f>
        <v/>
      </c>
      <c r="G233" s="392" t="str">
        <f>'PE Holds'!J165</f>
        <v/>
      </c>
      <c r="H233" s="393" t="str">
        <f>'PE Holds'!K165</f>
        <v/>
      </c>
      <c r="I233" s="394" t="str">
        <f>'PE Holds'!L165</f>
        <v/>
      </c>
      <c r="J233" s="395" t="str">
        <f>'PE Holds'!M165</f>
        <v/>
      </c>
      <c r="K233" s="396" t="str">
        <f>'PE Holds'!N165</f>
        <v/>
      </c>
      <c r="L233" s="397" t="str">
        <f>'PE Holds'!O165</f>
        <v/>
      </c>
      <c r="M233" s="398" t="str">
        <f>'PE Holds'!P165</f>
        <v/>
      </c>
      <c r="N233" s="399" t="str">
        <f>'PE Holds'!Q165</f>
        <v/>
      </c>
      <c r="O233" s="400" t="str">
        <f>'PE Holds'!R165</f>
        <v/>
      </c>
      <c r="P233" s="401" t="str">
        <f>'PE Holds'!S165</f>
        <v/>
      </c>
      <c r="Q233" s="402" t="str">
        <f>'PE Holds'!T165</f>
        <v/>
      </c>
      <c r="R233" s="403"/>
      <c r="S233" s="404"/>
      <c r="T233" s="391"/>
      <c r="U233" s="390">
        <f t="shared" si="2"/>
        <v>0</v>
      </c>
      <c r="V233" s="390">
        <f t="shared" si="3"/>
        <v>0</v>
      </c>
      <c r="W233" s="349"/>
      <c r="X233" s="349"/>
      <c r="Y233" s="349"/>
      <c r="Z233" s="349"/>
    </row>
    <row r="234" ht="15.75" customHeight="1">
      <c r="A234" s="373">
        <v>4879.0</v>
      </c>
      <c r="B234" s="373" t="s">
        <v>1256</v>
      </c>
      <c r="C234" s="373" t="s">
        <v>1084</v>
      </c>
      <c r="D234" s="373" t="s">
        <v>1080</v>
      </c>
      <c r="E234" s="390">
        <v>10.0</v>
      </c>
      <c r="F234" s="391" t="str">
        <f>'PE Holds'!I166</f>
        <v/>
      </c>
      <c r="G234" s="392" t="str">
        <f>'PE Holds'!J166</f>
        <v/>
      </c>
      <c r="H234" s="393" t="str">
        <f>'PE Holds'!K166</f>
        <v/>
      </c>
      <c r="I234" s="394" t="str">
        <f>'PE Holds'!L166</f>
        <v/>
      </c>
      <c r="J234" s="395" t="str">
        <f>'PE Holds'!M166</f>
        <v/>
      </c>
      <c r="K234" s="396" t="str">
        <f>'PE Holds'!N166</f>
        <v/>
      </c>
      <c r="L234" s="397" t="str">
        <f>'PE Holds'!O166</f>
        <v/>
      </c>
      <c r="M234" s="398" t="str">
        <f>'PE Holds'!P166</f>
        <v/>
      </c>
      <c r="N234" s="399" t="str">
        <f>'PE Holds'!Q166</f>
        <v/>
      </c>
      <c r="O234" s="400" t="str">
        <f>'PE Holds'!R166</f>
        <v/>
      </c>
      <c r="P234" s="401" t="str">
        <f>'PE Holds'!S166</f>
        <v/>
      </c>
      <c r="Q234" s="402" t="str">
        <f>'PE Holds'!T166</f>
        <v/>
      </c>
      <c r="R234" s="403"/>
      <c r="S234" s="404"/>
      <c r="T234" s="391"/>
      <c r="U234" s="390">
        <f t="shared" si="2"/>
        <v>0</v>
      </c>
      <c r="V234" s="390">
        <f t="shared" si="3"/>
        <v>0</v>
      </c>
      <c r="W234" s="349"/>
      <c r="X234" s="349"/>
      <c r="Y234" s="349"/>
      <c r="Z234" s="349"/>
    </row>
    <row r="235" ht="15.75" customHeight="1">
      <c r="A235" s="373">
        <v>12241.0</v>
      </c>
      <c r="B235" s="373" t="s">
        <v>1256</v>
      </c>
      <c r="C235" s="373" t="s">
        <v>1084</v>
      </c>
      <c r="D235" s="373" t="s">
        <v>1081</v>
      </c>
      <c r="E235" s="390">
        <v>5.0</v>
      </c>
      <c r="F235" s="391" t="str">
        <f>'PE Holds'!I167</f>
        <v/>
      </c>
      <c r="G235" s="392" t="str">
        <f>'PE Holds'!J167</f>
        <v/>
      </c>
      <c r="H235" s="393" t="str">
        <f>'PE Holds'!K167</f>
        <v/>
      </c>
      <c r="I235" s="394" t="str">
        <f>'PE Holds'!L167</f>
        <v/>
      </c>
      <c r="J235" s="395" t="str">
        <f>'PE Holds'!M167</f>
        <v/>
      </c>
      <c r="K235" s="396" t="str">
        <f>'PE Holds'!N167</f>
        <v/>
      </c>
      <c r="L235" s="397" t="str">
        <f>'PE Holds'!O167</f>
        <v/>
      </c>
      <c r="M235" s="398" t="str">
        <f>'PE Holds'!P167</f>
        <v/>
      </c>
      <c r="N235" s="399" t="str">
        <f>'PE Holds'!Q167</f>
        <v/>
      </c>
      <c r="O235" s="400" t="str">
        <f>'PE Holds'!R167</f>
        <v/>
      </c>
      <c r="P235" s="401" t="str">
        <f>'PE Holds'!S167</f>
        <v/>
      </c>
      <c r="Q235" s="402" t="str">
        <f>'PE Holds'!T167</f>
        <v/>
      </c>
      <c r="R235" s="403"/>
      <c r="S235" s="404"/>
      <c r="T235" s="391"/>
      <c r="U235" s="390">
        <f t="shared" si="2"/>
        <v>0</v>
      </c>
      <c r="V235" s="390">
        <f t="shared" si="3"/>
        <v>0</v>
      </c>
      <c r="W235" s="349"/>
      <c r="X235" s="349"/>
      <c r="Y235" s="349"/>
      <c r="Z235" s="349"/>
    </row>
    <row r="236" ht="15.75" customHeight="1">
      <c r="A236" s="373">
        <v>6092.0</v>
      </c>
      <c r="B236" s="373" t="s">
        <v>1256</v>
      </c>
      <c r="C236" s="373" t="s">
        <v>1261</v>
      </c>
      <c r="D236" s="373"/>
      <c r="E236" s="390">
        <v>20.0</v>
      </c>
      <c r="F236" s="391" t="str">
        <f>'PE Holds'!I168</f>
        <v/>
      </c>
      <c r="G236" s="392" t="str">
        <f>'PE Holds'!J168</f>
        <v/>
      </c>
      <c r="H236" s="393" t="str">
        <f>'PE Holds'!K168</f>
        <v/>
      </c>
      <c r="I236" s="394" t="str">
        <f>'PE Holds'!L168</f>
        <v/>
      </c>
      <c r="J236" s="395" t="str">
        <f>'PE Holds'!M168</f>
        <v/>
      </c>
      <c r="K236" s="396" t="str">
        <f>'PE Holds'!N168</f>
        <v/>
      </c>
      <c r="L236" s="397" t="str">
        <f>'PE Holds'!O168</f>
        <v/>
      </c>
      <c r="M236" s="398" t="str">
        <f>'PE Holds'!P168</f>
        <v/>
      </c>
      <c r="N236" s="399" t="str">
        <f>'PE Holds'!Q168</f>
        <v/>
      </c>
      <c r="O236" s="400" t="str">
        <f>'PE Holds'!R168</f>
        <v/>
      </c>
      <c r="P236" s="401" t="str">
        <f>'PE Holds'!S168</f>
        <v/>
      </c>
      <c r="Q236" s="402" t="str">
        <f>'PE Holds'!T168</f>
        <v/>
      </c>
      <c r="R236" s="403"/>
      <c r="S236" s="404"/>
      <c r="T236" s="391"/>
      <c r="U236" s="390">
        <f t="shared" si="2"/>
        <v>0</v>
      </c>
      <c r="V236" s="390">
        <f t="shared" si="3"/>
        <v>0</v>
      </c>
      <c r="W236" s="349"/>
      <c r="X236" s="349"/>
      <c r="Y236" s="349"/>
      <c r="Z236" s="349"/>
    </row>
    <row r="237" ht="15.75" customHeight="1">
      <c r="A237" s="373">
        <v>6239.0</v>
      </c>
      <c r="B237" s="373" t="s">
        <v>1256</v>
      </c>
      <c r="C237" s="373" t="s">
        <v>1262</v>
      </c>
      <c r="D237" s="373" t="s">
        <v>1080</v>
      </c>
      <c r="E237" s="390">
        <v>10.0</v>
      </c>
      <c r="F237" s="391" t="str">
        <f>'PE Holds'!I169</f>
        <v/>
      </c>
      <c r="G237" s="392" t="str">
        <f>'PE Holds'!J169</f>
        <v/>
      </c>
      <c r="H237" s="393" t="str">
        <f>'PE Holds'!K169</f>
        <v/>
      </c>
      <c r="I237" s="394" t="str">
        <f>'PE Holds'!L169</f>
        <v/>
      </c>
      <c r="J237" s="395" t="str">
        <f>'PE Holds'!M169</f>
        <v/>
      </c>
      <c r="K237" s="396" t="str">
        <f>'PE Holds'!N169</f>
        <v/>
      </c>
      <c r="L237" s="397" t="str">
        <f>'PE Holds'!O169</f>
        <v/>
      </c>
      <c r="M237" s="398" t="str">
        <f>'PE Holds'!P169</f>
        <v/>
      </c>
      <c r="N237" s="399" t="str">
        <f>'PE Holds'!Q169</f>
        <v/>
      </c>
      <c r="O237" s="400" t="str">
        <f>'PE Holds'!R169</f>
        <v/>
      </c>
      <c r="P237" s="401" t="str">
        <f>'PE Holds'!S169</f>
        <v/>
      </c>
      <c r="Q237" s="402" t="str">
        <f>'PE Holds'!T169</f>
        <v/>
      </c>
      <c r="R237" s="403"/>
      <c r="S237" s="404"/>
      <c r="T237" s="391"/>
      <c r="U237" s="390">
        <f t="shared" si="2"/>
        <v>0</v>
      </c>
      <c r="V237" s="390">
        <f t="shared" si="3"/>
        <v>0</v>
      </c>
      <c r="W237" s="349"/>
      <c r="X237" s="349"/>
      <c r="Y237" s="349"/>
      <c r="Z237" s="349"/>
    </row>
    <row r="238" ht="15.75" customHeight="1">
      <c r="A238" s="373">
        <v>6226.0</v>
      </c>
      <c r="B238" s="373" t="s">
        <v>1256</v>
      </c>
      <c r="C238" s="373" t="s">
        <v>1088</v>
      </c>
      <c r="D238" s="373" t="s">
        <v>1080</v>
      </c>
      <c r="E238" s="390">
        <v>20.0</v>
      </c>
      <c r="F238" s="391" t="str">
        <f>'PE Holds'!I170</f>
        <v/>
      </c>
      <c r="G238" s="392" t="str">
        <f>'PE Holds'!J170</f>
        <v/>
      </c>
      <c r="H238" s="393" t="str">
        <f>'PE Holds'!K170</f>
        <v/>
      </c>
      <c r="I238" s="394" t="str">
        <f>'PE Holds'!L170</f>
        <v/>
      </c>
      <c r="J238" s="395" t="str">
        <f>'PE Holds'!M170</f>
        <v/>
      </c>
      <c r="K238" s="396" t="str">
        <f>'PE Holds'!N170</f>
        <v/>
      </c>
      <c r="L238" s="397" t="str">
        <f>'PE Holds'!O170</f>
        <v/>
      </c>
      <c r="M238" s="398" t="str">
        <f>'PE Holds'!P170</f>
        <v/>
      </c>
      <c r="N238" s="399" t="str">
        <f>'PE Holds'!Q170</f>
        <v/>
      </c>
      <c r="O238" s="400" t="str">
        <f>'PE Holds'!R170</f>
        <v/>
      </c>
      <c r="P238" s="401" t="str">
        <f>'PE Holds'!S170</f>
        <v/>
      </c>
      <c r="Q238" s="402" t="str">
        <f>'PE Holds'!T170</f>
        <v/>
      </c>
      <c r="R238" s="403"/>
      <c r="S238" s="404"/>
      <c r="T238" s="391"/>
      <c r="U238" s="390">
        <f t="shared" si="2"/>
        <v>0</v>
      </c>
      <c r="V238" s="390">
        <f t="shared" si="3"/>
        <v>0</v>
      </c>
      <c r="W238" s="349"/>
      <c r="X238" s="349"/>
      <c r="Y238" s="349"/>
      <c r="Z238" s="349"/>
    </row>
    <row r="239" ht="15.75" customHeight="1">
      <c r="A239" s="373">
        <v>9435.0</v>
      </c>
      <c r="B239" s="373" t="s">
        <v>1256</v>
      </c>
      <c r="C239" s="373" t="s">
        <v>1088</v>
      </c>
      <c r="D239" s="373" t="s">
        <v>1081</v>
      </c>
      <c r="E239" s="390">
        <v>20.0</v>
      </c>
      <c r="F239" s="391" t="str">
        <f>'PE Holds'!I171</f>
        <v/>
      </c>
      <c r="G239" s="392" t="str">
        <f>'PE Holds'!J171</f>
        <v/>
      </c>
      <c r="H239" s="393" t="str">
        <f>'PE Holds'!K171</f>
        <v/>
      </c>
      <c r="I239" s="394" t="str">
        <f>'PE Holds'!L171</f>
        <v/>
      </c>
      <c r="J239" s="395" t="str">
        <f>'PE Holds'!M171</f>
        <v/>
      </c>
      <c r="K239" s="396" t="str">
        <f>'PE Holds'!N171</f>
        <v/>
      </c>
      <c r="L239" s="397" t="str">
        <f>'PE Holds'!O171</f>
        <v/>
      </c>
      <c r="M239" s="398" t="str">
        <f>'PE Holds'!P171</f>
        <v/>
      </c>
      <c r="N239" s="399" t="str">
        <f>'PE Holds'!Q171</f>
        <v/>
      </c>
      <c r="O239" s="400" t="str">
        <f>'PE Holds'!R171</f>
        <v/>
      </c>
      <c r="P239" s="401" t="str">
        <f>'PE Holds'!S171</f>
        <v/>
      </c>
      <c r="Q239" s="402" t="str">
        <f>'PE Holds'!T171</f>
        <v/>
      </c>
      <c r="R239" s="403"/>
      <c r="S239" s="404"/>
      <c r="T239" s="391"/>
      <c r="U239" s="390">
        <f t="shared" si="2"/>
        <v>0</v>
      </c>
      <c r="V239" s="390">
        <f t="shared" si="3"/>
        <v>0</v>
      </c>
      <c r="W239" s="349"/>
      <c r="X239" s="349"/>
      <c r="Y239" s="349"/>
      <c r="Z239" s="349"/>
    </row>
    <row r="240" ht="15.75" customHeight="1">
      <c r="A240" s="373">
        <v>4792.0</v>
      </c>
      <c r="B240" s="373" t="s">
        <v>1256</v>
      </c>
      <c r="C240" s="373" t="s">
        <v>1089</v>
      </c>
      <c r="D240" s="373" t="s">
        <v>1080</v>
      </c>
      <c r="E240" s="390">
        <v>10.0</v>
      </c>
      <c r="F240" s="391" t="str">
        <f>'PE Holds'!I172</f>
        <v/>
      </c>
      <c r="G240" s="392" t="str">
        <f>'PE Holds'!J172</f>
        <v/>
      </c>
      <c r="H240" s="393" t="str">
        <f>'PE Holds'!K172</f>
        <v/>
      </c>
      <c r="I240" s="394" t="str">
        <f>'PE Holds'!L172</f>
        <v/>
      </c>
      <c r="J240" s="395" t="str">
        <f>'PE Holds'!M172</f>
        <v/>
      </c>
      <c r="K240" s="396" t="str">
        <f>'PE Holds'!N172</f>
        <v/>
      </c>
      <c r="L240" s="397" t="str">
        <f>'PE Holds'!O172</f>
        <v/>
      </c>
      <c r="M240" s="398" t="str">
        <f>'PE Holds'!P172</f>
        <v/>
      </c>
      <c r="N240" s="399" t="str">
        <f>'PE Holds'!Q172</f>
        <v/>
      </c>
      <c r="O240" s="400" t="str">
        <f>'PE Holds'!R172</f>
        <v/>
      </c>
      <c r="P240" s="401" t="str">
        <f>'PE Holds'!S172</f>
        <v/>
      </c>
      <c r="Q240" s="402" t="str">
        <f>'PE Holds'!T172</f>
        <v/>
      </c>
      <c r="R240" s="403"/>
      <c r="S240" s="404"/>
      <c r="T240" s="391"/>
      <c r="U240" s="390">
        <f t="shared" si="2"/>
        <v>0</v>
      </c>
      <c r="V240" s="390">
        <f t="shared" si="3"/>
        <v>0</v>
      </c>
      <c r="W240" s="349"/>
      <c r="X240" s="349"/>
      <c r="Y240" s="349"/>
      <c r="Z240" s="349"/>
    </row>
    <row r="241" ht="15.75" customHeight="1">
      <c r="A241" s="373">
        <v>4815.0</v>
      </c>
      <c r="B241" s="373" t="s">
        <v>1256</v>
      </c>
      <c r="C241" s="373" t="s">
        <v>1089</v>
      </c>
      <c r="D241" s="373" t="s">
        <v>1081</v>
      </c>
      <c r="E241" s="390">
        <v>5.0</v>
      </c>
      <c r="F241" s="391" t="str">
        <f>'PE Holds'!I173</f>
        <v/>
      </c>
      <c r="G241" s="392" t="str">
        <f>'PE Holds'!J173</f>
        <v/>
      </c>
      <c r="H241" s="393" t="str">
        <f>'PE Holds'!K173</f>
        <v/>
      </c>
      <c r="I241" s="394" t="str">
        <f>'PE Holds'!L173</f>
        <v/>
      </c>
      <c r="J241" s="395" t="str">
        <f>'PE Holds'!M173</f>
        <v/>
      </c>
      <c r="K241" s="396" t="str">
        <f>'PE Holds'!N173</f>
        <v/>
      </c>
      <c r="L241" s="397" t="str">
        <f>'PE Holds'!O173</f>
        <v/>
      </c>
      <c r="M241" s="398" t="str">
        <f>'PE Holds'!P173</f>
        <v/>
      </c>
      <c r="N241" s="399" t="str">
        <f>'PE Holds'!Q173</f>
        <v/>
      </c>
      <c r="O241" s="400" t="str">
        <f>'PE Holds'!R173</f>
        <v/>
      </c>
      <c r="P241" s="401" t="str">
        <f>'PE Holds'!S173</f>
        <v/>
      </c>
      <c r="Q241" s="402" t="str">
        <f>'PE Holds'!T173</f>
        <v/>
      </c>
      <c r="R241" s="403"/>
      <c r="S241" s="404"/>
      <c r="T241" s="391"/>
      <c r="U241" s="390">
        <f t="shared" si="2"/>
        <v>0</v>
      </c>
      <c r="V241" s="390">
        <f t="shared" si="3"/>
        <v>0</v>
      </c>
      <c r="W241" s="349"/>
      <c r="X241" s="349"/>
      <c r="Y241" s="349"/>
      <c r="Z241" s="349"/>
    </row>
    <row r="242" ht="15.75" customHeight="1">
      <c r="A242" s="373">
        <v>5098.0</v>
      </c>
      <c r="B242" s="373" t="s">
        <v>1256</v>
      </c>
      <c r="C242" s="373" t="s">
        <v>1089</v>
      </c>
      <c r="D242" s="373" t="s">
        <v>1085</v>
      </c>
      <c r="E242" s="390">
        <v>5.0</v>
      </c>
      <c r="F242" s="391" t="str">
        <f>'PE Holds'!I174</f>
        <v/>
      </c>
      <c r="G242" s="392" t="str">
        <f>'PE Holds'!J174</f>
        <v/>
      </c>
      <c r="H242" s="393" t="str">
        <f>'PE Holds'!K174</f>
        <v/>
      </c>
      <c r="I242" s="394" t="str">
        <f>'PE Holds'!L174</f>
        <v/>
      </c>
      <c r="J242" s="395" t="str">
        <f>'PE Holds'!M174</f>
        <v/>
      </c>
      <c r="K242" s="396" t="str">
        <f>'PE Holds'!N174</f>
        <v/>
      </c>
      <c r="L242" s="397" t="str">
        <f>'PE Holds'!O174</f>
        <v/>
      </c>
      <c r="M242" s="398" t="str">
        <f>'PE Holds'!P174</f>
        <v/>
      </c>
      <c r="N242" s="399" t="str">
        <f>'PE Holds'!Q174</f>
        <v/>
      </c>
      <c r="O242" s="400" t="str">
        <f>'PE Holds'!R174</f>
        <v/>
      </c>
      <c r="P242" s="401" t="str">
        <f>'PE Holds'!S174</f>
        <v/>
      </c>
      <c r="Q242" s="402" t="str">
        <f>'PE Holds'!T174</f>
        <v/>
      </c>
      <c r="R242" s="403"/>
      <c r="S242" s="404"/>
      <c r="T242" s="391"/>
      <c r="U242" s="390">
        <f t="shared" si="2"/>
        <v>0</v>
      </c>
      <c r="V242" s="390">
        <f t="shared" si="3"/>
        <v>0</v>
      </c>
      <c r="W242" s="349"/>
      <c r="X242" s="349"/>
      <c r="Y242" s="349"/>
      <c r="Z242" s="349"/>
    </row>
    <row r="243" ht="15.75" customHeight="1">
      <c r="A243" s="373">
        <v>4866.0</v>
      </c>
      <c r="B243" s="373" t="s">
        <v>1256</v>
      </c>
      <c r="C243" s="373" t="s">
        <v>1091</v>
      </c>
      <c r="D243" s="373" t="s">
        <v>1080</v>
      </c>
      <c r="E243" s="390">
        <v>5.0</v>
      </c>
      <c r="F243" s="391" t="str">
        <f>'PE Holds'!I175</f>
        <v/>
      </c>
      <c r="G243" s="392" t="str">
        <f>'PE Holds'!J175</f>
        <v/>
      </c>
      <c r="H243" s="393" t="str">
        <f>'PE Holds'!K175</f>
        <v/>
      </c>
      <c r="I243" s="394" t="str">
        <f>'PE Holds'!L175</f>
        <v/>
      </c>
      <c r="J243" s="395" t="str">
        <f>'PE Holds'!M175</f>
        <v/>
      </c>
      <c r="K243" s="396" t="str">
        <f>'PE Holds'!N175</f>
        <v/>
      </c>
      <c r="L243" s="397" t="str">
        <f>'PE Holds'!O175</f>
        <v/>
      </c>
      <c r="M243" s="398" t="str">
        <f>'PE Holds'!P175</f>
        <v/>
      </c>
      <c r="N243" s="399" t="str">
        <f>'PE Holds'!Q175</f>
        <v/>
      </c>
      <c r="O243" s="400" t="str">
        <f>'PE Holds'!R175</f>
        <v/>
      </c>
      <c r="P243" s="401" t="str">
        <f>'PE Holds'!S175</f>
        <v/>
      </c>
      <c r="Q243" s="402" t="str">
        <f>'PE Holds'!T175</f>
        <v/>
      </c>
      <c r="R243" s="403"/>
      <c r="S243" s="404"/>
      <c r="T243" s="391"/>
      <c r="U243" s="390">
        <f t="shared" si="2"/>
        <v>0</v>
      </c>
      <c r="V243" s="390">
        <f t="shared" si="3"/>
        <v>0</v>
      </c>
      <c r="W243" s="349"/>
      <c r="X243" s="349"/>
      <c r="Y243" s="349"/>
      <c r="Z243" s="349"/>
    </row>
    <row r="244" ht="15.75" customHeight="1">
      <c r="A244" s="373">
        <v>5124.0</v>
      </c>
      <c r="B244" s="373" t="s">
        <v>1256</v>
      </c>
      <c r="C244" s="373" t="s">
        <v>1091</v>
      </c>
      <c r="D244" s="373" t="s">
        <v>1081</v>
      </c>
      <c r="E244" s="390">
        <v>5.0</v>
      </c>
      <c r="F244" s="391" t="str">
        <f>'PE Holds'!I176</f>
        <v/>
      </c>
      <c r="G244" s="392" t="str">
        <f>'PE Holds'!J176</f>
        <v/>
      </c>
      <c r="H244" s="393" t="str">
        <f>'PE Holds'!K176</f>
        <v/>
      </c>
      <c r="I244" s="394" t="str">
        <f>'PE Holds'!L176</f>
        <v/>
      </c>
      <c r="J244" s="395" t="str">
        <f>'PE Holds'!M176</f>
        <v/>
      </c>
      <c r="K244" s="396" t="str">
        <f>'PE Holds'!N176</f>
        <v/>
      </c>
      <c r="L244" s="397" t="str">
        <f>'PE Holds'!O176</f>
        <v/>
      </c>
      <c r="M244" s="398" t="str">
        <f>'PE Holds'!P176</f>
        <v/>
      </c>
      <c r="N244" s="399" t="str">
        <f>'PE Holds'!Q176</f>
        <v/>
      </c>
      <c r="O244" s="400" t="str">
        <f>'PE Holds'!R176</f>
        <v/>
      </c>
      <c r="P244" s="401" t="str">
        <f>'PE Holds'!S176</f>
        <v/>
      </c>
      <c r="Q244" s="402" t="str">
        <f>'PE Holds'!T176</f>
        <v/>
      </c>
      <c r="R244" s="403"/>
      <c r="S244" s="404"/>
      <c r="T244" s="391"/>
      <c r="U244" s="390">
        <f t="shared" si="2"/>
        <v>0</v>
      </c>
      <c r="V244" s="390">
        <f t="shared" si="3"/>
        <v>0</v>
      </c>
      <c r="W244" s="349"/>
      <c r="X244" s="349"/>
      <c r="Y244" s="349"/>
      <c r="Z244" s="349"/>
    </row>
    <row r="245" ht="15.75" customHeight="1">
      <c r="A245" s="373">
        <v>8578.0</v>
      </c>
      <c r="B245" s="405" t="s">
        <v>1256</v>
      </c>
      <c r="C245" s="405" t="s">
        <v>1263</v>
      </c>
      <c r="D245" s="405"/>
      <c r="E245" s="390">
        <v>5.0</v>
      </c>
      <c r="F245" s="391"/>
      <c r="G245" s="392"/>
      <c r="H245" s="393"/>
      <c r="I245" s="394"/>
      <c r="J245" s="395"/>
      <c r="K245" s="396"/>
      <c r="L245" s="397"/>
      <c r="M245" s="398"/>
      <c r="N245" s="399"/>
      <c r="O245" s="400"/>
      <c r="P245" s="401"/>
      <c r="Q245" s="402"/>
      <c r="R245" s="403"/>
      <c r="S245" s="404"/>
      <c r="T245" s="391"/>
      <c r="U245" s="390">
        <f t="shared" si="2"/>
        <v>0</v>
      </c>
      <c r="V245" s="390">
        <f t="shared" si="3"/>
        <v>0</v>
      </c>
      <c r="W245" s="349"/>
      <c r="X245" s="349"/>
      <c r="Y245" s="349"/>
      <c r="Z245" s="349"/>
    </row>
    <row r="246" ht="15.75" customHeight="1">
      <c r="A246" s="373">
        <v>6138.0</v>
      </c>
      <c r="B246" s="374" t="s">
        <v>1256</v>
      </c>
      <c r="C246" s="374" t="s">
        <v>1264</v>
      </c>
      <c r="D246" s="374" t="s">
        <v>1075</v>
      </c>
      <c r="E246" s="390">
        <v>10.0</v>
      </c>
      <c r="F246" s="391"/>
      <c r="G246" s="392" t="str">
        <f>'PU holds'!J294</f>
        <v/>
      </c>
      <c r="H246" s="393" t="str">
        <f>'PU holds'!K294</f>
        <v/>
      </c>
      <c r="I246" s="394" t="str">
        <f>'PU holds'!L294</f>
        <v/>
      </c>
      <c r="J246" s="395" t="str">
        <f>'PU holds'!M294</f>
        <v/>
      </c>
      <c r="K246" s="396" t="str">
        <f>'PU holds'!N294</f>
        <v/>
      </c>
      <c r="L246" s="397" t="str">
        <f>'PU holds'!O294</f>
        <v/>
      </c>
      <c r="M246" s="398" t="str">
        <f>'PU holds'!P294</f>
        <v/>
      </c>
      <c r="N246" s="399" t="str">
        <f>'PU holds'!Q294</f>
        <v/>
      </c>
      <c r="O246" s="400" t="str">
        <f>'PU holds'!R294</f>
        <v/>
      </c>
      <c r="P246" s="401" t="str">
        <f>'PU holds'!S294</f>
        <v/>
      </c>
      <c r="Q246" s="402" t="str">
        <f>'PU holds'!T294</f>
        <v/>
      </c>
      <c r="R246" s="403" t="str">
        <f>'PU holds'!#REF!</f>
        <v>#ERROR!</v>
      </c>
      <c r="S246" s="404" t="str">
        <f>'PU holds'!W294</f>
        <v/>
      </c>
      <c r="T246" s="391" t="str">
        <f>'PU holds'!X294</f>
        <v/>
      </c>
      <c r="U246" s="390" t="str">
        <f t="shared" si="2"/>
        <v>#ERROR!</v>
      </c>
      <c r="V246" s="390" t="str">
        <f t="shared" si="3"/>
        <v>#ERROR!</v>
      </c>
      <c r="W246" s="349"/>
      <c r="X246" s="349"/>
      <c r="Y246" s="349"/>
      <c r="Z246" s="349"/>
    </row>
    <row r="247" ht="15.75" customHeight="1">
      <c r="A247" s="373">
        <v>7501.0</v>
      </c>
      <c r="B247" s="374" t="s">
        <v>1256</v>
      </c>
      <c r="C247" s="374" t="s">
        <v>1264</v>
      </c>
      <c r="D247" s="374" t="s">
        <v>1092</v>
      </c>
      <c r="E247" s="390">
        <v>20.0</v>
      </c>
      <c r="F247" s="391"/>
      <c r="G247" s="392" t="str">
        <f>'PU holds'!J295</f>
        <v/>
      </c>
      <c r="H247" s="393" t="str">
        <f>'PU holds'!K295</f>
        <v/>
      </c>
      <c r="I247" s="394" t="str">
        <f>'PU holds'!L295</f>
        <v/>
      </c>
      <c r="J247" s="395" t="str">
        <f>'PU holds'!M295</f>
        <v/>
      </c>
      <c r="K247" s="396" t="str">
        <f>'PU holds'!N295</f>
        <v/>
      </c>
      <c r="L247" s="397" t="str">
        <f>'PU holds'!O295</f>
        <v/>
      </c>
      <c r="M247" s="398" t="str">
        <f>'PU holds'!P295</f>
        <v/>
      </c>
      <c r="N247" s="399" t="str">
        <f>'PU holds'!Q295</f>
        <v/>
      </c>
      <c r="O247" s="400" t="str">
        <f>'PU holds'!R295</f>
        <v/>
      </c>
      <c r="P247" s="401" t="str">
        <f>'PU holds'!S295</f>
        <v/>
      </c>
      <c r="Q247" s="402" t="str">
        <f>'PU holds'!T295</f>
        <v/>
      </c>
      <c r="R247" s="403" t="str">
        <f>'PU holds'!#REF!</f>
        <v>#ERROR!</v>
      </c>
      <c r="S247" s="404" t="str">
        <f>'PU holds'!W295</f>
        <v/>
      </c>
      <c r="T247" s="391" t="str">
        <f>'PU holds'!X295</f>
        <v/>
      </c>
      <c r="U247" s="390" t="str">
        <f t="shared" si="2"/>
        <v>#ERROR!</v>
      </c>
      <c r="V247" s="390" t="str">
        <f t="shared" si="3"/>
        <v>#ERROR!</v>
      </c>
      <c r="W247" s="349"/>
      <c r="X247" s="349"/>
      <c r="Y247" s="349"/>
      <c r="Z247" s="349"/>
    </row>
    <row r="248" ht="15.75" customHeight="1">
      <c r="A248" s="373">
        <v>3624.0</v>
      </c>
      <c r="B248" s="374" t="s">
        <v>1265</v>
      </c>
      <c r="C248" s="374" t="s">
        <v>1242</v>
      </c>
      <c r="D248" s="374" t="s">
        <v>1080</v>
      </c>
      <c r="E248" s="390">
        <v>10.0</v>
      </c>
      <c r="F248" s="391"/>
      <c r="G248" s="392" t="str">
        <f>'PU holds'!J257</f>
        <v/>
      </c>
      <c r="H248" s="393" t="str">
        <f>'PU holds'!K257</f>
        <v/>
      </c>
      <c r="I248" s="394" t="str">
        <f>'PU holds'!L257</f>
        <v/>
      </c>
      <c r="J248" s="395" t="str">
        <f>'PU holds'!M257</f>
        <v/>
      </c>
      <c r="K248" s="396" t="str">
        <f>'PU holds'!N257</f>
        <v/>
      </c>
      <c r="L248" s="397" t="str">
        <f>'PU holds'!O257</f>
        <v/>
      </c>
      <c r="M248" s="398" t="str">
        <f>'PU holds'!P257</f>
        <v/>
      </c>
      <c r="N248" s="399" t="str">
        <f>'PU holds'!Q257</f>
        <v/>
      </c>
      <c r="O248" s="400" t="str">
        <f>'PU holds'!R257</f>
        <v/>
      </c>
      <c r="P248" s="401" t="str">
        <f>'PU holds'!S257</f>
        <v/>
      </c>
      <c r="Q248" s="402" t="str">
        <f>'PU holds'!T257</f>
        <v/>
      </c>
      <c r="R248" s="403" t="str">
        <f>'PU holds'!#REF!</f>
        <v>#ERROR!</v>
      </c>
      <c r="S248" s="404" t="str">
        <f>'PU holds'!W257</f>
        <v/>
      </c>
      <c r="T248" s="391" t="str">
        <f>'PU holds'!X257</f>
        <v/>
      </c>
      <c r="U248" s="390" t="str">
        <f t="shared" si="2"/>
        <v>#ERROR!</v>
      </c>
      <c r="V248" s="390" t="str">
        <f t="shared" si="3"/>
        <v>#ERROR!</v>
      </c>
      <c r="W248" s="349"/>
      <c r="X248" s="349"/>
      <c r="Y248" s="349"/>
      <c r="Z248" s="349"/>
    </row>
    <row r="249" ht="15.75" customHeight="1">
      <c r="A249" s="373">
        <v>3596.0</v>
      </c>
      <c r="B249" s="374" t="s">
        <v>1265</v>
      </c>
      <c r="C249" s="374" t="s">
        <v>1266</v>
      </c>
      <c r="D249" s="374" t="s">
        <v>1080</v>
      </c>
      <c r="E249" s="390">
        <v>10.0</v>
      </c>
      <c r="F249" s="391"/>
      <c r="G249" s="392" t="str">
        <f>'PU holds'!J258</f>
        <v/>
      </c>
      <c r="H249" s="393" t="str">
        <f>'PU holds'!K258</f>
        <v/>
      </c>
      <c r="I249" s="394" t="str">
        <f>'PU holds'!L258</f>
        <v/>
      </c>
      <c r="J249" s="395" t="str">
        <f>'PU holds'!M258</f>
        <v/>
      </c>
      <c r="K249" s="396" t="str">
        <f>'PU holds'!N258</f>
        <v/>
      </c>
      <c r="L249" s="397" t="str">
        <f>'PU holds'!O258</f>
        <v/>
      </c>
      <c r="M249" s="398" t="str">
        <f>'PU holds'!P258</f>
        <v/>
      </c>
      <c r="N249" s="399" t="str">
        <f>'PU holds'!Q258</f>
        <v/>
      </c>
      <c r="O249" s="400" t="str">
        <f>'PU holds'!R258</f>
        <v/>
      </c>
      <c r="P249" s="401" t="str">
        <f>'PU holds'!S258</f>
        <v/>
      </c>
      <c r="Q249" s="402" t="str">
        <f>'PU holds'!T258</f>
        <v/>
      </c>
      <c r="R249" s="403" t="str">
        <f>'PU holds'!#REF!</f>
        <v>#ERROR!</v>
      </c>
      <c r="S249" s="404" t="str">
        <f>'PU holds'!W258</f>
        <v/>
      </c>
      <c r="T249" s="391" t="str">
        <f>'PU holds'!X258</f>
        <v/>
      </c>
      <c r="U249" s="390" t="str">
        <f t="shared" si="2"/>
        <v>#ERROR!</v>
      </c>
      <c r="V249" s="390" t="str">
        <f t="shared" si="3"/>
        <v>#ERROR!</v>
      </c>
      <c r="W249" s="349"/>
      <c r="X249" s="349"/>
      <c r="Y249" s="349"/>
      <c r="Z249" s="349"/>
    </row>
    <row r="250" ht="15.75" customHeight="1">
      <c r="A250" s="373">
        <v>3597.0</v>
      </c>
      <c r="B250" s="374" t="s">
        <v>1265</v>
      </c>
      <c r="C250" s="374" t="s">
        <v>1266</v>
      </c>
      <c r="D250" s="374" t="s">
        <v>1081</v>
      </c>
      <c r="E250" s="390">
        <v>5.0</v>
      </c>
      <c r="F250" s="391"/>
      <c r="G250" s="392" t="str">
        <f>'PU holds'!J259</f>
        <v/>
      </c>
      <c r="H250" s="393" t="str">
        <f>'PU holds'!K259</f>
        <v/>
      </c>
      <c r="I250" s="394" t="str">
        <f>'PU holds'!L259</f>
        <v/>
      </c>
      <c r="J250" s="395" t="str">
        <f>'PU holds'!M259</f>
        <v/>
      </c>
      <c r="K250" s="396" t="str">
        <f>'PU holds'!N259</f>
        <v/>
      </c>
      <c r="L250" s="397" t="str">
        <f>'PU holds'!O259</f>
        <v/>
      </c>
      <c r="M250" s="398" t="str">
        <f>'PU holds'!P259</f>
        <v/>
      </c>
      <c r="N250" s="399" t="str">
        <f>'PU holds'!Q259</f>
        <v/>
      </c>
      <c r="O250" s="400" t="str">
        <f>'PU holds'!R259</f>
        <v/>
      </c>
      <c r="P250" s="401" t="str">
        <f>'PU holds'!S259</f>
        <v/>
      </c>
      <c r="Q250" s="402" t="str">
        <f>'PU holds'!T259</f>
        <v/>
      </c>
      <c r="R250" s="403" t="str">
        <f>'PU holds'!#REF!</f>
        <v>#ERROR!</v>
      </c>
      <c r="S250" s="404" t="str">
        <f>'PU holds'!W259</f>
        <v/>
      </c>
      <c r="T250" s="391" t="str">
        <f>'PU holds'!X259</f>
        <v/>
      </c>
      <c r="U250" s="390" t="str">
        <f t="shared" si="2"/>
        <v>#ERROR!</v>
      </c>
      <c r="V250" s="390" t="str">
        <f t="shared" si="3"/>
        <v>#ERROR!</v>
      </c>
      <c r="W250" s="349"/>
      <c r="X250" s="349"/>
      <c r="Y250" s="349"/>
      <c r="Z250" s="349"/>
    </row>
    <row r="251" ht="15.75" customHeight="1">
      <c r="A251" s="373">
        <v>3594.0</v>
      </c>
      <c r="B251" s="374" t="s">
        <v>1265</v>
      </c>
      <c r="C251" s="374" t="s">
        <v>1267</v>
      </c>
      <c r="D251" s="374" t="s">
        <v>1080</v>
      </c>
      <c r="E251" s="390">
        <v>10.0</v>
      </c>
      <c r="F251" s="391"/>
      <c r="G251" s="392" t="str">
        <f>'PU holds'!J260</f>
        <v/>
      </c>
      <c r="H251" s="393" t="str">
        <f>'PU holds'!K260</f>
        <v/>
      </c>
      <c r="I251" s="394" t="str">
        <f>'PU holds'!L260</f>
        <v/>
      </c>
      <c r="J251" s="395" t="str">
        <f>'PU holds'!M260</f>
        <v/>
      </c>
      <c r="K251" s="396" t="str">
        <f>'PU holds'!N260</f>
        <v/>
      </c>
      <c r="L251" s="397" t="str">
        <f>'PU holds'!O260</f>
        <v/>
      </c>
      <c r="M251" s="398" t="str">
        <f>'PU holds'!P260</f>
        <v/>
      </c>
      <c r="N251" s="399" t="str">
        <f>'PU holds'!Q260</f>
        <v/>
      </c>
      <c r="O251" s="400" t="str">
        <f>'PU holds'!R260</f>
        <v/>
      </c>
      <c r="P251" s="401" t="str">
        <f>'PU holds'!S260</f>
        <v/>
      </c>
      <c r="Q251" s="402" t="str">
        <f>'PU holds'!T260</f>
        <v/>
      </c>
      <c r="R251" s="403" t="str">
        <f>'PU holds'!#REF!</f>
        <v>#ERROR!</v>
      </c>
      <c r="S251" s="404" t="str">
        <f>'PU holds'!W260</f>
        <v/>
      </c>
      <c r="T251" s="391" t="str">
        <f>'PU holds'!X260</f>
        <v/>
      </c>
      <c r="U251" s="390" t="str">
        <f t="shared" si="2"/>
        <v>#ERROR!</v>
      </c>
      <c r="V251" s="390" t="str">
        <f t="shared" si="3"/>
        <v>#ERROR!</v>
      </c>
      <c r="W251" s="349"/>
      <c r="X251" s="349"/>
      <c r="Y251" s="349"/>
      <c r="Z251" s="349"/>
    </row>
    <row r="252" ht="15.75" customHeight="1">
      <c r="A252" s="373">
        <v>3592.0</v>
      </c>
      <c r="B252" s="374" t="s">
        <v>1265</v>
      </c>
      <c r="C252" s="374" t="s">
        <v>1078</v>
      </c>
      <c r="D252" s="374" t="s">
        <v>1080</v>
      </c>
      <c r="E252" s="390">
        <v>10.0</v>
      </c>
      <c r="F252" s="391"/>
      <c r="G252" s="392" t="str">
        <f>'PU holds'!J261</f>
        <v/>
      </c>
      <c r="H252" s="393" t="str">
        <f>'PU holds'!K261</f>
        <v/>
      </c>
      <c r="I252" s="394" t="str">
        <f>'PU holds'!L261</f>
        <v/>
      </c>
      <c r="J252" s="395" t="str">
        <f>'PU holds'!M261</f>
        <v/>
      </c>
      <c r="K252" s="396" t="str">
        <f>'PU holds'!N261</f>
        <v/>
      </c>
      <c r="L252" s="397" t="str">
        <f>'PU holds'!O261</f>
        <v/>
      </c>
      <c r="M252" s="398" t="str">
        <f>'PU holds'!P261</f>
        <v/>
      </c>
      <c r="N252" s="399" t="str">
        <f>'PU holds'!Q261</f>
        <v/>
      </c>
      <c r="O252" s="400" t="str">
        <f>'PU holds'!R261</f>
        <v/>
      </c>
      <c r="P252" s="401" t="str">
        <f>'PU holds'!S261</f>
        <v/>
      </c>
      <c r="Q252" s="402" t="str">
        <f>'PU holds'!T261</f>
        <v/>
      </c>
      <c r="R252" s="403" t="str">
        <f>'PU holds'!#REF!</f>
        <v>#ERROR!</v>
      </c>
      <c r="S252" s="404" t="str">
        <f>'PU holds'!W261</f>
        <v/>
      </c>
      <c r="T252" s="391" t="str">
        <f>'PU holds'!X261</f>
        <v/>
      </c>
      <c r="U252" s="390" t="str">
        <f t="shared" si="2"/>
        <v>#ERROR!</v>
      </c>
      <c r="V252" s="390" t="str">
        <f t="shared" si="3"/>
        <v>#ERROR!</v>
      </c>
      <c r="W252" s="349"/>
      <c r="X252" s="349"/>
      <c r="Y252" s="349"/>
      <c r="Z252" s="349"/>
    </row>
    <row r="253" ht="15.75" customHeight="1">
      <c r="A253" s="373">
        <v>3622.0</v>
      </c>
      <c r="B253" s="374" t="s">
        <v>1265</v>
      </c>
      <c r="C253" s="374" t="s">
        <v>1079</v>
      </c>
      <c r="D253" s="374" t="s">
        <v>1080</v>
      </c>
      <c r="E253" s="390">
        <v>10.0</v>
      </c>
      <c r="F253" s="391"/>
      <c r="G253" s="392" t="str">
        <f>'PU holds'!J262</f>
        <v/>
      </c>
      <c r="H253" s="393" t="str">
        <f>'PU holds'!K262</f>
        <v/>
      </c>
      <c r="I253" s="394" t="str">
        <f>'PU holds'!L262</f>
        <v/>
      </c>
      <c r="J253" s="395" t="str">
        <f>'PU holds'!M262</f>
        <v/>
      </c>
      <c r="K253" s="396" t="str">
        <f>'PU holds'!N262</f>
        <v/>
      </c>
      <c r="L253" s="397" t="str">
        <f>'PU holds'!O262</f>
        <v/>
      </c>
      <c r="M253" s="398" t="str">
        <f>'PU holds'!P262</f>
        <v/>
      </c>
      <c r="N253" s="399" t="str">
        <f>'PU holds'!Q262</f>
        <v/>
      </c>
      <c r="O253" s="400" t="str">
        <f>'PU holds'!R262</f>
        <v/>
      </c>
      <c r="P253" s="401" t="str">
        <f>'PU holds'!S262</f>
        <v/>
      </c>
      <c r="Q253" s="402" t="str">
        <f>'PU holds'!T262</f>
        <v/>
      </c>
      <c r="R253" s="403" t="str">
        <f>'PU holds'!#REF!</f>
        <v>#ERROR!</v>
      </c>
      <c r="S253" s="404" t="str">
        <f>'PU holds'!W262</f>
        <v/>
      </c>
      <c r="T253" s="391" t="str">
        <f>'PU holds'!X262</f>
        <v/>
      </c>
      <c r="U253" s="390" t="str">
        <f t="shared" si="2"/>
        <v>#ERROR!</v>
      </c>
      <c r="V253" s="390" t="str">
        <f t="shared" si="3"/>
        <v>#ERROR!</v>
      </c>
      <c r="W253" s="349"/>
      <c r="X253" s="349"/>
      <c r="Y253" s="349"/>
      <c r="Z253" s="349"/>
    </row>
    <row r="254" ht="15.75" customHeight="1">
      <c r="A254" s="373">
        <v>3636.0</v>
      </c>
      <c r="B254" s="374" t="s">
        <v>1265</v>
      </c>
      <c r="C254" s="374" t="s">
        <v>1268</v>
      </c>
      <c r="D254" s="374" t="s">
        <v>1080</v>
      </c>
      <c r="E254" s="390">
        <v>5.0</v>
      </c>
      <c r="F254" s="391"/>
      <c r="G254" s="392" t="str">
        <f>'PU holds'!J263</f>
        <v/>
      </c>
      <c r="H254" s="393" t="str">
        <f>'PU holds'!K263</f>
        <v/>
      </c>
      <c r="I254" s="394" t="str">
        <f>'PU holds'!L263</f>
        <v/>
      </c>
      <c r="J254" s="395" t="str">
        <f>'PU holds'!M263</f>
        <v/>
      </c>
      <c r="K254" s="396" t="str">
        <f>'PU holds'!N263</f>
        <v/>
      </c>
      <c r="L254" s="397" t="str">
        <f>'PU holds'!O263</f>
        <v/>
      </c>
      <c r="M254" s="398" t="str">
        <f>'PU holds'!P263</f>
        <v/>
      </c>
      <c r="N254" s="399" t="str">
        <f>'PU holds'!Q263</f>
        <v/>
      </c>
      <c r="O254" s="400" t="str">
        <f>'PU holds'!R263</f>
        <v/>
      </c>
      <c r="P254" s="401" t="str">
        <f>'PU holds'!S263</f>
        <v/>
      </c>
      <c r="Q254" s="402" t="str">
        <f>'PU holds'!T263</f>
        <v/>
      </c>
      <c r="R254" s="403" t="str">
        <f>'PU holds'!#REF!</f>
        <v>#ERROR!</v>
      </c>
      <c r="S254" s="404" t="str">
        <f>'PU holds'!W263</f>
        <v/>
      </c>
      <c r="T254" s="391" t="str">
        <f>'PU holds'!X263</f>
        <v/>
      </c>
      <c r="U254" s="390" t="str">
        <f t="shared" si="2"/>
        <v>#ERROR!</v>
      </c>
      <c r="V254" s="390" t="str">
        <f t="shared" si="3"/>
        <v>#ERROR!</v>
      </c>
      <c r="W254" s="349"/>
      <c r="X254" s="349"/>
      <c r="Y254" s="349"/>
      <c r="Z254" s="349"/>
    </row>
    <row r="255" ht="15.75" customHeight="1">
      <c r="A255" s="373">
        <v>1978.0</v>
      </c>
      <c r="B255" s="373" t="s">
        <v>1269</v>
      </c>
      <c r="C255" s="373" t="s">
        <v>1270</v>
      </c>
      <c r="D255" s="373"/>
      <c r="E255" s="390">
        <v>50.0</v>
      </c>
      <c r="F255" s="391" t="str">
        <f>'PE Holds'!I240</f>
        <v/>
      </c>
      <c r="G255" s="392" t="str">
        <f>'PE Holds'!J240</f>
        <v/>
      </c>
      <c r="H255" s="393" t="str">
        <f>'PE Holds'!K240</f>
        <v/>
      </c>
      <c r="I255" s="394" t="str">
        <f>'PE Holds'!L240</f>
        <v/>
      </c>
      <c r="J255" s="395" t="str">
        <f>'PE Holds'!M240</f>
        <v/>
      </c>
      <c r="K255" s="396" t="str">
        <f>'PE Holds'!N240</f>
        <v/>
      </c>
      <c r="L255" s="397" t="str">
        <f>'PE Holds'!O240</f>
        <v/>
      </c>
      <c r="M255" s="398" t="str">
        <f>'PE Holds'!P240</f>
        <v/>
      </c>
      <c r="N255" s="399" t="str">
        <f>'PE Holds'!Q240</f>
        <v/>
      </c>
      <c r="O255" s="400" t="str">
        <f>'PE Holds'!R240</f>
        <v/>
      </c>
      <c r="P255" s="401" t="str">
        <f>'PE Holds'!S240</f>
        <v/>
      </c>
      <c r="Q255" s="402" t="str">
        <f>'PE Holds'!T240</f>
        <v/>
      </c>
      <c r="R255" s="403"/>
      <c r="S255" s="404"/>
      <c r="T255" s="391"/>
      <c r="U255" s="390">
        <f t="shared" si="2"/>
        <v>0</v>
      </c>
      <c r="V255" s="390">
        <f t="shared" si="3"/>
        <v>0</v>
      </c>
      <c r="W255" s="349"/>
      <c r="X255" s="349"/>
      <c r="Y255" s="349"/>
      <c r="Z255" s="349"/>
    </row>
    <row r="256" ht="15.75" customHeight="1">
      <c r="A256" s="373">
        <v>1979.0</v>
      </c>
      <c r="B256" s="373" t="s">
        <v>1269</v>
      </c>
      <c r="C256" s="373" t="s">
        <v>1271</v>
      </c>
      <c r="D256" s="373"/>
      <c r="E256" s="390">
        <v>50.0</v>
      </c>
      <c r="F256" s="391" t="str">
        <f>'PE Holds'!I241</f>
        <v/>
      </c>
      <c r="G256" s="392" t="str">
        <f>'PE Holds'!J241</f>
        <v/>
      </c>
      <c r="H256" s="393" t="str">
        <f>'PE Holds'!K241</f>
        <v/>
      </c>
      <c r="I256" s="394" t="str">
        <f>'PE Holds'!L241</f>
        <v/>
      </c>
      <c r="J256" s="395" t="str">
        <f>'PE Holds'!M241</f>
        <v/>
      </c>
      <c r="K256" s="396" t="str">
        <f>'PE Holds'!N241</f>
        <v/>
      </c>
      <c r="L256" s="397" t="str">
        <f>'PE Holds'!O241</f>
        <v/>
      </c>
      <c r="M256" s="398" t="str">
        <f>'PE Holds'!P241</f>
        <v/>
      </c>
      <c r="N256" s="399" t="str">
        <f>'PE Holds'!Q241</f>
        <v/>
      </c>
      <c r="O256" s="400" t="str">
        <f>'PE Holds'!R241</f>
        <v/>
      </c>
      <c r="P256" s="401" t="str">
        <f>'PE Holds'!S241</f>
        <v/>
      </c>
      <c r="Q256" s="402" t="str">
        <f>'PE Holds'!T241</f>
        <v/>
      </c>
      <c r="R256" s="403"/>
      <c r="S256" s="404"/>
      <c r="T256" s="391"/>
      <c r="U256" s="390">
        <f t="shared" si="2"/>
        <v>0</v>
      </c>
      <c r="V256" s="390">
        <f t="shared" si="3"/>
        <v>0</v>
      </c>
      <c r="W256" s="349"/>
      <c r="X256" s="349"/>
      <c r="Y256" s="349"/>
      <c r="Z256" s="349"/>
    </row>
    <row r="257" ht="15.75" customHeight="1">
      <c r="A257" s="373">
        <v>2024.0</v>
      </c>
      <c r="B257" s="373" t="s">
        <v>1269</v>
      </c>
      <c r="C257" s="373" t="s">
        <v>1272</v>
      </c>
      <c r="D257" s="373"/>
      <c r="E257" s="390">
        <v>50.0</v>
      </c>
      <c r="F257" s="391" t="str">
        <f>'PE Holds'!I242</f>
        <v/>
      </c>
      <c r="G257" s="392" t="str">
        <f>'PE Holds'!J242</f>
        <v/>
      </c>
      <c r="H257" s="393" t="str">
        <f>'PE Holds'!K242</f>
        <v/>
      </c>
      <c r="I257" s="394" t="str">
        <f>'PE Holds'!L242</f>
        <v/>
      </c>
      <c r="J257" s="395" t="str">
        <f>'PE Holds'!M242</f>
        <v/>
      </c>
      <c r="K257" s="396" t="str">
        <f>'PE Holds'!N242</f>
        <v/>
      </c>
      <c r="L257" s="397" t="str">
        <f>'PE Holds'!O242</f>
        <v/>
      </c>
      <c r="M257" s="398" t="str">
        <f>'PE Holds'!P242</f>
        <v/>
      </c>
      <c r="N257" s="399" t="str">
        <f>'PE Holds'!Q242</f>
        <v/>
      </c>
      <c r="O257" s="400" t="str">
        <f>'PE Holds'!R242</f>
        <v/>
      </c>
      <c r="P257" s="401" t="str">
        <f>'PE Holds'!S242</f>
        <v/>
      </c>
      <c r="Q257" s="402" t="str">
        <f>'PE Holds'!T242</f>
        <v/>
      </c>
      <c r="R257" s="403"/>
      <c r="S257" s="404"/>
      <c r="T257" s="391"/>
      <c r="U257" s="390">
        <f t="shared" si="2"/>
        <v>0</v>
      </c>
      <c r="V257" s="390">
        <f t="shared" si="3"/>
        <v>0</v>
      </c>
      <c r="W257" s="349"/>
      <c r="X257" s="349"/>
      <c r="Y257" s="349"/>
      <c r="Z257" s="349"/>
    </row>
    <row r="258" ht="15.75" customHeight="1">
      <c r="A258" s="373">
        <v>1998.0</v>
      </c>
      <c r="B258" s="373" t="s">
        <v>1269</v>
      </c>
      <c r="C258" s="373" t="s">
        <v>1273</v>
      </c>
      <c r="D258" s="373"/>
      <c r="E258" s="390">
        <v>50.0</v>
      </c>
      <c r="F258" s="391" t="str">
        <f>'PE Holds'!I243</f>
        <v/>
      </c>
      <c r="G258" s="392" t="str">
        <f>'PE Holds'!J243</f>
        <v/>
      </c>
      <c r="H258" s="393" t="str">
        <f>'PE Holds'!K243</f>
        <v/>
      </c>
      <c r="I258" s="394" t="str">
        <f>'PE Holds'!L243</f>
        <v/>
      </c>
      <c r="J258" s="395" t="str">
        <f>'PE Holds'!M243</f>
        <v/>
      </c>
      <c r="K258" s="396" t="str">
        <f>'PE Holds'!N243</f>
        <v/>
      </c>
      <c r="L258" s="397" t="str">
        <f>'PE Holds'!O243</f>
        <v/>
      </c>
      <c r="M258" s="398" t="str">
        <f>'PE Holds'!P243</f>
        <v/>
      </c>
      <c r="N258" s="399" t="str">
        <f>'PE Holds'!Q243</f>
        <v/>
      </c>
      <c r="O258" s="400" t="str">
        <f>'PE Holds'!R243</f>
        <v/>
      </c>
      <c r="P258" s="401" t="str">
        <f>'PE Holds'!S243</f>
        <v/>
      </c>
      <c r="Q258" s="402" t="str">
        <f>'PE Holds'!T243</f>
        <v/>
      </c>
      <c r="R258" s="403"/>
      <c r="S258" s="404"/>
      <c r="T258" s="391"/>
      <c r="U258" s="390">
        <f t="shared" si="2"/>
        <v>0</v>
      </c>
      <c r="V258" s="390">
        <f t="shared" si="3"/>
        <v>0</v>
      </c>
      <c r="W258" s="349"/>
      <c r="X258" s="349"/>
      <c r="Y258" s="349"/>
      <c r="Z258" s="349"/>
    </row>
    <row r="259" ht="15.75" customHeight="1">
      <c r="A259" s="373">
        <v>1999.0</v>
      </c>
      <c r="B259" s="373" t="s">
        <v>1269</v>
      </c>
      <c r="C259" s="373" t="s">
        <v>1274</v>
      </c>
      <c r="D259" s="373"/>
      <c r="E259" s="390">
        <v>50.0</v>
      </c>
      <c r="F259" s="391" t="str">
        <f>'PE Holds'!I244</f>
        <v/>
      </c>
      <c r="G259" s="392" t="str">
        <f>'PE Holds'!J244</f>
        <v/>
      </c>
      <c r="H259" s="393" t="str">
        <f>'PE Holds'!K244</f>
        <v/>
      </c>
      <c r="I259" s="394" t="str">
        <f>'PE Holds'!L244</f>
        <v/>
      </c>
      <c r="J259" s="395" t="str">
        <f>'PE Holds'!M244</f>
        <v/>
      </c>
      <c r="K259" s="396" t="str">
        <f>'PE Holds'!N244</f>
        <v/>
      </c>
      <c r="L259" s="397" t="str">
        <f>'PE Holds'!O244</f>
        <v/>
      </c>
      <c r="M259" s="398" t="str">
        <f>'PE Holds'!P244</f>
        <v/>
      </c>
      <c r="N259" s="399" t="str">
        <f>'PE Holds'!Q244</f>
        <v/>
      </c>
      <c r="O259" s="400" t="str">
        <f>'PE Holds'!R244</f>
        <v/>
      </c>
      <c r="P259" s="401" t="str">
        <f>'PE Holds'!S244</f>
        <v/>
      </c>
      <c r="Q259" s="402" t="str">
        <f>'PE Holds'!T244</f>
        <v/>
      </c>
      <c r="R259" s="403"/>
      <c r="S259" s="404"/>
      <c r="T259" s="391"/>
      <c r="U259" s="390">
        <f t="shared" si="2"/>
        <v>0</v>
      </c>
      <c r="V259" s="390">
        <f t="shared" si="3"/>
        <v>0</v>
      </c>
      <c r="W259" s="349"/>
      <c r="X259" s="349"/>
      <c r="Y259" s="349"/>
      <c r="Z259" s="349"/>
    </row>
    <row r="260" ht="15.75" customHeight="1">
      <c r="A260" s="373">
        <v>2025.0</v>
      </c>
      <c r="B260" s="373" t="s">
        <v>1269</v>
      </c>
      <c r="C260" s="373" t="s">
        <v>1275</v>
      </c>
      <c r="D260" s="373"/>
      <c r="E260" s="390">
        <v>50.0</v>
      </c>
      <c r="F260" s="391" t="str">
        <f>'PE Holds'!I245</f>
        <v/>
      </c>
      <c r="G260" s="392" t="str">
        <f>'PE Holds'!J245</f>
        <v/>
      </c>
      <c r="H260" s="393" t="str">
        <f>'PE Holds'!K245</f>
        <v/>
      </c>
      <c r="I260" s="394" t="str">
        <f>'PE Holds'!L245</f>
        <v/>
      </c>
      <c r="J260" s="395" t="str">
        <f>'PE Holds'!M245</f>
        <v/>
      </c>
      <c r="K260" s="396" t="str">
        <f>'PE Holds'!N245</f>
        <v/>
      </c>
      <c r="L260" s="397" t="str">
        <f>'PE Holds'!O245</f>
        <v/>
      </c>
      <c r="M260" s="398" t="str">
        <f>'PE Holds'!P245</f>
        <v/>
      </c>
      <c r="N260" s="399" t="str">
        <f>'PE Holds'!Q245</f>
        <v/>
      </c>
      <c r="O260" s="400" t="str">
        <f>'PE Holds'!R245</f>
        <v/>
      </c>
      <c r="P260" s="401" t="str">
        <f>'PE Holds'!S245</f>
        <v/>
      </c>
      <c r="Q260" s="402" t="str">
        <f>'PE Holds'!T245</f>
        <v/>
      </c>
      <c r="R260" s="403"/>
      <c r="S260" s="404"/>
      <c r="T260" s="391"/>
      <c r="U260" s="390">
        <f t="shared" si="2"/>
        <v>0</v>
      </c>
      <c r="V260" s="390">
        <f t="shared" si="3"/>
        <v>0</v>
      </c>
      <c r="W260" s="349"/>
      <c r="X260" s="349"/>
      <c r="Y260" s="349"/>
      <c r="Z260" s="349"/>
    </row>
    <row r="261" ht="15.75" customHeight="1">
      <c r="A261" s="373">
        <v>2026.0</v>
      </c>
      <c r="B261" s="373" t="s">
        <v>1269</v>
      </c>
      <c r="C261" s="373" t="s">
        <v>1276</v>
      </c>
      <c r="D261" s="373"/>
      <c r="E261" s="390">
        <v>50.0</v>
      </c>
      <c r="F261" s="391" t="str">
        <f>'PE Holds'!I246</f>
        <v/>
      </c>
      <c r="G261" s="392" t="str">
        <f>'PE Holds'!J246</f>
        <v/>
      </c>
      <c r="H261" s="393" t="str">
        <f>'PE Holds'!K246</f>
        <v/>
      </c>
      <c r="I261" s="394" t="str">
        <f>'PE Holds'!L246</f>
        <v/>
      </c>
      <c r="J261" s="395" t="str">
        <f>'PE Holds'!M246</f>
        <v/>
      </c>
      <c r="K261" s="396" t="str">
        <f>'PE Holds'!N246</f>
        <v/>
      </c>
      <c r="L261" s="397" t="str">
        <f>'PE Holds'!O246</f>
        <v/>
      </c>
      <c r="M261" s="398" t="str">
        <f>'PE Holds'!P246</f>
        <v/>
      </c>
      <c r="N261" s="399" t="str">
        <f>'PE Holds'!Q246</f>
        <v/>
      </c>
      <c r="O261" s="400" t="str">
        <f>'PE Holds'!R246</f>
        <v/>
      </c>
      <c r="P261" s="401" t="str">
        <f>'PE Holds'!S246</f>
        <v/>
      </c>
      <c r="Q261" s="402" t="str">
        <f>'PE Holds'!T246</f>
        <v/>
      </c>
      <c r="R261" s="403"/>
      <c r="S261" s="404"/>
      <c r="T261" s="391"/>
      <c r="U261" s="390">
        <f t="shared" si="2"/>
        <v>0</v>
      </c>
      <c r="V261" s="390">
        <f t="shared" si="3"/>
        <v>0</v>
      </c>
      <c r="W261" s="349"/>
      <c r="X261" s="349"/>
      <c r="Y261" s="349"/>
      <c r="Z261" s="349"/>
    </row>
    <row r="262" ht="15.75" customHeight="1">
      <c r="A262" s="373">
        <v>2023.0</v>
      </c>
      <c r="B262" s="373" t="s">
        <v>1269</v>
      </c>
      <c r="C262" s="373" t="s">
        <v>1277</v>
      </c>
      <c r="D262" s="373"/>
      <c r="E262" s="390">
        <v>50.0</v>
      </c>
      <c r="F262" s="391" t="str">
        <f>'PE Holds'!I247</f>
        <v/>
      </c>
      <c r="G262" s="392" t="str">
        <f>'PE Holds'!J247</f>
        <v/>
      </c>
      <c r="H262" s="393" t="str">
        <f>'PE Holds'!K247</f>
        <v/>
      </c>
      <c r="I262" s="394" t="str">
        <f>'PE Holds'!L247</f>
        <v/>
      </c>
      <c r="J262" s="395" t="str">
        <f>'PE Holds'!M247</f>
        <v/>
      </c>
      <c r="K262" s="396" t="str">
        <f>'PE Holds'!N247</f>
        <v/>
      </c>
      <c r="L262" s="397" t="str">
        <f>'PE Holds'!O247</f>
        <v/>
      </c>
      <c r="M262" s="398" t="str">
        <f>'PE Holds'!P247</f>
        <v/>
      </c>
      <c r="N262" s="399" t="str">
        <f>'PE Holds'!Q247</f>
        <v/>
      </c>
      <c r="O262" s="400" t="str">
        <f>'PE Holds'!R247</f>
        <v/>
      </c>
      <c r="P262" s="401" t="str">
        <f>'PE Holds'!S247</f>
        <v/>
      </c>
      <c r="Q262" s="402" t="str">
        <f>'PE Holds'!T247</f>
        <v/>
      </c>
      <c r="R262" s="403"/>
      <c r="S262" s="404"/>
      <c r="T262" s="391"/>
      <c r="U262" s="390">
        <f t="shared" si="2"/>
        <v>0</v>
      </c>
      <c r="V262" s="390">
        <f t="shared" si="3"/>
        <v>0</v>
      </c>
      <c r="W262" s="349"/>
      <c r="X262" s="349"/>
      <c r="Y262" s="349"/>
      <c r="Z262" s="349"/>
    </row>
    <row r="263" ht="15.75" customHeight="1">
      <c r="A263" s="373">
        <v>14203.0</v>
      </c>
      <c r="B263" s="373" t="s">
        <v>1278</v>
      </c>
      <c r="C263" s="373" t="s">
        <v>1243</v>
      </c>
      <c r="D263" s="373" t="s">
        <v>1080</v>
      </c>
      <c r="E263" s="390">
        <v>5.0</v>
      </c>
      <c r="F263" s="391" t="str">
        <f>'PE Holds'!I67</f>
        <v/>
      </c>
      <c r="G263" s="392" t="str">
        <f>'PE Holds'!J67</f>
        <v/>
      </c>
      <c r="H263" s="393" t="str">
        <f>'PE Holds'!K67</f>
        <v/>
      </c>
      <c r="I263" s="394" t="str">
        <f>'PE Holds'!L67</f>
        <v/>
      </c>
      <c r="J263" s="395" t="str">
        <f>'PE Holds'!M67</f>
        <v/>
      </c>
      <c r="K263" s="396" t="str">
        <f>'PE Holds'!N67</f>
        <v/>
      </c>
      <c r="L263" s="397" t="str">
        <f>'PE Holds'!O67</f>
        <v/>
      </c>
      <c r="M263" s="398" t="str">
        <f>'PE Holds'!P67</f>
        <v/>
      </c>
      <c r="N263" s="399" t="str">
        <f>'PE Holds'!Q67</f>
        <v/>
      </c>
      <c r="O263" s="400" t="str">
        <f>'PE Holds'!R67</f>
        <v/>
      </c>
      <c r="P263" s="401" t="str">
        <f>'PE Holds'!S67</f>
        <v/>
      </c>
      <c r="Q263" s="402" t="str">
        <f>'PE Holds'!T67</f>
        <v/>
      </c>
      <c r="R263" s="403"/>
      <c r="S263" s="404"/>
      <c r="T263" s="391"/>
      <c r="U263" s="390">
        <f t="shared" si="2"/>
        <v>0</v>
      </c>
      <c r="V263" s="390">
        <f t="shared" si="3"/>
        <v>0</v>
      </c>
      <c r="W263" s="349"/>
      <c r="X263" s="349"/>
      <c r="Y263" s="349"/>
      <c r="Z263" s="349"/>
    </row>
    <row r="264" ht="15.75" customHeight="1">
      <c r="A264" s="373">
        <v>1824.0</v>
      </c>
      <c r="B264" s="373" t="s">
        <v>1278</v>
      </c>
      <c r="C264" s="373" t="s">
        <v>1074</v>
      </c>
      <c r="D264" s="373" t="s">
        <v>1080</v>
      </c>
      <c r="E264" s="390">
        <v>20.0</v>
      </c>
      <c r="F264" s="391" t="str">
        <f>'PE Holds'!I68</f>
        <v/>
      </c>
      <c r="G264" s="392" t="str">
        <f>'PE Holds'!J68</f>
        <v/>
      </c>
      <c r="H264" s="393" t="str">
        <f>'PE Holds'!K68</f>
        <v/>
      </c>
      <c r="I264" s="394" t="str">
        <f>'PE Holds'!L68</f>
        <v/>
      </c>
      <c r="J264" s="395" t="str">
        <f>'PE Holds'!M68</f>
        <v/>
      </c>
      <c r="K264" s="396" t="str">
        <f>'PE Holds'!N68</f>
        <v/>
      </c>
      <c r="L264" s="397" t="str">
        <f>'PE Holds'!O68</f>
        <v/>
      </c>
      <c r="M264" s="398" t="str">
        <f>'PE Holds'!P68</f>
        <v/>
      </c>
      <c r="N264" s="399" t="str">
        <f>'PE Holds'!Q68</f>
        <v/>
      </c>
      <c r="O264" s="400" t="str">
        <f>'PE Holds'!R68</f>
        <v/>
      </c>
      <c r="P264" s="401" t="str">
        <f>'PE Holds'!S68</f>
        <v/>
      </c>
      <c r="Q264" s="402" t="str">
        <f>'PE Holds'!T68</f>
        <v/>
      </c>
      <c r="R264" s="403"/>
      <c r="S264" s="404"/>
      <c r="T264" s="391"/>
      <c r="U264" s="390">
        <f t="shared" si="2"/>
        <v>0</v>
      </c>
      <c r="V264" s="390">
        <f t="shared" si="3"/>
        <v>0</v>
      </c>
      <c r="W264" s="349"/>
      <c r="X264" s="349"/>
      <c r="Y264" s="349"/>
      <c r="Z264" s="349"/>
    </row>
    <row r="265" ht="15.75" customHeight="1">
      <c r="A265" s="373">
        <v>1825.0</v>
      </c>
      <c r="B265" s="373" t="s">
        <v>1278</v>
      </c>
      <c r="C265" s="373" t="s">
        <v>1074</v>
      </c>
      <c r="D265" s="373" t="s">
        <v>1081</v>
      </c>
      <c r="E265" s="390">
        <v>20.0</v>
      </c>
      <c r="F265" s="391" t="str">
        <f>'PE Holds'!I69</f>
        <v/>
      </c>
      <c r="G265" s="392" t="str">
        <f>'PE Holds'!J69</f>
        <v/>
      </c>
      <c r="H265" s="393" t="str">
        <f>'PE Holds'!K69</f>
        <v/>
      </c>
      <c r="I265" s="394" t="str">
        <f>'PE Holds'!L69</f>
        <v/>
      </c>
      <c r="J265" s="395" t="str">
        <f>'PE Holds'!M69</f>
        <v/>
      </c>
      <c r="K265" s="396" t="str">
        <f>'PE Holds'!N69</f>
        <v/>
      </c>
      <c r="L265" s="397" t="str">
        <f>'PE Holds'!O69</f>
        <v/>
      </c>
      <c r="M265" s="398" t="str">
        <f>'PE Holds'!P69</f>
        <v/>
      </c>
      <c r="N265" s="399" t="str">
        <f>'PE Holds'!Q69</f>
        <v/>
      </c>
      <c r="O265" s="400" t="str">
        <f>'PE Holds'!R69</f>
        <v/>
      </c>
      <c r="P265" s="401" t="str">
        <f>'PE Holds'!S69</f>
        <v/>
      </c>
      <c r="Q265" s="402" t="str">
        <f>'PE Holds'!T69</f>
        <v/>
      </c>
      <c r="R265" s="403"/>
      <c r="S265" s="404"/>
      <c r="T265" s="391"/>
      <c r="U265" s="390">
        <f t="shared" si="2"/>
        <v>0</v>
      </c>
      <c r="V265" s="390">
        <f t="shared" si="3"/>
        <v>0</v>
      </c>
      <c r="W265" s="349"/>
      <c r="X265" s="349"/>
      <c r="Y265" s="349"/>
      <c r="Z265" s="349"/>
    </row>
    <row r="266" ht="15.75" customHeight="1">
      <c r="A266" s="373">
        <v>4321.0</v>
      </c>
      <c r="B266" s="373" t="s">
        <v>1278</v>
      </c>
      <c r="C266" s="373" t="s">
        <v>1074</v>
      </c>
      <c r="D266" s="373" t="s">
        <v>1085</v>
      </c>
      <c r="E266" s="390">
        <v>20.0</v>
      </c>
      <c r="F266" s="391" t="str">
        <f>'PE Holds'!I70</f>
        <v/>
      </c>
      <c r="G266" s="392" t="str">
        <f>'PE Holds'!J70</f>
        <v/>
      </c>
      <c r="H266" s="393" t="str">
        <f>'PE Holds'!K70</f>
        <v/>
      </c>
      <c r="I266" s="394" t="str">
        <f>'PE Holds'!L70</f>
        <v/>
      </c>
      <c r="J266" s="395" t="str">
        <f>'PE Holds'!M70</f>
        <v/>
      </c>
      <c r="K266" s="396" t="str">
        <f>'PE Holds'!N70</f>
        <v/>
      </c>
      <c r="L266" s="397" t="str">
        <f>'PE Holds'!O70</f>
        <v/>
      </c>
      <c r="M266" s="398" t="str">
        <f>'PE Holds'!P70</f>
        <v/>
      </c>
      <c r="N266" s="399" t="str">
        <f>'PE Holds'!Q70</f>
        <v/>
      </c>
      <c r="O266" s="400" t="str">
        <f>'PE Holds'!R70</f>
        <v/>
      </c>
      <c r="P266" s="401" t="str">
        <f>'PE Holds'!S70</f>
        <v/>
      </c>
      <c r="Q266" s="402" t="str">
        <f>'PE Holds'!T70</f>
        <v/>
      </c>
      <c r="R266" s="403"/>
      <c r="S266" s="404"/>
      <c r="T266" s="391"/>
      <c r="U266" s="390">
        <f t="shared" si="2"/>
        <v>0</v>
      </c>
      <c r="V266" s="390">
        <f t="shared" si="3"/>
        <v>0</v>
      </c>
      <c r="W266" s="349"/>
      <c r="X266" s="349"/>
      <c r="Y266" s="349"/>
      <c r="Z266" s="349"/>
    </row>
    <row r="267" ht="15.75" customHeight="1">
      <c r="A267" s="373">
        <v>1800.0</v>
      </c>
      <c r="B267" s="373" t="s">
        <v>1278</v>
      </c>
      <c r="C267" s="373" t="s">
        <v>1279</v>
      </c>
      <c r="D267" s="373" t="s">
        <v>1280</v>
      </c>
      <c r="E267" s="390">
        <v>10.0</v>
      </c>
      <c r="F267" s="391" t="str">
        <f>'PE Holds'!I71</f>
        <v/>
      </c>
      <c r="G267" s="392" t="str">
        <f>'PE Holds'!J71</f>
        <v/>
      </c>
      <c r="H267" s="393" t="str">
        <f>'PE Holds'!K71</f>
        <v/>
      </c>
      <c r="I267" s="394" t="str">
        <f>'PE Holds'!L71</f>
        <v/>
      </c>
      <c r="J267" s="395" t="str">
        <f>'PE Holds'!M71</f>
        <v/>
      </c>
      <c r="K267" s="396" t="str">
        <f>'PE Holds'!N71</f>
        <v/>
      </c>
      <c r="L267" s="397" t="str">
        <f>'PE Holds'!O71</f>
        <v/>
      </c>
      <c r="M267" s="398" t="str">
        <f>'PE Holds'!P71</f>
        <v/>
      </c>
      <c r="N267" s="399" t="str">
        <f>'PE Holds'!Q71</f>
        <v/>
      </c>
      <c r="O267" s="400" t="str">
        <f>'PE Holds'!R71</f>
        <v/>
      </c>
      <c r="P267" s="401" t="str">
        <f>'PE Holds'!S71</f>
        <v/>
      </c>
      <c r="Q267" s="402" t="str">
        <f>'PE Holds'!T71</f>
        <v/>
      </c>
      <c r="R267" s="403"/>
      <c r="S267" s="404"/>
      <c r="T267" s="391"/>
      <c r="U267" s="390">
        <f t="shared" si="2"/>
        <v>0</v>
      </c>
      <c r="V267" s="390">
        <f t="shared" si="3"/>
        <v>0</v>
      </c>
      <c r="W267" s="349"/>
      <c r="X267" s="349"/>
      <c r="Y267" s="349"/>
      <c r="Z267" s="349"/>
    </row>
    <row r="268" ht="15.75" customHeight="1">
      <c r="A268" s="373">
        <v>1828.0</v>
      </c>
      <c r="B268" s="373" t="s">
        <v>1278</v>
      </c>
      <c r="C268" s="373" t="s">
        <v>1279</v>
      </c>
      <c r="D268" s="373" t="s">
        <v>1281</v>
      </c>
      <c r="E268" s="390">
        <v>10.0</v>
      </c>
      <c r="F268" s="391" t="str">
        <f>'PE Holds'!I72</f>
        <v/>
      </c>
      <c r="G268" s="392" t="str">
        <f>'PE Holds'!J72</f>
        <v/>
      </c>
      <c r="H268" s="393" t="str">
        <f>'PE Holds'!K72</f>
        <v/>
      </c>
      <c r="I268" s="394" t="str">
        <f>'PE Holds'!L72</f>
        <v/>
      </c>
      <c r="J268" s="395" t="str">
        <f>'PE Holds'!M72</f>
        <v/>
      </c>
      <c r="K268" s="396" t="str">
        <f>'PE Holds'!N72</f>
        <v/>
      </c>
      <c r="L268" s="397" t="str">
        <f>'PE Holds'!O72</f>
        <v/>
      </c>
      <c r="M268" s="398" t="str">
        <f>'PE Holds'!P72</f>
        <v/>
      </c>
      <c r="N268" s="399" t="str">
        <f>'PE Holds'!Q72</f>
        <v/>
      </c>
      <c r="O268" s="400" t="str">
        <f>'PE Holds'!R72</f>
        <v/>
      </c>
      <c r="P268" s="401" t="str">
        <f>'PE Holds'!S72</f>
        <v/>
      </c>
      <c r="Q268" s="402" t="str">
        <f>'PE Holds'!T72</f>
        <v/>
      </c>
      <c r="R268" s="403"/>
      <c r="S268" s="404"/>
      <c r="T268" s="391"/>
      <c r="U268" s="390">
        <f t="shared" si="2"/>
        <v>0</v>
      </c>
      <c r="V268" s="390">
        <f t="shared" si="3"/>
        <v>0</v>
      </c>
      <c r="W268" s="349"/>
      <c r="X268" s="349"/>
      <c r="Y268" s="349"/>
      <c r="Z268" s="349"/>
    </row>
    <row r="269" ht="15.75" customHeight="1">
      <c r="A269" s="373">
        <v>1827.0</v>
      </c>
      <c r="B269" s="373" t="s">
        <v>1278</v>
      </c>
      <c r="C269" s="373" t="s">
        <v>1279</v>
      </c>
      <c r="D269" s="373" t="s">
        <v>1282</v>
      </c>
      <c r="E269" s="390">
        <v>10.0</v>
      </c>
      <c r="F269" s="391" t="str">
        <f>'PE Holds'!I73</f>
        <v/>
      </c>
      <c r="G269" s="392" t="str">
        <f>'PE Holds'!J73</f>
        <v/>
      </c>
      <c r="H269" s="393" t="str">
        <f>'PE Holds'!K73</f>
        <v/>
      </c>
      <c r="I269" s="394" t="str">
        <f>'PE Holds'!L73</f>
        <v/>
      </c>
      <c r="J269" s="395" t="str">
        <f>'PE Holds'!M73</f>
        <v/>
      </c>
      <c r="K269" s="396" t="str">
        <f>'PE Holds'!N73</f>
        <v/>
      </c>
      <c r="L269" s="397" t="str">
        <f>'PE Holds'!O73</f>
        <v/>
      </c>
      <c r="M269" s="398" t="str">
        <f>'PE Holds'!P73</f>
        <v/>
      </c>
      <c r="N269" s="399" t="str">
        <f>'PE Holds'!Q73</f>
        <v/>
      </c>
      <c r="O269" s="400" t="str">
        <f>'PE Holds'!R73</f>
        <v/>
      </c>
      <c r="P269" s="401" t="str">
        <f>'PE Holds'!S73</f>
        <v/>
      </c>
      <c r="Q269" s="402" t="str">
        <f>'PE Holds'!T73</f>
        <v/>
      </c>
      <c r="R269" s="403"/>
      <c r="S269" s="404"/>
      <c r="T269" s="391"/>
      <c r="U269" s="390">
        <f t="shared" si="2"/>
        <v>0</v>
      </c>
      <c r="V269" s="390">
        <f t="shared" si="3"/>
        <v>0</v>
      </c>
      <c r="W269" s="349"/>
      <c r="X269" s="349"/>
      <c r="Y269" s="349"/>
      <c r="Z269" s="349"/>
    </row>
    <row r="270" ht="15.75" customHeight="1">
      <c r="A270" s="373">
        <v>4324.0</v>
      </c>
      <c r="B270" s="373" t="s">
        <v>1278</v>
      </c>
      <c r="C270" s="373" t="s">
        <v>1279</v>
      </c>
      <c r="D270" s="373" t="s">
        <v>1283</v>
      </c>
      <c r="E270" s="390">
        <v>10.0</v>
      </c>
      <c r="F270" s="391" t="str">
        <f>'PE Holds'!I74</f>
        <v/>
      </c>
      <c r="G270" s="392" t="str">
        <f>'PE Holds'!J74</f>
        <v/>
      </c>
      <c r="H270" s="393" t="str">
        <f>'PE Holds'!K74</f>
        <v/>
      </c>
      <c r="I270" s="394" t="str">
        <f>'PE Holds'!L74</f>
        <v/>
      </c>
      <c r="J270" s="395" t="str">
        <f>'PE Holds'!M74</f>
        <v/>
      </c>
      <c r="K270" s="396" t="str">
        <f>'PE Holds'!N74</f>
        <v/>
      </c>
      <c r="L270" s="397" t="str">
        <f>'PE Holds'!O74</f>
        <v/>
      </c>
      <c r="M270" s="398" t="str">
        <f>'PE Holds'!P74</f>
        <v/>
      </c>
      <c r="N270" s="399" t="str">
        <f>'PE Holds'!Q74</f>
        <v/>
      </c>
      <c r="O270" s="400" t="str">
        <f>'PE Holds'!R74</f>
        <v/>
      </c>
      <c r="P270" s="401" t="str">
        <f>'PE Holds'!S74</f>
        <v/>
      </c>
      <c r="Q270" s="402" t="str">
        <f>'PE Holds'!T74</f>
        <v/>
      </c>
      <c r="R270" s="403"/>
      <c r="S270" s="404"/>
      <c r="T270" s="391"/>
      <c r="U270" s="390">
        <f t="shared" si="2"/>
        <v>0</v>
      </c>
      <c r="V270" s="390">
        <f t="shared" si="3"/>
        <v>0</v>
      </c>
      <c r="W270" s="349"/>
      <c r="X270" s="349"/>
      <c r="Y270" s="349"/>
      <c r="Z270" s="349"/>
    </row>
    <row r="271" ht="15.75" customHeight="1">
      <c r="A271" s="373">
        <v>1811.0</v>
      </c>
      <c r="B271" s="373" t="s">
        <v>1278</v>
      </c>
      <c r="C271" s="373" t="s">
        <v>1279</v>
      </c>
      <c r="D271" s="373" t="s">
        <v>1284</v>
      </c>
      <c r="E271" s="390">
        <v>10.0</v>
      </c>
      <c r="F271" s="391" t="str">
        <f>'PE Holds'!I75</f>
        <v/>
      </c>
      <c r="G271" s="392" t="str">
        <f>'PE Holds'!J75</f>
        <v/>
      </c>
      <c r="H271" s="393" t="str">
        <f>'PE Holds'!K75</f>
        <v/>
      </c>
      <c r="I271" s="394" t="str">
        <f>'PE Holds'!L75</f>
        <v/>
      </c>
      <c r="J271" s="395" t="str">
        <f>'PE Holds'!M75</f>
        <v/>
      </c>
      <c r="K271" s="396" t="str">
        <f>'PE Holds'!N75</f>
        <v/>
      </c>
      <c r="L271" s="397" t="str">
        <f>'PE Holds'!O75</f>
        <v/>
      </c>
      <c r="M271" s="398" t="str">
        <f>'PE Holds'!P75</f>
        <v/>
      </c>
      <c r="N271" s="399" t="str">
        <f>'PE Holds'!Q75</f>
        <v/>
      </c>
      <c r="O271" s="400" t="str">
        <f>'PE Holds'!R75</f>
        <v/>
      </c>
      <c r="P271" s="401" t="str">
        <f>'PE Holds'!S75</f>
        <v/>
      </c>
      <c r="Q271" s="402" t="str">
        <f>'PE Holds'!T75</f>
        <v/>
      </c>
      <c r="R271" s="403"/>
      <c r="S271" s="404"/>
      <c r="T271" s="391"/>
      <c r="U271" s="390">
        <f t="shared" si="2"/>
        <v>0</v>
      </c>
      <c r="V271" s="390">
        <f t="shared" si="3"/>
        <v>0</v>
      </c>
      <c r="W271" s="349"/>
      <c r="X271" s="349"/>
      <c r="Y271" s="349"/>
      <c r="Z271" s="349"/>
    </row>
    <row r="272" ht="15.75" customHeight="1">
      <c r="A272" s="373">
        <v>1812.0</v>
      </c>
      <c r="B272" s="373" t="s">
        <v>1278</v>
      </c>
      <c r="C272" s="373" t="s">
        <v>1279</v>
      </c>
      <c r="D272" s="373" t="s">
        <v>1285</v>
      </c>
      <c r="E272" s="390">
        <v>10.0</v>
      </c>
      <c r="F272" s="391" t="str">
        <f>'PE Holds'!I76</f>
        <v/>
      </c>
      <c r="G272" s="392" t="str">
        <f>'PE Holds'!J76</f>
        <v/>
      </c>
      <c r="H272" s="393" t="str">
        <f>'PE Holds'!K76</f>
        <v/>
      </c>
      <c r="I272" s="394" t="str">
        <f>'PE Holds'!L76</f>
        <v/>
      </c>
      <c r="J272" s="395" t="str">
        <f>'PE Holds'!M76</f>
        <v/>
      </c>
      <c r="K272" s="396" t="str">
        <f>'PE Holds'!N76</f>
        <v/>
      </c>
      <c r="L272" s="397" t="str">
        <f>'PE Holds'!O76</f>
        <v/>
      </c>
      <c r="M272" s="398" t="str">
        <f>'PE Holds'!P76</f>
        <v/>
      </c>
      <c r="N272" s="399" t="str">
        <f>'PE Holds'!Q76</f>
        <v/>
      </c>
      <c r="O272" s="400" t="str">
        <f>'PE Holds'!R76</f>
        <v/>
      </c>
      <c r="P272" s="401" t="str">
        <f>'PE Holds'!S76</f>
        <v/>
      </c>
      <c r="Q272" s="402" t="str">
        <f>'PE Holds'!T76</f>
        <v/>
      </c>
      <c r="R272" s="403"/>
      <c r="S272" s="404"/>
      <c r="T272" s="391"/>
      <c r="U272" s="390">
        <f t="shared" si="2"/>
        <v>0</v>
      </c>
      <c r="V272" s="390">
        <f t="shared" si="3"/>
        <v>0</v>
      </c>
      <c r="W272" s="349"/>
      <c r="X272" s="349"/>
      <c r="Y272" s="349"/>
      <c r="Z272" s="349"/>
    </row>
    <row r="273" ht="15.75" customHeight="1">
      <c r="A273" s="373">
        <v>1813.0</v>
      </c>
      <c r="B273" s="373" t="s">
        <v>1278</v>
      </c>
      <c r="C273" s="373" t="s">
        <v>1279</v>
      </c>
      <c r="D273" s="373" t="s">
        <v>1286</v>
      </c>
      <c r="E273" s="390">
        <v>10.0</v>
      </c>
      <c r="F273" s="391" t="str">
        <f>'PE Holds'!I77</f>
        <v/>
      </c>
      <c r="G273" s="392" t="str">
        <f>'PE Holds'!J77</f>
        <v/>
      </c>
      <c r="H273" s="393" t="str">
        <f>'PE Holds'!K77</f>
        <v/>
      </c>
      <c r="I273" s="394" t="str">
        <f>'PE Holds'!L77</f>
        <v/>
      </c>
      <c r="J273" s="395" t="str">
        <f>'PE Holds'!M77</f>
        <v/>
      </c>
      <c r="K273" s="396" t="str">
        <f>'PE Holds'!N77</f>
        <v/>
      </c>
      <c r="L273" s="397" t="str">
        <f>'PE Holds'!O77</f>
        <v/>
      </c>
      <c r="M273" s="398" t="str">
        <f>'PE Holds'!P77</f>
        <v/>
      </c>
      <c r="N273" s="399" t="str">
        <f>'PE Holds'!Q77</f>
        <v/>
      </c>
      <c r="O273" s="400" t="str">
        <f>'PE Holds'!R77</f>
        <v/>
      </c>
      <c r="P273" s="401" t="str">
        <f>'PE Holds'!S77</f>
        <v/>
      </c>
      <c r="Q273" s="402" t="str">
        <f>'PE Holds'!T77</f>
        <v/>
      </c>
      <c r="R273" s="403"/>
      <c r="S273" s="404"/>
      <c r="T273" s="391"/>
      <c r="U273" s="390">
        <f t="shared" si="2"/>
        <v>0</v>
      </c>
      <c r="V273" s="390">
        <f t="shared" si="3"/>
        <v>0</v>
      </c>
      <c r="W273" s="349"/>
      <c r="X273" s="349"/>
      <c r="Y273" s="349"/>
      <c r="Z273" s="349"/>
    </row>
    <row r="274" ht="15.75" customHeight="1">
      <c r="A274" s="373">
        <v>1803.0</v>
      </c>
      <c r="B274" s="373" t="s">
        <v>1278</v>
      </c>
      <c r="C274" s="373" t="s">
        <v>1279</v>
      </c>
      <c r="D274" s="373" t="s">
        <v>1287</v>
      </c>
      <c r="E274" s="390">
        <v>10.0</v>
      </c>
      <c r="F274" s="391" t="str">
        <f>'PE Holds'!I78</f>
        <v/>
      </c>
      <c r="G274" s="392" t="str">
        <f>'PE Holds'!J78</f>
        <v/>
      </c>
      <c r="H274" s="393" t="str">
        <f>'PE Holds'!K78</f>
        <v/>
      </c>
      <c r="I274" s="394" t="str">
        <f>'PE Holds'!L78</f>
        <v/>
      </c>
      <c r="J274" s="395" t="str">
        <f>'PE Holds'!M78</f>
        <v/>
      </c>
      <c r="K274" s="396" t="str">
        <f>'PE Holds'!N78</f>
        <v/>
      </c>
      <c r="L274" s="397" t="str">
        <f>'PE Holds'!O78</f>
        <v/>
      </c>
      <c r="M274" s="398" t="str">
        <f>'PE Holds'!P78</f>
        <v/>
      </c>
      <c r="N274" s="399" t="str">
        <f>'PE Holds'!Q78</f>
        <v/>
      </c>
      <c r="O274" s="400" t="str">
        <f>'PE Holds'!R78</f>
        <v/>
      </c>
      <c r="P274" s="401" t="str">
        <f>'PE Holds'!S78</f>
        <v/>
      </c>
      <c r="Q274" s="402" t="str">
        <f>'PE Holds'!T78</f>
        <v/>
      </c>
      <c r="R274" s="403"/>
      <c r="S274" s="404"/>
      <c r="T274" s="391"/>
      <c r="U274" s="390">
        <f t="shared" si="2"/>
        <v>0</v>
      </c>
      <c r="V274" s="390">
        <f t="shared" si="3"/>
        <v>0</v>
      </c>
      <c r="W274" s="349"/>
      <c r="X274" s="349"/>
      <c r="Y274" s="349"/>
      <c r="Z274" s="349"/>
    </row>
    <row r="275" ht="15.75" customHeight="1">
      <c r="A275" s="373">
        <v>1799.0</v>
      </c>
      <c r="B275" s="373" t="s">
        <v>1278</v>
      </c>
      <c r="C275" s="373" t="s">
        <v>1279</v>
      </c>
      <c r="D275" s="373" t="s">
        <v>1288</v>
      </c>
      <c r="E275" s="390">
        <v>5.0</v>
      </c>
      <c r="F275" s="391" t="str">
        <f>'PE Holds'!I79</f>
        <v/>
      </c>
      <c r="G275" s="392" t="str">
        <f>'PE Holds'!J79</f>
        <v/>
      </c>
      <c r="H275" s="393" t="str">
        <f>'PE Holds'!K79</f>
        <v/>
      </c>
      <c r="I275" s="394" t="str">
        <f>'PE Holds'!L79</f>
        <v/>
      </c>
      <c r="J275" s="395" t="str">
        <f>'PE Holds'!M79</f>
        <v/>
      </c>
      <c r="K275" s="396" t="str">
        <f>'PE Holds'!N79</f>
        <v/>
      </c>
      <c r="L275" s="397" t="str">
        <f>'PE Holds'!O79</f>
        <v/>
      </c>
      <c r="M275" s="398" t="str">
        <f>'PE Holds'!P79</f>
        <v/>
      </c>
      <c r="N275" s="399" t="str">
        <f>'PE Holds'!Q79</f>
        <v/>
      </c>
      <c r="O275" s="400" t="str">
        <f>'PE Holds'!R79</f>
        <v/>
      </c>
      <c r="P275" s="401" t="str">
        <f>'PE Holds'!S79</f>
        <v/>
      </c>
      <c r="Q275" s="402" t="str">
        <f>'PE Holds'!T79</f>
        <v/>
      </c>
      <c r="R275" s="403"/>
      <c r="S275" s="404"/>
      <c r="T275" s="391"/>
      <c r="U275" s="390">
        <f t="shared" si="2"/>
        <v>0</v>
      </c>
      <c r="V275" s="390">
        <f t="shared" si="3"/>
        <v>0</v>
      </c>
      <c r="W275" s="349"/>
      <c r="X275" s="349"/>
      <c r="Y275" s="349"/>
      <c r="Z275" s="349"/>
    </row>
    <row r="276" ht="15.75" customHeight="1">
      <c r="A276" s="373">
        <v>14294.0</v>
      </c>
      <c r="B276" s="373" t="s">
        <v>1278</v>
      </c>
      <c r="C276" s="373" t="s">
        <v>1279</v>
      </c>
      <c r="D276" s="373" t="s">
        <v>1289</v>
      </c>
      <c r="E276" s="390">
        <v>5.0</v>
      </c>
      <c r="F276" s="391" t="str">
        <f>'PE Holds'!I80</f>
        <v/>
      </c>
      <c r="G276" s="392" t="str">
        <f>'PE Holds'!J80</f>
        <v/>
      </c>
      <c r="H276" s="393" t="str">
        <f>'PE Holds'!K80</f>
        <v/>
      </c>
      <c r="I276" s="394" t="str">
        <f>'PE Holds'!L80</f>
        <v/>
      </c>
      <c r="J276" s="395" t="str">
        <f>'PE Holds'!M80</f>
        <v/>
      </c>
      <c r="K276" s="396" t="str">
        <f>'PE Holds'!N80</f>
        <v/>
      </c>
      <c r="L276" s="397" t="str">
        <f>'PE Holds'!O80</f>
        <v/>
      </c>
      <c r="M276" s="398" t="str">
        <f>'PE Holds'!P80</f>
        <v/>
      </c>
      <c r="N276" s="399" t="str">
        <f>'PE Holds'!Q80</f>
        <v/>
      </c>
      <c r="O276" s="400" t="str">
        <f>'PE Holds'!R80</f>
        <v/>
      </c>
      <c r="P276" s="401" t="str">
        <f>'PE Holds'!S80</f>
        <v/>
      </c>
      <c r="Q276" s="402" t="str">
        <f>'PE Holds'!T80</f>
        <v/>
      </c>
      <c r="R276" s="403"/>
      <c r="S276" s="404"/>
      <c r="T276" s="391"/>
      <c r="U276" s="390">
        <f t="shared" si="2"/>
        <v>0</v>
      </c>
      <c r="V276" s="390">
        <f t="shared" si="3"/>
        <v>0</v>
      </c>
      <c r="W276" s="349"/>
      <c r="X276" s="349"/>
      <c r="Y276" s="349"/>
      <c r="Z276" s="349"/>
    </row>
    <row r="277" ht="15.75" customHeight="1">
      <c r="A277" s="373">
        <v>14216.0</v>
      </c>
      <c r="B277" s="373" t="s">
        <v>1278</v>
      </c>
      <c r="C277" s="373" t="s">
        <v>1279</v>
      </c>
      <c r="D277" s="373" t="s">
        <v>1290</v>
      </c>
      <c r="E277" s="390">
        <v>5.0</v>
      </c>
      <c r="F277" s="391" t="str">
        <f>'PE Holds'!I81</f>
        <v/>
      </c>
      <c r="G277" s="392" t="str">
        <f>'PE Holds'!J81</f>
        <v/>
      </c>
      <c r="H277" s="393" t="str">
        <f>'PE Holds'!K81</f>
        <v/>
      </c>
      <c r="I277" s="394" t="str">
        <f>'PE Holds'!L81</f>
        <v/>
      </c>
      <c r="J277" s="395" t="str">
        <f>'PE Holds'!M81</f>
        <v/>
      </c>
      <c r="K277" s="396" t="str">
        <f>'PE Holds'!N81</f>
        <v/>
      </c>
      <c r="L277" s="397" t="str">
        <f>'PE Holds'!O81</f>
        <v/>
      </c>
      <c r="M277" s="398" t="str">
        <f>'PE Holds'!P81</f>
        <v/>
      </c>
      <c r="N277" s="399" t="str">
        <f>'PE Holds'!Q81</f>
        <v/>
      </c>
      <c r="O277" s="400" t="str">
        <f>'PE Holds'!R81</f>
        <v/>
      </c>
      <c r="P277" s="401" t="str">
        <f>'PE Holds'!S81</f>
        <v/>
      </c>
      <c r="Q277" s="402" t="str">
        <f>'PE Holds'!T81</f>
        <v/>
      </c>
      <c r="R277" s="403"/>
      <c r="S277" s="404"/>
      <c r="T277" s="391"/>
      <c r="U277" s="390">
        <f t="shared" si="2"/>
        <v>0</v>
      </c>
      <c r="V277" s="390">
        <f t="shared" si="3"/>
        <v>0</v>
      </c>
      <c r="W277" s="349"/>
      <c r="X277" s="349"/>
      <c r="Y277" s="349"/>
      <c r="Z277" s="349"/>
    </row>
    <row r="278" ht="15.75" customHeight="1">
      <c r="A278" s="373">
        <v>4305.0</v>
      </c>
      <c r="B278" s="373" t="s">
        <v>1278</v>
      </c>
      <c r="C278" s="373" t="s">
        <v>1079</v>
      </c>
      <c r="D278" s="373" t="s">
        <v>1080</v>
      </c>
      <c r="E278" s="390">
        <v>10.0</v>
      </c>
      <c r="F278" s="391" t="str">
        <f>'PE Holds'!I82</f>
        <v/>
      </c>
      <c r="G278" s="392" t="str">
        <f>'PE Holds'!J82</f>
        <v/>
      </c>
      <c r="H278" s="393" t="str">
        <f>'PE Holds'!K82</f>
        <v/>
      </c>
      <c r="I278" s="394" t="str">
        <f>'PE Holds'!L82</f>
        <v/>
      </c>
      <c r="J278" s="395" t="str">
        <f>'PE Holds'!M82</f>
        <v/>
      </c>
      <c r="K278" s="396" t="str">
        <f>'PE Holds'!N82</f>
        <v/>
      </c>
      <c r="L278" s="397" t="str">
        <f>'PE Holds'!O82</f>
        <v/>
      </c>
      <c r="M278" s="398" t="str">
        <f>'PE Holds'!P82</f>
        <v/>
      </c>
      <c r="N278" s="399" t="str">
        <f>'PE Holds'!Q82</f>
        <v/>
      </c>
      <c r="O278" s="400" t="str">
        <f>'PE Holds'!R82</f>
        <v/>
      </c>
      <c r="P278" s="401" t="str">
        <f>'PE Holds'!S82</f>
        <v/>
      </c>
      <c r="Q278" s="402" t="str">
        <f>'PE Holds'!T82</f>
        <v/>
      </c>
      <c r="R278" s="403"/>
      <c r="S278" s="404"/>
      <c r="T278" s="391"/>
      <c r="U278" s="390">
        <f t="shared" si="2"/>
        <v>0</v>
      </c>
      <c r="V278" s="390">
        <f t="shared" si="3"/>
        <v>0</v>
      </c>
      <c r="W278" s="349"/>
      <c r="X278" s="349"/>
      <c r="Y278" s="349"/>
      <c r="Z278" s="349"/>
    </row>
    <row r="279" ht="15.75" customHeight="1">
      <c r="A279" s="373">
        <v>4304.0</v>
      </c>
      <c r="B279" s="373" t="s">
        <v>1278</v>
      </c>
      <c r="C279" s="373" t="s">
        <v>1079</v>
      </c>
      <c r="D279" s="373" t="s">
        <v>1081</v>
      </c>
      <c r="E279" s="390">
        <v>10.0</v>
      </c>
      <c r="F279" s="391" t="str">
        <f>'PE Holds'!I83</f>
        <v/>
      </c>
      <c r="G279" s="392" t="str">
        <f>'PE Holds'!J83</f>
        <v/>
      </c>
      <c r="H279" s="393" t="str">
        <f>'PE Holds'!K83</f>
        <v/>
      </c>
      <c r="I279" s="394" t="str">
        <f>'PE Holds'!L83</f>
        <v/>
      </c>
      <c r="J279" s="395" t="str">
        <f>'PE Holds'!M83</f>
        <v/>
      </c>
      <c r="K279" s="396" t="str">
        <f>'PE Holds'!N83</f>
        <v/>
      </c>
      <c r="L279" s="397" t="str">
        <f>'PE Holds'!O83</f>
        <v/>
      </c>
      <c r="M279" s="398" t="str">
        <f>'PE Holds'!P83</f>
        <v/>
      </c>
      <c r="N279" s="399" t="str">
        <f>'PE Holds'!Q83</f>
        <v/>
      </c>
      <c r="O279" s="400" t="str">
        <f>'PE Holds'!R83</f>
        <v/>
      </c>
      <c r="P279" s="401" t="str">
        <f>'PE Holds'!S83</f>
        <v/>
      </c>
      <c r="Q279" s="402" t="str">
        <f>'PE Holds'!T83</f>
        <v/>
      </c>
      <c r="R279" s="403"/>
      <c r="S279" s="404"/>
      <c r="T279" s="391"/>
      <c r="U279" s="390">
        <f t="shared" si="2"/>
        <v>0</v>
      </c>
      <c r="V279" s="390">
        <f t="shared" si="3"/>
        <v>0</v>
      </c>
      <c r="W279" s="349"/>
      <c r="X279" s="349"/>
      <c r="Y279" s="349"/>
      <c r="Z279" s="349"/>
    </row>
    <row r="280" ht="15.75" customHeight="1">
      <c r="A280" s="373">
        <v>1826.0</v>
      </c>
      <c r="B280" s="373" t="s">
        <v>1278</v>
      </c>
      <c r="C280" s="373" t="s">
        <v>1091</v>
      </c>
      <c r="D280" s="373" t="s">
        <v>1080</v>
      </c>
      <c r="E280" s="390">
        <v>10.0</v>
      </c>
      <c r="F280" s="391" t="str">
        <f>'PE Holds'!I84</f>
        <v/>
      </c>
      <c r="G280" s="392" t="str">
        <f>'PE Holds'!J84</f>
        <v/>
      </c>
      <c r="H280" s="393" t="str">
        <f>'PE Holds'!K84</f>
        <v/>
      </c>
      <c r="I280" s="394" t="str">
        <f>'PE Holds'!L84</f>
        <v/>
      </c>
      <c r="J280" s="395" t="str">
        <f>'PE Holds'!M84</f>
        <v/>
      </c>
      <c r="K280" s="396" t="str">
        <f>'PE Holds'!N84</f>
        <v/>
      </c>
      <c r="L280" s="397" t="str">
        <f>'PE Holds'!O84</f>
        <v/>
      </c>
      <c r="M280" s="398" t="str">
        <f>'PE Holds'!P84</f>
        <v/>
      </c>
      <c r="N280" s="399" t="str">
        <f>'PE Holds'!Q84</f>
        <v/>
      </c>
      <c r="O280" s="400" t="str">
        <f>'PE Holds'!R84</f>
        <v/>
      </c>
      <c r="P280" s="401" t="str">
        <f>'PE Holds'!S84</f>
        <v/>
      </c>
      <c r="Q280" s="402" t="str">
        <f>'PE Holds'!T84</f>
        <v/>
      </c>
      <c r="R280" s="403"/>
      <c r="S280" s="404"/>
      <c r="T280" s="391"/>
      <c r="U280" s="390">
        <f t="shared" si="2"/>
        <v>0</v>
      </c>
      <c r="V280" s="390">
        <f t="shared" si="3"/>
        <v>0</v>
      </c>
      <c r="W280" s="349"/>
      <c r="X280" s="349"/>
      <c r="Y280" s="349"/>
      <c r="Z280" s="349"/>
    </row>
    <row r="281" ht="15.75" customHeight="1">
      <c r="A281" s="373">
        <v>1817.0</v>
      </c>
      <c r="B281" s="373" t="s">
        <v>1278</v>
      </c>
      <c r="C281" s="373" t="s">
        <v>1091</v>
      </c>
      <c r="D281" s="373" t="s">
        <v>1081</v>
      </c>
      <c r="E281" s="390">
        <v>10.0</v>
      </c>
      <c r="F281" s="391" t="str">
        <f>'PE Holds'!I85</f>
        <v/>
      </c>
      <c r="G281" s="392" t="str">
        <f>'PE Holds'!J85</f>
        <v/>
      </c>
      <c r="H281" s="393" t="str">
        <f>'PE Holds'!K85</f>
        <v/>
      </c>
      <c r="I281" s="394" t="str">
        <f>'PE Holds'!L85</f>
        <v/>
      </c>
      <c r="J281" s="395" t="str">
        <f>'PE Holds'!M85</f>
        <v/>
      </c>
      <c r="K281" s="396" t="str">
        <f>'PE Holds'!N85</f>
        <v/>
      </c>
      <c r="L281" s="397" t="str">
        <f>'PE Holds'!O85</f>
        <v/>
      </c>
      <c r="M281" s="398" t="str">
        <f>'PE Holds'!P85</f>
        <v/>
      </c>
      <c r="N281" s="399" t="str">
        <f>'PE Holds'!Q85</f>
        <v/>
      </c>
      <c r="O281" s="400" t="str">
        <f>'PE Holds'!R85</f>
        <v/>
      </c>
      <c r="P281" s="401" t="str">
        <f>'PE Holds'!S85</f>
        <v/>
      </c>
      <c r="Q281" s="402" t="str">
        <f>'PE Holds'!T85</f>
        <v/>
      </c>
      <c r="R281" s="403"/>
      <c r="S281" s="404"/>
      <c r="T281" s="391"/>
      <c r="U281" s="390">
        <f t="shared" si="2"/>
        <v>0</v>
      </c>
      <c r="V281" s="390">
        <f t="shared" si="3"/>
        <v>0</v>
      </c>
      <c r="W281" s="349"/>
      <c r="X281" s="349"/>
      <c r="Y281" s="349"/>
      <c r="Z281" s="349"/>
    </row>
    <row r="282" ht="15.75" customHeight="1">
      <c r="A282" s="373">
        <v>1818.0</v>
      </c>
      <c r="B282" s="373" t="s">
        <v>1278</v>
      </c>
      <c r="C282" s="373" t="s">
        <v>1091</v>
      </c>
      <c r="D282" s="373" t="s">
        <v>1085</v>
      </c>
      <c r="E282" s="390">
        <v>10.0</v>
      </c>
      <c r="F282" s="391" t="str">
        <f>'PE Holds'!I86</f>
        <v/>
      </c>
      <c r="G282" s="392" t="str">
        <f>'PE Holds'!J86</f>
        <v/>
      </c>
      <c r="H282" s="393" t="str">
        <f>'PE Holds'!K86</f>
        <v/>
      </c>
      <c r="I282" s="394" t="str">
        <f>'PE Holds'!L86</f>
        <v/>
      </c>
      <c r="J282" s="395" t="str">
        <f>'PE Holds'!M86</f>
        <v/>
      </c>
      <c r="K282" s="396" t="str">
        <f>'PE Holds'!N86</f>
        <v/>
      </c>
      <c r="L282" s="397" t="str">
        <f>'PE Holds'!O86</f>
        <v/>
      </c>
      <c r="M282" s="398" t="str">
        <f>'PE Holds'!P86</f>
        <v/>
      </c>
      <c r="N282" s="399" t="str">
        <f>'PE Holds'!Q86</f>
        <v/>
      </c>
      <c r="O282" s="400" t="str">
        <f>'PE Holds'!R86</f>
        <v/>
      </c>
      <c r="P282" s="401" t="str">
        <f>'PE Holds'!S86</f>
        <v/>
      </c>
      <c r="Q282" s="402" t="str">
        <f>'PE Holds'!T86</f>
        <v/>
      </c>
      <c r="R282" s="403"/>
      <c r="S282" s="404"/>
      <c r="T282" s="391"/>
      <c r="U282" s="390">
        <f t="shared" si="2"/>
        <v>0</v>
      </c>
      <c r="V282" s="390">
        <f t="shared" si="3"/>
        <v>0</v>
      </c>
      <c r="W282" s="349"/>
      <c r="X282" s="349"/>
      <c r="Y282" s="349"/>
      <c r="Z282" s="349"/>
    </row>
    <row r="283" ht="15.75" customHeight="1">
      <c r="A283" s="373">
        <v>1815.0</v>
      </c>
      <c r="B283" s="373" t="s">
        <v>1278</v>
      </c>
      <c r="C283" s="373" t="s">
        <v>1007</v>
      </c>
      <c r="D283" s="373"/>
      <c r="E283" s="390">
        <v>10.0</v>
      </c>
      <c r="F283" s="391" t="str">
        <f>'PE Holds'!I87</f>
        <v/>
      </c>
      <c r="G283" s="392" t="str">
        <f>'PE Holds'!J87</f>
        <v/>
      </c>
      <c r="H283" s="393" t="str">
        <f>'PE Holds'!K87</f>
        <v/>
      </c>
      <c r="I283" s="394" t="str">
        <f>'PE Holds'!L87</f>
        <v/>
      </c>
      <c r="J283" s="395" t="str">
        <f>'PE Holds'!M87</f>
        <v/>
      </c>
      <c r="K283" s="396" t="str">
        <f>'PE Holds'!N87</f>
        <v/>
      </c>
      <c r="L283" s="397" t="str">
        <f>'PE Holds'!O87</f>
        <v/>
      </c>
      <c r="M283" s="398" t="str">
        <f>'PE Holds'!P87</f>
        <v/>
      </c>
      <c r="N283" s="399" t="str">
        <f>'PE Holds'!Q87</f>
        <v/>
      </c>
      <c r="O283" s="400" t="str">
        <f>'PE Holds'!R87</f>
        <v/>
      </c>
      <c r="P283" s="401" t="str">
        <f>'PE Holds'!S87</f>
        <v/>
      </c>
      <c r="Q283" s="402" t="str">
        <f>'PE Holds'!T87</f>
        <v/>
      </c>
      <c r="R283" s="403"/>
      <c r="S283" s="404"/>
      <c r="T283" s="391"/>
      <c r="U283" s="390">
        <f t="shared" si="2"/>
        <v>0</v>
      </c>
      <c r="V283" s="390">
        <f t="shared" si="3"/>
        <v>0</v>
      </c>
      <c r="W283" s="349"/>
      <c r="X283" s="349"/>
      <c r="Y283" s="349"/>
      <c r="Z283" s="349"/>
    </row>
    <row r="284" ht="15.75" customHeight="1">
      <c r="A284" s="373">
        <v>14304.0</v>
      </c>
      <c r="B284" s="373" t="s">
        <v>1278</v>
      </c>
      <c r="C284" s="373" t="s">
        <v>1253</v>
      </c>
      <c r="D284" s="373" t="s">
        <v>1080</v>
      </c>
      <c r="E284" s="390">
        <v>5.0</v>
      </c>
      <c r="F284" s="391" t="str">
        <f>'PE Holds'!I88</f>
        <v/>
      </c>
      <c r="G284" s="392" t="str">
        <f>'PE Holds'!J88</f>
        <v/>
      </c>
      <c r="H284" s="393" t="str">
        <f>'PE Holds'!K88</f>
        <v/>
      </c>
      <c r="I284" s="394" t="str">
        <f>'PE Holds'!L88</f>
        <v/>
      </c>
      <c r="J284" s="395" t="str">
        <f>'PE Holds'!M88</f>
        <v/>
      </c>
      <c r="K284" s="396" t="str">
        <f>'PE Holds'!N88</f>
        <v/>
      </c>
      <c r="L284" s="397" t="str">
        <f>'PE Holds'!O88</f>
        <v/>
      </c>
      <c r="M284" s="398" t="str">
        <f>'PE Holds'!P88</f>
        <v/>
      </c>
      <c r="N284" s="399" t="str">
        <f>'PE Holds'!Q88</f>
        <v/>
      </c>
      <c r="O284" s="400" t="str">
        <f>'PE Holds'!R88</f>
        <v/>
      </c>
      <c r="P284" s="401" t="str">
        <f>'PE Holds'!S88</f>
        <v/>
      </c>
      <c r="Q284" s="402" t="str">
        <f>'PE Holds'!T88</f>
        <v/>
      </c>
      <c r="R284" s="403"/>
      <c r="S284" s="404"/>
      <c r="T284" s="391"/>
      <c r="U284" s="390">
        <f t="shared" si="2"/>
        <v>0</v>
      </c>
      <c r="V284" s="390">
        <f t="shared" si="3"/>
        <v>0</v>
      </c>
      <c r="W284" s="349"/>
      <c r="X284" s="349"/>
      <c r="Y284" s="349"/>
      <c r="Z284" s="349"/>
    </row>
    <row r="285" ht="15.75" customHeight="1">
      <c r="A285" s="373">
        <v>14026.0</v>
      </c>
      <c r="B285" s="373" t="s">
        <v>1278</v>
      </c>
      <c r="C285" s="373" t="s">
        <v>1253</v>
      </c>
      <c r="D285" s="373" t="s">
        <v>1081</v>
      </c>
      <c r="E285" s="390">
        <v>5.0</v>
      </c>
      <c r="F285" s="391" t="str">
        <f>'PE Holds'!I89</f>
        <v/>
      </c>
      <c r="G285" s="392" t="str">
        <f>'PE Holds'!J89</f>
        <v/>
      </c>
      <c r="H285" s="393" t="str">
        <f>'PE Holds'!K89</f>
        <v/>
      </c>
      <c r="I285" s="394" t="str">
        <f>'PE Holds'!L89</f>
        <v/>
      </c>
      <c r="J285" s="395" t="str">
        <f>'PE Holds'!M89</f>
        <v/>
      </c>
      <c r="K285" s="396" t="str">
        <f>'PE Holds'!N89</f>
        <v/>
      </c>
      <c r="L285" s="397" t="str">
        <f>'PE Holds'!O89</f>
        <v/>
      </c>
      <c r="M285" s="398" t="str">
        <f>'PE Holds'!P89</f>
        <v/>
      </c>
      <c r="N285" s="399" t="str">
        <f>'PE Holds'!Q89</f>
        <v/>
      </c>
      <c r="O285" s="400" t="str">
        <f>'PE Holds'!R89</f>
        <v/>
      </c>
      <c r="P285" s="401" t="str">
        <f>'PE Holds'!S89</f>
        <v/>
      </c>
      <c r="Q285" s="402" t="str">
        <f>'PE Holds'!T89</f>
        <v/>
      </c>
      <c r="R285" s="403"/>
      <c r="S285" s="404"/>
      <c r="T285" s="391"/>
      <c r="U285" s="390">
        <f t="shared" si="2"/>
        <v>0</v>
      </c>
      <c r="V285" s="390">
        <f t="shared" si="3"/>
        <v>0</v>
      </c>
      <c r="W285" s="349"/>
      <c r="X285" s="349"/>
      <c r="Y285" s="349"/>
      <c r="Z285" s="349"/>
    </row>
    <row r="286" ht="15.75" customHeight="1">
      <c r="A286" s="373">
        <v>1802.0</v>
      </c>
      <c r="B286" s="373" t="s">
        <v>1278</v>
      </c>
      <c r="C286" s="373" t="s">
        <v>1291</v>
      </c>
      <c r="D286" s="373" t="s">
        <v>1080</v>
      </c>
      <c r="E286" s="390">
        <v>5.0</v>
      </c>
      <c r="F286" s="391" t="str">
        <f>'PE Holds'!I90</f>
        <v/>
      </c>
      <c r="G286" s="392" t="str">
        <f>'PE Holds'!J90</f>
        <v/>
      </c>
      <c r="H286" s="393" t="str">
        <f>'PE Holds'!K90</f>
        <v/>
      </c>
      <c r="I286" s="394" t="str">
        <f>'PE Holds'!L90</f>
        <v/>
      </c>
      <c r="J286" s="395" t="str">
        <f>'PE Holds'!M90</f>
        <v/>
      </c>
      <c r="K286" s="396" t="str">
        <f>'PE Holds'!N90</f>
        <v/>
      </c>
      <c r="L286" s="397" t="str">
        <f>'PE Holds'!O90</f>
        <v/>
      </c>
      <c r="M286" s="398" t="str">
        <f>'PE Holds'!P90</f>
        <v/>
      </c>
      <c r="N286" s="399" t="str">
        <f>'PE Holds'!Q90</f>
        <v/>
      </c>
      <c r="O286" s="400" t="str">
        <f>'PE Holds'!R90</f>
        <v/>
      </c>
      <c r="P286" s="401" t="str">
        <f>'PE Holds'!S90</f>
        <v/>
      </c>
      <c r="Q286" s="402" t="str">
        <f>'PE Holds'!T90</f>
        <v/>
      </c>
      <c r="R286" s="403"/>
      <c r="S286" s="404"/>
      <c r="T286" s="391"/>
      <c r="U286" s="390">
        <f t="shared" si="2"/>
        <v>0</v>
      </c>
      <c r="V286" s="390">
        <f t="shared" si="3"/>
        <v>0</v>
      </c>
      <c r="W286" s="349"/>
      <c r="X286" s="349"/>
      <c r="Y286" s="349"/>
      <c r="Z286" s="349"/>
    </row>
    <row r="287" ht="15.75" customHeight="1">
      <c r="A287" s="373">
        <v>4314.0</v>
      </c>
      <c r="B287" s="373" t="s">
        <v>1278</v>
      </c>
      <c r="C287" s="373" t="s">
        <v>1291</v>
      </c>
      <c r="D287" s="373" t="s">
        <v>1081</v>
      </c>
      <c r="E287" s="390">
        <v>5.0</v>
      </c>
      <c r="F287" s="391" t="str">
        <f>'PE Holds'!I91</f>
        <v/>
      </c>
      <c r="G287" s="392" t="str">
        <f>'PE Holds'!J91</f>
        <v/>
      </c>
      <c r="H287" s="393" t="str">
        <f>'PE Holds'!K91</f>
        <v/>
      </c>
      <c r="I287" s="394" t="str">
        <f>'PE Holds'!L91</f>
        <v/>
      </c>
      <c r="J287" s="395" t="str">
        <f>'PE Holds'!M91</f>
        <v/>
      </c>
      <c r="K287" s="396" t="str">
        <f>'PE Holds'!N91</f>
        <v/>
      </c>
      <c r="L287" s="397" t="str">
        <f>'PE Holds'!O91</f>
        <v/>
      </c>
      <c r="M287" s="398" t="str">
        <f>'PE Holds'!P91</f>
        <v/>
      </c>
      <c r="N287" s="399" t="str">
        <f>'PE Holds'!Q91</f>
        <v/>
      </c>
      <c r="O287" s="400" t="str">
        <f>'PE Holds'!R91</f>
        <v/>
      </c>
      <c r="P287" s="401" t="str">
        <f>'PE Holds'!S91</f>
        <v/>
      </c>
      <c r="Q287" s="402" t="str">
        <f>'PE Holds'!T91</f>
        <v/>
      </c>
      <c r="R287" s="403"/>
      <c r="S287" s="404"/>
      <c r="T287" s="391"/>
      <c r="U287" s="390">
        <f t="shared" si="2"/>
        <v>0</v>
      </c>
      <c r="V287" s="390">
        <f t="shared" si="3"/>
        <v>0</v>
      </c>
      <c r="W287" s="349"/>
      <c r="X287" s="349"/>
      <c r="Y287" s="349"/>
      <c r="Z287" s="349"/>
    </row>
    <row r="288" ht="15.75" customHeight="1">
      <c r="A288" s="373">
        <v>1822.0</v>
      </c>
      <c r="B288" s="373" t="s">
        <v>1278</v>
      </c>
      <c r="C288" s="373" t="s">
        <v>1292</v>
      </c>
      <c r="D288" s="373" t="s">
        <v>1080</v>
      </c>
      <c r="E288" s="390">
        <v>20.0</v>
      </c>
      <c r="F288" s="391" t="str">
        <f>'PE Holds'!I92</f>
        <v/>
      </c>
      <c r="G288" s="392" t="str">
        <f>'PE Holds'!J92</f>
        <v/>
      </c>
      <c r="H288" s="393" t="str">
        <f>'PE Holds'!K92</f>
        <v/>
      </c>
      <c r="I288" s="394" t="str">
        <f>'PE Holds'!L92</f>
        <v/>
      </c>
      <c r="J288" s="395" t="str">
        <f>'PE Holds'!M92</f>
        <v/>
      </c>
      <c r="K288" s="396" t="str">
        <f>'PE Holds'!N92</f>
        <v/>
      </c>
      <c r="L288" s="397" t="str">
        <f>'PE Holds'!O92</f>
        <v/>
      </c>
      <c r="M288" s="398" t="str">
        <f>'PE Holds'!P92</f>
        <v/>
      </c>
      <c r="N288" s="399" t="str">
        <f>'PE Holds'!Q92</f>
        <v/>
      </c>
      <c r="O288" s="400" t="str">
        <f>'PE Holds'!R92</f>
        <v/>
      </c>
      <c r="P288" s="401" t="str">
        <f>'PE Holds'!S92</f>
        <v/>
      </c>
      <c r="Q288" s="402" t="str">
        <f>'PE Holds'!T92</f>
        <v/>
      </c>
      <c r="R288" s="403"/>
      <c r="S288" s="404"/>
      <c r="T288" s="391"/>
      <c r="U288" s="390">
        <f t="shared" si="2"/>
        <v>0</v>
      </c>
      <c r="V288" s="390">
        <f t="shared" si="3"/>
        <v>0</v>
      </c>
      <c r="W288" s="349"/>
      <c r="X288" s="349"/>
      <c r="Y288" s="349"/>
      <c r="Z288" s="349"/>
    </row>
    <row r="289" ht="15.75" customHeight="1">
      <c r="A289" s="373">
        <v>1808.0</v>
      </c>
      <c r="B289" s="373" t="s">
        <v>1278</v>
      </c>
      <c r="C289" s="373" t="s">
        <v>1292</v>
      </c>
      <c r="D289" s="373" t="s">
        <v>1081</v>
      </c>
      <c r="E289" s="390">
        <v>20.0</v>
      </c>
      <c r="F289" s="391" t="str">
        <f>'PE Holds'!I93</f>
        <v/>
      </c>
      <c r="G289" s="392" t="str">
        <f>'PE Holds'!J93</f>
        <v/>
      </c>
      <c r="H289" s="393" t="str">
        <f>'PE Holds'!K93</f>
        <v/>
      </c>
      <c r="I289" s="394" t="str">
        <f>'PE Holds'!L93</f>
        <v/>
      </c>
      <c r="J289" s="395" t="str">
        <f>'PE Holds'!M93</f>
        <v/>
      </c>
      <c r="K289" s="396" t="str">
        <f>'PE Holds'!N93</f>
        <v/>
      </c>
      <c r="L289" s="397" t="str">
        <f>'PE Holds'!O93</f>
        <v/>
      </c>
      <c r="M289" s="398" t="str">
        <f>'PE Holds'!P93</f>
        <v/>
      </c>
      <c r="N289" s="399" t="str">
        <f>'PE Holds'!Q93</f>
        <v/>
      </c>
      <c r="O289" s="400" t="str">
        <f>'PE Holds'!R93</f>
        <v/>
      </c>
      <c r="P289" s="401" t="str">
        <f>'PE Holds'!S93</f>
        <v/>
      </c>
      <c r="Q289" s="402" t="str">
        <f>'PE Holds'!T93</f>
        <v/>
      </c>
      <c r="R289" s="403"/>
      <c r="S289" s="404"/>
      <c r="T289" s="391"/>
      <c r="U289" s="390">
        <f t="shared" si="2"/>
        <v>0</v>
      </c>
      <c r="V289" s="390">
        <f t="shared" si="3"/>
        <v>0</v>
      </c>
      <c r="W289" s="349"/>
      <c r="X289" s="349"/>
      <c r="Y289" s="349"/>
      <c r="Z289" s="349"/>
    </row>
    <row r="290" ht="15.75" customHeight="1">
      <c r="A290" s="373">
        <v>4309.0</v>
      </c>
      <c r="B290" s="373" t="s">
        <v>1278</v>
      </c>
      <c r="C290" s="373" t="s">
        <v>1292</v>
      </c>
      <c r="D290" s="373" t="s">
        <v>1085</v>
      </c>
      <c r="E290" s="390">
        <v>20.0</v>
      </c>
      <c r="F290" s="391" t="str">
        <f>'PE Holds'!I94</f>
        <v/>
      </c>
      <c r="G290" s="392" t="str">
        <f>'PE Holds'!J94</f>
        <v/>
      </c>
      <c r="H290" s="393" t="str">
        <f>'PE Holds'!K94</f>
        <v/>
      </c>
      <c r="I290" s="394" t="str">
        <f>'PE Holds'!L94</f>
        <v/>
      </c>
      <c r="J290" s="395" t="str">
        <f>'PE Holds'!M94</f>
        <v/>
      </c>
      <c r="K290" s="396" t="str">
        <f>'PE Holds'!N94</f>
        <v/>
      </c>
      <c r="L290" s="397" t="str">
        <f>'PE Holds'!O94</f>
        <v/>
      </c>
      <c r="M290" s="398" t="str">
        <f>'PE Holds'!P94</f>
        <v/>
      </c>
      <c r="N290" s="399" t="str">
        <f>'PE Holds'!Q94</f>
        <v/>
      </c>
      <c r="O290" s="400" t="str">
        <f>'PE Holds'!R94</f>
        <v/>
      </c>
      <c r="P290" s="401" t="str">
        <f>'PE Holds'!S94</f>
        <v/>
      </c>
      <c r="Q290" s="402" t="str">
        <f>'PE Holds'!T94</f>
        <v/>
      </c>
      <c r="R290" s="403"/>
      <c r="S290" s="404"/>
      <c r="T290" s="391"/>
      <c r="U290" s="390">
        <f t="shared" si="2"/>
        <v>0</v>
      </c>
      <c r="V290" s="390">
        <f t="shared" si="3"/>
        <v>0</v>
      </c>
      <c r="W290" s="349"/>
      <c r="X290" s="349"/>
      <c r="Y290" s="349"/>
      <c r="Z290" s="349"/>
    </row>
    <row r="291" ht="15.75" customHeight="1">
      <c r="A291" s="373">
        <v>3748.0</v>
      </c>
      <c r="B291" s="374" t="s">
        <v>1293</v>
      </c>
      <c r="C291" s="374" t="s">
        <v>1074</v>
      </c>
      <c r="D291" s="374" t="s">
        <v>1080</v>
      </c>
      <c r="E291" s="390">
        <v>20.0</v>
      </c>
      <c r="F291" s="391"/>
      <c r="G291" s="392" t="str">
        <f>'PU holds'!J266</f>
        <v/>
      </c>
      <c r="H291" s="393" t="str">
        <f>'PU holds'!K266</f>
        <v/>
      </c>
      <c r="I291" s="394" t="str">
        <f>'PU holds'!L266</f>
        <v/>
      </c>
      <c r="J291" s="395" t="str">
        <f>'PU holds'!M266</f>
        <v/>
      </c>
      <c r="K291" s="396" t="str">
        <f>'PU holds'!N266</f>
        <v/>
      </c>
      <c r="L291" s="397" t="str">
        <f>'PU holds'!O266</f>
        <v/>
      </c>
      <c r="M291" s="398" t="str">
        <f>'PU holds'!P266</f>
        <v/>
      </c>
      <c r="N291" s="399" t="str">
        <f>'PU holds'!Q266</f>
        <v/>
      </c>
      <c r="O291" s="400" t="str">
        <f>'PU holds'!R266</f>
        <v/>
      </c>
      <c r="P291" s="401" t="str">
        <f>'PU holds'!S266</f>
        <v/>
      </c>
      <c r="Q291" s="402" t="str">
        <f>'PU holds'!T266</f>
        <v/>
      </c>
      <c r="R291" s="403" t="str">
        <f>'PU holds'!#REF!</f>
        <v>#ERROR!</v>
      </c>
      <c r="S291" s="404" t="str">
        <f>'PU holds'!W266</f>
        <v/>
      </c>
      <c r="T291" s="391" t="str">
        <f>'PU holds'!X266</f>
        <v/>
      </c>
      <c r="U291" s="390" t="str">
        <f t="shared" si="2"/>
        <v>#ERROR!</v>
      </c>
      <c r="V291" s="390" t="str">
        <f t="shared" si="3"/>
        <v>#ERROR!</v>
      </c>
      <c r="W291" s="349"/>
      <c r="X291" s="349"/>
      <c r="Y291" s="349"/>
      <c r="Z291" s="349"/>
    </row>
    <row r="292" ht="15.75" customHeight="1">
      <c r="A292" s="373">
        <v>3749.0</v>
      </c>
      <c r="B292" s="374" t="s">
        <v>1293</v>
      </c>
      <c r="C292" s="374" t="s">
        <v>1074</v>
      </c>
      <c r="D292" s="374" t="s">
        <v>1081</v>
      </c>
      <c r="E292" s="390">
        <v>20.0</v>
      </c>
      <c r="F292" s="391"/>
      <c r="G292" s="392" t="str">
        <f>'PU holds'!J267</f>
        <v/>
      </c>
      <c r="H292" s="393" t="str">
        <f>'PU holds'!K267</f>
        <v/>
      </c>
      <c r="I292" s="394" t="str">
        <f>'PU holds'!L267</f>
        <v/>
      </c>
      <c r="J292" s="395" t="str">
        <f>'PU holds'!M267</f>
        <v/>
      </c>
      <c r="K292" s="396" t="str">
        <f>'PU holds'!N267</f>
        <v/>
      </c>
      <c r="L292" s="397" t="str">
        <f>'PU holds'!O267</f>
        <v/>
      </c>
      <c r="M292" s="398" t="str">
        <f>'PU holds'!P267</f>
        <v/>
      </c>
      <c r="N292" s="399" t="str">
        <f>'PU holds'!Q267</f>
        <v/>
      </c>
      <c r="O292" s="400" t="str">
        <f>'PU holds'!R267</f>
        <v/>
      </c>
      <c r="P292" s="401" t="str">
        <f>'PU holds'!S267</f>
        <v/>
      </c>
      <c r="Q292" s="402" t="str">
        <f>'PU holds'!T267</f>
        <v/>
      </c>
      <c r="R292" s="403" t="str">
        <f>'PU holds'!#REF!</f>
        <v>#ERROR!</v>
      </c>
      <c r="S292" s="404" t="str">
        <f>'PU holds'!W267</f>
        <v/>
      </c>
      <c r="T292" s="391" t="str">
        <f>'PU holds'!X267</f>
        <v/>
      </c>
      <c r="U292" s="390" t="str">
        <f t="shared" si="2"/>
        <v>#ERROR!</v>
      </c>
      <c r="V292" s="390" t="str">
        <f t="shared" si="3"/>
        <v>#ERROR!</v>
      </c>
      <c r="W292" s="349"/>
      <c r="X292" s="349"/>
      <c r="Y292" s="349"/>
      <c r="Z292" s="349"/>
    </row>
    <row r="293" ht="15.75" customHeight="1">
      <c r="A293" s="373">
        <v>3986.0</v>
      </c>
      <c r="B293" s="374" t="s">
        <v>1293</v>
      </c>
      <c r="C293" s="374" t="s">
        <v>1279</v>
      </c>
      <c r="D293" s="374" t="s">
        <v>1244</v>
      </c>
      <c r="E293" s="390">
        <v>10.0</v>
      </c>
      <c r="F293" s="391"/>
      <c r="G293" s="392" t="str">
        <f>'PU holds'!J268</f>
        <v/>
      </c>
      <c r="H293" s="393" t="str">
        <f>'PU holds'!K268</f>
        <v/>
      </c>
      <c r="I293" s="394" t="str">
        <f>'PU holds'!L268</f>
        <v/>
      </c>
      <c r="J293" s="395" t="str">
        <f>'PU holds'!M268</f>
        <v/>
      </c>
      <c r="K293" s="396" t="str">
        <f>'PU holds'!N268</f>
        <v/>
      </c>
      <c r="L293" s="397" t="str">
        <f>'PU holds'!O268</f>
        <v/>
      </c>
      <c r="M293" s="398" t="str">
        <f>'PU holds'!P268</f>
        <v/>
      </c>
      <c r="N293" s="399" t="str">
        <f>'PU holds'!Q268</f>
        <v/>
      </c>
      <c r="O293" s="400" t="str">
        <f>'PU holds'!R268</f>
        <v/>
      </c>
      <c r="P293" s="401" t="str">
        <f>'PU holds'!S268</f>
        <v/>
      </c>
      <c r="Q293" s="402" t="str">
        <f>'PU holds'!T268</f>
        <v/>
      </c>
      <c r="R293" s="403" t="str">
        <f>'PU holds'!#REF!</f>
        <v>#ERROR!</v>
      </c>
      <c r="S293" s="404" t="str">
        <f>'PU holds'!W268</f>
        <v/>
      </c>
      <c r="T293" s="391" t="str">
        <f>'PU holds'!X268</f>
        <v/>
      </c>
      <c r="U293" s="390" t="str">
        <f t="shared" si="2"/>
        <v>#ERROR!</v>
      </c>
      <c r="V293" s="390" t="str">
        <f t="shared" si="3"/>
        <v>#ERROR!</v>
      </c>
      <c r="W293" s="349"/>
      <c r="X293" s="349"/>
      <c r="Y293" s="349"/>
      <c r="Z293" s="349"/>
    </row>
    <row r="294" ht="15.75" customHeight="1">
      <c r="A294" s="373">
        <v>3981.0</v>
      </c>
      <c r="B294" s="374" t="s">
        <v>1293</v>
      </c>
      <c r="C294" s="374" t="s">
        <v>1279</v>
      </c>
      <c r="D294" s="374" t="s">
        <v>1245</v>
      </c>
      <c r="E294" s="390">
        <v>10.0</v>
      </c>
      <c r="F294" s="391"/>
      <c r="G294" s="392" t="str">
        <f>'PU holds'!J269</f>
        <v/>
      </c>
      <c r="H294" s="393" t="str">
        <f>'PU holds'!K269</f>
        <v/>
      </c>
      <c r="I294" s="394" t="str">
        <f>'PU holds'!L269</f>
        <v/>
      </c>
      <c r="J294" s="395" t="str">
        <f>'PU holds'!M269</f>
        <v/>
      </c>
      <c r="K294" s="396" t="str">
        <f>'PU holds'!N269</f>
        <v/>
      </c>
      <c r="L294" s="397" t="str">
        <f>'PU holds'!O269</f>
        <v/>
      </c>
      <c r="M294" s="398" t="str">
        <f>'PU holds'!P269</f>
        <v/>
      </c>
      <c r="N294" s="399" t="str">
        <f>'PU holds'!Q269</f>
        <v/>
      </c>
      <c r="O294" s="400" t="str">
        <f>'PU holds'!R269</f>
        <v/>
      </c>
      <c r="P294" s="401" t="str">
        <f>'PU holds'!S269</f>
        <v/>
      </c>
      <c r="Q294" s="402" t="str">
        <f>'PU holds'!T269</f>
        <v/>
      </c>
      <c r="R294" s="403" t="str">
        <f>'PU holds'!#REF!</f>
        <v>#ERROR!</v>
      </c>
      <c r="S294" s="404" t="str">
        <f>'PU holds'!W269</f>
        <v/>
      </c>
      <c r="T294" s="391" t="str">
        <f>'PU holds'!X269</f>
        <v/>
      </c>
      <c r="U294" s="390" t="str">
        <f t="shared" si="2"/>
        <v>#ERROR!</v>
      </c>
      <c r="V294" s="390" t="str">
        <f t="shared" si="3"/>
        <v>#ERROR!</v>
      </c>
      <c r="W294" s="349"/>
      <c r="X294" s="349"/>
      <c r="Y294" s="349"/>
      <c r="Z294" s="349"/>
    </row>
    <row r="295" ht="15.75" customHeight="1">
      <c r="A295" s="373">
        <v>3751.0</v>
      </c>
      <c r="B295" s="374" t="s">
        <v>1293</v>
      </c>
      <c r="C295" s="374" t="s">
        <v>1279</v>
      </c>
      <c r="D295" s="374" t="s">
        <v>1294</v>
      </c>
      <c r="E295" s="390">
        <v>10.0</v>
      </c>
      <c r="F295" s="391"/>
      <c r="G295" s="392" t="str">
        <f>'PU holds'!J270</f>
        <v/>
      </c>
      <c r="H295" s="393" t="str">
        <f>'PU holds'!K270</f>
        <v/>
      </c>
      <c r="I295" s="394" t="str">
        <f>'PU holds'!L270</f>
        <v/>
      </c>
      <c r="J295" s="395" t="str">
        <f>'PU holds'!M270</f>
        <v/>
      </c>
      <c r="K295" s="396" t="str">
        <f>'PU holds'!N270</f>
        <v/>
      </c>
      <c r="L295" s="397" t="str">
        <f>'PU holds'!O270</f>
        <v/>
      </c>
      <c r="M295" s="398" t="str">
        <f>'PU holds'!P270</f>
        <v/>
      </c>
      <c r="N295" s="399" t="str">
        <f>'PU holds'!Q270</f>
        <v/>
      </c>
      <c r="O295" s="400" t="str">
        <f>'PU holds'!R270</f>
        <v/>
      </c>
      <c r="P295" s="401" t="str">
        <f>'PU holds'!S270</f>
        <v/>
      </c>
      <c r="Q295" s="402" t="str">
        <f>'PU holds'!T270</f>
        <v/>
      </c>
      <c r="R295" s="403" t="str">
        <f>'PU holds'!#REF!</f>
        <v>#ERROR!</v>
      </c>
      <c r="S295" s="404" t="str">
        <f>'PU holds'!W270</f>
        <v/>
      </c>
      <c r="T295" s="391" t="str">
        <f>'PU holds'!X270</f>
        <v/>
      </c>
      <c r="U295" s="390" t="str">
        <f t="shared" si="2"/>
        <v>#ERROR!</v>
      </c>
      <c r="V295" s="390" t="str">
        <f t="shared" si="3"/>
        <v>#ERROR!</v>
      </c>
      <c r="W295" s="349"/>
      <c r="X295" s="349"/>
      <c r="Y295" s="349"/>
      <c r="Z295" s="349"/>
    </row>
    <row r="296" ht="15.75" customHeight="1">
      <c r="A296" s="373">
        <v>3955.0</v>
      </c>
      <c r="B296" s="374" t="s">
        <v>1293</v>
      </c>
      <c r="C296" s="374" t="s">
        <v>1279</v>
      </c>
      <c r="D296" s="374" t="s">
        <v>1295</v>
      </c>
      <c r="E296" s="390">
        <v>10.0</v>
      </c>
      <c r="F296" s="391"/>
      <c r="G296" s="392" t="str">
        <f>'PU holds'!J271</f>
        <v/>
      </c>
      <c r="H296" s="393" t="str">
        <f>'PU holds'!K271</f>
        <v/>
      </c>
      <c r="I296" s="394" t="str">
        <f>'PU holds'!L271</f>
        <v/>
      </c>
      <c r="J296" s="395" t="str">
        <f>'PU holds'!M271</f>
        <v/>
      </c>
      <c r="K296" s="396" t="str">
        <f>'PU holds'!N271</f>
        <v/>
      </c>
      <c r="L296" s="397" t="str">
        <f>'PU holds'!O271</f>
        <v/>
      </c>
      <c r="M296" s="398" t="str">
        <f>'PU holds'!P271</f>
        <v/>
      </c>
      <c r="N296" s="399" t="str">
        <f>'PU holds'!Q271</f>
        <v/>
      </c>
      <c r="O296" s="400" t="str">
        <f>'PU holds'!R271</f>
        <v/>
      </c>
      <c r="P296" s="401" t="str">
        <f>'PU holds'!S271</f>
        <v/>
      </c>
      <c r="Q296" s="402" t="str">
        <f>'PU holds'!T271</f>
        <v/>
      </c>
      <c r="R296" s="403" t="str">
        <f>'PU holds'!#REF!</f>
        <v>#ERROR!</v>
      </c>
      <c r="S296" s="404" t="str">
        <f>'PU holds'!W271</f>
        <v/>
      </c>
      <c r="T296" s="391" t="str">
        <f>'PU holds'!X271</f>
        <v/>
      </c>
      <c r="U296" s="390" t="str">
        <f t="shared" si="2"/>
        <v>#ERROR!</v>
      </c>
      <c r="V296" s="390" t="str">
        <f t="shared" si="3"/>
        <v>#ERROR!</v>
      </c>
      <c r="W296" s="349"/>
      <c r="X296" s="349"/>
      <c r="Y296" s="349"/>
      <c r="Z296" s="349"/>
    </row>
    <row r="297" ht="15.75" customHeight="1">
      <c r="A297" s="373">
        <v>3956.0</v>
      </c>
      <c r="B297" s="374" t="s">
        <v>1293</v>
      </c>
      <c r="C297" s="374" t="s">
        <v>1279</v>
      </c>
      <c r="D297" s="374" t="s">
        <v>1296</v>
      </c>
      <c r="E297" s="390">
        <v>10.0</v>
      </c>
      <c r="F297" s="391"/>
      <c r="G297" s="392" t="str">
        <f>'PU holds'!J272</f>
        <v/>
      </c>
      <c r="H297" s="393" t="str">
        <f>'PU holds'!K272</f>
        <v/>
      </c>
      <c r="I297" s="394" t="str">
        <f>'PU holds'!L272</f>
        <v/>
      </c>
      <c r="J297" s="395" t="str">
        <f>'PU holds'!M272</f>
        <v/>
      </c>
      <c r="K297" s="396" t="str">
        <f>'PU holds'!N272</f>
        <v/>
      </c>
      <c r="L297" s="397" t="str">
        <f>'PU holds'!O272</f>
        <v/>
      </c>
      <c r="M297" s="398" t="str">
        <f>'PU holds'!P272</f>
        <v/>
      </c>
      <c r="N297" s="399" t="str">
        <f>'PU holds'!Q272</f>
        <v/>
      </c>
      <c r="O297" s="400" t="str">
        <f>'PU holds'!R272</f>
        <v/>
      </c>
      <c r="P297" s="401" t="str">
        <f>'PU holds'!S272</f>
        <v/>
      </c>
      <c r="Q297" s="402" t="str">
        <f>'PU holds'!T272</f>
        <v/>
      </c>
      <c r="R297" s="403" t="str">
        <f>'PU holds'!#REF!</f>
        <v>#ERROR!</v>
      </c>
      <c r="S297" s="404" t="str">
        <f>'PU holds'!W272</f>
        <v/>
      </c>
      <c r="T297" s="391" t="str">
        <f>'PU holds'!X272</f>
        <v/>
      </c>
      <c r="U297" s="390" t="str">
        <f t="shared" si="2"/>
        <v>#ERROR!</v>
      </c>
      <c r="V297" s="390" t="str">
        <f t="shared" si="3"/>
        <v>#ERROR!</v>
      </c>
      <c r="W297" s="349"/>
      <c r="X297" s="349"/>
      <c r="Y297" s="349"/>
      <c r="Z297" s="349"/>
    </row>
    <row r="298" ht="15.75" customHeight="1">
      <c r="A298" s="373">
        <v>3957.0</v>
      </c>
      <c r="B298" s="374" t="s">
        <v>1293</v>
      </c>
      <c r="C298" s="374" t="s">
        <v>1279</v>
      </c>
      <c r="D298" s="374" t="s">
        <v>1297</v>
      </c>
      <c r="E298" s="390">
        <v>10.0</v>
      </c>
      <c r="F298" s="391"/>
      <c r="G298" s="392" t="str">
        <f>'PU holds'!J273</f>
        <v/>
      </c>
      <c r="H298" s="393" t="str">
        <f>'PU holds'!K273</f>
        <v/>
      </c>
      <c r="I298" s="394" t="str">
        <f>'PU holds'!L273</f>
        <v/>
      </c>
      <c r="J298" s="395" t="str">
        <f>'PU holds'!M273</f>
        <v/>
      </c>
      <c r="K298" s="396" t="str">
        <f>'PU holds'!N273</f>
        <v/>
      </c>
      <c r="L298" s="397" t="str">
        <f>'PU holds'!O273</f>
        <v/>
      </c>
      <c r="M298" s="398" t="str">
        <f>'PU holds'!P273</f>
        <v/>
      </c>
      <c r="N298" s="399" t="str">
        <f>'PU holds'!Q273</f>
        <v/>
      </c>
      <c r="O298" s="400" t="str">
        <f>'PU holds'!R273</f>
        <v/>
      </c>
      <c r="P298" s="401" t="str">
        <f>'PU holds'!S273</f>
        <v/>
      </c>
      <c r="Q298" s="402" t="str">
        <f>'PU holds'!T273</f>
        <v/>
      </c>
      <c r="R298" s="403" t="str">
        <f>'PU holds'!#REF!</f>
        <v>#ERROR!</v>
      </c>
      <c r="S298" s="404" t="str">
        <f>'PU holds'!W273</f>
        <v/>
      </c>
      <c r="T298" s="391" t="str">
        <f>'PU holds'!X273</f>
        <v/>
      </c>
      <c r="U298" s="390" t="str">
        <f t="shared" si="2"/>
        <v>#ERROR!</v>
      </c>
      <c r="V298" s="390" t="str">
        <f t="shared" si="3"/>
        <v>#ERROR!</v>
      </c>
      <c r="W298" s="349"/>
      <c r="X298" s="349"/>
      <c r="Y298" s="349"/>
      <c r="Z298" s="349"/>
    </row>
    <row r="299" ht="15.75" customHeight="1">
      <c r="A299" s="373">
        <v>3746.0</v>
      </c>
      <c r="B299" s="374" t="s">
        <v>1293</v>
      </c>
      <c r="C299" s="374" t="s">
        <v>1279</v>
      </c>
      <c r="D299" s="374" t="s">
        <v>1298</v>
      </c>
      <c r="E299" s="390">
        <v>10.0</v>
      </c>
      <c r="F299" s="391"/>
      <c r="G299" s="392" t="str">
        <f>'PU holds'!J274</f>
        <v/>
      </c>
      <c r="H299" s="393" t="str">
        <f>'PU holds'!K274</f>
        <v/>
      </c>
      <c r="I299" s="394" t="str">
        <f>'PU holds'!L274</f>
        <v/>
      </c>
      <c r="J299" s="395" t="str">
        <f>'PU holds'!M274</f>
        <v/>
      </c>
      <c r="K299" s="396" t="str">
        <f>'PU holds'!N274</f>
        <v/>
      </c>
      <c r="L299" s="397" t="str">
        <f>'PU holds'!O274</f>
        <v/>
      </c>
      <c r="M299" s="398" t="str">
        <f>'PU holds'!P274</f>
        <v/>
      </c>
      <c r="N299" s="399" t="str">
        <f>'PU holds'!Q274</f>
        <v/>
      </c>
      <c r="O299" s="400" t="str">
        <f>'PU holds'!R274</f>
        <v/>
      </c>
      <c r="P299" s="401" t="str">
        <f>'PU holds'!S274</f>
        <v/>
      </c>
      <c r="Q299" s="402" t="str">
        <f>'PU holds'!T274</f>
        <v/>
      </c>
      <c r="R299" s="403" t="str">
        <f>'PU holds'!#REF!</f>
        <v>#ERROR!</v>
      </c>
      <c r="S299" s="404" t="str">
        <f>'PU holds'!W274</f>
        <v/>
      </c>
      <c r="T299" s="391" t="str">
        <f>'PU holds'!X274</f>
        <v/>
      </c>
      <c r="U299" s="390" t="str">
        <f t="shared" si="2"/>
        <v>#ERROR!</v>
      </c>
      <c r="V299" s="390" t="str">
        <f t="shared" si="3"/>
        <v>#ERROR!</v>
      </c>
      <c r="W299" s="349"/>
      <c r="X299" s="349"/>
      <c r="Y299" s="349"/>
      <c r="Z299" s="349"/>
    </row>
    <row r="300" ht="15.75" customHeight="1">
      <c r="A300" s="373">
        <v>3752.0</v>
      </c>
      <c r="B300" s="374" t="s">
        <v>1293</v>
      </c>
      <c r="C300" s="374" t="s">
        <v>1279</v>
      </c>
      <c r="D300" s="374" t="s">
        <v>1299</v>
      </c>
      <c r="E300" s="390">
        <v>5.0</v>
      </c>
      <c r="F300" s="391"/>
      <c r="G300" s="392" t="str">
        <f>'PU holds'!J275</f>
        <v/>
      </c>
      <c r="H300" s="393" t="str">
        <f>'PU holds'!K275</f>
        <v/>
      </c>
      <c r="I300" s="394" t="str">
        <f>'PU holds'!L275</f>
        <v/>
      </c>
      <c r="J300" s="395" t="str">
        <f>'PU holds'!M275</f>
        <v/>
      </c>
      <c r="K300" s="396" t="str">
        <f>'PU holds'!N275</f>
        <v/>
      </c>
      <c r="L300" s="397" t="str">
        <f>'PU holds'!O275</f>
        <v/>
      </c>
      <c r="M300" s="398" t="str">
        <f>'PU holds'!P275</f>
        <v/>
      </c>
      <c r="N300" s="399" t="str">
        <f>'PU holds'!Q275</f>
        <v/>
      </c>
      <c r="O300" s="400" t="str">
        <f>'PU holds'!R275</f>
        <v/>
      </c>
      <c r="P300" s="401" t="str">
        <f>'PU holds'!S275</f>
        <v/>
      </c>
      <c r="Q300" s="402" t="str">
        <f>'PU holds'!T275</f>
        <v/>
      </c>
      <c r="R300" s="403" t="str">
        <f>'PU holds'!#REF!</f>
        <v>#ERROR!</v>
      </c>
      <c r="S300" s="404" t="str">
        <f>'PU holds'!W275</f>
        <v/>
      </c>
      <c r="T300" s="391" t="str">
        <f>'PU holds'!X275</f>
        <v/>
      </c>
      <c r="U300" s="390" t="str">
        <f t="shared" si="2"/>
        <v>#ERROR!</v>
      </c>
      <c r="V300" s="390" t="str">
        <f t="shared" si="3"/>
        <v>#ERROR!</v>
      </c>
      <c r="W300" s="349"/>
      <c r="X300" s="349"/>
      <c r="Y300" s="349"/>
      <c r="Z300" s="349"/>
    </row>
    <row r="301" ht="15.75" customHeight="1">
      <c r="A301" s="373">
        <v>3977.0</v>
      </c>
      <c r="B301" s="374" t="s">
        <v>1293</v>
      </c>
      <c r="C301" s="374" t="s">
        <v>1091</v>
      </c>
      <c r="D301" s="374" t="s">
        <v>1295</v>
      </c>
      <c r="E301" s="390">
        <v>10.0</v>
      </c>
      <c r="F301" s="391"/>
      <c r="G301" s="392" t="str">
        <f>'PU holds'!J276</f>
        <v/>
      </c>
      <c r="H301" s="393" t="str">
        <f>'PU holds'!K276</f>
        <v/>
      </c>
      <c r="I301" s="394" t="str">
        <f>'PU holds'!L276</f>
        <v/>
      </c>
      <c r="J301" s="395" t="str">
        <f>'PU holds'!M276</f>
        <v/>
      </c>
      <c r="K301" s="396" t="str">
        <f>'PU holds'!N276</f>
        <v/>
      </c>
      <c r="L301" s="397" t="str">
        <f>'PU holds'!O276</f>
        <v/>
      </c>
      <c r="M301" s="398" t="str">
        <f>'PU holds'!P276</f>
        <v/>
      </c>
      <c r="N301" s="399" t="str">
        <f>'PU holds'!Q276</f>
        <v/>
      </c>
      <c r="O301" s="400" t="str">
        <f>'PU holds'!R276</f>
        <v/>
      </c>
      <c r="P301" s="401" t="str">
        <f>'PU holds'!S276</f>
        <v/>
      </c>
      <c r="Q301" s="402" t="str">
        <f>'PU holds'!T276</f>
        <v/>
      </c>
      <c r="R301" s="403" t="str">
        <f>'PU holds'!#REF!</f>
        <v>#ERROR!</v>
      </c>
      <c r="S301" s="404" t="str">
        <f>'PU holds'!W276</f>
        <v/>
      </c>
      <c r="T301" s="391" t="str">
        <f>'PU holds'!X276</f>
        <v/>
      </c>
      <c r="U301" s="390" t="str">
        <f t="shared" si="2"/>
        <v>#ERROR!</v>
      </c>
      <c r="V301" s="390" t="str">
        <f t="shared" si="3"/>
        <v>#ERROR!</v>
      </c>
      <c r="W301" s="349"/>
      <c r="X301" s="349"/>
      <c r="Y301" s="349"/>
      <c r="Z301" s="349"/>
    </row>
    <row r="302" ht="15.75" customHeight="1">
      <c r="A302" s="373">
        <v>3959.0</v>
      </c>
      <c r="B302" s="374" t="s">
        <v>1293</v>
      </c>
      <c r="C302" s="374" t="s">
        <v>1091</v>
      </c>
      <c r="D302" s="374" t="s">
        <v>1296</v>
      </c>
      <c r="E302" s="390">
        <v>10.0</v>
      </c>
      <c r="F302" s="391"/>
      <c r="G302" s="392" t="str">
        <f>'PU holds'!J277</f>
        <v/>
      </c>
      <c r="H302" s="393" t="str">
        <f>'PU holds'!K277</f>
        <v/>
      </c>
      <c r="I302" s="394" t="str">
        <f>'PU holds'!L277</f>
        <v/>
      </c>
      <c r="J302" s="395" t="str">
        <f>'PU holds'!M277</f>
        <v/>
      </c>
      <c r="K302" s="396" t="str">
        <f>'PU holds'!N277</f>
        <v/>
      </c>
      <c r="L302" s="397" t="str">
        <f>'PU holds'!O277</f>
        <v/>
      </c>
      <c r="M302" s="398" t="str">
        <f>'PU holds'!P277</f>
        <v/>
      </c>
      <c r="N302" s="399" t="str">
        <f>'PU holds'!Q277</f>
        <v/>
      </c>
      <c r="O302" s="400" t="str">
        <f>'PU holds'!R277</f>
        <v/>
      </c>
      <c r="P302" s="401" t="str">
        <f>'PU holds'!S277</f>
        <v/>
      </c>
      <c r="Q302" s="402" t="str">
        <f>'PU holds'!T277</f>
        <v/>
      </c>
      <c r="R302" s="403" t="str">
        <f>'PU holds'!#REF!</f>
        <v>#ERROR!</v>
      </c>
      <c r="S302" s="404" t="str">
        <f>'PU holds'!W277</f>
        <v/>
      </c>
      <c r="T302" s="391" t="str">
        <f>'PU holds'!X277</f>
        <v/>
      </c>
      <c r="U302" s="390" t="str">
        <f t="shared" si="2"/>
        <v>#ERROR!</v>
      </c>
      <c r="V302" s="390" t="str">
        <f t="shared" si="3"/>
        <v>#ERROR!</v>
      </c>
      <c r="W302" s="349"/>
      <c r="X302" s="349"/>
      <c r="Y302" s="349"/>
      <c r="Z302" s="349"/>
    </row>
    <row r="303" ht="15.75" customHeight="1">
      <c r="A303" s="373">
        <v>3978.0</v>
      </c>
      <c r="B303" s="374" t="s">
        <v>1293</v>
      </c>
      <c r="C303" s="374" t="s">
        <v>1091</v>
      </c>
      <c r="D303" s="374" t="s">
        <v>1297</v>
      </c>
      <c r="E303" s="390">
        <v>10.0</v>
      </c>
      <c r="F303" s="391"/>
      <c r="G303" s="392" t="str">
        <f>'PU holds'!J278</f>
        <v/>
      </c>
      <c r="H303" s="393" t="str">
        <f>'PU holds'!K278</f>
        <v/>
      </c>
      <c r="I303" s="394" t="str">
        <f>'PU holds'!L278</f>
        <v/>
      </c>
      <c r="J303" s="395" t="str">
        <f>'PU holds'!M278</f>
        <v/>
      </c>
      <c r="K303" s="396" t="str">
        <f>'PU holds'!N278</f>
        <v/>
      </c>
      <c r="L303" s="397" t="str">
        <f>'PU holds'!O278</f>
        <v/>
      </c>
      <c r="M303" s="398" t="str">
        <f>'PU holds'!P278</f>
        <v/>
      </c>
      <c r="N303" s="399" t="str">
        <f>'PU holds'!Q278</f>
        <v/>
      </c>
      <c r="O303" s="400" t="str">
        <f>'PU holds'!R278</f>
        <v/>
      </c>
      <c r="P303" s="401" t="str">
        <f>'PU holds'!S278</f>
        <v/>
      </c>
      <c r="Q303" s="402" t="str">
        <f>'PU holds'!T278</f>
        <v/>
      </c>
      <c r="R303" s="403" t="str">
        <f>'PU holds'!#REF!</f>
        <v>#ERROR!</v>
      </c>
      <c r="S303" s="404" t="str">
        <f>'PU holds'!W278</f>
        <v/>
      </c>
      <c r="T303" s="391" t="str">
        <f>'PU holds'!X278</f>
        <v/>
      </c>
      <c r="U303" s="390" t="str">
        <f t="shared" si="2"/>
        <v>#ERROR!</v>
      </c>
      <c r="V303" s="390" t="str">
        <f t="shared" si="3"/>
        <v>#ERROR!</v>
      </c>
      <c r="W303" s="349"/>
      <c r="X303" s="349"/>
      <c r="Y303" s="349"/>
      <c r="Z303" s="349"/>
    </row>
    <row r="304" ht="15.75" customHeight="1">
      <c r="A304" s="373">
        <v>3983.0</v>
      </c>
      <c r="B304" s="374" t="s">
        <v>1293</v>
      </c>
      <c r="C304" s="374" t="s">
        <v>1007</v>
      </c>
      <c r="D304" s="374" t="s">
        <v>1080</v>
      </c>
      <c r="E304" s="390">
        <v>10.0</v>
      </c>
      <c r="F304" s="391"/>
      <c r="G304" s="392" t="str">
        <f>'PU holds'!J279</f>
        <v/>
      </c>
      <c r="H304" s="393" t="str">
        <f>'PU holds'!K279</f>
        <v/>
      </c>
      <c r="I304" s="394" t="str">
        <f>'PU holds'!L279</f>
        <v/>
      </c>
      <c r="J304" s="395" t="str">
        <f>'PU holds'!M279</f>
        <v/>
      </c>
      <c r="K304" s="396" t="str">
        <f>'PU holds'!N279</f>
        <v/>
      </c>
      <c r="L304" s="397" t="str">
        <f>'PU holds'!O279</f>
        <v/>
      </c>
      <c r="M304" s="398" t="str">
        <f>'PU holds'!P279</f>
        <v/>
      </c>
      <c r="N304" s="399" t="str">
        <f>'PU holds'!Q279</f>
        <v/>
      </c>
      <c r="O304" s="400" t="str">
        <f>'PU holds'!R279</f>
        <v/>
      </c>
      <c r="P304" s="401" t="str">
        <f>'PU holds'!S279</f>
        <v/>
      </c>
      <c r="Q304" s="402" t="str">
        <f>'PU holds'!T279</f>
        <v/>
      </c>
      <c r="R304" s="403" t="str">
        <f>'PU holds'!#REF!</f>
        <v>#ERROR!</v>
      </c>
      <c r="S304" s="404" t="str">
        <f>'PU holds'!W279</f>
        <v/>
      </c>
      <c r="T304" s="391" t="str">
        <f>'PU holds'!X279</f>
        <v/>
      </c>
      <c r="U304" s="390" t="str">
        <f t="shared" si="2"/>
        <v>#ERROR!</v>
      </c>
      <c r="V304" s="390" t="str">
        <f t="shared" si="3"/>
        <v>#ERROR!</v>
      </c>
      <c r="W304" s="349"/>
      <c r="X304" s="349"/>
      <c r="Y304" s="349"/>
      <c r="Z304" s="349"/>
    </row>
    <row r="305" ht="15.75" customHeight="1">
      <c r="A305" s="373">
        <v>4316.0</v>
      </c>
      <c r="B305" s="374" t="s">
        <v>1293</v>
      </c>
      <c r="C305" s="374" t="s">
        <v>1264</v>
      </c>
      <c r="D305" s="374" t="s">
        <v>1080</v>
      </c>
      <c r="E305" s="390">
        <v>20.0</v>
      </c>
      <c r="F305" s="391"/>
      <c r="G305" s="392" t="str">
        <f>'PU holds'!J280</f>
        <v/>
      </c>
      <c r="H305" s="393" t="str">
        <f>'PU holds'!K280</f>
        <v/>
      </c>
      <c r="I305" s="394" t="str">
        <f>'PU holds'!L280</f>
        <v/>
      </c>
      <c r="J305" s="395" t="str">
        <f>'PU holds'!M280</f>
        <v/>
      </c>
      <c r="K305" s="396" t="str">
        <f>'PU holds'!N280</f>
        <v/>
      </c>
      <c r="L305" s="397" t="str">
        <f>'PU holds'!O280</f>
        <v/>
      </c>
      <c r="M305" s="398" t="str">
        <f>'PU holds'!P280</f>
        <v/>
      </c>
      <c r="N305" s="399" t="str">
        <f>'PU holds'!Q280</f>
        <v/>
      </c>
      <c r="O305" s="400" t="str">
        <f>'PU holds'!R280</f>
        <v/>
      </c>
      <c r="P305" s="401" t="str">
        <f>'PU holds'!S280</f>
        <v/>
      </c>
      <c r="Q305" s="402" t="str">
        <f>'PU holds'!T280</f>
        <v/>
      </c>
      <c r="R305" s="403" t="str">
        <f>'PU holds'!#REF!</f>
        <v>#ERROR!</v>
      </c>
      <c r="S305" s="404" t="str">
        <f>'PU holds'!W280</f>
        <v/>
      </c>
      <c r="T305" s="391" t="str">
        <f>'PU holds'!X280</f>
        <v/>
      </c>
      <c r="U305" s="390" t="str">
        <f t="shared" si="2"/>
        <v>#ERROR!</v>
      </c>
      <c r="V305" s="390" t="str">
        <f t="shared" si="3"/>
        <v>#ERROR!</v>
      </c>
      <c r="W305" s="349"/>
      <c r="X305" s="349"/>
      <c r="Y305" s="349"/>
      <c r="Z305" s="349"/>
    </row>
    <row r="306" ht="15.75" customHeight="1">
      <c r="A306" s="373">
        <v>4312.0</v>
      </c>
      <c r="B306" s="374" t="s">
        <v>1293</v>
      </c>
      <c r="C306" s="374" t="s">
        <v>1264</v>
      </c>
      <c r="D306" s="374" t="s">
        <v>1081</v>
      </c>
      <c r="E306" s="390">
        <v>10.0</v>
      </c>
      <c r="F306" s="391"/>
      <c r="G306" s="392" t="str">
        <f>'PU holds'!J281</f>
        <v/>
      </c>
      <c r="H306" s="393" t="str">
        <f>'PU holds'!K281</f>
        <v/>
      </c>
      <c r="I306" s="394" t="str">
        <f>'PU holds'!L281</f>
        <v/>
      </c>
      <c r="J306" s="395" t="str">
        <f>'PU holds'!M281</f>
        <v/>
      </c>
      <c r="K306" s="396" t="str">
        <f>'PU holds'!N281</f>
        <v/>
      </c>
      <c r="L306" s="397" t="str">
        <f>'PU holds'!O281</f>
        <v/>
      </c>
      <c r="M306" s="398" t="str">
        <f>'PU holds'!P281</f>
        <v/>
      </c>
      <c r="N306" s="399" t="str">
        <f>'PU holds'!Q281</f>
        <v/>
      </c>
      <c r="O306" s="400" t="str">
        <f>'PU holds'!R281</f>
        <v/>
      </c>
      <c r="P306" s="401" t="str">
        <f>'PU holds'!S281</f>
        <v/>
      </c>
      <c r="Q306" s="402" t="str">
        <f>'PU holds'!T281</f>
        <v/>
      </c>
      <c r="R306" s="403" t="str">
        <f>'PU holds'!#REF!</f>
        <v>#ERROR!</v>
      </c>
      <c r="S306" s="404" t="str">
        <f>'PU holds'!W281</f>
        <v/>
      </c>
      <c r="T306" s="391" t="str">
        <f>'PU holds'!X281</f>
        <v/>
      </c>
      <c r="U306" s="390" t="str">
        <f t="shared" si="2"/>
        <v>#ERROR!</v>
      </c>
      <c r="V306" s="390" t="str">
        <f t="shared" si="3"/>
        <v>#ERROR!</v>
      </c>
      <c r="W306" s="349"/>
      <c r="X306" s="349"/>
      <c r="Y306" s="349"/>
      <c r="Z306" s="349"/>
    </row>
    <row r="307" ht="15.75" customHeight="1">
      <c r="A307" s="373">
        <v>4315.0</v>
      </c>
      <c r="B307" s="374" t="s">
        <v>1293</v>
      </c>
      <c r="C307" s="374" t="s">
        <v>1264</v>
      </c>
      <c r="D307" s="374" t="s">
        <v>1085</v>
      </c>
      <c r="E307" s="390">
        <v>5.0</v>
      </c>
      <c r="F307" s="391"/>
      <c r="G307" s="392" t="str">
        <f>'PU holds'!J282</f>
        <v/>
      </c>
      <c r="H307" s="393" t="str">
        <f>'PU holds'!K282</f>
        <v/>
      </c>
      <c r="I307" s="394" t="str">
        <f>'PU holds'!L282</f>
        <v/>
      </c>
      <c r="J307" s="395" t="str">
        <f>'PU holds'!M282</f>
        <v/>
      </c>
      <c r="K307" s="396" t="str">
        <f>'PU holds'!N282</f>
        <v/>
      </c>
      <c r="L307" s="397" t="str">
        <f>'PU holds'!O282</f>
        <v/>
      </c>
      <c r="M307" s="398" t="str">
        <f>'PU holds'!P282</f>
        <v/>
      </c>
      <c r="N307" s="399" t="str">
        <f>'PU holds'!Q282</f>
        <v/>
      </c>
      <c r="O307" s="400" t="str">
        <f>'PU holds'!R282</f>
        <v/>
      </c>
      <c r="P307" s="401" t="str">
        <f>'PU holds'!S282</f>
        <v/>
      </c>
      <c r="Q307" s="402" t="str">
        <f>'PU holds'!T282</f>
        <v/>
      </c>
      <c r="R307" s="403" t="str">
        <f>'PU holds'!#REF!</f>
        <v>#ERROR!</v>
      </c>
      <c r="S307" s="404" t="str">
        <f>'PU holds'!W282</f>
        <v/>
      </c>
      <c r="T307" s="391" t="str">
        <f>'PU holds'!X282</f>
        <v/>
      </c>
      <c r="U307" s="390" t="str">
        <f t="shared" si="2"/>
        <v>#ERROR!</v>
      </c>
      <c r="V307" s="390" t="str">
        <f t="shared" si="3"/>
        <v>#ERROR!</v>
      </c>
      <c r="W307" s="349"/>
      <c r="X307" s="349"/>
      <c r="Y307" s="349"/>
      <c r="Z307" s="349"/>
    </row>
    <row r="308" ht="15.75" customHeight="1">
      <c r="A308" s="373">
        <v>3750.0</v>
      </c>
      <c r="B308" s="374" t="s">
        <v>1293</v>
      </c>
      <c r="C308" s="374" t="s">
        <v>1291</v>
      </c>
      <c r="D308" s="374"/>
      <c r="E308" s="390">
        <v>5.0</v>
      </c>
      <c r="F308" s="391"/>
      <c r="G308" s="392" t="str">
        <f>'PU holds'!J283</f>
        <v/>
      </c>
      <c r="H308" s="393" t="str">
        <f>'PU holds'!K283</f>
        <v/>
      </c>
      <c r="I308" s="394" t="str">
        <f>'PU holds'!L283</f>
        <v/>
      </c>
      <c r="J308" s="395" t="str">
        <f>'PU holds'!M283</f>
        <v/>
      </c>
      <c r="K308" s="396" t="str">
        <f>'PU holds'!N283</f>
        <v/>
      </c>
      <c r="L308" s="397" t="str">
        <f>'PU holds'!O283</f>
        <v/>
      </c>
      <c r="M308" s="398" t="str">
        <f>'PU holds'!P283</f>
        <v/>
      </c>
      <c r="N308" s="399" t="str">
        <f>'PU holds'!Q283</f>
        <v/>
      </c>
      <c r="O308" s="400" t="str">
        <f>'PU holds'!R283</f>
        <v/>
      </c>
      <c r="P308" s="401" t="str">
        <f>'PU holds'!S283</f>
        <v/>
      </c>
      <c r="Q308" s="402" t="str">
        <f>'PU holds'!T283</f>
        <v/>
      </c>
      <c r="R308" s="403" t="str">
        <f>'PU holds'!#REF!</f>
        <v>#ERROR!</v>
      </c>
      <c r="S308" s="404" t="str">
        <f>'PU holds'!W283</f>
        <v/>
      </c>
      <c r="T308" s="391" t="str">
        <f>'PU holds'!X283</f>
        <v/>
      </c>
      <c r="U308" s="390" t="str">
        <f t="shared" si="2"/>
        <v>#ERROR!</v>
      </c>
      <c r="V308" s="390" t="str">
        <f t="shared" si="3"/>
        <v>#ERROR!</v>
      </c>
      <c r="W308" s="349"/>
      <c r="X308" s="349"/>
      <c r="Y308" s="349"/>
      <c r="Z308" s="349"/>
    </row>
    <row r="309" ht="15.75" customHeight="1">
      <c r="A309" s="373">
        <v>3954.0</v>
      </c>
      <c r="B309" s="374" t="s">
        <v>1293</v>
      </c>
      <c r="C309" s="374" t="s">
        <v>1292</v>
      </c>
      <c r="D309" s="374" t="s">
        <v>1080</v>
      </c>
      <c r="E309" s="390">
        <v>20.0</v>
      </c>
      <c r="F309" s="391"/>
      <c r="G309" s="392" t="str">
        <f>'PU holds'!J284</f>
        <v/>
      </c>
      <c r="H309" s="393" t="str">
        <f>'PU holds'!K284</f>
        <v/>
      </c>
      <c r="I309" s="394" t="str">
        <f>'PU holds'!L284</f>
        <v/>
      </c>
      <c r="J309" s="395" t="str">
        <f>'PU holds'!M284</f>
        <v/>
      </c>
      <c r="K309" s="396" t="str">
        <f>'PU holds'!N284</f>
        <v/>
      </c>
      <c r="L309" s="397" t="str">
        <f>'PU holds'!O284</f>
        <v/>
      </c>
      <c r="M309" s="398" t="str">
        <f>'PU holds'!P284</f>
        <v/>
      </c>
      <c r="N309" s="399" t="str">
        <f>'PU holds'!Q284</f>
        <v/>
      </c>
      <c r="O309" s="400" t="str">
        <f>'PU holds'!R284</f>
        <v/>
      </c>
      <c r="P309" s="401" t="str">
        <f>'PU holds'!S284</f>
        <v/>
      </c>
      <c r="Q309" s="402" t="str">
        <f>'PU holds'!T284</f>
        <v/>
      </c>
      <c r="R309" s="403" t="str">
        <f>'PU holds'!#REF!</f>
        <v>#ERROR!</v>
      </c>
      <c r="S309" s="404" t="str">
        <f>'PU holds'!W284</f>
        <v/>
      </c>
      <c r="T309" s="391" t="str">
        <f>'PU holds'!X284</f>
        <v/>
      </c>
      <c r="U309" s="390" t="str">
        <f t="shared" si="2"/>
        <v>#ERROR!</v>
      </c>
      <c r="V309" s="390" t="str">
        <f t="shared" si="3"/>
        <v>#ERROR!</v>
      </c>
      <c r="W309" s="349"/>
      <c r="X309" s="349"/>
      <c r="Y309" s="349"/>
      <c r="Z309" s="349"/>
    </row>
    <row r="310" ht="15.75" customHeight="1">
      <c r="A310" s="373">
        <v>3987.0</v>
      </c>
      <c r="B310" s="374" t="s">
        <v>1293</v>
      </c>
      <c r="C310" s="374" t="s">
        <v>1292</v>
      </c>
      <c r="D310" s="374" t="s">
        <v>1081</v>
      </c>
      <c r="E310" s="390">
        <v>20.0</v>
      </c>
      <c r="F310" s="391"/>
      <c r="G310" s="392" t="str">
        <f>'PU holds'!J285</f>
        <v/>
      </c>
      <c r="H310" s="393" t="str">
        <f>'PU holds'!K285</f>
        <v/>
      </c>
      <c r="I310" s="394" t="str">
        <f>'PU holds'!L285</f>
        <v/>
      </c>
      <c r="J310" s="395" t="str">
        <f>'PU holds'!M285</f>
        <v/>
      </c>
      <c r="K310" s="396" t="str">
        <f>'PU holds'!N285</f>
        <v/>
      </c>
      <c r="L310" s="397" t="str">
        <f>'PU holds'!O285</f>
        <v/>
      </c>
      <c r="M310" s="398" t="str">
        <f>'PU holds'!P285</f>
        <v/>
      </c>
      <c r="N310" s="399" t="str">
        <f>'PU holds'!Q285</f>
        <v/>
      </c>
      <c r="O310" s="400" t="str">
        <f>'PU holds'!R285</f>
        <v/>
      </c>
      <c r="P310" s="401" t="str">
        <f>'PU holds'!S285</f>
        <v/>
      </c>
      <c r="Q310" s="402" t="str">
        <f>'PU holds'!T285</f>
        <v/>
      </c>
      <c r="R310" s="403" t="str">
        <f>'PU holds'!#REF!</f>
        <v>#ERROR!</v>
      </c>
      <c r="S310" s="404" t="str">
        <f>'PU holds'!W285</f>
        <v/>
      </c>
      <c r="T310" s="391" t="str">
        <f>'PU holds'!X285</f>
        <v/>
      </c>
      <c r="U310" s="390" t="str">
        <f t="shared" si="2"/>
        <v>#ERROR!</v>
      </c>
      <c r="V310" s="390" t="str">
        <f t="shared" si="3"/>
        <v>#ERROR!</v>
      </c>
      <c r="W310" s="349"/>
      <c r="X310" s="349"/>
      <c r="Y310" s="349"/>
      <c r="Z310" s="349"/>
    </row>
    <row r="311" ht="15.75" customHeight="1">
      <c r="A311" s="373">
        <v>9128.0</v>
      </c>
      <c r="B311" s="405" t="s">
        <v>1300</v>
      </c>
      <c r="C311" s="405" t="s">
        <v>1301</v>
      </c>
      <c r="D311" s="405" t="s">
        <v>1080</v>
      </c>
      <c r="E311" s="390">
        <v>8.0</v>
      </c>
      <c r="F311" s="391"/>
      <c r="G311" s="392"/>
      <c r="H311" s="393"/>
      <c r="I311" s="394"/>
      <c r="J311" s="395"/>
      <c r="K311" s="396"/>
      <c r="L311" s="397"/>
      <c r="M311" s="398"/>
      <c r="N311" s="399"/>
      <c r="O311" s="400"/>
      <c r="P311" s="401"/>
      <c r="Q311" s="402"/>
      <c r="R311" s="403"/>
      <c r="S311" s="404"/>
      <c r="T311" s="391"/>
      <c r="U311" s="390">
        <f t="shared" si="2"/>
        <v>0</v>
      </c>
      <c r="V311" s="390">
        <f t="shared" si="3"/>
        <v>0</v>
      </c>
      <c r="W311" s="349"/>
      <c r="X311" s="349"/>
      <c r="Y311" s="349"/>
      <c r="Z311" s="349"/>
    </row>
    <row r="312" ht="15.75" customHeight="1">
      <c r="A312" s="373">
        <v>9129.0</v>
      </c>
      <c r="B312" s="405" t="s">
        <v>1300</v>
      </c>
      <c r="C312" s="405" t="s">
        <v>1301</v>
      </c>
      <c r="D312" s="405" t="s">
        <v>1081</v>
      </c>
      <c r="E312" s="390">
        <v>8.0</v>
      </c>
      <c r="F312" s="391"/>
      <c r="G312" s="392"/>
      <c r="H312" s="393"/>
      <c r="I312" s="394"/>
      <c r="J312" s="395"/>
      <c r="K312" s="396"/>
      <c r="L312" s="397"/>
      <c r="M312" s="398"/>
      <c r="N312" s="399"/>
      <c r="O312" s="400"/>
      <c r="P312" s="401"/>
      <c r="Q312" s="402"/>
      <c r="R312" s="403"/>
      <c r="S312" s="404"/>
      <c r="T312" s="391"/>
      <c r="U312" s="390">
        <f t="shared" si="2"/>
        <v>0</v>
      </c>
      <c r="V312" s="390">
        <f t="shared" si="3"/>
        <v>0</v>
      </c>
      <c r="W312" s="349"/>
      <c r="X312" s="349"/>
      <c r="Y312" s="349"/>
      <c r="Z312" s="349"/>
    </row>
    <row r="313" ht="15.75" customHeight="1">
      <c r="A313" s="373">
        <v>9130.0</v>
      </c>
      <c r="B313" s="405" t="s">
        <v>1300</v>
      </c>
      <c r="C313" s="405" t="s">
        <v>1301</v>
      </c>
      <c r="D313" s="405" t="s">
        <v>1085</v>
      </c>
      <c r="E313" s="390">
        <v>8.0</v>
      </c>
      <c r="F313" s="391"/>
      <c r="G313" s="392"/>
      <c r="H313" s="393"/>
      <c r="I313" s="394"/>
      <c r="J313" s="395"/>
      <c r="K313" s="396"/>
      <c r="L313" s="397"/>
      <c r="M313" s="398"/>
      <c r="N313" s="399"/>
      <c r="O313" s="400"/>
      <c r="P313" s="401"/>
      <c r="Q313" s="402"/>
      <c r="R313" s="403"/>
      <c r="S313" s="404"/>
      <c r="T313" s="391"/>
      <c r="U313" s="390">
        <f t="shared" si="2"/>
        <v>0</v>
      </c>
      <c r="V313" s="390">
        <f t="shared" si="3"/>
        <v>0</v>
      </c>
      <c r="W313" s="349"/>
      <c r="X313" s="349"/>
      <c r="Y313" s="349"/>
      <c r="Z313" s="349"/>
    </row>
    <row r="314" ht="15.75" customHeight="1">
      <c r="A314" s="373">
        <v>9131.0</v>
      </c>
      <c r="B314" s="405" t="s">
        <v>1300</v>
      </c>
      <c r="C314" s="405" t="s">
        <v>1301</v>
      </c>
      <c r="D314" s="405" t="s">
        <v>1086</v>
      </c>
      <c r="E314" s="390">
        <v>8.0</v>
      </c>
      <c r="F314" s="391"/>
      <c r="G314" s="392"/>
      <c r="H314" s="393"/>
      <c r="I314" s="394"/>
      <c r="J314" s="395"/>
      <c r="K314" s="396"/>
      <c r="L314" s="397"/>
      <c r="M314" s="398"/>
      <c r="N314" s="399"/>
      <c r="O314" s="400"/>
      <c r="P314" s="401"/>
      <c r="Q314" s="402"/>
      <c r="R314" s="403"/>
      <c r="S314" s="404"/>
      <c r="T314" s="391"/>
      <c r="U314" s="390">
        <f t="shared" si="2"/>
        <v>0</v>
      </c>
      <c r="V314" s="390">
        <f t="shared" si="3"/>
        <v>0</v>
      </c>
      <c r="W314" s="349"/>
      <c r="X314" s="349"/>
      <c r="Y314" s="349"/>
      <c r="Z314" s="349"/>
    </row>
    <row r="315" ht="15.75" customHeight="1">
      <c r="A315" s="373">
        <v>9132.0</v>
      </c>
      <c r="B315" s="405" t="s">
        <v>1300</v>
      </c>
      <c r="C315" s="405" t="s">
        <v>1301</v>
      </c>
      <c r="D315" s="405" t="s">
        <v>1246</v>
      </c>
      <c r="E315" s="390">
        <v>8.0</v>
      </c>
      <c r="F315" s="391"/>
      <c r="G315" s="392"/>
      <c r="H315" s="393"/>
      <c r="I315" s="394"/>
      <c r="J315" s="395"/>
      <c r="K315" s="396"/>
      <c r="L315" s="397"/>
      <c r="M315" s="398"/>
      <c r="N315" s="399"/>
      <c r="O315" s="400"/>
      <c r="P315" s="401"/>
      <c r="Q315" s="402"/>
      <c r="R315" s="403"/>
      <c r="S315" s="404"/>
      <c r="T315" s="391"/>
      <c r="U315" s="390">
        <f t="shared" si="2"/>
        <v>0</v>
      </c>
      <c r="V315" s="390">
        <f t="shared" si="3"/>
        <v>0</v>
      </c>
      <c r="W315" s="349"/>
      <c r="X315" s="349"/>
      <c r="Y315" s="349"/>
      <c r="Z315" s="349"/>
    </row>
    <row r="316" ht="15.75" customHeight="1">
      <c r="A316" s="373">
        <v>9133.0</v>
      </c>
      <c r="B316" s="405" t="s">
        <v>1300</v>
      </c>
      <c r="C316" s="405" t="s">
        <v>1301</v>
      </c>
      <c r="D316" s="405" t="s">
        <v>1247</v>
      </c>
      <c r="E316" s="390">
        <v>8.0</v>
      </c>
      <c r="F316" s="391"/>
      <c r="G316" s="392"/>
      <c r="H316" s="393"/>
      <c r="I316" s="394"/>
      <c r="J316" s="395"/>
      <c r="K316" s="396"/>
      <c r="L316" s="397"/>
      <c r="M316" s="398"/>
      <c r="N316" s="399"/>
      <c r="O316" s="400"/>
      <c r="P316" s="401"/>
      <c r="Q316" s="402"/>
      <c r="R316" s="403"/>
      <c r="S316" s="404"/>
      <c r="T316" s="391"/>
      <c r="U316" s="390">
        <f t="shared" si="2"/>
        <v>0</v>
      </c>
      <c r="V316" s="390">
        <f t="shared" si="3"/>
        <v>0</v>
      </c>
      <c r="W316" s="349"/>
      <c r="X316" s="349"/>
      <c r="Y316" s="349"/>
      <c r="Z316" s="349"/>
    </row>
    <row r="317" ht="15.75" customHeight="1">
      <c r="A317" s="373">
        <v>9134.0</v>
      </c>
      <c r="B317" s="405" t="s">
        <v>1300</v>
      </c>
      <c r="C317" s="405" t="s">
        <v>1301</v>
      </c>
      <c r="D317" s="405" t="s">
        <v>1248</v>
      </c>
      <c r="E317" s="390">
        <v>8.0</v>
      </c>
      <c r="F317" s="391"/>
      <c r="G317" s="392"/>
      <c r="H317" s="393"/>
      <c r="I317" s="394"/>
      <c r="J317" s="395"/>
      <c r="K317" s="396"/>
      <c r="L317" s="397"/>
      <c r="M317" s="398"/>
      <c r="N317" s="399"/>
      <c r="O317" s="400"/>
      <c r="P317" s="401"/>
      <c r="Q317" s="402"/>
      <c r="R317" s="403"/>
      <c r="S317" s="404"/>
      <c r="T317" s="391"/>
      <c r="U317" s="390">
        <f t="shared" si="2"/>
        <v>0</v>
      </c>
      <c r="V317" s="390">
        <f t="shared" si="3"/>
        <v>0</v>
      </c>
      <c r="W317" s="349"/>
      <c r="X317" s="349"/>
      <c r="Y317" s="349"/>
      <c r="Z317" s="349"/>
    </row>
    <row r="318" ht="15.75" customHeight="1">
      <c r="A318" s="373">
        <v>9135.0</v>
      </c>
      <c r="B318" s="405" t="s">
        <v>1300</v>
      </c>
      <c r="C318" s="405" t="s">
        <v>1301</v>
      </c>
      <c r="D318" s="405" t="s">
        <v>1249</v>
      </c>
      <c r="E318" s="390">
        <v>8.0</v>
      </c>
      <c r="F318" s="391"/>
      <c r="G318" s="392"/>
      <c r="H318" s="393"/>
      <c r="I318" s="394"/>
      <c r="J318" s="395"/>
      <c r="K318" s="396"/>
      <c r="L318" s="397"/>
      <c r="M318" s="398"/>
      <c r="N318" s="399"/>
      <c r="O318" s="400"/>
      <c r="P318" s="401"/>
      <c r="Q318" s="402"/>
      <c r="R318" s="403"/>
      <c r="S318" s="404"/>
      <c r="T318" s="391"/>
      <c r="U318" s="390">
        <f t="shared" si="2"/>
        <v>0</v>
      </c>
      <c r="V318" s="390">
        <f t="shared" si="3"/>
        <v>0</v>
      </c>
      <c r="W318" s="349"/>
      <c r="X318" s="349"/>
      <c r="Y318" s="349"/>
      <c r="Z318" s="349"/>
    </row>
    <row r="319" ht="15.75" customHeight="1">
      <c r="A319" s="373">
        <v>9136.0</v>
      </c>
      <c r="B319" s="405" t="s">
        <v>1300</v>
      </c>
      <c r="C319" s="405" t="s">
        <v>1302</v>
      </c>
      <c r="D319" s="405" t="s">
        <v>1080</v>
      </c>
      <c r="E319" s="390">
        <v>8.0</v>
      </c>
      <c r="F319" s="391"/>
      <c r="G319" s="392"/>
      <c r="H319" s="393"/>
      <c r="I319" s="394"/>
      <c r="J319" s="395"/>
      <c r="K319" s="396"/>
      <c r="L319" s="397"/>
      <c r="M319" s="398"/>
      <c r="N319" s="399"/>
      <c r="O319" s="400"/>
      <c r="P319" s="401"/>
      <c r="Q319" s="402"/>
      <c r="R319" s="403"/>
      <c r="S319" s="404"/>
      <c r="T319" s="391"/>
      <c r="U319" s="390">
        <f t="shared" si="2"/>
        <v>0</v>
      </c>
      <c r="V319" s="390">
        <f t="shared" si="3"/>
        <v>0</v>
      </c>
      <c r="W319" s="349"/>
      <c r="X319" s="349"/>
      <c r="Y319" s="349"/>
      <c r="Z319" s="349"/>
    </row>
    <row r="320" ht="15.75" customHeight="1">
      <c r="A320" s="373">
        <v>9137.0</v>
      </c>
      <c r="B320" s="405" t="s">
        <v>1300</v>
      </c>
      <c r="C320" s="405" t="s">
        <v>1302</v>
      </c>
      <c r="D320" s="405" t="s">
        <v>1081</v>
      </c>
      <c r="E320" s="390">
        <v>8.0</v>
      </c>
      <c r="F320" s="391"/>
      <c r="G320" s="392"/>
      <c r="H320" s="393"/>
      <c r="I320" s="394"/>
      <c r="J320" s="395"/>
      <c r="K320" s="396"/>
      <c r="L320" s="397"/>
      <c r="M320" s="398"/>
      <c r="N320" s="399"/>
      <c r="O320" s="400"/>
      <c r="P320" s="401"/>
      <c r="Q320" s="402"/>
      <c r="R320" s="403"/>
      <c r="S320" s="404"/>
      <c r="T320" s="391"/>
      <c r="U320" s="390">
        <f t="shared" si="2"/>
        <v>0</v>
      </c>
      <c r="V320" s="390">
        <f t="shared" si="3"/>
        <v>0</v>
      </c>
      <c r="W320" s="349"/>
      <c r="X320" s="349"/>
      <c r="Y320" s="349"/>
      <c r="Z320" s="349"/>
    </row>
    <row r="321" ht="15.75" customHeight="1">
      <c r="A321" s="373">
        <v>9138.0</v>
      </c>
      <c r="B321" s="405" t="s">
        <v>1300</v>
      </c>
      <c r="C321" s="405" t="s">
        <v>1302</v>
      </c>
      <c r="D321" s="405" t="s">
        <v>1085</v>
      </c>
      <c r="E321" s="390">
        <v>8.0</v>
      </c>
      <c r="F321" s="391"/>
      <c r="G321" s="392"/>
      <c r="H321" s="393"/>
      <c r="I321" s="394"/>
      <c r="J321" s="395"/>
      <c r="K321" s="396"/>
      <c r="L321" s="397"/>
      <c r="M321" s="398"/>
      <c r="N321" s="399"/>
      <c r="O321" s="400"/>
      <c r="P321" s="401"/>
      <c r="Q321" s="402"/>
      <c r="R321" s="403"/>
      <c r="S321" s="404"/>
      <c r="T321" s="391"/>
      <c r="U321" s="390">
        <f t="shared" si="2"/>
        <v>0</v>
      </c>
      <c r="V321" s="390">
        <f t="shared" si="3"/>
        <v>0</v>
      </c>
      <c r="W321" s="349"/>
      <c r="X321" s="349"/>
      <c r="Y321" s="349"/>
      <c r="Z321" s="349"/>
    </row>
    <row r="322" ht="15.75" customHeight="1">
      <c r="A322" s="373">
        <v>9140.0</v>
      </c>
      <c r="B322" s="405" t="s">
        <v>1300</v>
      </c>
      <c r="C322" s="405" t="s">
        <v>1302</v>
      </c>
      <c r="D322" s="405" t="s">
        <v>1086</v>
      </c>
      <c r="E322" s="390">
        <v>8.0</v>
      </c>
      <c r="F322" s="391"/>
      <c r="G322" s="392"/>
      <c r="H322" s="393"/>
      <c r="I322" s="394"/>
      <c r="J322" s="395"/>
      <c r="K322" s="396"/>
      <c r="L322" s="397"/>
      <c r="M322" s="398"/>
      <c r="N322" s="399"/>
      <c r="O322" s="400"/>
      <c r="P322" s="401"/>
      <c r="Q322" s="402"/>
      <c r="R322" s="403"/>
      <c r="S322" s="404"/>
      <c r="T322" s="391"/>
      <c r="U322" s="390">
        <f t="shared" si="2"/>
        <v>0</v>
      </c>
      <c r="V322" s="390">
        <f t="shared" si="3"/>
        <v>0</v>
      </c>
      <c r="W322" s="349"/>
      <c r="X322" s="349"/>
      <c r="Y322" s="349"/>
      <c r="Z322" s="349"/>
    </row>
    <row r="323" ht="15.75" customHeight="1">
      <c r="A323" s="373">
        <v>9139.0</v>
      </c>
      <c r="B323" s="405" t="s">
        <v>1300</v>
      </c>
      <c r="C323" s="405" t="s">
        <v>1302</v>
      </c>
      <c r="D323" s="405" t="s">
        <v>1246</v>
      </c>
      <c r="E323" s="390">
        <v>8.0</v>
      </c>
      <c r="F323" s="391"/>
      <c r="G323" s="392"/>
      <c r="H323" s="393"/>
      <c r="I323" s="394"/>
      <c r="J323" s="395"/>
      <c r="K323" s="396"/>
      <c r="L323" s="397"/>
      <c r="M323" s="398"/>
      <c r="N323" s="399"/>
      <c r="O323" s="400"/>
      <c r="P323" s="401"/>
      <c r="Q323" s="402"/>
      <c r="R323" s="403"/>
      <c r="S323" s="404"/>
      <c r="T323" s="391"/>
      <c r="U323" s="390">
        <f t="shared" si="2"/>
        <v>0</v>
      </c>
      <c r="V323" s="390">
        <f t="shared" si="3"/>
        <v>0</v>
      </c>
      <c r="W323" s="349"/>
      <c r="X323" s="349"/>
      <c r="Y323" s="349"/>
      <c r="Z323" s="349"/>
    </row>
    <row r="324" ht="15.75" customHeight="1">
      <c r="A324" s="373">
        <v>9141.0</v>
      </c>
      <c r="B324" s="405" t="s">
        <v>1300</v>
      </c>
      <c r="C324" s="405" t="s">
        <v>1302</v>
      </c>
      <c r="D324" s="405" t="s">
        <v>1247</v>
      </c>
      <c r="E324" s="390">
        <v>8.0</v>
      </c>
      <c r="F324" s="391"/>
      <c r="G324" s="392"/>
      <c r="H324" s="393"/>
      <c r="I324" s="394"/>
      <c r="J324" s="395"/>
      <c r="K324" s="396"/>
      <c r="L324" s="397"/>
      <c r="M324" s="398"/>
      <c r="N324" s="399"/>
      <c r="O324" s="400"/>
      <c r="P324" s="401"/>
      <c r="Q324" s="402"/>
      <c r="R324" s="403"/>
      <c r="S324" s="404"/>
      <c r="T324" s="391"/>
      <c r="U324" s="390">
        <f t="shared" si="2"/>
        <v>0</v>
      </c>
      <c r="V324" s="390">
        <f t="shared" si="3"/>
        <v>0</v>
      </c>
      <c r="W324" s="349"/>
      <c r="X324" s="349"/>
      <c r="Y324" s="349"/>
      <c r="Z324" s="349"/>
    </row>
    <row r="325" ht="15.75" customHeight="1">
      <c r="A325" s="373">
        <v>9142.0</v>
      </c>
      <c r="B325" s="405" t="s">
        <v>1300</v>
      </c>
      <c r="C325" s="405" t="s">
        <v>1302</v>
      </c>
      <c r="D325" s="405" t="s">
        <v>1248</v>
      </c>
      <c r="E325" s="390">
        <v>8.0</v>
      </c>
      <c r="F325" s="391"/>
      <c r="G325" s="392"/>
      <c r="H325" s="393"/>
      <c r="I325" s="394"/>
      <c r="J325" s="395"/>
      <c r="K325" s="396"/>
      <c r="L325" s="397"/>
      <c r="M325" s="398"/>
      <c r="N325" s="399"/>
      <c r="O325" s="400"/>
      <c r="P325" s="401"/>
      <c r="Q325" s="402"/>
      <c r="R325" s="403"/>
      <c r="S325" s="404"/>
      <c r="T325" s="391"/>
      <c r="U325" s="390">
        <f t="shared" si="2"/>
        <v>0</v>
      </c>
      <c r="V325" s="390">
        <f t="shared" si="3"/>
        <v>0</v>
      </c>
      <c r="W325" s="349"/>
      <c r="X325" s="349"/>
      <c r="Y325" s="349"/>
      <c r="Z325" s="349"/>
    </row>
    <row r="326" ht="15.75" customHeight="1">
      <c r="A326" s="373">
        <v>9143.0</v>
      </c>
      <c r="B326" s="405" t="s">
        <v>1300</v>
      </c>
      <c r="C326" s="405" t="s">
        <v>1302</v>
      </c>
      <c r="D326" s="405" t="s">
        <v>1249</v>
      </c>
      <c r="E326" s="390">
        <v>8.0</v>
      </c>
      <c r="F326" s="391"/>
      <c r="G326" s="392"/>
      <c r="H326" s="393"/>
      <c r="I326" s="394"/>
      <c r="J326" s="395"/>
      <c r="K326" s="396"/>
      <c r="L326" s="397"/>
      <c r="M326" s="398"/>
      <c r="N326" s="399"/>
      <c r="O326" s="400"/>
      <c r="P326" s="401"/>
      <c r="Q326" s="402"/>
      <c r="R326" s="403"/>
      <c r="S326" s="404"/>
      <c r="T326" s="391"/>
      <c r="U326" s="390">
        <f t="shared" si="2"/>
        <v>0</v>
      </c>
      <c r="V326" s="390">
        <f t="shared" si="3"/>
        <v>0</v>
      </c>
      <c r="W326" s="349"/>
      <c r="X326" s="349"/>
      <c r="Y326" s="349"/>
      <c r="Z326" s="349"/>
    </row>
    <row r="327" ht="15.75" customHeight="1">
      <c r="A327" s="373">
        <v>12240.0</v>
      </c>
      <c r="B327" s="373" t="s">
        <v>1303</v>
      </c>
      <c r="C327" s="373" t="s">
        <v>1241</v>
      </c>
      <c r="D327" s="373" t="s">
        <v>1080</v>
      </c>
      <c r="E327" s="390">
        <v>10.0</v>
      </c>
      <c r="F327" s="391" t="str">
        <f>'PE Holds'!I207</f>
        <v/>
      </c>
      <c r="G327" s="392" t="str">
        <f>'PE Holds'!J207</f>
        <v/>
      </c>
      <c r="H327" s="393" t="str">
        <f>'PE Holds'!K207</f>
        <v/>
      </c>
      <c r="I327" s="394" t="str">
        <f>'PE Holds'!L207</f>
        <v/>
      </c>
      <c r="J327" s="395" t="str">
        <f>'PE Holds'!M207</f>
        <v/>
      </c>
      <c r="K327" s="396" t="str">
        <f>'PE Holds'!N207</f>
        <v/>
      </c>
      <c r="L327" s="397" t="str">
        <f>'PE Holds'!O207</f>
        <v/>
      </c>
      <c r="M327" s="398" t="str">
        <f>'PE Holds'!P207</f>
        <v/>
      </c>
      <c r="N327" s="399" t="str">
        <f>'PE Holds'!Q207</f>
        <v/>
      </c>
      <c r="O327" s="400" t="str">
        <f>'PE Holds'!R207</f>
        <v/>
      </c>
      <c r="P327" s="401" t="str">
        <f>'PE Holds'!S207</f>
        <v/>
      </c>
      <c r="Q327" s="402" t="str">
        <f>'PE Holds'!T207</f>
        <v/>
      </c>
      <c r="R327" s="403"/>
      <c r="S327" s="404"/>
      <c r="T327" s="391"/>
      <c r="U327" s="390">
        <f t="shared" si="2"/>
        <v>0</v>
      </c>
      <c r="V327" s="390">
        <f t="shared" si="3"/>
        <v>0</v>
      </c>
      <c r="W327" s="349"/>
      <c r="X327" s="349"/>
      <c r="Y327" s="349"/>
      <c r="Z327" s="349"/>
    </row>
    <row r="328" ht="15.75" customHeight="1">
      <c r="A328" s="373">
        <v>6297.0</v>
      </c>
      <c r="B328" s="373" t="s">
        <v>1303</v>
      </c>
      <c r="C328" s="373" t="s">
        <v>1304</v>
      </c>
      <c r="D328" s="373" t="s">
        <v>1080</v>
      </c>
      <c r="E328" s="390">
        <v>5.0</v>
      </c>
      <c r="F328" s="391" t="str">
        <f>'PE Holds'!I208</f>
        <v/>
      </c>
      <c r="G328" s="392" t="str">
        <f>'PE Holds'!J208</f>
        <v/>
      </c>
      <c r="H328" s="393" t="str">
        <f>'PE Holds'!K208</f>
        <v/>
      </c>
      <c r="I328" s="394" t="str">
        <f>'PE Holds'!L208</f>
        <v/>
      </c>
      <c r="J328" s="395" t="str">
        <f>'PE Holds'!M208</f>
        <v/>
      </c>
      <c r="K328" s="396" t="str">
        <f>'PE Holds'!N208</f>
        <v/>
      </c>
      <c r="L328" s="397" t="str">
        <f>'PE Holds'!O208</f>
        <v/>
      </c>
      <c r="M328" s="398" t="str">
        <f>'PE Holds'!P208</f>
        <v/>
      </c>
      <c r="N328" s="399" t="str">
        <f>'PE Holds'!Q208</f>
        <v/>
      </c>
      <c r="O328" s="400" t="str">
        <f>'PE Holds'!R208</f>
        <v/>
      </c>
      <c r="P328" s="401" t="str">
        <f>'PE Holds'!S208</f>
        <v/>
      </c>
      <c r="Q328" s="402" t="str">
        <f>'PE Holds'!T208</f>
        <v/>
      </c>
      <c r="R328" s="403"/>
      <c r="S328" s="404"/>
      <c r="T328" s="391"/>
      <c r="U328" s="390">
        <f t="shared" si="2"/>
        <v>0</v>
      </c>
      <c r="V328" s="390">
        <f t="shared" si="3"/>
        <v>0</v>
      </c>
      <c r="W328" s="349"/>
      <c r="X328" s="349"/>
      <c r="Y328" s="349"/>
      <c r="Z328" s="349"/>
    </row>
    <row r="329" ht="15.75" customHeight="1">
      <c r="A329" s="373">
        <v>12501.0</v>
      </c>
      <c r="B329" s="373" t="s">
        <v>1303</v>
      </c>
      <c r="C329" s="373" t="s">
        <v>1305</v>
      </c>
      <c r="D329" s="373" t="s">
        <v>1080</v>
      </c>
      <c r="E329" s="390">
        <v>5.0</v>
      </c>
      <c r="F329" s="391" t="str">
        <f>'PE Holds'!I209</f>
        <v/>
      </c>
      <c r="G329" s="392" t="str">
        <f>'PE Holds'!J209</f>
        <v/>
      </c>
      <c r="H329" s="393" t="str">
        <f>'PE Holds'!K209</f>
        <v/>
      </c>
      <c r="I329" s="394" t="str">
        <f>'PE Holds'!L209</f>
        <v/>
      </c>
      <c r="J329" s="395" t="str">
        <f>'PE Holds'!M209</f>
        <v/>
      </c>
      <c r="K329" s="396" t="str">
        <f>'PE Holds'!N209</f>
        <v/>
      </c>
      <c r="L329" s="397" t="str">
        <f>'PE Holds'!O209</f>
        <v/>
      </c>
      <c r="M329" s="398" t="str">
        <f>'PE Holds'!P209</f>
        <v/>
      </c>
      <c r="N329" s="399" t="str">
        <f>'PE Holds'!Q209</f>
        <v/>
      </c>
      <c r="O329" s="400" t="str">
        <f>'PE Holds'!R209</f>
        <v/>
      </c>
      <c r="P329" s="401" t="str">
        <f>'PE Holds'!S209</f>
        <v/>
      </c>
      <c r="Q329" s="402" t="str">
        <f>'PE Holds'!T209</f>
        <v/>
      </c>
      <c r="R329" s="403"/>
      <c r="S329" s="404"/>
      <c r="T329" s="391"/>
      <c r="U329" s="390">
        <f t="shared" si="2"/>
        <v>0</v>
      </c>
      <c r="V329" s="390">
        <f t="shared" si="3"/>
        <v>0</v>
      </c>
      <c r="W329" s="349"/>
      <c r="X329" s="349"/>
      <c r="Y329" s="349"/>
      <c r="Z329" s="349"/>
    </row>
    <row r="330" ht="15.75" customHeight="1">
      <c r="A330" s="373">
        <v>12502.0</v>
      </c>
      <c r="B330" s="373" t="s">
        <v>1303</v>
      </c>
      <c r="C330" s="373" t="s">
        <v>1305</v>
      </c>
      <c r="D330" s="373" t="s">
        <v>1081</v>
      </c>
      <c r="E330" s="390">
        <v>5.0</v>
      </c>
      <c r="F330" s="391" t="str">
        <f>'PE Holds'!I210</f>
        <v/>
      </c>
      <c r="G330" s="392" t="str">
        <f>'PE Holds'!J210</f>
        <v/>
      </c>
      <c r="H330" s="393" t="str">
        <f>'PE Holds'!K210</f>
        <v/>
      </c>
      <c r="I330" s="394" t="str">
        <f>'PE Holds'!L210</f>
        <v/>
      </c>
      <c r="J330" s="395" t="str">
        <f>'PE Holds'!M210</f>
        <v/>
      </c>
      <c r="K330" s="396" t="str">
        <f>'PE Holds'!N210</f>
        <v/>
      </c>
      <c r="L330" s="397" t="str">
        <f>'PE Holds'!O210</f>
        <v/>
      </c>
      <c r="M330" s="398" t="str">
        <f>'PE Holds'!P210</f>
        <v/>
      </c>
      <c r="N330" s="399" t="str">
        <f>'PE Holds'!Q210</f>
        <v/>
      </c>
      <c r="O330" s="400" t="str">
        <f>'PE Holds'!R210</f>
        <v/>
      </c>
      <c r="P330" s="401" t="str">
        <f>'PE Holds'!S210</f>
        <v/>
      </c>
      <c r="Q330" s="402" t="str">
        <f>'PE Holds'!T210</f>
        <v/>
      </c>
      <c r="R330" s="403"/>
      <c r="S330" s="404"/>
      <c r="T330" s="391"/>
      <c r="U330" s="390">
        <f t="shared" si="2"/>
        <v>0</v>
      </c>
      <c r="V330" s="390">
        <f t="shared" si="3"/>
        <v>0</v>
      </c>
      <c r="W330" s="349"/>
      <c r="X330" s="349"/>
      <c r="Y330" s="349"/>
      <c r="Z330" s="349"/>
    </row>
    <row r="331" ht="15.75" customHeight="1">
      <c r="A331" s="373">
        <v>6443.0</v>
      </c>
      <c r="B331" s="373" t="s">
        <v>1303</v>
      </c>
      <c r="C331" s="373" t="s">
        <v>1257</v>
      </c>
      <c r="D331" s="373" t="s">
        <v>1080</v>
      </c>
      <c r="E331" s="390">
        <v>5.0</v>
      </c>
      <c r="F331" s="391" t="str">
        <f>'PE Holds'!I211</f>
        <v/>
      </c>
      <c r="G331" s="392" t="str">
        <f>'PE Holds'!J211</f>
        <v/>
      </c>
      <c r="H331" s="393" t="str">
        <f>'PE Holds'!K211</f>
        <v/>
      </c>
      <c r="I331" s="394" t="str">
        <f>'PE Holds'!L211</f>
        <v/>
      </c>
      <c r="J331" s="395" t="str">
        <f>'PE Holds'!M211</f>
        <v/>
      </c>
      <c r="K331" s="396" t="str">
        <f>'PE Holds'!N211</f>
        <v/>
      </c>
      <c r="L331" s="397" t="str">
        <f>'PE Holds'!O211</f>
        <v/>
      </c>
      <c r="M331" s="398" t="str">
        <f>'PE Holds'!P211</f>
        <v/>
      </c>
      <c r="N331" s="399" t="str">
        <f>'PE Holds'!Q211</f>
        <v/>
      </c>
      <c r="O331" s="400" t="str">
        <f>'PE Holds'!R211</f>
        <v/>
      </c>
      <c r="P331" s="401" t="str">
        <f>'PE Holds'!S211</f>
        <v/>
      </c>
      <c r="Q331" s="402" t="str">
        <f>'PE Holds'!T211</f>
        <v/>
      </c>
      <c r="R331" s="403"/>
      <c r="S331" s="404"/>
      <c r="T331" s="391"/>
      <c r="U331" s="390">
        <f t="shared" si="2"/>
        <v>0</v>
      </c>
      <c r="V331" s="390">
        <f t="shared" si="3"/>
        <v>0</v>
      </c>
      <c r="W331" s="349"/>
      <c r="X331" s="349"/>
      <c r="Y331" s="349"/>
      <c r="Z331" s="349"/>
    </row>
    <row r="332" ht="15.75" customHeight="1">
      <c r="A332" s="373">
        <v>6444.0</v>
      </c>
      <c r="B332" s="373" t="s">
        <v>1303</v>
      </c>
      <c r="C332" s="373" t="s">
        <v>1257</v>
      </c>
      <c r="D332" s="373" t="s">
        <v>1081</v>
      </c>
      <c r="E332" s="390">
        <v>5.0</v>
      </c>
      <c r="F332" s="391" t="str">
        <f>'PE Holds'!I212</f>
        <v/>
      </c>
      <c r="G332" s="392" t="str">
        <f>'PE Holds'!J212</f>
        <v/>
      </c>
      <c r="H332" s="393" t="str">
        <f>'PE Holds'!K212</f>
        <v/>
      </c>
      <c r="I332" s="394" t="str">
        <f>'PE Holds'!L212</f>
        <v/>
      </c>
      <c r="J332" s="395" t="str">
        <f>'PE Holds'!M212</f>
        <v/>
      </c>
      <c r="K332" s="396" t="str">
        <f>'PE Holds'!N212</f>
        <v/>
      </c>
      <c r="L332" s="397" t="str">
        <f>'PE Holds'!O212</f>
        <v/>
      </c>
      <c r="M332" s="398" t="str">
        <f>'PE Holds'!P212</f>
        <v/>
      </c>
      <c r="N332" s="399" t="str">
        <f>'PE Holds'!Q212</f>
        <v/>
      </c>
      <c r="O332" s="400" t="str">
        <f>'PE Holds'!R212</f>
        <v/>
      </c>
      <c r="P332" s="401" t="str">
        <f>'PE Holds'!S212</f>
        <v/>
      </c>
      <c r="Q332" s="402" t="str">
        <f>'PE Holds'!T212</f>
        <v/>
      </c>
      <c r="R332" s="403"/>
      <c r="S332" s="404"/>
      <c r="T332" s="391"/>
      <c r="U332" s="390">
        <f t="shared" si="2"/>
        <v>0</v>
      </c>
      <c r="V332" s="390">
        <f t="shared" si="3"/>
        <v>0</v>
      </c>
      <c r="W332" s="349"/>
      <c r="X332" s="349"/>
      <c r="Y332" s="349"/>
      <c r="Z332" s="349"/>
    </row>
    <row r="333" ht="15.75" customHeight="1">
      <c r="A333" s="373">
        <v>6237.0</v>
      </c>
      <c r="B333" s="374" t="s">
        <v>1303</v>
      </c>
      <c r="C333" s="374" t="s">
        <v>1242</v>
      </c>
      <c r="D333" s="374" t="s">
        <v>1080</v>
      </c>
      <c r="E333" s="390">
        <v>10.0</v>
      </c>
      <c r="F333" s="391"/>
      <c r="G333" s="392" t="str">
        <f>'PU holds'!J311</f>
        <v/>
      </c>
      <c r="H333" s="393" t="str">
        <f>'PU holds'!K311</f>
        <v/>
      </c>
      <c r="I333" s="394" t="str">
        <f>'PU holds'!L311</f>
        <v/>
      </c>
      <c r="J333" s="395" t="str">
        <f>'PU holds'!M311</f>
        <v/>
      </c>
      <c r="K333" s="396" t="str">
        <f>'PU holds'!N311</f>
        <v/>
      </c>
      <c r="L333" s="397" t="str">
        <f>'PU holds'!O311</f>
        <v/>
      </c>
      <c r="M333" s="398" t="str">
        <f>'PU holds'!P311</f>
        <v/>
      </c>
      <c r="N333" s="399" t="str">
        <f>'PU holds'!Q311</f>
        <v/>
      </c>
      <c r="O333" s="400" t="str">
        <f>'PU holds'!R311</f>
        <v/>
      </c>
      <c r="P333" s="401" t="str">
        <f>'PU holds'!S311</f>
        <v/>
      </c>
      <c r="Q333" s="402" t="str">
        <f>'PU holds'!T311</f>
        <v/>
      </c>
      <c r="R333" s="403" t="str">
        <f>'PU holds'!#REF!</f>
        <v>#ERROR!</v>
      </c>
      <c r="S333" s="404" t="str">
        <f>'PU holds'!W311</f>
        <v/>
      </c>
      <c r="T333" s="391" t="str">
        <f>'PU holds'!X311</f>
        <v/>
      </c>
      <c r="U333" s="390" t="str">
        <f t="shared" si="2"/>
        <v>#ERROR!</v>
      </c>
      <c r="V333" s="390" t="str">
        <f t="shared" si="3"/>
        <v>#ERROR!</v>
      </c>
      <c r="W333" s="349"/>
      <c r="X333" s="349"/>
      <c r="Y333" s="349"/>
      <c r="Z333" s="349"/>
    </row>
    <row r="334" ht="15.75" customHeight="1">
      <c r="A334" s="373">
        <v>6243.0</v>
      </c>
      <c r="B334" s="374" t="s">
        <v>1303</v>
      </c>
      <c r="C334" s="374" t="s">
        <v>1242</v>
      </c>
      <c r="D334" s="374" t="s">
        <v>1081</v>
      </c>
      <c r="E334" s="390">
        <v>10.0</v>
      </c>
      <c r="F334" s="391"/>
      <c r="G334" s="392" t="str">
        <f>'PU holds'!J312</f>
        <v/>
      </c>
      <c r="H334" s="393" t="str">
        <f>'PU holds'!K312</f>
        <v/>
      </c>
      <c r="I334" s="394" t="str">
        <f>'PU holds'!L312</f>
        <v/>
      </c>
      <c r="J334" s="395" t="str">
        <f>'PU holds'!M312</f>
        <v/>
      </c>
      <c r="K334" s="396" t="str">
        <f>'PU holds'!N312</f>
        <v/>
      </c>
      <c r="L334" s="397" t="str">
        <f>'PU holds'!O312</f>
        <v/>
      </c>
      <c r="M334" s="398" t="str">
        <f>'PU holds'!P312</f>
        <v/>
      </c>
      <c r="N334" s="399" t="str">
        <f>'PU holds'!Q312</f>
        <v/>
      </c>
      <c r="O334" s="400" t="str">
        <f>'PU holds'!R312</f>
        <v/>
      </c>
      <c r="P334" s="401" t="str">
        <f>'PU holds'!S312</f>
        <v/>
      </c>
      <c r="Q334" s="402" t="str">
        <f>'PU holds'!T312</f>
        <v/>
      </c>
      <c r="R334" s="403" t="str">
        <f>'PU holds'!#REF!</f>
        <v>#ERROR!</v>
      </c>
      <c r="S334" s="404" t="str">
        <f>'PU holds'!W312</f>
        <v/>
      </c>
      <c r="T334" s="391" t="str">
        <f>'PU holds'!X312</f>
        <v/>
      </c>
      <c r="U334" s="390" t="str">
        <f t="shared" si="2"/>
        <v>#ERROR!</v>
      </c>
      <c r="V334" s="390" t="str">
        <f t="shared" si="3"/>
        <v>#ERROR!</v>
      </c>
      <c r="W334" s="349"/>
      <c r="X334" s="349"/>
      <c r="Y334" s="349"/>
      <c r="Z334" s="349"/>
    </row>
    <row r="335" ht="15.75" customHeight="1">
      <c r="A335" s="373">
        <v>6210.0</v>
      </c>
      <c r="B335" s="373" t="s">
        <v>1303</v>
      </c>
      <c r="C335" s="373" t="s">
        <v>1266</v>
      </c>
      <c r="D335" s="373" t="s">
        <v>1080</v>
      </c>
      <c r="E335" s="390">
        <v>5.0</v>
      </c>
      <c r="F335" s="391" t="str">
        <f>'PE Holds'!I213</f>
        <v/>
      </c>
      <c r="G335" s="392" t="str">
        <f>'PE Holds'!J213</f>
        <v/>
      </c>
      <c r="H335" s="393" t="str">
        <f>'PE Holds'!K213</f>
        <v/>
      </c>
      <c r="I335" s="394" t="str">
        <f>'PE Holds'!L213</f>
        <v/>
      </c>
      <c r="J335" s="395" t="str">
        <f>'PE Holds'!M213</f>
        <v/>
      </c>
      <c r="K335" s="396" t="str">
        <f>'PE Holds'!N213</f>
        <v/>
      </c>
      <c r="L335" s="397" t="str">
        <f>'PE Holds'!O213</f>
        <v/>
      </c>
      <c r="M335" s="398" t="str">
        <f>'PE Holds'!P213</f>
        <v/>
      </c>
      <c r="N335" s="399" t="str">
        <f>'PE Holds'!Q213</f>
        <v/>
      </c>
      <c r="O335" s="400" t="str">
        <f>'PE Holds'!R213</f>
        <v/>
      </c>
      <c r="P335" s="401" t="str">
        <f>'PE Holds'!S213</f>
        <v/>
      </c>
      <c r="Q335" s="402" t="str">
        <f>'PE Holds'!T213</f>
        <v/>
      </c>
      <c r="R335" s="403"/>
      <c r="S335" s="404"/>
      <c r="T335" s="391"/>
      <c r="U335" s="390">
        <f t="shared" si="2"/>
        <v>0</v>
      </c>
      <c r="V335" s="390">
        <f t="shared" si="3"/>
        <v>0</v>
      </c>
      <c r="W335" s="349"/>
      <c r="X335" s="349"/>
      <c r="Y335" s="349"/>
      <c r="Z335" s="349"/>
    </row>
    <row r="336" ht="15.75" customHeight="1">
      <c r="A336" s="373">
        <v>6228.0</v>
      </c>
      <c r="B336" s="373" t="s">
        <v>1303</v>
      </c>
      <c r="C336" s="373" t="s">
        <v>1266</v>
      </c>
      <c r="D336" s="373" t="s">
        <v>1081</v>
      </c>
      <c r="E336" s="390">
        <v>5.0</v>
      </c>
      <c r="F336" s="391" t="str">
        <f>'PE Holds'!I214</f>
        <v/>
      </c>
      <c r="G336" s="392" t="str">
        <f>'PE Holds'!J214</f>
        <v/>
      </c>
      <c r="H336" s="393" t="str">
        <f>'PE Holds'!K214</f>
        <v/>
      </c>
      <c r="I336" s="394" t="str">
        <f>'PE Holds'!L214</f>
        <v/>
      </c>
      <c r="J336" s="395" t="str">
        <f>'PE Holds'!M214</f>
        <v/>
      </c>
      <c r="K336" s="396" t="str">
        <f>'PE Holds'!N214</f>
        <v/>
      </c>
      <c r="L336" s="397" t="str">
        <f>'PE Holds'!O214</f>
        <v/>
      </c>
      <c r="M336" s="398" t="str">
        <f>'PE Holds'!P214</f>
        <v/>
      </c>
      <c r="N336" s="399" t="str">
        <f>'PE Holds'!Q214</f>
        <v/>
      </c>
      <c r="O336" s="400" t="str">
        <f>'PE Holds'!R214</f>
        <v/>
      </c>
      <c r="P336" s="401" t="str">
        <f>'PE Holds'!S214</f>
        <v/>
      </c>
      <c r="Q336" s="402" t="str">
        <f>'PE Holds'!T214</f>
        <v/>
      </c>
      <c r="R336" s="403"/>
      <c r="S336" s="404"/>
      <c r="T336" s="391"/>
      <c r="U336" s="390">
        <f t="shared" si="2"/>
        <v>0</v>
      </c>
      <c r="V336" s="390">
        <f t="shared" si="3"/>
        <v>0</v>
      </c>
      <c r="W336" s="349"/>
      <c r="X336" s="349"/>
      <c r="Y336" s="349"/>
      <c r="Z336" s="349"/>
    </row>
    <row r="337" ht="15.75" customHeight="1">
      <c r="A337" s="373">
        <v>6254.0</v>
      </c>
      <c r="B337" s="374" t="s">
        <v>1303</v>
      </c>
      <c r="C337" s="374" t="s">
        <v>1074</v>
      </c>
      <c r="D337" s="374" t="s">
        <v>1080</v>
      </c>
      <c r="E337" s="390">
        <v>20.0</v>
      </c>
      <c r="F337" s="391"/>
      <c r="G337" s="392" t="str">
        <f>'PU holds'!J313</f>
        <v/>
      </c>
      <c r="H337" s="393" t="str">
        <f>'PU holds'!K313</f>
        <v/>
      </c>
      <c r="I337" s="394" t="str">
        <f>'PU holds'!L313</f>
        <v/>
      </c>
      <c r="J337" s="395" t="str">
        <f>'PU holds'!M313</f>
        <v/>
      </c>
      <c r="K337" s="396" t="str">
        <f>'PU holds'!N313</f>
        <v/>
      </c>
      <c r="L337" s="397" t="str">
        <f>'PU holds'!O313</f>
        <v/>
      </c>
      <c r="M337" s="398" t="str">
        <f>'PU holds'!P313</f>
        <v/>
      </c>
      <c r="N337" s="399" t="str">
        <f>'PU holds'!Q313</f>
        <v/>
      </c>
      <c r="O337" s="400" t="str">
        <f>'PU holds'!R313</f>
        <v/>
      </c>
      <c r="P337" s="401" t="str">
        <f>'PU holds'!S313</f>
        <v/>
      </c>
      <c r="Q337" s="402" t="str">
        <f>'PU holds'!T313</f>
        <v/>
      </c>
      <c r="R337" s="403" t="str">
        <f>'PU holds'!#REF!</f>
        <v>#ERROR!</v>
      </c>
      <c r="S337" s="404" t="str">
        <f>'PU holds'!W313</f>
        <v/>
      </c>
      <c r="T337" s="391" t="str">
        <f>'PU holds'!X313</f>
        <v/>
      </c>
      <c r="U337" s="390" t="str">
        <f t="shared" si="2"/>
        <v>#ERROR!</v>
      </c>
      <c r="V337" s="390" t="str">
        <f t="shared" si="3"/>
        <v>#ERROR!</v>
      </c>
      <c r="W337" s="349"/>
      <c r="X337" s="349"/>
      <c r="Y337" s="349"/>
      <c r="Z337" s="349"/>
    </row>
    <row r="338" ht="15.75" customHeight="1">
      <c r="A338" s="373">
        <v>8400.0</v>
      </c>
      <c r="B338" s="374" t="s">
        <v>1303</v>
      </c>
      <c r="C338" s="374" t="s">
        <v>1074</v>
      </c>
      <c r="D338" s="374" t="s">
        <v>1081</v>
      </c>
      <c r="E338" s="390">
        <v>20.0</v>
      </c>
      <c r="F338" s="391"/>
      <c r="G338" s="392" t="str">
        <f>'PU holds'!J314</f>
        <v/>
      </c>
      <c r="H338" s="393" t="str">
        <f>'PU holds'!K314</f>
        <v/>
      </c>
      <c r="I338" s="394" t="str">
        <f>'PU holds'!L314</f>
        <v/>
      </c>
      <c r="J338" s="395" t="str">
        <f>'PU holds'!M314</f>
        <v/>
      </c>
      <c r="K338" s="396" t="str">
        <f>'PU holds'!N314</f>
        <v/>
      </c>
      <c r="L338" s="397" t="str">
        <f>'PU holds'!O314</f>
        <v/>
      </c>
      <c r="M338" s="398" t="str">
        <f>'PU holds'!P314</f>
        <v/>
      </c>
      <c r="N338" s="399" t="str">
        <f>'PU holds'!Q314</f>
        <v/>
      </c>
      <c r="O338" s="400" t="str">
        <f>'PU holds'!R314</f>
        <v/>
      </c>
      <c r="P338" s="401" t="str">
        <f>'PU holds'!S314</f>
        <v/>
      </c>
      <c r="Q338" s="402" t="str">
        <f>'PU holds'!T314</f>
        <v/>
      </c>
      <c r="R338" s="403" t="str">
        <f>'PU holds'!#REF!</f>
        <v>#ERROR!</v>
      </c>
      <c r="S338" s="404" t="str">
        <f>'PU holds'!W314</f>
        <v/>
      </c>
      <c r="T338" s="391" t="str">
        <f>'PU holds'!X314</f>
        <v/>
      </c>
      <c r="U338" s="390" t="str">
        <f t="shared" si="2"/>
        <v>#ERROR!</v>
      </c>
      <c r="V338" s="390" t="str">
        <f t="shared" si="3"/>
        <v>#ERROR!</v>
      </c>
      <c r="W338" s="349"/>
      <c r="X338" s="349"/>
      <c r="Y338" s="349"/>
      <c r="Z338" s="349"/>
    </row>
    <row r="339" ht="15.75" customHeight="1">
      <c r="A339" s="373">
        <v>12238.0</v>
      </c>
      <c r="B339" s="373" t="s">
        <v>1303</v>
      </c>
      <c r="C339" s="373" t="s">
        <v>1074</v>
      </c>
      <c r="D339" s="373" t="s">
        <v>1085</v>
      </c>
      <c r="E339" s="390">
        <v>20.0</v>
      </c>
      <c r="F339" s="391" t="str">
        <f>'PE Holds'!I215</f>
        <v/>
      </c>
      <c r="G339" s="392" t="str">
        <f>'PE Holds'!J215</f>
        <v/>
      </c>
      <c r="H339" s="393" t="str">
        <f>'PE Holds'!K215</f>
        <v/>
      </c>
      <c r="I339" s="394" t="str">
        <f>'PE Holds'!L215</f>
        <v/>
      </c>
      <c r="J339" s="395" t="str">
        <f>'PE Holds'!M215</f>
        <v/>
      </c>
      <c r="K339" s="396" t="str">
        <f>'PE Holds'!N215</f>
        <v/>
      </c>
      <c r="L339" s="397" t="str">
        <f>'PE Holds'!O215</f>
        <v/>
      </c>
      <c r="M339" s="398" t="str">
        <f>'PE Holds'!P215</f>
        <v/>
      </c>
      <c r="N339" s="399" t="str">
        <f>'PE Holds'!Q215</f>
        <v/>
      </c>
      <c r="O339" s="400" t="str">
        <f>'PE Holds'!R215</f>
        <v/>
      </c>
      <c r="P339" s="401" t="str">
        <f>'PE Holds'!S215</f>
        <v/>
      </c>
      <c r="Q339" s="402" t="str">
        <f>'PE Holds'!T215</f>
        <v/>
      </c>
      <c r="R339" s="403"/>
      <c r="S339" s="404"/>
      <c r="T339" s="391"/>
      <c r="U339" s="390">
        <f t="shared" si="2"/>
        <v>0</v>
      </c>
      <c r="V339" s="390">
        <f t="shared" si="3"/>
        <v>0</v>
      </c>
      <c r="W339" s="349"/>
      <c r="X339" s="349"/>
      <c r="Y339" s="349"/>
      <c r="Z339" s="349"/>
    </row>
    <row r="340" ht="15.75" customHeight="1">
      <c r="A340" s="373">
        <v>12243.0</v>
      </c>
      <c r="B340" s="373" t="s">
        <v>1303</v>
      </c>
      <c r="C340" s="373" t="s">
        <v>1306</v>
      </c>
      <c r="D340" s="373" t="s">
        <v>1080</v>
      </c>
      <c r="E340" s="390">
        <v>10.0</v>
      </c>
      <c r="F340" s="391" t="str">
        <f>'PE Holds'!I216</f>
        <v/>
      </c>
      <c r="G340" s="392" t="str">
        <f>'PE Holds'!J216</f>
        <v/>
      </c>
      <c r="H340" s="393" t="str">
        <f>'PE Holds'!K216</f>
        <v/>
      </c>
      <c r="I340" s="394" t="str">
        <f>'PE Holds'!L216</f>
        <v/>
      </c>
      <c r="J340" s="395" t="str">
        <f>'PE Holds'!M216</f>
        <v/>
      </c>
      <c r="K340" s="396" t="str">
        <f>'PE Holds'!N216</f>
        <v/>
      </c>
      <c r="L340" s="397" t="str">
        <f>'PE Holds'!O216</f>
        <v/>
      </c>
      <c r="M340" s="398" t="str">
        <f>'PE Holds'!P216</f>
        <v/>
      </c>
      <c r="N340" s="399" t="str">
        <f>'PE Holds'!Q216</f>
        <v/>
      </c>
      <c r="O340" s="400" t="str">
        <f>'PE Holds'!R216</f>
        <v/>
      </c>
      <c r="P340" s="401" t="str">
        <f>'PE Holds'!S216</f>
        <v/>
      </c>
      <c r="Q340" s="402" t="str">
        <f>'PE Holds'!T216</f>
        <v/>
      </c>
      <c r="R340" s="403"/>
      <c r="S340" s="404"/>
      <c r="T340" s="391"/>
      <c r="U340" s="390">
        <f t="shared" si="2"/>
        <v>0</v>
      </c>
      <c r="V340" s="390">
        <f t="shared" si="3"/>
        <v>0</v>
      </c>
      <c r="W340" s="349"/>
      <c r="X340" s="349"/>
      <c r="Y340" s="349"/>
      <c r="Z340" s="349"/>
    </row>
    <row r="341" ht="15.75" customHeight="1">
      <c r="A341" s="373">
        <v>6274.0</v>
      </c>
      <c r="B341" s="373" t="s">
        <v>1303</v>
      </c>
      <c r="C341" s="373" t="s">
        <v>1083</v>
      </c>
      <c r="D341" s="373" t="s">
        <v>1080</v>
      </c>
      <c r="E341" s="390">
        <v>5.0</v>
      </c>
      <c r="F341" s="391" t="str">
        <f>'PE Holds'!I217</f>
        <v/>
      </c>
      <c r="G341" s="392" t="str">
        <f>'PE Holds'!J217</f>
        <v/>
      </c>
      <c r="H341" s="393" t="str">
        <f>'PE Holds'!K217</f>
        <v/>
      </c>
      <c r="I341" s="394" t="str">
        <f>'PE Holds'!L217</f>
        <v/>
      </c>
      <c r="J341" s="395" t="str">
        <f>'PE Holds'!M217</f>
        <v/>
      </c>
      <c r="K341" s="396" t="str">
        <f>'PE Holds'!N217</f>
        <v/>
      </c>
      <c r="L341" s="397" t="str">
        <f>'PE Holds'!O217</f>
        <v/>
      </c>
      <c r="M341" s="398" t="str">
        <f>'PE Holds'!P217</f>
        <v/>
      </c>
      <c r="N341" s="399" t="str">
        <f>'PE Holds'!Q217</f>
        <v/>
      </c>
      <c r="O341" s="400" t="str">
        <f>'PE Holds'!R217</f>
        <v/>
      </c>
      <c r="P341" s="401" t="str">
        <f>'PE Holds'!S217</f>
        <v/>
      </c>
      <c r="Q341" s="402" t="str">
        <f>'PE Holds'!T217</f>
        <v/>
      </c>
      <c r="R341" s="403"/>
      <c r="S341" s="404"/>
      <c r="T341" s="391"/>
      <c r="U341" s="390">
        <f t="shared" si="2"/>
        <v>0</v>
      </c>
      <c r="V341" s="390">
        <f t="shared" si="3"/>
        <v>0</v>
      </c>
      <c r="W341" s="349"/>
      <c r="X341" s="349"/>
      <c r="Y341" s="349"/>
      <c r="Z341" s="349"/>
    </row>
    <row r="342" ht="15.75" customHeight="1">
      <c r="A342" s="373">
        <v>6537.0</v>
      </c>
      <c r="B342" s="373" t="s">
        <v>1303</v>
      </c>
      <c r="C342" s="373" t="s">
        <v>1083</v>
      </c>
      <c r="D342" s="373" t="s">
        <v>1081</v>
      </c>
      <c r="E342" s="390">
        <v>10.0</v>
      </c>
      <c r="F342" s="391" t="str">
        <f>'PE Holds'!I218</f>
        <v/>
      </c>
      <c r="G342" s="392" t="str">
        <f>'PE Holds'!J218</f>
        <v/>
      </c>
      <c r="H342" s="393" t="str">
        <f>'PE Holds'!K218</f>
        <v/>
      </c>
      <c r="I342" s="394" t="str">
        <f>'PE Holds'!L218</f>
        <v/>
      </c>
      <c r="J342" s="395" t="str">
        <f>'PE Holds'!M218</f>
        <v/>
      </c>
      <c r="K342" s="396" t="str">
        <f>'PE Holds'!N218</f>
        <v/>
      </c>
      <c r="L342" s="397" t="str">
        <f>'PE Holds'!O218</f>
        <v/>
      </c>
      <c r="M342" s="398" t="str">
        <f>'PE Holds'!P218</f>
        <v/>
      </c>
      <c r="N342" s="399" t="str">
        <f>'PE Holds'!Q218</f>
        <v/>
      </c>
      <c r="O342" s="400" t="str">
        <f>'PE Holds'!R218</f>
        <v/>
      </c>
      <c r="P342" s="401" t="str">
        <f>'PE Holds'!S218</f>
        <v/>
      </c>
      <c r="Q342" s="402" t="str">
        <f>'PE Holds'!T218</f>
        <v/>
      </c>
      <c r="R342" s="403"/>
      <c r="S342" s="404"/>
      <c r="T342" s="391"/>
      <c r="U342" s="390">
        <f t="shared" si="2"/>
        <v>0</v>
      </c>
      <c r="V342" s="390">
        <f t="shared" si="3"/>
        <v>0</v>
      </c>
      <c r="W342" s="349"/>
      <c r="X342" s="349"/>
      <c r="Y342" s="349"/>
      <c r="Z342" s="349"/>
    </row>
    <row r="343" ht="15.75" customHeight="1">
      <c r="A343" s="374">
        <v>12780.0</v>
      </c>
      <c r="B343" s="374" t="s">
        <v>1303</v>
      </c>
      <c r="C343" s="374" t="s">
        <v>1307</v>
      </c>
      <c r="D343" s="374" t="s">
        <v>1080</v>
      </c>
      <c r="E343" s="390">
        <v>10.0</v>
      </c>
      <c r="F343" s="391"/>
      <c r="G343" s="392" t="str">
        <f>'PU holds'!J315</f>
        <v/>
      </c>
      <c r="H343" s="393" t="str">
        <f>'PU holds'!K315</f>
        <v/>
      </c>
      <c r="I343" s="394" t="str">
        <f>'PU holds'!L315</f>
        <v/>
      </c>
      <c r="J343" s="395" t="str">
        <f>'PU holds'!M315</f>
        <v/>
      </c>
      <c r="K343" s="396" t="str">
        <f>'PU holds'!N315</f>
        <v/>
      </c>
      <c r="L343" s="397" t="str">
        <f>'PU holds'!O315</f>
        <v/>
      </c>
      <c r="M343" s="398" t="str">
        <f>'PU holds'!P315</f>
        <v/>
      </c>
      <c r="N343" s="399" t="str">
        <f>'PU holds'!Q315</f>
        <v/>
      </c>
      <c r="O343" s="400" t="str">
        <f>'PU holds'!R315</f>
        <v/>
      </c>
      <c r="P343" s="401" t="str">
        <f>'PU holds'!S315</f>
        <v/>
      </c>
      <c r="Q343" s="402" t="str">
        <f>'PU holds'!T315</f>
        <v/>
      </c>
      <c r="R343" s="403" t="str">
        <f>'PU holds'!#REF!</f>
        <v>#ERROR!</v>
      </c>
      <c r="S343" s="404" t="str">
        <f>'PU holds'!W315</f>
        <v/>
      </c>
      <c r="T343" s="391" t="str">
        <f>'PU holds'!X315</f>
        <v/>
      </c>
      <c r="U343" s="390" t="str">
        <f t="shared" si="2"/>
        <v>#ERROR!</v>
      </c>
      <c r="V343" s="390" t="str">
        <f t="shared" si="3"/>
        <v>#ERROR!</v>
      </c>
      <c r="W343" s="349"/>
      <c r="X343" s="349"/>
      <c r="Y343" s="349"/>
      <c r="Z343" s="349"/>
    </row>
    <row r="344" ht="15.75" customHeight="1">
      <c r="A344" s="373">
        <v>6314.0</v>
      </c>
      <c r="B344" s="373" t="s">
        <v>1303</v>
      </c>
      <c r="C344" s="373" t="s">
        <v>1308</v>
      </c>
      <c r="D344" s="373" t="s">
        <v>1080</v>
      </c>
      <c r="E344" s="390">
        <v>10.0</v>
      </c>
      <c r="F344" s="391" t="str">
        <f>'PE Holds'!I219</f>
        <v/>
      </c>
      <c r="G344" s="392" t="str">
        <f>'PE Holds'!J219</f>
        <v/>
      </c>
      <c r="H344" s="393" t="str">
        <f>'PE Holds'!K219</f>
        <v/>
      </c>
      <c r="I344" s="394" t="str">
        <f>'PE Holds'!L219</f>
        <v/>
      </c>
      <c r="J344" s="395" t="str">
        <f>'PE Holds'!M219</f>
        <v/>
      </c>
      <c r="K344" s="396" t="str">
        <f>'PE Holds'!N219</f>
        <v/>
      </c>
      <c r="L344" s="397" t="str">
        <f>'PE Holds'!O219</f>
        <v/>
      </c>
      <c r="M344" s="398" t="str">
        <f>'PE Holds'!P219</f>
        <v/>
      </c>
      <c r="N344" s="399" t="str">
        <f>'PE Holds'!Q219</f>
        <v/>
      </c>
      <c r="O344" s="400" t="str">
        <f>'PE Holds'!R219</f>
        <v/>
      </c>
      <c r="P344" s="401" t="str">
        <f>'PE Holds'!S219</f>
        <v/>
      </c>
      <c r="Q344" s="402" t="str">
        <f>'PE Holds'!T219</f>
        <v/>
      </c>
      <c r="R344" s="403"/>
      <c r="S344" s="404"/>
      <c r="T344" s="391"/>
      <c r="U344" s="390">
        <f t="shared" si="2"/>
        <v>0</v>
      </c>
      <c r="V344" s="390">
        <f t="shared" si="3"/>
        <v>0</v>
      </c>
      <c r="W344" s="349"/>
      <c r="X344" s="349"/>
      <c r="Y344" s="349"/>
      <c r="Z344" s="349"/>
    </row>
    <row r="345" ht="15.75" customHeight="1">
      <c r="A345" s="373">
        <v>6277.0</v>
      </c>
      <c r="B345" s="373" t="s">
        <v>1303</v>
      </c>
      <c r="C345" s="373" t="s">
        <v>1308</v>
      </c>
      <c r="D345" s="373" t="s">
        <v>1081</v>
      </c>
      <c r="E345" s="390">
        <v>10.0</v>
      </c>
      <c r="F345" s="391" t="str">
        <f>'PE Holds'!I220</f>
        <v/>
      </c>
      <c r="G345" s="392" t="str">
        <f>'PE Holds'!J220</f>
        <v/>
      </c>
      <c r="H345" s="393" t="str">
        <f>'PE Holds'!K220</f>
        <v/>
      </c>
      <c r="I345" s="394" t="str">
        <f>'PE Holds'!L220</f>
        <v/>
      </c>
      <c r="J345" s="395" t="str">
        <f>'PE Holds'!M220</f>
        <v/>
      </c>
      <c r="K345" s="396" t="str">
        <f>'PE Holds'!N220</f>
        <v/>
      </c>
      <c r="L345" s="397" t="str">
        <f>'PE Holds'!O220</f>
        <v/>
      </c>
      <c r="M345" s="398" t="str">
        <f>'PE Holds'!P220</f>
        <v/>
      </c>
      <c r="N345" s="399" t="str">
        <f>'PE Holds'!Q220</f>
        <v/>
      </c>
      <c r="O345" s="400" t="str">
        <f>'PE Holds'!R220</f>
        <v/>
      </c>
      <c r="P345" s="401" t="str">
        <f>'PE Holds'!S220</f>
        <v/>
      </c>
      <c r="Q345" s="402" t="str">
        <f>'PE Holds'!T220</f>
        <v/>
      </c>
      <c r="R345" s="403"/>
      <c r="S345" s="404"/>
      <c r="T345" s="391"/>
      <c r="U345" s="390">
        <f t="shared" si="2"/>
        <v>0</v>
      </c>
      <c r="V345" s="390">
        <f t="shared" si="3"/>
        <v>0</v>
      </c>
      <c r="W345" s="349"/>
      <c r="X345" s="349"/>
      <c r="Y345" s="349"/>
      <c r="Z345" s="349"/>
    </row>
    <row r="346" ht="15.75" customHeight="1">
      <c r="A346" s="373">
        <v>6309.0</v>
      </c>
      <c r="B346" s="373" t="s">
        <v>1303</v>
      </c>
      <c r="C346" s="373" t="s">
        <v>1088</v>
      </c>
      <c r="D346" s="373" t="s">
        <v>1080</v>
      </c>
      <c r="E346" s="390">
        <v>10.0</v>
      </c>
      <c r="F346" s="391" t="str">
        <f>'PE Holds'!I221</f>
        <v/>
      </c>
      <c r="G346" s="392" t="str">
        <f>'PE Holds'!J221</f>
        <v/>
      </c>
      <c r="H346" s="393" t="str">
        <f>'PE Holds'!K221</f>
        <v/>
      </c>
      <c r="I346" s="394" t="str">
        <f>'PE Holds'!L221</f>
        <v/>
      </c>
      <c r="J346" s="395" t="str">
        <f>'PE Holds'!M221</f>
        <v/>
      </c>
      <c r="K346" s="396" t="str">
        <f>'PE Holds'!N221</f>
        <v/>
      </c>
      <c r="L346" s="397" t="str">
        <f>'PE Holds'!O221</f>
        <v/>
      </c>
      <c r="M346" s="398" t="str">
        <f>'PE Holds'!P221</f>
        <v/>
      </c>
      <c r="N346" s="399" t="str">
        <f>'PE Holds'!Q221</f>
        <v/>
      </c>
      <c r="O346" s="400" t="str">
        <f>'PE Holds'!R221</f>
        <v/>
      </c>
      <c r="P346" s="401" t="str">
        <f>'PE Holds'!S221</f>
        <v/>
      </c>
      <c r="Q346" s="402" t="str">
        <f>'PE Holds'!T221</f>
        <v/>
      </c>
      <c r="R346" s="403"/>
      <c r="S346" s="404"/>
      <c r="T346" s="391"/>
      <c r="U346" s="390">
        <f t="shared" si="2"/>
        <v>0</v>
      </c>
      <c r="V346" s="390">
        <f t="shared" si="3"/>
        <v>0</v>
      </c>
      <c r="W346" s="349"/>
      <c r="X346" s="349"/>
      <c r="Y346" s="349"/>
      <c r="Z346" s="349"/>
    </row>
    <row r="347" ht="15.75" customHeight="1">
      <c r="A347" s="373">
        <v>6286.0</v>
      </c>
      <c r="B347" s="373" t="s">
        <v>1303</v>
      </c>
      <c r="C347" s="373" t="s">
        <v>1088</v>
      </c>
      <c r="D347" s="373" t="s">
        <v>1081</v>
      </c>
      <c r="E347" s="390">
        <v>10.0</v>
      </c>
      <c r="F347" s="391" t="str">
        <f>'PE Holds'!I222</f>
        <v/>
      </c>
      <c r="G347" s="392" t="str">
        <f>'PE Holds'!J222</f>
        <v/>
      </c>
      <c r="H347" s="393" t="str">
        <f>'PE Holds'!K222</f>
        <v/>
      </c>
      <c r="I347" s="394" t="str">
        <f>'PE Holds'!L222</f>
        <v/>
      </c>
      <c r="J347" s="395" t="str">
        <f>'PE Holds'!M222</f>
        <v/>
      </c>
      <c r="K347" s="396" t="str">
        <f>'PE Holds'!N222</f>
        <v/>
      </c>
      <c r="L347" s="397" t="str">
        <f>'PE Holds'!O222</f>
        <v/>
      </c>
      <c r="M347" s="398" t="str">
        <f>'PE Holds'!P222</f>
        <v/>
      </c>
      <c r="N347" s="399" t="str">
        <f>'PE Holds'!Q222</f>
        <v/>
      </c>
      <c r="O347" s="400" t="str">
        <f>'PE Holds'!R222</f>
        <v/>
      </c>
      <c r="P347" s="401" t="str">
        <f>'PE Holds'!S222</f>
        <v/>
      </c>
      <c r="Q347" s="402" t="str">
        <f>'PE Holds'!T222</f>
        <v/>
      </c>
      <c r="R347" s="403"/>
      <c r="S347" s="404"/>
      <c r="T347" s="391"/>
      <c r="U347" s="390">
        <f t="shared" si="2"/>
        <v>0</v>
      </c>
      <c r="V347" s="390">
        <f t="shared" si="3"/>
        <v>0</v>
      </c>
      <c r="W347" s="349"/>
      <c r="X347" s="349"/>
      <c r="Y347" s="349"/>
      <c r="Z347" s="349"/>
    </row>
    <row r="348" ht="15.75" customHeight="1">
      <c r="A348" s="373">
        <v>6240.0</v>
      </c>
      <c r="B348" s="373" t="s">
        <v>1303</v>
      </c>
      <c r="C348" s="373" t="s">
        <v>997</v>
      </c>
      <c r="D348" s="373"/>
      <c r="E348" s="390">
        <v>10.0</v>
      </c>
      <c r="F348" s="391" t="str">
        <f>'PE Holds'!I223</f>
        <v/>
      </c>
      <c r="G348" s="392" t="str">
        <f>'PE Holds'!J223</f>
        <v/>
      </c>
      <c r="H348" s="393" t="str">
        <f>'PE Holds'!K223</f>
        <v/>
      </c>
      <c r="I348" s="394" t="str">
        <f>'PE Holds'!L223</f>
        <v/>
      </c>
      <c r="J348" s="395" t="str">
        <f>'PE Holds'!M223</f>
        <v/>
      </c>
      <c r="K348" s="396" t="str">
        <f>'PE Holds'!N223</f>
        <v/>
      </c>
      <c r="L348" s="397" t="str">
        <f>'PE Holds'!O223</f>
        <v/>
      </c>
      <c r="M348" s="398" t="str">
        <f>'PE Holds'!P223</f>
        <v/>
      </c>
      <c r="N348" s="399" t="str">
        <f>'PE Holds'!Q223</f>
        <v/>
      </c>
      <c r="O348" s="400" t="str">
        <f>'PE Holds'!R223</f>
        <v/>
      </c>
      <c r="P348" s="401" t="str">
        <f>'PE Holds'!S223</f>
        <v/>
      </c>
      <c r="Q348" s="402" t="str">
        <f>'PE Holds'!T223</f>
        <v/>
      </c>
      <c r="R348" s="403"/>
      <c r="S348" s="404"/>
      <c r="T348" s="391"/>
      <c r="U348" s="390">
        <f t="shared" si="2"/>
        <v>0</v>
      </c>
      <c r="V348" s="390">
        <f t="shared" si="3"/>
        <v>0</v>
      </c>
      <c r="W348" s="349"/>
      <c r="X348" s="349"/>
      <c r="Y348" s="349"/>
      <c r="Z348" s="349"/>
    </row>
    <row r="349" ht="15.75" customHeight="1">
      <c r="A349" s="373">
        <v>6281.0</v>
      </c>
      <c r="B349" s="374" t="s">
        <v>1303</v>
      </c>
      <c r="C349" s="374" t="s">
        <v>1309</v>
      </c>
      <c r="D349" s="374" t="s">
        <v>1080</v>
      </c>
      <c r="E349" s="390">
        <v>5.0</v>
      </c>
      <c r="F349" s="391"/>
      <c r="G349" s="392" t="str">
        <f>'PU holds'!J316</f>
        <v/>
      </c>
      <c r="H349" s="393" t="str">
        <f>'PU holds'!K316</f>
        <v/>
      </c>
      <c r="I349" s="394" t="str">
        <f>'PU holds'!L316</f>
        <v/>
      </c>
      <c r="J349" s="395" t="str">
        <f>'PU holds'!M316</f>
        <v/>
      </c>
      <c r="K349" s="396" t="str">
        <f>'PU holds'!N316</f>
        <v/>
      </c>
      <c r="L349" s="397" t="str">
        <f>'PU holds'!O316</f>
        <v/>
      </c>
      <c r="M349" s="398" t="str">
        <f>'PU holds'!P316</f>
        <v/>
      </c>
      <c r="N349" s="399" t="str">
        <f>'PU holds'!Q316</f>
        <v/>
      </c>
      <c r="O349" s="400" t="str">
        <f>'PU holds'!R316</f>
        <v/>
      </c>
      <c r="P349" s="401" t="str">
        <f>'PU holds'!S316</f>
        <v/>
      </c>
      <c r="Q349" s="402" t="str">
        <f>'PU holds'!T316</f>
        <v/>
      </c>
      <c r="R349" s="403" t="str">
        <f>'PU holds'!#REF!</f>
        <v>#ERROR!</v>
      </c>
      <c r="S349" s="404" t="str">
        <f>'PU holds'!W316</f>
        <v/>
      </c>
      <c r="T349" s="391" t="str">
        <f>'PU holds'!X316</f>
        <v/>
      </c>
      <c r="U349" s="390" t="str">
        <f t="shared" si="2"/>
        <v>#ERROR!</v>
      </c>
      <c r="V349" s="390" t="str">
        <f t="shared" si="3"/>
        <v>#ERROR!</v>
      </c>
      <c r="W349" s="349"/>
      <c r="X349" s="349"/>
      <c r="Y349" s="349"/>
      <c r="Z349" s="349"/>
    </row>
    <row r="350" ht="15.75" customHeight="1">
      <c r="A350" s="373">
        <v>6230.0</v>
      </c>
      <c r="B350" s="373" t="s">
        <v>1303</v>
      </c>
      <c r="C350" s="373" t="s">
        <v>1309</v>
      </c>
      <c r="D350" s="373" t="s">
        <v>1081</v>
      </c>
      <c r="E350" s="390">
        <v>5.0</v>
      </c>
      <c r="F350" s="391" t="str">
        <f>'PE Holds'!I224</f>
        <v/>
      </c>
      <c r="G350" s="392" t="str">
        <f>'PE Holds'!J224</f>
        <v/>
      </c>
      <c r="H350" s="393" t="str">
        <f>'PE Holds'!K224</f>
        <v/>
      </c>
      <c r="I350" s="394" t="str">
        <f>'PE Holds'!L224</f>
        <v/>
      </c>
      <c r="J350" s="395" t="str">
        <f>'PE Holds'!M224</f>
        <v/>
      </c>
      <c r="K350" s="396" t="str">
        <f>'PE Holds'!N224</f>
        <v/>
      </c>
      <c r="L350" s="397" t="str">
        <f>'PE Holds'!O224</f>
        <v/>
      </c>
      <c r="M350" s="398" t="str">
        <f>'PE Holds'!P224</f>
        <v/>
      </c>
      <c r="N350" s="399" t="str">
        <f>'PE Holds'!Q224</f>
        <v/>
      </c>
      <c r="O350" s="400" t="str">
        <f>'PE Holds'!R224</f>
        <v/>
      </c>
      <c r="P350" s="401" t="str">
        <f>'PE Holds'!S224</f>
        <v/>
      </c>
      <c r="Q350" s="402" t="str">
        <f>'PE Holds'!T224</f>
        <v/>
      </c>
      <c r="R350" s="403"/>
      <c r="S350" s="404"/>
      <c r="T350" s="391"/>
      <c r="U350" s="390">
        <f t="shared" si="2"/>
        <v>0</v>
      </c>
      <c r="V350" s="390">
        <f t="shared" si="3"/>
        <v>0</v>
      </c>
      <c r="W350" s="349"/>
      <c r="X350" s="349"/>
      <c r="Y350" s="349"/>
      <c r="Z350" s="349"/>
    </row>
    <row r="351" ht="15.75" customHeight="1">
      <c r="A351" s="373">
        <v>7551.0</v>
      </c>
      <c r="B351" s="374" t="s">
        <v>1303</v>
      </c>
      <c r="C351" s="374" t="s">
        <v>1310</v>
      </c>
      <c r="D351" s="374" t="s">
        <v>1090</v>
      </c>
      <c r="E351" s="390">
        <v>1.0</v>
      </c>
      <c r="F351" s="391"/>
      <c r="G351" s="392" t="str">
        <f>'PU holds'!J317</f>
        <v/>
      </c>
      <c r="H351" s="393" t="str">
        <f>'PU holds'!K317</f>
        <v/>
      </c>
      <c r="I351" s="394" t="str">
        <f>'PU holds'!L317</f>
        <v/>
      </c>
      <c r="J351" s="395" t="str">
        <f>'PU holds'!M317</f>
        <v/>
      </c>
      <c r="K351" s="396" t="str">
        <f>'PU holds'!N317</f>
        <v/>
      </c>
      <c r="L351" s="397" t="str">
        <f>'PU holds'!O317</f>
        <v/>
      </c>
      <c r="M351" s="398" t="str">
        <f>'PU holds'!P317</f>
        <v/>
      </c>
      <c r="N351" s="399" t="str">
        <f>'PU holds'!Q317</f>
        <v/>
      </c>
      <c r="O351" s="400" t="str">
        <f>'PU holds'!R317</f>
        <v/>
      </c>
      <c r="P351" s="401" t="str">
        <f>'PU holds'!S317</f>
        <v/>
      </c>
      <c r="Q351" s="402" t="str">
        <f>'PU holds'!T317</f>
        <v/>
      </c>
      <c r="R351" s="403" t="str">
        <f>'PU holds'!#REF!</f>
        <v>#ERROR!</v>
      </c>
      <c r="S351" s="404" t="str">
        <f>'PU holds'!W317</f>
        <v/>
      </c>
      <c r="T351" s="391" t="str">
        <f>'PU holds'!X317</f>
        <v/>
      </c>
      <c r="U351" s="390" t="str">
        <f t="shared" si="2"/>
        <v>#ERROR!</v>
      </c>
      <c r="V351" s="390" t="str">
        <f t="shared" si="3"/>
        <v>#ERROR!</v>
      </c>
      <c r="W351" s="349"/>
      <c r="X351" s="349"/>
      <c r="Y351" s="349"/>
      <c r="Z351" s="349"/>
    </row>
    <row r="352" ht="15.75" customHeight="1">
      <c r="A352" s="373">
        <v>7573.0</v>
      </c>
      <c r="B352" s="374" t="s">
        <v>1303</v>
      </c>
      <c r="C352" s="374" t="s">
        <v>1310</v>
      </c>
      <c r="D352" s="374" t="s">
        <v>1092</v>
      </c>
      <c r="E352" s="390">
        <v>1.0</v>
      </c>
      <c r="F352" s="391"/>
      <c r="G352" s="392" t="str">
        <f>'PU holds'!J318</f>
        <v/>
      </c>
      <c r="H352" s="393" t="str">
        <f>'PU holds'!K318</f>
        <v/>
      </c>
      <c r="I352" s="394" t="str">
        <f>'PU holds'!L318</f>
        <v/>
      </c>
      <c r="J352" s="395" t="str">
        <f>'PU holds'!M318</f>
        <v/>
      </c>
      <c r="K352" s="396" t="str">
        <f>'PU holds'!N318</f>
        <v/>
      </c>
      <c r="L352" s="397" t="str">
        <f>'PU holds'!O318</f>
        <v/>
      </c>
      <c r="M352" s="398" t="str">
        <f>'PU holds'!P318</f>
        <v/>
      </c>
      <c r="N352" s="399" t="str">
        <f>'PU holds'!Q318</f>
        <v/>
      </c>
      <c r="O352" s="400" t="str">
        <f>'PU holds'!R318</f>
        <v/>
      </c>
      <c r="P352" s="401" t="str">
        <f>'PU holds'!S318</f>
        <v/>
      </c>
      <c r="Q352" s="402" t="str">
        <f>'PU holds'!T318</f>
        <v/>
      </c>
      <c r="R352" s="403" t="str">
        <f>'PU holds'!#REF!</f>
        <v>#ERROR!</v>
      </c>
      <c r="S352" s="404" t="str">
        <f>'PU holds'!W318</f>
        <v/>
      </c>
      <c r="T352" s="391" t="str">
        <f>'PU holds'!X318</f>
        <v/>
      </c>
      <c r="U352" s="390" t="str">
        <f t="shared" si="2"/>
        <v>#ERROR!</v>
      </c>
      <c r="V352" s="390" t="str">
        <f t="shared" si="3"/>
        <v>#ERROR!</v>
      </c>
      <c r="W352" s="349"/>
      <c r="X352" s="349"/>
      <c r="Y352" s="349"/>
      <c r="Z352" s="349"/>
    </row>
    <row r="353" ht="15.75" customHeight="1">
      <c r="A353" s="373">
        <v>6232.0</v>
      </c>
      <c r="B353" s="373" t="s">
        <v>1303</v>
      </c>
      <c r="C353" s="373" t="s">
        <v>1091</v>
      </c>
      <c r="D353" s="373" t="s">
        <v>1080</v>
      </c>
      <c r="E353" s="390">
        <v>5.0</v>
      </c>
      <c r="F353" s="391" t="str">
        <f>'PE Holds'!I225</f>
        <v/>
      </c>
      <c r="G353" s="392" t="str">
        <f>'PE Holds'!J225</f>
        <v/>
      </c>
      <c r="H353" s="393" t="str">
        <f>'PE Holds'!K225</f>
        <v/>
      </c>
      <c r="I353" s="394" t="str">
        <f>'PE Holds'!L225</f>
        <v/>
      </c>
      <c r="J353" s="395" t="str">
        <f>'PE Holds'!M225</f>
        <v/>
      </c>
      <c r="K353" s="396" t="str">
        <f>'PE Holds'!N225</f>
        <v/>
      </c>
      <c r="L353" s="397" t="str">
        <f>'PE Holds'!O225</f>
        <v/>
      </c>
      <c r="M353" s="398" t="str">
        <f>'PE Holds'!P225</f>
        <v/>
      </c>
      <c r="N353" s="399" t="str">
        <f>'PE Holds'!Q225</f>
        <v/>
      </c>
      <c r="O353" s="400" t="str">
        <f>'PE Holds'!R225</f>
        <v/>
      </c>
      <c r="P353" s="401" t="str">
        <f>'PE Holds'!S225</f>
        <v/>
      </c>
      <c r="Q353" s="402" t="str">
        <f>'PE Holds'!T225</f>
        <v/>
      </c>
      <c r="R353" s="403"/>
      <c r="S353" s="404"/>
      <c r="T353" s="391"/>
      <c r="U353" s="390">
        <f t="shared" si="2"/>
        <v>0</v>
      </c>
      <c r="V353" s="390">
        <f t="shared" si="3"/>
        <v>0</v>
      </c>
      <c r="W353" s="349"/>
      <c r="X353" s="349"/>
      <c r="Y353" s="349"/>
      <c r="Z353" s="349"/>
    </row>
    <row r="354" ht="15.75" customHeight="1">
      <c r="A354" s="373">
        <v>6292.0</v>
      </c>
      <c r="B354" s="373" t="s">
        <v>1303</v>
      </c>
      <c r="C354" s="373" t="s">
        <v>1091</v>
      </c>
      <c r="D354" s="373" t="s">
        <v>1081</v>
      </c>
      <c r="E354" s="390">
        <v>5.0</v>
      </c>
      <c r="F354" s="391" t="str">
        <f>'PE Holds'!I226</f>
        <v/>
      </c>
      <c r="G354" s="392" t="str">
        <f>'PE Holds'!J226</f>
        <v/>
      </c>
      <c r="H354" s="393" t="str">
        <f>'PE Holds'!K226</f>
        <v/>
      </c>
      <c r="I354" s="394" t="str">
        <f>'PE Holds'!L226</f>
        <v/>
      </c>
      <c r="J354" s="395" t="str">
        <f>'PE Holds'!M226</f>
        <v/>
      </c>
      <c r="K354" s="396" t="str">
        <f>'PE Holds'!N226</f>
        <v/>
      </c>
      <c r="L354" s="397" t="str">
        <f>'PE Holds'!O226</f>
        <v/>
      </c>
      <c r="M354" s="398" t="str">
        <f>'PE Holds'!P226</f>
        <v/>
      </c>
      <c r="N354" s="399" t="str">
        <f>'PE Holds'!Q226</f>
        <v/>
      </c>
      <c r="O354" s="400" t="str">
        <f>'PE Holds'!R226</f>
        <v/>
      </c>
      <c r="P354" s="401" t="str">
        <f>'PE Holds'!S226</f>
        <v/>
      </c>
      <c r="Q354" s="402" t="str">
        <f>'PE Holds'!T226</f>
        <v/>
      </c>
      <c r="R354" s="403"/>
      <c r="S354" s="404"/>
      <c r="T354" s="391"/>
      <c r="U354" s="390">
        <f t="shared" si="2"/>
        <v>0</v>
      </c>
      <c r="V354" s="390">
        <f t="shared" si="3"/>
        <v>0</v>
      </c>
      <c r="W354" s="349"/>
      <c r="X354" s="349"/>
      <c r="Y354" s="349"/>
      <c r="Z354" s="349"/>
    </row>
    <row r="355" ht="15.75" customHeight="1">
      <c r="A355" s="373">
        <v>6291.0</v>
      </c>
      <c r="B355" s="373" t="s">
        <v>1303</v>
      </c>
      <c r="C355" s="373" t="s">
        <v>1091</v>
      </c>
      <c r="D355" s="373" t="s">
        <v>1085</v>
      </c>
      <c r="E355" s="390">
        <v>5.0</v>
      </c>
      <c r="F355" s="391" t="str">
        <f>'PE Holds'!I227</f>
        <v/>
      </c>
      <c r="G355" s="392" t="str">
        <f>'PE Holds'!J227</f>
        <v/>
      </c>
      <c r="H355" s="393" t="str">
        <f>'PE Holds'!K227</f>
        <v/>
      </c>
      <c r="I355" s="394" t="str">
        <f>'PE Holds'!L227</f>
        <v/>
      </c>
      <c r="J355" s="395" t="str">
        <f>'PE Holds'!M227</f>
        <v/>
      </c>
      <c r="K355" s="396" t="str">
        <f>'PE Holds'!N227</f>
        <v/>
      </c>
      <c r="L355" s="397" t="str">
        <f>'PE Holds'!O227</f>
        <v/>
      </c>
      <c r="M355" s="398" t="str">
        <f>'PE Holds'!P227</f>
        <v/>
      </c>
      <c r="N355" s="399" t="str">
        <f>'PE Holds'!Q227</f>
        <v/>
      </c>
      <c r="O355" s="400" t="str">
        <f>'PE Holds'!R227</f>
        <v/>
      </c>
      <c r="P355" s="401" t="str">
        <f>'PE Holds'!S227</f>
        <v/>
      </c>
      <c r="Q355" s="402" t="str">
        <f>'PE Holds'!T227</f>
        <v/>
      </c>
      <c r="R355" s="403"/>
      <c r="S355" s="404"/>
      <c r="T355" s="391"/>
      <c r="U355" s="390">
        <f t="shared" si="2"/>
        <v>0</v>
      </c>
      <c r="V355" s="390">
        <f t="shared" si="3"/>
        <v>0</v>
      </c>
      <c r="W355" s="349"/>
      <c r="X355" s="349"/>
      <c r="Y355" s="349"/>
      <c r="Z355" s="349"/>
    </row>
    <row r="356" ht="15.75" customHeight="1">
      <c r="A356" s="373">
        <v>6494.0</v>
      </c>
      <c r="B356" s="373" t="s">
        <v>1303</v>
      </c>
      <c r="C356" s="373" t="s">
        <v>1007</v>
      </c>
      <c r="D356" s="373"/>
      <c r="E356" s="390">
        <v>10.0</v>
      </c>
      <c r="F356" s="391" t="str">
        <f>'PE Holds'!I228</f>
        <v/>
      </c>
      <c r="G356" s="392" t="str">
        <f>'PE Holds'!J228</f>
        <v/>
      </c>
      <c r="H356" s="393" t="str">
        <f>'PE Holds'!K228</f>
        <v/>
      </c>
      <c r="I356" s="394" t="str">
        <f>'PE Holds'!L228</f>
        <v/>
      </c>
      <c r="J356" s="395" t="str">
        <f>'PE Holds'!M228</f>
        <v/>
      </c>
      <c r="K356" s="396" t="str">
        <f>'PE Holds'!N228</f>
        <v/>
      </c>
      <c r="L356" s="397" t="str">
        <f>'PE Holds'!O228</f>
        <v/>
      </c>
      <c r="M356" s="398" t="str">
        <f>'PE Holds'!P228</f>
        <v/>
      </c>
      <c r="N356" s="399" t="str">
        <f>'PE Holds'!Q228</f>
        <v/>
      </c>
      <c r="O356" s="400" t="str">
        <f>'PE Holds'!R228</f>
        <v/>
      </c>
      <c r="P356" s="401" t="str">
        <f>'PE Holds'!S228</f>
        <v/>
      </c>
      <c r="Q356" s="402" t="str">
        <f>'PE Holds'!T228</f>
        <v/>
      </c>
      <c r="R356" s="403"/>
      <c r="S356" s="404"/>
      <c r="T356" s="391"/>
      <c r="U356" s="390">
        <f t="shared" si="2"/>
        <v>0</v>
      </c>
      <c r="V356" s="390">
        <f t="shared" si="3"/>
        <v>0</v>
      </c>
      <c r="W356" s="349"/>
      <c r="X356" s="349"/>
      <c r="Y356" s="349"/>
      <c r="Z356" s="349"/>
    </row>
    <row r="357" ht="15.75" customHeight="1">
      <c r="A357" s="373">
        <v>12129.0</v>
      </c>
      <c r="B357" s="373" t="s">
        <v>1303</v>
      </c>
      <c r="C357" s="373" t="s">
        <v>1311</v>
      </c>
      <c r="D357" s="373" t="s">
        <v>1080</v>
      </c>
      <c r="E357" s="390">
        <v>10.0</v>
      </c>
      <c r="F357" s="391" t="str">
        <f>'PE Holds'!I229</f>
        <v/>
      </c>
      <c r="G357" s="392" t="str">
        <f>'PE Holds'!J229</f>
        <v/>
      </c>
      <c r="H357" s="393" t="str">
        <f>'PE Holds'!K229</f>
        <v/>
      </c>
      <c r="I357" s="394" t="str">
        <f>'PE Holds'!L229</f>
        <v/>
      </c>
      <c r="J357" s="395" t="str">
        <f>'PE Holds'!M229</f>
        <v/>
      </c>
      <c r="K357" s="396" t="str">
        <f>'PE Holds'!N229</f>
        <v/>
      </c>
      <c r="L357" s="397" t="str">
        <f>'PE Holds'!O229</f>
        <v/>
      </c>
      <c r="M357" s="398" t="str">
        <f>'PE Holds'!P229</f>
        <v/>
      </c>
      <c r="N357" s="399" t="str">
        <f>'PE Holds'!Q229</f>
        <v/>
      </c>
      <c r="O357" s="400" t="str">
        <f>'PE Holds'!R229</f>
        <v/>
      </c>
      <c r="P357" s="401" t="str">
        <f>'PE Holds'!S229</f>
        <v/>
      </c>
      <c r="Q357" s="402" t="str">
        <f>'PE Holds'!T229</f>
        <v/>
      </c>
      <c r="R357" s="403"/>
      <c r="S357" s="404"/>
      <c r="T357" s="391"/>
      <c r="U357" s="390">
        <f t="shared" si="2"/>
        <v>0</v>
      </c>
      <c r="V357" s="390">
        <f t="shared" si="3"/>
        <v>0</v>
      </c>
      <c r="W357" s="349"/>
      <c r="X357" s="349"/>
      <c r="Y357" s="349"/>
      <c r="Z357" s="349"/>
    </row>
    <row r="358" ht="15.75" customHeight="1">
      <c r="A358" s="373">
        <v>12132.0</v>
      </c>
      <c r="B358" s="373" t="s">
        <v>1303</v>
      </c>
      <c r="C358" s="373" t="s">
        <v>1311</v>
      </c>
      <c r="D358" s="373" t="s">
        <v>1081</v>
      </c>
      <c r="E358" s="390">
        <v>10.0</v>
      </c>
      <c r="F358" s="391" t="str">
        <f>'PE Holds'!I230</f>
        <v/>
      </c>
      <c r="G358" s="392" t="str">
        <f>'PE Holds'!J230</f>
        <v/>
      </c>
      <c r="H358" s="393" t="str">
        <f>'PE Holds'!K230</f>
        <v/>
      </c>
      <c r="I358" s="394" t="str">
        <f>'PE Holds'!L230</f>
        <v/>
      </c>
      <c r="J358" s="395" t="str">
        <f>'PE Holds'!M230</f>
        <v/>
      </c>
      <c r="K358" s="396" t="str">
        <f>'PE Holds'!N230</f>
        <v/>
      </c>
      <c r="L358" s="397" t="str">
        <f>'PE Holds'!O230</f>
        <v/>
      </c>
      <c r="M358" s="398" t="str">
        <f>'PE Holds'!P230</f>
        <v/>
      </c>
      <c r="N358" s="399" t="str">
        <f>'PE Holds'!Q230</f>
        <v/>
      </c>
      <c r="O358" s="400" t="str">
        <f>'PE Holds'!R230</f>
        <v/>
      </c>
      <c r="P358" s="401" t="str">
        <f>'PE Holds'!S230</f>
        <v/>
      </c>
      <c r="Q358" s="402" t="str">
        <f>'PE Holds'!T230</f>
        <v/>
      </c>
      <c r="R358" s="403"/>
      <c r="S358" s="404"/>
      <c r="T358" s="391"/>
      <c r="U358" s="390">
        <f t="shared" si="2"/>
        <v>0</v>
      </c>
      <c r="V358" s="390">
        <f t="shared" si="3"/>
        <v>0</v>
      </c>
      <c r="W358" s="349"/>
      <c r="X358" s="349"/>
      <c r="Y358" s="349"/>
      <c r="Z358" s="349"/>
    </row>
    <row r="359" ht="15.75" customHeight="1">
      <c r="A359" s="373">
        <v>12131.0</v>
      </c>
      <c r="B359" s="373" t="s">
        <v>1303</v>
      </c>
      <c r="C359" s="373" t="s">
        <v>1251</v>
      </c>
      <c r="D359" s="373" t="s">
        <v>1080</v>
      </c>
      <c r="E359" s="390">
        <v>5.0</v>
      </c>
      <c r="F359" s="391" t="str">
        <f>'PE Holds'!I231</f>
        <v/>
      </c>
      <c r="G359" s="392" t="str">
        <f>'PE Holds'!J231</f>
        <v/>
      </c>
      <c r="H359" s="393" t="str">
        <f>'PE Holds'!K231</f>
        <v/>
      </c>
      <c r="I359" s="394" t="str">
        <f>'PE Holds'!L231</f>
        <v/>
      </c>
      <c r="J359" s="395" t="str">
        <f>'PE Holds'!M231</f>
        <v/>
      </c>
      <c r="K359" s="396" t="str">
        <f>'PE Holds'!N231</f>
        <v/>
      </c>
      <c r="L359" s="397" t="str">
        <f>'PE Holds'!O231</f>
        <v/>
      </c>
      <c r="M359" s="398" t="str">
        <f>'PE Holds'!P231</f>
        <v/>
      </c>
      <c r="N359" s="399" t="str">
        <f>'PE Holds'!Q231</f>
        <v/>
      </c>
      <c r="O359" s="400" t="str">
        <f>'PE Holds'!R231</f>
        <v/>
      </c>
      <c r="P359" s="401" t="str">
        <f>'PE Holds'!S231</f>
        <v/>
      </c>
      <c r="Q359" s="402" t="str">
        <f>'PE Holds'!T231</f>
        <v/>
      </c>
      <c r="R359" s="403"/>
      <c r="S359" s="404"/>
      <c r="T359" s="391"/>
      <c r="U359" s="390">
        <f t="shared" si="2"/>
        <v>0</v>
      </c>
      <c r="V359" s="390">
        <f t="shared" si="3"/>
        <v>0</v>
      </c>
      <c r="W359" s="349"/>
      <c r="X359" s="349"/>
      <c r="Y359" s="349"/>
      <c r="Z359" s="349"/>
    </row>
    <row r="360" ht="15.75" customHeight="1">
      <c r="A360" s="373">
        <v>12374.0</v>
      </c>
      <c r="B360" s="373" t="s">
        <v>1303</v>
      </c>
      <c r="C360" s="373" t="s">
        <v>1251</v>
      </c>
      <c r="D360" s="373" t="s">
        <v>1081</v>
      </c>
      <c r="E360" s="390">
        <v>5.0</v>
      </c>
      <c r="F360" s="391" t="str">
        <f>'PE Holds'!I232</f>
        <v/>
      </c>
      <c r="G360" s="392" t="str">
        <f>'PE Holds'!J232</f>
        <v/>
      </c>
      <c r="H360" s="393" t="str">
        <f>'PE Holds'!K232</f>
        <v/>
      </c>
      <c r="I360" s="394" t="str">
        <f>'PE Holds'!L232</f>
        <v/>
      </c>
      <c r="J360" s="395" t="str">
        <f>'PE Holds'!M232</f>
        <v/>
      </c>
      <c r="K360" s="396" t="str">
        <f>'PE Holds'!N232</f>
        <v/>
      </c>
      <c r="L360" s="397" t="str">
        <f>'PE Holds'!O232</f>
        <v/>
      </c>
      <c r="M360" s="398" t="str">
        <f>'PE Holds'!P232</f>
        <v/>
      </c>
      <c r="N360" s="399" t="str">
        <f>'PE Holds'!Q232</f>
        <v/>
      </c>
      <c r="O360" s="400" t="str">
        <f>'PE Holds'!R232</f>
        <v/>
      </c>
      <c r="P360" s="401" t="str">
        <f>'PE Holds'!S232</f>
        <v/>
      </c>
      <c r="Q360" s="402" t="str">
        <f>'PE Holds'!T232</f>
        <v/>
      </c>
      <c r="R360" s="403"/>
      <c r="S360" s="404"/>
      <c r="T360" s="391"/>
      <c r="U360" s="390">
        <f t="shared" si="2"/>
        <v>0</v>
      </c>
      <c r="V360" s="390">
        <f t="shared" si="3"/>
        <v>0</v>
      </c>
      <c r="W360" s="349"/>
      <c r="X360" s="349"/>
      <c r="Y360" s="349"/>
      <c r="Z360" s="349"/>
    </row>
    <row r="361" ht="15.75" customHeight="1">
      <c r="A361" s="374">
        <v>6245.0</v>
      </c>
      <c r="B361" s="374" t="s">
        <v>1303</v>
      </c>
      <c r="C361" s="374" t="s">
        <v>1264</v>
      </c>
      <c r="D361" s="374" t="s">
        <v>1080</v>
      </c>
      <c r="E361" s="390">
        <v>20.0</v>
      </c>
      <c r="F361" s="391"/>
      <c r="G361" s="392" t="str">
        <f>'PU holds'!J319</f>
        <v/>
      </c>
      <c r="H361" s="393" t="str">
        <f>'PU holds'!K319</f>
        <v/>
      </c>
      <c r="I361" s="394" t="str">
        <f>'PU holds'!L319</f>
        <v/>
      </c>
      <c r="J361" s="395" t="str">
        <f>'PU holds'!M319</f>
        <v/>
      </c>
      <c r="K361" s="396" t="str">
        <f>'PU holds'!N319</f>
        <v/>
      </c>
      <c r="L361" s="397" t="str">
        <f>'PU holds'!O319</f>
        <v/>
      </c>
      <c r="M361" s="398" t="str">
        <f>'PU holds'!P319</f>
        <v/>
      </c>
      <c r="N361" s="399" t="str">
        <f>'PU holds'!Q319</f>
        <v/>
      </c>
      <c r="O361" s="400" t="str">
        <f>'PU holds'!R319</f>
        <v/>
      </c>
      <c r="P361" s="401" t="str">
        <f>'PU holds'!S319</f>
        <v/>
      </c>
      <c r="Q361" s="402" t="str">
        <f>'PU holds'!T319</f>
        <v/>
      </c>
      <c r="R361" s="403" t="str">
        <f>'PU holds'!#REF!</f>
        <v>#ERROR!</v>
      </c>
      <c r="S361" s="404" t="str">
        <f>'PU holds'!W319</f>
        <v/>
      </c>
      <c r="T361" s="391" t="str">
        <f>'PU holds'!X319</f>
        <v/>
      </c>
      <c r="U361" s="390" t="str">
        <f t="shared" si="2"/>
        <v>#ERROR!</v>
      </c>
      <c r="V361" s="390" t="str">
        <f t="shared" si="3"/>
        <v>#ERROR!</v>
      </c>
      <c r="W361" s="349"/>
      <c r="X361" s="349"/>
      <c r="Y361" s="349"/>
      <c r="Z361" s="349"/>
    </row>
    <row r="362" ht="15.75" customHeight="1">
      <c r="A362" s="374">
        <v>6275.0</v>
      </c>
      <c r="B362" s="374" t="s">
        <v>1303</v>
      </c>
      <c r="C362" s="374" t="s">
        <v>1264</v>
      </c>
      <c r="D362" s="374" t="s">
        <v>1312</v>
      </c>
      <c r="E362" s="390">
        <v>10.0</v>
      </c>
      <c r="F362" s="391"/>
      <c r="G362" s="392" t="str">
        <f>'PU holds'!J320</f>
        <v/>
      </c>
      <c r="H362" s="393" t="str">
        <f>'PU holds'!K320</f>
        <v/>
      </c>
      <c r="I362" s="394" t="str">
        <f>'PU holds'!L320</f>
        <v/>
      </c>
      <c r="J362" s="395" t="str">
        <f>'PU holds'!M320</f>
        <v/>
      </c>
      <c r="K362" s="396" t="str">
        <f>'PU holds'!N320</f>
        <v/>
      </c>
      <c r="L362" s="397" t="str">
        <f>'PU holds'!O320</f>
        <v/>
      </c>
      <c r="M362" s="398" t="str">
        <f>'PU holds'!P320</f>
        <v/>
      </c>
      <c r="N362" s="399" t="str">
        <f>'PU holds'!Q320</f>
        <v/>
      </c>
      <c r="O362" s="400" t="str">
        <f>'PU holds'!R320</f>
        <v/>
      </c>
      <c r="P362" s="401" t="str">
        <f>'PU holds'!S320</f>
        <v/>
      </c>
      <c r="Q362" s="402" t="str">
        <f>'PU holds'!T320</f>
        <v/>
      </c>
      <c r="R362" s="403" t="str">
        <f>'PU holds'!#REF!</f>
        <v>#ERROR!</v>
      </c>
      <c r="S362" s="404" t="str">
        <f>'PU holds'!W320</f>
        <v/>
      </c>
      <c r="T362" s="391" t="str">
        <f>'PU holds'!X320</f>
        <v/>
      </c>
      <c r="U362" s="390" t="str">
        <f t="shared" si="2"/>
        <v>#ERROR!</v>
      </c>
      <c r="V362" s="390" t="str">
        <f t="shared" si="3"/>
        <v>#ERROR!</v>
      </c>
      <c r="W362" s="349"/>
      <c r="X362" s="349"/>
      <c r="Y362" s="349"/>
      <c r="Z362" s="349"/>
    </row>
    <row r="363" ht="15.75" customHeight="1">
      <c r="A363" s="374">
        <v>6752.0</v>
      </c>
      <c r="B363" s="374" t="s">
        <v>1303</v>
      </c>
      <c r="C363" s="374" t="s">
        <v>1264</v>
      </c>
      <c r="D363" s="374" t="s">
        <v>1085</v>
      </c>
      <c r="E363" s="390">
        <v>20.0</v>
      </c>
      <c r="F363" s="391"/>
      <c r="G363" s="392" t="str">
        <f>'PU holds'!J321</f>
        <v/>
      </c>
      <c r="H363" s="393" t="str">
        <f>'PU holds'!K321</f>
        <v/>
      </c>
      <c r="I363" s="394" t="str">
        <f>'PU holds'!L321</f>
        <v/>
      </c>
      <c r="J363" s="395" t="str">
        <f>'PU holds'!M321</f>
        <v/>
      </c>
      <c r="K363" s="396" t="str">
        <f>'PU holds'!N321</f>
        <v/>
      </c>
      <c r="L363" s="397" t="str">
        <f>'PU holds'!O321</f>
        <v/>
      </c>
      <c r="M363" s="398" t="str">
        <f>'PU holds'!P321</f>
        <v/>
      </c>
      <c r="N363" s="399" t="str">
        <f>'PU holds'!Q321</f>
        <v/>
      </c>
      <c r="O363" s="400" t="str">
        <f>'PU holds'!R321</f>
        <v/>
      </c>
      <c r="P363" s="401" t="str">
        <f>'PU holds'!S321</f>
        <v/>
      </c>
      <c r="Q363" s="402" t="str">
        <f>'PU holds'!T321</f>
        <v/>
      </c>
      <c r="R363" s="403" t="str">
        <f>'PU holds'!#REF!</f>
        <v>#ERROR!</v>
      </c>
      <c r="S363" s="404" t="str">
        <f>'PU holds'!W321</f>
        <v/>
      </c>
      <c r="T363" s="391" t="str">
        <f>'PU holds'!X321</f>
        <v/>
      </c>
      <c r="U363" s="390" t="str">
        <f t="shared" si="2"/>
        <v>#ERROR!</v>
      </c>
      <c r="V363" s="390" t="str">
        <f t="shared" si="3"/>
        <v>#ERROR!</v>
      </c>
      <c r="W363" s="349"/>
      <c r="X363" s="349"/>
      <c r="Y363" s="349"/>
      <c r="Z363" s="349"/>
    </row>
    <row r="364" ht="15.75" customHeight="1">
      <c r="A364" s="373">
        <v>6233.0</v>
      </c>
      <c r="B364" s="373" t="s">
        <v>1303</v>
      </c>
      <c r="C364" s="373" t="s">
        <v>1291</v>
      </c>
      <c r="D364" s="373" t="s">
        <v>1080</v>
      </c>
      <c r="E364" s="390">
        <v>5.0</v>
      </c>
      <c r="F364" s="391" t="str">
        <f>'PE Holds'!I233</f>
        <v/>
      </c>
      <c r="G364" s="392" t="str">
        <f>'PE Holds'!J233</f>
        <v/>
      </c>
      <c r="H364" s="393" t="str">
        <f>'PE Holds'!K233</f>
        <v/>
      </c>
      <c r="I364" s="394" t="str">
        <f>'PE Holds'!L233</f>
        <v/>
      </c>
      <c r="J364" s="395" t="str">
        <f>'PE Holds'!M233</f>
        <v/>
      </c>
      <c r="K364" s="396" t="str">
        <f>'PE Holds'!N233</f>
        <v/>
      </c>
      <c r="L364" s="397" t="str">
        <f>'PE Holds'!O233</f>
        <v/>
      </c>
      <c r="M364" s="398" t="str">
        <f>'PE Holds'!P233</f>
        <v/>
      </c>
      <c r="N364" s="399" t="str">
        <f>'PE Holds'!Q233</f>
        <v/>
      </c>
      <c r="O364" s="400" t="str">
        <f>'PE Holds'!R233</f>
        <v/>
      </c>
      <c r="P364" s="401" t="str">
        <f>'PE Holds'!S233</f>
        <v/>
      </c>
      <c r="Q364" s="402" t="str">
        <f>'PE Holds'!T233</f>
        <v/>
      </c>
      <c r="R364" s="403"/>
      <c r="S364" s="404"/>
      <c r="T364" s="391"/>
      <c r="U364" s="390">
        <f t="shared" si="2"/>
        <v>0</v>
      </c>
      <c r="V364" s="390">
        <f t="shared" si="3"/>
        <v>0</v>
      </c>
      <c r="W364" s="349"/>
      <c r="X364" s="349"/>
      <c r="Y364" s="349"/>
      <c r="Z364" s="349"/>
    </row>
    <row r="365" ht="15.75" customHeight="1">
      <c r="A365" s="373">
        <v>6208.0</v>
      </c>
      <c r="B365" s="373" t="s">
        <v>1303</v>
      </c>
      <c r="C365" s="373" t="s">
        <v>1291</v>
      </c>
      <c r="D365" s="373" t="s">
        <v>1081</v>
      </c>
      <c r="E365" s="390">
        <v>5.0</v>
      </c>
      <c r="F365" s="391" t="str">
        <f>'PE Holds'!I234</f>
        <v/>
      </c>
      <c r="G365" s="392" t="str">
        <f>'PE Holds'!J234</f>
        <v/>
      </c>
      <c r="H365" s="393" t="str">
        <f>'PE Holds'!K234</f>
        <v/>
      </c>
      <c r="I365" s="394" t="str">
        <f>'PE Holds'!L234</f>
        <v/>
      </c>
      <c r="J365" s="395" t="str">
        <f>'PE Holds'!M234</f>
        <v/>
      </c>
      <c r="K365" s="396" t="str">
        <f>'PE Holds'!N234</f>
        <v/>
      </c>
      <c r="L365" s="397" t="str">
        <f>'PE Holds'!O234</f>
        <v/>
      </c>
      <c r="M365" s="398" t="str">
        <f>'PE Holds'!P234</f>
        <v/>
      </c>
      <c r="N365" s="399" t="str">
        <f>'PE Holds'!Q234</f>
        <v/>
      </c>
      <c r="O365" s="400" t="str">
        <f>'PE Holds'!R234</f>
        <v/>
      </c>
      <c r="P365" s="401" t="str">
        <f>'PE Holds'!S234</f>
        <v/>
      </c>
      <c r="Q365" s="402" t="str">
        <f>'PE Holds'!T234</f>
        <v/>
      </c>
      <c r="R365" s="403"/>
      <c r="S365" s="404"/>
      <c r="T365" s="391"/>
      <c r="U365" s="390">
        <f t="shared" si="2"/>
        <v>0</v>
      </c>
      <c r="V365" s="390">
        <f t="shared" si="3"/>
        <v>0</v>
      </c>
      <c r="W365" s="349"/>
      <c r="X365" s="349"/>
      <c r="Y365" s="349"/>
      <c r="Z365" s="349"/>
    </row>
    <row r="366" ht="15.75" customHeight="1">
      <c r="A366" s="373">
        <v>8399.0</v>
      </c>
      <c r="B366" s="374" t="s">
        <v>1303</v>
      </c>
      <c r="C366" s="374" t="s">
        <v>1313</v>
      </c>
      <c r="D366" s="374" t="s">
        <v>1080</v>
      </c>
      <c r="E366" s="390">
        <v>1.0</v>
      </c>
      <c r="F366" s="391"/>
      <c r="G366" s="392" t="str">
        <f>'PU holds'!J322</f>
        <v/>
      </c>
      <c r="H366" s="393" t="str">
        <f>'PU holds'!K322</f>
        <v/>
      </c>
      <c r="I366" s="394" t="str">
        <f>'PU holds'!L322</f>
        <v/>
      </c>
      <c r="J366" s="395" t="str">
        <f>'PU holds'!M322</f>
        <v/>
      </c>
      <c r="K366" s="396" t="str">
        <f>'PU holds'!N322</f>
        <v/>
      </c>
      <c r="L366" s="397" t="str">
        <f>'PU holds'!O322</f>
        <v/>
      </c>
      <c r="M366" s="398" t="str">
        <f>'PU holds'!P322</f>
        <v/>
      </c>
      <c r="N366" s="399" t="str">
        <f>'PU holds'!Q322</f>
        <v/>
      </c>
      <c r="O366" s="400" t="str">
        <f>'PU holds'!R322</f>
        <v/>
      </c>
      <c r="P366" s="401" t="str">
        <f>'PU holds'!S322</f>
        <v/>
      </c>
      <c r="Q366" s="402" t="str">
        <f>'PU holds'!T322</f>
        <v/>
      </c>
      <c r="R366" s="403" t="str">
        <f>'PU holds'!#REF!</f>
        <v>#ERROR!</v>
      </c>
      <c r="S366" s="404" t="str">
        <f>'PU holds'!W322</f>
        <v/>
      </c>
      <c r="T366" s="391" t="str">
        <f>'PU holds'!X322</f>
        <v/>
      </c>
      <c r="U366" s="390" t="str">
        <f t="shared" si="2"/>
        <v>#ERROR!</v>
      </c>
      <c r="V366" s="390" t="str">
        <f t="shared" si="3"/>
        <v>#ERROR!</v>
      </c>
      <c r="W366" s="349"/>
      <c r="X366" s="349"/>
      <c r="Y366" s="349"/>
      <c r="Z366" s="349"/>
    </row>
    <row r="367" ht="15.75" customHeight="1">
      <c r="A367" s="373">
        <v>8384.0</v>
      </c>
      <c r="B367" s="374" t="s">
        <v>1303</v>
      </c>
      <c r="C367" s="374" t="s">
        <v>1313</v>
      </c>
      <c r="D367" s="374" t="s">
        <v>1081</v>
      </c>
      <c r="E367" s="390">
        <v>1.0</v>
      </c>
      <c r="F367" s="391"/>
      <c r="G367" s="392" t="str">
        <f>'PU holds'!J323</f>
        <v/>
      </c>
      <c r="H367" s="393" t="str">
        <f>'PU holds'!K323</f>
        <v/>
      </c>
      <c r="I367" s="394" t="str">
        <f>'PU holds'!L323</f>
        <v/>
      </c>
      <c r="J367" s="395" t="str">
        <f>'PU holds'!M323</f>
        <v/>
      </c>
      <c r="K367" s="396" t="str">
        <f>'PU holds'!N323</f>
        <v/>
      </c>
      <c r="L367" s="397" t="str">
        <f>'PU holds'!O323</f>
        <v/>
      </c>
      <c r="M367" s="398" t="str">
        <f>'PU holds'!P323</f>
        <v/>
      </c>
      <c r="N367" s="399" t="str">
        <f>'PU holds'!Q323</f>
        <v/>
      </c>
      <c r="O367" s="400" t="str">
        <f>'PU holds'!R323</f>
        <v/>
      </c>
      <c r="P367" s="401" t="str">
        <f>'PU holds'!S323</f>
        <v/>
      </c>
      <c r="Q367" s="402" t="str">
        <f>'PU holds'!T323</f>
        <v/>
      </c>
      <c r="R367" s="403" t="str">
        <f>'PU holds'!#REF!</f>
        <v>#ERROR!</v>
      </c>
      <c r="S367" s="404" t="str">
        <f>'PU holds'!W323</f>
        <v/>
      </c>
      <c r="T367" s="391" t="str">
        <f>'PU holds'!X323</f>
        <v/>
      </c>
      <c r="U367" s="390" t="str">
        <f t="shared" si="2"/>
        <v>#ERROR!</v>
      </c>
      <c r="V367" s="390" t="str">
        <f t="shared" si="3"/>
        <v>#ERROR!</v>
      </c>
      <c r="W367" s="349"/>
      <c r="X367" s="349"/>
      <c r="Y367" s="349"/>
      <c r="Z367" s="349"/>
    </row>
    <row r="368" ht="15.75" customHeight="1">
      <c r="A368" s="373">
        <v>6434.0</v>
      </c>
      <c r="B368" s="373" t="s">
        <v>1303</v>
      </c>
      <c r="C368" s="373" t="s">
        <v>29</v>
      </c>
      <c r="D368" s="373" t="s">
        <v>1080</v>
      </c>
      <c r="E368" s="390">
        <v>1.0</v>
      </c>
      <c r="F368" s="391" t="str">
        <f>'PE Holds'!I235</f>
        <v/>
      </c>
      <c r="G368" s="392" t="str">
        <f>'PE Holds'!J235</f>
        <v/>
      </c>
      <c r="H368" s="393" t="str">
        <f>'PE Holds'!K235</f>
        <v/>
      </c>
      <c r="I368" s="394" t="str">
        <f>'PE Holds'!L235</f>
        <v/>
      </c>
      <c r="J368" s="395" t="str">
        <f>'PE Holds'!M235</f>
        <v/>
      </c>
      <c r="K368" s="396" t="str">
        <f>'PE Holds'!N235</f>
        <v/>
      </c>
      <c r="L368" s="397" t="str">
        <f>'PE Holds'!O235</f>
        <v/>
      </c>
      <c r="M368" s="398" t="str">
        <f>'PE Holds'!P235</f>
        <v/>
      </c>
      <c r="N368" s="399" t="str">
        <f>'PE Holds'!Q235</f>
        <v/>
      </c>
      <c r="O368" s="400" t="str">
        <f>'PE Holds'!R235</f>
        <v/>
      </c>
      <c r="P368" s="401" t="str">
        <f>'PE Holds'!S235</f>
        <v/>
      </c>
      <c r="Q368" s="402" t="str">
        <f>'PE Holds'!T235</f>
        <v/>
      </c>
      <c r="R368" s="403"/>
      <c r="S368" s="404"/>
      <c r="T368" s="391"/>
      <c r="U368" s="390">
        <f t="shared" si="2"/>
        <v>0</v>
      </c>
      <c r="V368" s="390">
        <f t="shared" si="3"/>
        <v>0</v>
      </c>
      <c r="W368" s="349"/>
      <c r="X368" s="349"/>
      <c r="Y368" s="349"/>
      <c r="Z368" s="349"/>
    </row>
    <row r="369" ht="15.75" customHeight="1">
      <c r="A369" s="373">
        <v>6389.0</v>
      </c>
      <c r="B369" s="373" t="s">
        <v>1303</v>
      </c>
      <c r="C369" s="373" t="s">
        <v>29</v>
      </c>
      <c r="D369" s="373" t="s">
        <v>1081</v>
      </c>
      <c r="E369" s="390">
        <v>1.0</v>
      </c>
      <c r="F369" s="391" t="str">
        <f>'PE Holds'!I236</f>
        <v/>
      </c>
      <c r="G369" s="392" t="str">
        <f>'PE Holds'!J236</f>
        <v/>
      </c>
      <c r="H369" s="393" t="str">
        <f>'PE Holds'!K236</f>
        <v/>
      </c>
      <c r="I369" s="394" t="str">
        <f>'PE Holds'!L236</f>
        <v/>
      </c>
      <c r="J369" s="395" t="str">
        <f>'PE Holds'!M236</f>
        <v/>
      </c>
      <c r="K369" s="396" t="str">
        <f>'PE Holds'!N236</f>
        <v/>
      </c>
      <c r="L369" s="397" t="str">
        <f>'PE Holds'!O236</f>
        <v/>
      </c>
      <c r="M369" s="398" t="str">
        <f>'PE Holds'!P236</f>
        <v/>
      </c>
      <c r="N369" s="399" t="str">
        <f>'PE Holds'!Q236</f>
        <v/>
      </c>
      <c r="O369" s="400" t="str">
        <f>'PE Holds'!R236</f>
        <v/>
      </c>
      <c r="P369" s="401" t="str">
        <f>'PE Holds'!S236</f>
        <v/>
      </c>
      <c r="Q369" s="402" t="str">
        <f>'PE Holds'!T236</f>
        <v/>
      </c>
      <c r="R369" s="403"/>
      <c r="S369" s="404"/>
      <c r="T369" s="391"/>
      <c r="U369" s="390">
        <f t="shared" si="2"/>
        <v>0</v>
      </c>
      <c r="V369" s="390">
        <f t="shared" si="3"/>
        <v>0</v>
      </c>
      <c r="W369" s="349"/>
      <c r="X369" s="349"/>
      <c r="Y369" s="349"/>
      <c r="Z369" s="349"/>
    </row>
    <row r="370" ht="15.75" customHeight="1">
      <c r="A370" s="373">
        <v>6388.0</v>
      </c>
      <c r="B370" s="373" t="s">
        <v>1303</v>
      </c>
      <c r="C370" s="373" t="s">
        <v>29</v>
      </c>
      <c r="D370" s="373" t="s">
        <v>1085</v>
      </c>
      <c r="E370" s="390">
        <v>1.0</v>
      </c>
      <c r="F370" s="391" t="str">
        <f>'PE Holds'!I237</f>
        <v/>
      </c>
      <c r="G370" s="392" t="str">
        <f>'PE Holds'!J237</f>
        <v/>
      </c>
      <c r="H370" s="393" t="str">
        <f>'PE Holds'!K237</f>
        <v/>
      </c>
      <c r="I370" s="394" t="str">
        <f>'PE Holds'!L237</f>
        <v/>
      </c>
      <c r="J370" s="395" t="str">
        <f>'PE Holds'!M237</f>
        <v/>
      </c>
      <c r="K370" s="396" t="str">
        <f>'PE Holds'!N237</f>
        <v/>
      </c>
      <c r="L370" s="397" t="str">
        <f>'PE Holds'!O237</f>
        <v/>
      </c>
      <c r="M370" s="398" t="str">
        <f>'PE Holds'!P237</f>
        <v/>
      </c>
      <c r="N370" s="399" t="str">
        <f>'PE Holds'!Q237</f>
        <v/>
      </c>
      <c r="O370" s="400" t="str">
        <f>'PE Holds'!R237</f>
        <v/>
      </c>
      <c r="P370" s="401" t="str">
        <f>'PE Holds'!S237</f>
        <v/>
      </c>
      <c r="Q370" s="402" t="str">
        <f>'PE Holds'!T237</f>
        <v/>
      </c>
      <c r="R370" s="403"/>
      <c r="S370" s="404"/>
      <c r="T370" s="391"/>
      <c r="U370" s="390">
        <f t="shared" si="2"/>
        <v>0</v>
      </c>
      <c r="V370" s="390">
        <f t="shared" si="3"/>
        <v>0</v>
      </c>
      <c r="W370" s="349"/>
      <c r="X370" s="349"/>
      <c r="Y370" s="349"/>
      <c r="Z370" s="349"/>
    </row>
    <row r="371" ht="15.75" customHeight="1">
      <c r="A371" s="373">
        <v>9282.0</v>
      </c>
      <c r="B371" s="405" t="s">
        <v>1314</v>
      </c>
      <c r="C371" s="405" t="s">
        <v>1315</v>
      </c>
      <c r="D371" s="405"/>
      <c r="E371" s="390">
        <v>20.0</v>
      </c>
      <c r="F371" s="391"/>
      <c r="G371" s="392"/>
      <c r="H371" s="393"/>
      <c r="I371" s="394"/>
      <c r="J371" s="395"/>
      <c r="K371" s="396"/>
      <c r="L371" s="397"/>
      <c r="M371" s="398"/>
      <c r="N371" s="399"/>
      <c r="O371" s="400"/>
      <c r="P371" s="401"/>
      <c r="Q371" s="402"/>
      <c r="R371" s="403"/>
      <c r="S371" s="404"/>
      <c r="T371" s="391"/>
      <c r="U371" s="390">
        <f t="shared" si="2"/>
        <v>0</v>
      </c>
      <c r="V371" s="390">
        <f t="shared" si="3"/>
        <v>0</v>
      </c>
      <c r="W371" s="349"/>
      <c r="X371" s="349"/>
      <c r="Y371" s="349"/>
      <c r="Z371" s="349"/>
    </row>
    <row r="372" ht="15.75" customHeight="1">
      <c r="A372" s="373">
        <v>9281.0</v>
      </c>
      <c r="B372" s="405" t="s">
        <v>1314</v>
      </c>
      <c r="C372" s="405" t="s">
        <v>1316</v>
      </c>
      <c r="D372" s="405"/>
      <c r="E372" s="390">
        <v>10.0</v>
      </c>
      <c r="F372" s="391"/>
      <c r="G372" s="392"/>
      <c r="H372" s="393"/>
      <c r="I372" s="394"/>
      <c r="J372" s="395"/>
      <c r="K372" s="396"/>
      <c r="L372" s="397"/>
      <c r="M372" s="398"/>
      <c r="N372" s="399"/>
      <c r="O372" s="400"/>
      <c r="P372" s="401"/>
      <c r="Q372" s="402"/>
      <c r="R372" s="403"/>
      <c r="S372" s="404"/>
      <c r="T372" s="391"/>
      <c r="U372" s="390">
        <f t="shared" si="2"/>
        <v>0</v>
      </c>
      <c r="V372" s="390">
        <f t="shared" si="3"/>
        <v>0</v>
      </c>
      <c r="W372" s="349"/>
      <c r="X372" s="349"/>
      <c r="Y372" s="349"/>
      <c r="Z372" s="349"/>
    </row>
    <row r="373" ht="15.75" customHeight="1">
      <c r="A373" s="373">
        <v>5210.0</v>
      </c>
      <c r="B373" s="405" t="s">
        <v>1317</v>
      </c>
      <c r="C373" s="405"/>
      <c r="D373" s="405"/>
      <c r="E373" s="390">
        <v>20.0</v>
      </c>
      <c r="F373" s="391"/>
      <c r="G373" s="392"/>
      <c r="H373" s="393"/>
      <c r="I373" s="394"/>
      <c r="J373" s="395"/>
      <c r="K373" s="396"/>
      <c r="L373" s="397"/>
      <c r="M373" s="398"/>
      <c r="N373" s="399"/>
      <c r="O373" s="400"/>
      <c r="P373" s="401"/>
      <c r="Q373" s="402"/>
      <c r="R373" s="403"/>
      <c r="S373" s="404"/>
      <c r="T373" s="391"/>
      <c r="U373" s="390">
        <f t="shared" si="2"/>
        <v>0</v>
      </c>
      <c r="V373" s="390">
        <f t="shared" si="3"/>
        <v>0</v>
      </c>
      <c r="W373" s="349"/>
      <c r="X373" s="349"/>
      <c r="Y373" s="349"/>
      <c r="Z373" s="349"/>
    </row>
    <row r="374" ht="15.75" customHeight="1">
      <c r="A374" s="373">
        <v>1862.0</v>
      </c>
      <c r="B374" s="373" t="s">
        <v>1318</v>
      </c>
      <c r="C374" s="373" t="s">
        <v>1319</v>
      </c>
      <c r="D374" s="373"/>
      <c r="E374" s="390">
        <v>5.0</v>
      </c>
      <c r="F374" s="391" t="str">
        <f>'PE Holds'!I97</f>
        <v/>
      </c>
      <c r="G374" s="392" t="str">
        <f>'PE Holds'!J97</f>
        <v/>
      </c>
      <c r="H374" s="393" t="str">
        <f>'PE Holds'!K97</f>
        <v/>
      </c>
      <c r="I374" s="394" t="str">
        <f>'PE Holds'!L97</f>
        <v/>
      </c>
      <c r="J374" s="395" t="str">
        <f>'PE Holds'!M97</f>
        <v/>
      </c>
      <c r="K374" s="396" t="str">
        <f>'PE Holds'!N97</f>
        <v/>
      </c>
      <c r="L374" s="397" t="str">
        <f>'PE Holds'!O97</f>
        <v/>
      </c>
      <c r="M374" s="398" t="str">
        <f>'PE Holds'!P97</f>
        <v/>
      </c>
      <c r="N374" s="399" t="str">
        <f>'PE Holds'!Q97</f>
        <v/>
      </c>
      <c r="O374" s="400" t="str">
        <f>'PE Holds'!R97</f>
        <v/>
      </c>
      <c r="P374" s="401" t="str">
        <f>'PE Holds'!S97</f>
        <v/>
      </c>
      <c r="Q374" s="402" t="str">
        <f>'PE Holds'!T97</f>
        <v/>
      </c>
      <c r="R374" s="403"/>
      <c r="S374" s="404"/>
      <c r="T374" s="391"/>
      <c r="U374" s="390">
        <f t="shared" si="2"/>
        <v>0</v>
      </c>
      <c r="V374" s="390">
        <f t="shared" si="3"/>
        <v>0</v>
      </c>
      <c r="W374" s="349"/>
      <c r="X374" s="349"/>
      <c r="Y374" s="349"/>
      <c r="Z374" s="349"/>
    </row>
    <row r="375" ht="15.75" customHeight="1">
      <c r="A375" s="373">
        <v>1820.0</v>
      </c>
      <c r="B375" s="373" t="s">
        <v>1318</v>
      </c>
      <c r="C375" s="373" t="s">
        <v>1320</v>
      </c>
      <c r="D375" s="373" t="s">
        <v>1080</v>
      </c>
      <c r="E375" s="390">
        <v>10.0</v>
      </c>
      <c r="F375" s="391" t="str">
        <f>'PE Holds'!I98</f>
        <v/>
      </c>
      <c r="G375" s="392" t="str">
        <f>'PE Holds'!J98</f>
        <v/>
      </c>
      <c r="H375" s="393" t="str">
        <f>'PE Holds'!K98</f>
        <v/>
      </c>
      <c r="I375" s="394" t="str">
        <f>'PE Holds'!L98</f>
        <v/>
      </c>
      <c r="J375" s="395" t="str">
        <f>'PE Holds'!M98</f>
        <v/>
      </c>
      <c r="K375" s="396" t="str">
        <f>'PE Holds'!N98</f>
        <v/>
      </c>
      <c r="L375" s="397" t="str">
        <f>'PE Holds'!O98</f>
        <v/>
      </c>
      <c r="M375" s="398" t="str">
        <f>'PE Holds'!P98</f>
        <v/>
      </c>
      <c r="N375" s="399" t="str">
        <f>'PE Holds'!Q98</f>
        <v/>
      </c>
      <c r="O375" s="400" t="str">
        <f>'PE Holds'!R98</f>
        <v/>
      </c>
      <c r="P375" s="401" t="str">
        <f>'PE Holds'!S98</f>
        <v/>
      </c>
      <c r="Q375" s="402" t="str">
        <f>'PE Holds'!T98</f>
        <v/>
      </c>
      <c r="R375" s="403"/>
      <c r="S375" s="404"/>
      <c r="T375" s="391"/>
      <c r="U375" s="390">
        <f t="shared" si="2"/>
        <v>0</v>
      </c>
      <c r="V375" s="390">
        <f t="shared" si="3"/>
        <v>0</v>
      </c>
      <c r="W375" s="349"/>
      <c r="X375" s="349"/>
      <c r="Y375" s="349"/>
      <c r="Z375" s="349"/>
    </row>
    <row r="376" ht="15.75" customHeight="1">
      <c r="A376" s="373">
        <v>1831.0</v>
      </c>
      <c r="B376" s="373" t="s">
        <v>1318</v>
      </c>
      <c r="C376" s="373" t="s">
        <v>1320</v>
      </c>
      <c r="D376" s="373" t="s">
        <v>1081</v>
      </c>
      <c r="E376" s="390">
        <v>10.0</v>
      </c>
      <c r="F376" s="391" t="str">
        <f>'PE Holds'!I99</f>
        <v/>
      </c>
      <c r="G376" s="392" t="str">
        <f>'PE Holds'!J99</f>
        <v/>
      </c>
      <c r="H376" s="393" t="str">
        <f>'PE Holds'!K99</f>
        <v/>
      </c>
      <c r="I376" s="394" t="str">
        <f>'PE Holds'!L99</f>
        <v/>
      </c>
      <c r="J376" s="395" t="str">
        <f>'PE Holds'!M99</f>
        <v/>
      </c>
      <c r="K376" s="396" t="str">
        <f>'PE Holds'!N99</f>
        <v/>
      </c>
      <c r="L376" s="397" t="str">
        <f>'PE Holds'!O99</f>
        <v/>
      </c>
      <c r="M376" s="398" t="str">
        <f>'PE Holds'!P99</f>
        <v/>
      </c>
      <c r="N376" s="399" t="str">
        <f>'PE Holds'!Q99</f>
        <v/>
      </c>
      <c r="O376" s="400" t="str">
        <f>'PE Holds'!R99</f>
        <v/>
      </c>
      <c r="P376" s="401" t="str">
        <f>'PE Holds'!S99</f>
        <v/>
      </c>
      <c r="Q376" s="402" t="str">
        <f>'PE Holds'!T99</f>
        <v/>
      </c>
      <c r="R376" s="403"/>
      <c r="S376" s="404"/>
      <c r="T376" s="391"/>
      <c r="U376" s="390">
        <f t="shared" si="2"/>
        <v>0</v>
      </c>
      <c r="V376" s="390">
        <f t="shared" si="3"/>
        <v>0</v>
      </c>
      <c r="W376" s="349"/>
      <c r="X376" s="349"/>
      <c r="Y376" s="349"/>
      <c r="Z376" s="349"/>
    </row>
    <row r="377" ht="15.75" customHeight="1">
      <c r="A377" s="373">
        <v>4327.0</v>
      </c>
      <c r="B377" s="373" t="s">
        <v>1318</v>
      </c>
      <c r="C377" s="373" t="s">
        <v>1321</v>
      </c>
      <c r="D377" s="373" t="s">
        <v>1318</v>
      </c>
      <c r="E377" s="390">
        <v>15.0</v>
      </c>
      <c r="F377" s="391" t="str">
        <f>'PE Holds'!I101</f>
        <v/>
      </c>
      <c r="G377" s="392" t="str">
        <f>'PE Holds'!J101</f>
        <v/>
      </c>
      <c r="H377" s="393" t="str">
        <f>'PE Holds'!K101</f>
        <v/>
      </c>
      <c r="I377" s="394" t="str">
        <f>'PE Holds'!L101</f>
        <v/>
      </c>
      <c r="J377" s="395" t="str">
        <f>'PE Holds'!M101</f>
        <v/>
      </c>
      <c r="K377" s="396" t="str">
        <f>'PE Holds'!N101</f>
        <v/>
      </c>
      <c r="L377" s="397" t="str">
        <f>'PE Holds'!O101</f>
        <v/>
      </c>
      <c r="M377" s="398" t="str">
        <f>'PE Holds'!P101</f>
        <v/>
      </c>
      <c r="N377" s="399" t="str">
        <f>'PE Holds'!Q101</f>
        <v/>
      </c>
      <c r="O377" s="400" t="str">
        <f>'PE Holds'!R101</f>
        <v/>
      </c>
      <c r="P377" s="401" t="str">
        <f>'PE Holds'!S101</f>
        <v/>
      </c>
      <c r="Q377" s="402" t="str">
        <f>'PE Holds'!T101</f>
        <v/>
      </c>
      <c r="R377" s="403"/>
      <c r="S377" s="404"/>
      <c r="T377" s="391"/>
      <c r="U377" s="390">
        <f t="shared" si="2"/>
        <v>0</v>
      </c>
      <c r="V377" s="390">
        <f t="shared" si="3"/>
        <v>0</v>
      </c>
      <c r="W377" s="349"/>
      <c r="X377" s="349"/>
      <c r="Y377" s="349"/>
      <c r="Z377" s="349"/>
    </row>
    <row r="378" ht="15.75" customHeight="1">
      <c r="A378" s="373">
        <v>1814.0</v>
      </c>
      <c r="B378" s="373" t="s">
        <v>1318</v>
      </c>
      <c r="C378" s="373" t="s">
        <v>1088</v>
      </c>
      <c r="D378" s="373"/>
      <c r="E378" s="390">
        <v>10.0</v>
      </c>
      <c r="F378" s="391" t="str">
        <f>'PE Holds'!I100</f>
        <v/>
      </c>
      <c r="G378" s="392" t="str">
        <f>'PE Holds'!J100</f>
        <v/>
      </c>
      <c r="H378" s="393" t="str">
        <f>'PE Holds'!K100</f>
        <v/>
      </c>
      <c r="I378" s="394" t="str">
        <f>'PE Holds'!L100</f>
        <v/>
      </c>
      <c r="J378" s="395" t="str">
        <f>'PE Holds'!M100</f>
        <v/>
      </c>
      <c r="K378" s="396" t="str">
        <f>'PE Holds'!N100</f>
        <v/>
      </c>
      <c r="L378" s="397" t="str">
        <f>'PE Holds'!O100</f>
        <v/>
      </c>
      <c r="M378" s="398" t="str">
        <f>'PE Holds'!P100</f>
        <v/>
      </c>
      <c r="N378" s="399" t="str">
        <f>'PE Holds'!Q100</f>
        <v/>
      </c>
      <c r="O378" s="400" t="str">
        <f>'PE Holds'!R100</f>
        <v/>
      </c>
      <c r="P378" s="401" t="str">
        <f>'PE Holds'!S100</f>
        <v/>
      </c>
      <c r="Q378" s="402" t="str">
        <f>'PE Holds'!T100</f>
        <v/>
      </c>
      <c r="R378" s="403"/>
      <c r="S378" s="404"/>
      <c r="T378" s="391"/>
      <c r="U378" s="390">
        <f t="shared" si="2"/>
        <v>0</v>
      </c>
      <c r="V378" s="390">
        <f t="shared" si="3"/>
        <v>0</v>
      </c>
      <c r="W378" s="349"/>
      <c r="X378" s="349"/>
      <c r="Y378" s="349"/>
      <c r="Z378" s="349"/>
    </row>
    <row r="379" ht="15.75" customHeight="1">
      <c r="A379" s="373">
        <v>1861.0</v>
      </c>
      <c r="B379" s="405" t="s">
        <v>1318</v>
      </c>
      <c r="C379" s="405" t="s">
        <v>1017</v>
      </c>
      <c r="D379" s="405"/>
      <c r="E379" s="390">
        <v>5.0</v>
      </c>
      <c r="F379" s="391"/>
      <c r="G379" s="392"/>
      <c r="H379" s="393"/>
      <c r="I379" s="394"/>
      <c r="J379" s="395"/>
      <c r="K379" s="396"/>
      <c r="L379" s="397"/>
      <c r="M379" s="398"/>
      <c r="N379" s="399"/>
      <c r="O379" s="400"/>
      <c r="P379" s="401"/>
      <c r="Q379" s="402"/>
      <c r="R379" s="403"/>
      <c r="S379" s="404"/>
      <c r="T379" s="391"/>
      <c r="U379" s="390">
        <f t="shared" si="2"/>
        <v>0</v>
      </c>
      <c r="V379" s="390">
        <f t="shared" si="3"/>
        <v>0</v>
      </c>
      <c r="W379" s="349"/>
      <c r="X379" s="349"/>
      <c r="Y379" s="349"/>
      <c r="Z379" s="349"/>
    </row>
    <row r="380" ht="15.75" customHeight="1">
      <c r="A380" s="373">
        <v>1832.0</v>
      </c>
      <c r="B380" s="373" t="s">
        <v>1318</v>
      </c>
      <c r="C380" s="373" t="s">
        <v>1292</v>
      </c>
      <c r="D380" s="373"/>
      <c r="E380" s="390">
        <v>10.0</v>
      </c>
      <c r="F380" s="391" t="str">
        <f>'PE Holds'!I102</f>
        <v/>
      </c>
      <c r="G380" s="392" t="str">
        <f>'PE Holds'!J102</f>
        <v/>
      </c>
      <c r="H380" s="393" t="str">
        <f>'PE Holds'!K102</f>
        <v/>
      </c>
      <c r="I380" s="394" t="str">
        <f>'PE Holds'!L102</f>
        <v/>
      </c>
      <c r="J380" s="395" t="str">
        <f>'PE Holds'!M102</f>
        <v/>
      </c>
      <c r="K380" s="396" t="str">
        <f>'PE Holds'!N102</f>
        <v/>
      </c>
      <c r="L380" s="397" t="str">
        <f>'PE Holds'!O102</f>
        <v/>
      </c>
      <c r="M380" s="398" t="str">
        <f>'PE Holds'!P102</f>
        <v/>
      </c>
      <c r="N380" s="399" t="str">
        <f>'PE Holds'!Q102</f>
        <v/>
      </c>
      <c r="O380" s="400" t="str">
        <f>'PE Holds'!R102</f>
        <v/>
      </c>
      <c r="P380" s="401" t="str">
        <f>'PE Holds'!S102</f>
        <v/>
      </c>
      <c r="Q380" s="402" t="str">
        <f>'PE Holds'!T102</f>
        <v/>
      </c>
      <c r="R380" s="403"/>
      <c r="S380" s="404"/>
      <c r="T380" s="391"/>
      <c r="U380" s="390">
        <f t="shared" si="2"/>
        <v>0</v>
      </c>
      <c r="V380" s="390">
        <f t="shared" si="3"/>
        <v>0</v>
      </c>
      <c r="W380" s="349"/>
      <c r="X380" s="349"/>
      <c r="Y380" s="349"/>
      <c r="Z380" s="349"/>
    </row>
    <row r="381" ht="15.75" customHeight="1">
      <c r="A381" s="373">
        <v>1810.0</v>
      </c>
      <c r="B381" s="405" t="s">
        <v>1318</v>
      </c>
      <c r="C381" s="405" t="s">
        <v>29</v>
      </c>
      <c r="D381" s="405"/>
      <c r="E381" s="390">
        <v>3.0</v>
      </c>
      <c r="F381" s="391"/>
      <c r="G381" s="392"/>
      <c r="H381" s="393"/>
      <c r="I381" s="394"/>
      <c r="J381" s="395"/>
      <c r="K381" s="396"/>
      <c r="L381" s="397"/>
      <c r="M381" s="398"/>
      <c r="N381" s="399"/>
      <c r="O381" s="400"/>
      <c r="P381" s="401"/>
      <c r="Q381" s="402"/>
      <c r="R381" s="403"/>
      <c r="S381" s="404"/>
      <c r="T381" s="391"/>
      <c r="U381" s="390">
        <f t="shared" si="2"/>
        <v>0</v>
      </c>
      <c r="V381" s="390">
        <f t="shared" si="3"/>
        <v>0</v>
      </c>
      <c r="W381" s="349"/>
      <c r="X381" s="349"/>
      <c r="Y381" s="349"/>
      <c r="Z381" s="349"/>
    </row>
    <row r="382" ht="15.75" customHeight="1">
      <c r="A382" s="373">
        <v>3984.0</v>
      </c>
      <c r="B382" s="405" t="s">
        <v>1322</v>
      </c>
      <c r="C382" s="405" t="s">
        <v>1320</v>
      </c>
      <c r="D382" s="405" t="s">
        <v>1080</v>
      </c>
      <c r="E382" s="390">
        <v>10.0</v>
      </c>
      <c r="F382" s="391"/>
      <c r="G382" s="392"/>
      <c r="H382" s="393"/>
      <c r="I382" s="394"/>
      <c r="J382" s="395"/>
      <c r="K382" s="396"/>
      <c r="L382" s="397"/>
      <c r="M382" s="398"/>
      <c r="N382" s="399"/>
      <c r="O382" s="400"/>
      <c r="P382" s="401"/>
      <c r="Q382" s="402"/>
      <c r="R382" s="403"/>
      <c r="S382" s="404"/>
      <c r="T382" s="391"/>
      <c r="U382" s="390">
        <f t="shared" si="2"/>
        <v>0</v>
      </c>
      <c r="V382" s="390">
        <f t="shared" si="3"/>
        <v>0</v>
      </c>
      <c r="W382" s="349"/>
      <c r="X382" s="349"/>
      <c r="Y382" s="349"/>
      <c r="Z382" s="349"/>
    </row>
    <row r="383" ht="15.75" customHeight="1">
      <c r="A383" s="373">
        <v>3980.0</v>
      </c>
      <c r="B383" s="405" t="s">
        <v>1322</v>
      </c>
      <c r="C383" s="405" t="s">
        <v>1320</v>
      </c>
      <c r="D383" s="405" t="s">
        <v>1081</v>
      </c>
      <c r="E383" s="390">
        <v>10.0</v>
      </c>
      <c r="F383" s="391"/>
      <c r="G383" s="392"/>
      <c r="H383" s="393"/>
      <c r="I383" s="394"/>
      <c r="J383" s="395"/>
      <c r="K383" s="396"/>
      <c r="L383" s="397"/>
      <c r="M383" s="398"/>
      <c r="N383" s="399"/>
      <c r="O383" s="400"/>
      <c r="P383" s="401"/>
      <c r="Q383" s="402"/>
      <c r="R383" s="403"/>
      <c r="S383" s="404"/>
      <c r="T383" s="391"/>
      <c r="U383" s="390">
        <f t="shared" si="2"/>
        <v>0</v>
      </c>
      <c r="V383" s="390">
        <f t="shared" si="3"/>
        <v>0</v>
      </c>
      <c r="W383" s="349"/>
      <c r="X383" s="349"/>
      <c r="Y383" s="349"/>
      <c r="Z383" s="349"/>
    </row>
    <row r="384" ht="15.75" customHeight="1">
      <c r="A384" s="373">
        <v>3985.0</v>
      </c>
      <c r="B384" s="405" t="s">
        <v>1322</v>
      </c>
      <c r="C384" s="405" t="s">
        <v>1088</v>
      </c>
      <c r="D384" s="405"/>
      <c r="E384" s="390">
        <v>10.0</v>
      </c>
      <c r="F384" s="391"/>
      <c r="G384" s="392"/>
      <c r="H384" s="393"/>
      <c r="I384" s="394"/>
      <c r="J384" s="395"/>
      <c r="K384" s="396"/>
      <c r="L384" s="397"/>
      <c r="M384" s="398"/>
      <c r="N384" s="399"/>
      <c r="O384" s="400"/>
      <c r="P384" s="401"/>
      <c r="Q384" s="402"/>
      <c r="R384" s="403"/>
      <c r="S384" s="404"/>
      <c r="T384" s="391"/>
      <c r="U384" s="390">
        <f t="shared" si="2"/>
        <v>0</v>
      </c>
      <c r="V384" s="390">
        <f t="shared" si="3"/>
        <v>0</v>
      </c>
      <c r="W384" s="349"/>
      <c r="X384" s="349"/>
      <c r="Y384" s="349"/>
      <c r="Z384" s="349"/>
    </row>
    <row r="385" ht="15.75" customHeight="1">
      <c r="A385" s="373">
        <v>4831.0</v>
      </c>
      <c r="B385" s="374" t="s">
        <v>1322</v>
      </c>
      <c r="C385" s="374" t="s">
        <v>1264</v>
      </c>
      <c r="D385" s="374" t="s">
        <v>1075</v>
      </c>
      <c r="E385" s="390">
        <v>10.0</v>
      </c>
      <c r="F385" s="391"/>
      <c r="G385" s="392" t="str">
        <f>'PU holds'!J288</f>
        <v/>
      </c>
      <c r="H385" s="393" t="str">
        <f>'PU holds'!K288</f>
        <v/>
      </c>
      <c r="I385" s="394" t="str">
        <f>'PU holds'!L288</f>
        <v/>
      </c>
      <c r="J385" s="395" t="str">
        <f>'PU holds'!M288</f>
        <v/>
      </c>
      <c r="K385" s="396" t="str">
        <f>'PU holds'!N288</f>
        <v/>
      </c>
      <c r="L385" s="397" t="str">
        <f>'PU holds'!O288</f>
        <v/>
      </c>
      <c r="M385" s="398" t="str">
        <f>'PU holds'!P288</f>
        <v/>
      </c>
      <c r="N385" s="399" t="str">
        <f>'PU holds'!Q288</f>
        <v/>
      </c>
      <c r="O385" s="400" t="str">
        <f>'PU holds'!R288</f>
        <v/>
      </c>
      <c r="P385" s="401" t="str">
        <f>'PU holds'!S288</f>
        <v/>
      </c>
      <c r="Q385" s="402" t="str">
        <f>'PU holds'!T288</f>
        <v/>
      </c>
      <c r="R385" s="403" t="str">
        <f>'PU holds'!#REF!</f>
        <v>#ERROR!</v>
      </c>
      <c r="S385" s="404" t="str">
        <f>'PU holds'!W288</f>
        <v/>
      </c>
      <c r="T385" s="391" t="str">
        <f>'PU holds'!X288</f>
        <v/>
      </c>
      <c r="U385" s="390" t="str">
        <f t="shared" si="2"/>
        <v>#ERROR!</v>
      </c>
      <c r="V385" s="390" t="str">
        <f t="shared" si="3"/>
        <v>#ERROR!</v>
      </c>
      <c r="W385" s="349"/>
      <c r="X385" s="349"/>
      <c r="Y385" s="349"/>
      <c r="Z385" s="349"/>
    </row>
    <row r="386" ht="15.75" customHeight="1">
      <c r="A386" s="373">
        <v>3754.0</v>
      </c>
      <c r="B386" s="405" t="s">
        <v>1322</v>
      </c>
      <c r="C386" s="405" t="s">
        <v>1292</v>
      </c>
      <c r="D386" s="405"/>
      <c r="E386" s="390">
        <v>10.0</v>
      </c>
      <c r="F386" s="391"/>
      <c r="G386" s="392"/>
      <c r="H386" s="393"/>
      <c r="I386" s="394"/>
      <c r="J386" s="395"/>
      <c r="K386" s="396"/>
      <c r="L386" s="397"/>
      <c r="M386" s="398"/>
      <c r="N386" s="399"/>
      <c r="O386" s="400"/>
      <c r="P386" s="401"/>
      <c r="Q386" s="402"/>
      <c r="R386" s="403"/>
      <c r="S386" s="404"/>
      <c r="T386" s="391"/>
      <c r="U386" s="390">
        <f t="shared" si="2"/>
        <v>0</v>
      </c>
      <c r="V386" s="390">
        <f t="shared" si="3"/>
        <v>0</v>
      </c>
      <c r="W386" s="349"/>
      <c r="X386" s="349"/>
      <c r="Y386" s="349"/>
      <c r="Z386" s="349"/>
    </row>
    <row r="387" ht="15.75" customHeight="1">
      <c r="A387" s="373">
        <v>2734.0</v>
      </c>
      <c r="B387" s="405" t="s">
        <v>1323</v>
      </c>
      <c r="C387" s="405" t="s">
        <v>1081</v>
      </c>
      <c r="D387" s="405"/>
      <c r="E387" s="390">
        <v>5.0</v>
      </c>
      <c r="F387" s="391"/>
      <c r="G387" s="392"/>
      <c r="H387" s="393"/>
      <c r="I387" s="394"/>
      <c r="J387" s="395"/>
      <c r="K387" s="396"/>
      <c r="L387" s="397"/>
      <c r="M387" s="398"/>
      <c r="N387" s="399"/>
      <c r="O387" s="400"/>
      <c r="P387" s="401"/>
      <c r="Q387" s="402"/>
      <c r="R387" s="403"/>
      <c r="S387" s="404"/>
      <c r="T387" s="391"/>
      <c r="U387" s="390">
        <f t="shared" si="2"/>
        <v>0</v>
      </c>
      <c r="V387" s="390">
        <f t="shared" si="3"/>
        <v>0</v>
      </c>
      <c r="W387" s="349"/>
      <c r="X387" s="349"/>
      <c r="Y387" s="349"/>
      <c r="Z387" s="349"/>
    </row>
    <row r="388" ht="15.75" customHeight="1">
      <c r="A388" s="373">
        <v>4826.0</v>
      </c>
      <c r="B388" s="373" t="s">
        <v>1324</v>
      </c>
      <c r="C388" s="373" t="s">
        <v>1325</v>
      </c>
      <c r="D388" s="373" t="s">
        <v>1080</v>
      </c>
      <c r="E388" s="390">
        <v>5.0</v>
      </c>
      <c r="F388" s="391" t="str">
        <f>'PE Holds'!I251</f>
        <v/>
      </c>
      <c r="G388" s="392" t="str">
        <f>'PE Holds'!J251</f>
        <v/>
      </c>
      <c r="H388" s="393" t="str">
        <f>'PE Holds'!K251</f>
        <v/>
      </c>
      <c r="I388" s="394" t="str">
        <f>'PE Holds'!L251</f>
        <v/>
      </c>
      <c r="J388" s="395" t="str">
        <f>'PE Holds'!M251</f>
        <v/>
      </c>
      <c r="K388" s="396" t="str">
        <f>'PE Holds'!N251</f>
        <v/>
      </c>
      <c r="L388" s="397" t="str">
        <f>'PE Holds'!O251</f>
        <v/>
      </c>
      <c r="M388" s="398" t="str">
        <f>'PE Holds'!P251</f>
        <v/>
      </c>
      <c r="N388" s="399" t="str">
        <f>'PE Holds'!Q251</f>
        <v/>
      </c>
      <c r="O388" s="400" t="str">
        <f>'PE Holds'!R251</f>
        <v/>
      </c>
      <c r="P388" s="401" t="str">
        <f>'PE Holds'!S251</f>
        <v/>
      </c>
      <c r="Q388" s="402" t="str">
        <f>'PE Holds'!T251</f>
        <v/>
      </c>
      <c r="R388" s="403"/>
      <c r="S388" s="404"/>
      <c r="T388" s="391"/>
      <c r="U388" s="390">
        <f t="shared" si="2"/>
        <v>0</v>
      </c>
      <c r="V388" s="390">
        <f t="shared" si="3"/>
        <v>0</v>
      </c>
      <c r="W388" s="349"/>
      <c r="X388" s="349"/>
      <c r="Y388" s="349"/>
      <c r="Z388" s="349"/>
    </row>
    <row r="389" ht="15.75" customHeight="1">
      <c r="A389" s="373">
        <v>4827.0</v>
      </c>
      <c r="B389" s="374" t="s">
        <v>1324</v>
      </c>
      <c r="C389" s="374" t="s">
        <v>1325</v>
      </c>
      <c r="D389" s="374" t="s">
        <v>1081</v>
      </c>
      <c r="E389" s="390">
        <v>5.0</v>
      </c>
      <c r="F389" s="391"/>
      <c r="G389" s="392" t="str">
        <f>'PU holds'!J326</f>
        <v/>
      </c>
      <c r="H389" s="393" t="str">
        <f>'PU holds'!K326</f>
        <v/>
      </c>
      <c r="I389" s="394" t="str">
        <f>'PU holds'!L326</f>
        <v/>
      </c>
      <c r="J389" s="395" t="str">
        <f>'PU holds'!M326</f>
        <v/>
      </c>
      <c r="K389" s="396" t="str">
        <f>'PU holds'!N326</f>
        <v/>
      </c>
      <c r="L389" s="397" t="str">
        <f>'PU holds'!O326</f>
        <v/>
      </c>
      <c r="M389" s="398" t="str">
        <f>'PU holds'!P326</f>
        <v/>
      </c>
      <c r="N389" s="399" t="str">
        <f>'PU holds'!Q326</f>
        <v/>
      </c>
      <c r="O389" s="400" t="str">
        <f>'PU holds'!R326</f>
        <v/>
      </c>
      <c r="P389" s="401" t="str">
        <f>'PU holds'!S326</f>
        <v/>
      </c>
      <c r="Q389" s="402" t="str">
        <f>'PU holds'!T326</f>
        <v/>
      </c>
      <c r="R389" s="403" t="str">
        <f>'PU holds'!#REF!</f>
        <v>#ERROR!</v>
      </c>
      <c r="S389" s="404" t="str">
        <f>'PU holds'!W326</f>
        <v/>
      </c>
      <c r="T389" s="391" t="str">
        <f>'PU holds'!X326</f>
        <v/>
      </c>
      <c r="U389" s="390" t="str">
        <f t="shared" si="2"/>
        <v>#ERROR!</v>
      </c>
      <c r="V389" s="390" t="str">
        <f t="shared" si="3"/>
        <v>#ERROR!</v>
      </c>
      <c r="W389" s="349"/>
      <c r="X389" s="349"/>
      <c r="Y389" s="349"/>
      <c r="Z389" s="349"/>
    </row>
    <row r="390" ht="15.75" customHeight="1">
      <c r="A390" s="373">
        <v>4794.0</v>
      </c>
      <c r="B390" s="373" t="s">
        <v>1324</v>
      </c>
      <c r="C390" s="373" t="s">
        <v>1326</v>
      </c>
      <c r="D390" s="373" t="s">
        <v>1080</v>
      </c>
      <c r="E390" s="390">
        <v>5.0</v>
      </c>
      <c r="F390" s="391" t="str">
        <f>'PE Holds'!I250</f>
        <v/>
      </c>
      <c r="G390" s="392" t="str">
        <f>'PE Holds'!J250</f>
        <v/>
      </c>
      <c r="H390" s="393" t="str">
        <f>'PE Holds'!K250</f>
        <v/>
      </c>
      <c r="I390" s="394" t="str">
        <f>'PE Holds'!L250</f>
        <v/>
      </c>
      <c r="J390" s="395" t="str">
        <f>'PE Holds'!M250</f>
        <v/>
      </c>
      <c r="K390" s="396" t="str">
        <f>'PE Holds'!N250</f>
        <v/>
      </c>
      <c r="L390" s="397" t="str">
        <f>'PE Holds'!O250</f>
        <v/>
      </c>
      <c r="M390" s="398" t="str">
        <f>'PE Holds'!P250</f>
        <v/>
      </c>
      <c r="N390" s="399" t="str">
        <f>'PE Holds'!Q250</f>
        <v/>
      </c>
      <c r="O390" s="400" t="str">
        <f>'PE Holds'!R250</f>
        <v/>
      </c>
      <c r="P390" s="401" t="str">
        <f>'PE Holds'!S250</f>
        <v/>
      </c>
      <c r="Q390" s="402" t="str">
        <f>'PE Holds'!T250</f>
        <v/>
      </c>
      <c r="R390" s="403"/>
      <c r="S390" s="404"/>
      <c r="T390" s="391"/>
      <c r="U390" s="390">
        <f t="shared" si="2"/>
        <v>0</v>
      </c>
      <c r="V390" s="390">
        <f t="shared" si="3"/>
        <v>0</v>
      </c>
      <c r="W390" s="349"/>
      <c r="X390" s="349"/>
      <c r="Y390" s="349"/>
      <c r="Z390" s="349"/>
    </row>
    <row r="391" ht="15.75" customHeight="1">
      <c r="A391" s="373">
        <v>12861.0</v>
      </c>
      <c r="B391" s="373" t="s">
        <v>1327</v>
      </c>
      <c r="C391" s="373" t="s">
        <v>1328</v>
      </c>
      <c r="D391" s="373"/>
      <c r="E391" s="390">
        <v>1.0</v>
      </c>
      <c r="F391" s="391"/>
      <c r="G391" s="392"/>
      <c r="H391" s="393"/>
      <c r="I391" s="394"/>
      <c r="J391" s="395"/>
      <c r="K391" s="396"/>
      <c r="L391" s="397"/>
      <c r="M391" s="398"/>
      <c r="N391" s="399"/>
      <c r="O391" s="400"/>
      <c r="P391" s="401"/>
      <c r="Q391" s="402"/>
      <c r="R391" s="403"/>
      <c r="S391" s="404"/>
      <c r="T391" s="391"/>
      <c r="U391" s="390">
        <f t="shared" si="2"/>
        <v>0</v>
      </c>
      <c r="V391" s="390">
        <f t="shared" si="3"/>
        <v>0</v>
      </c>
      <c r="W391" s="349"/>
      <c r="X391" s="349"/>
      <c r="Y391" s="349"/>
      <c r="Z391" s="349"/>
    </row>
    <row r="392" ht="15.75" customHeight="1">
      <c r="A392" s="373">
        <v>12840.0</v>
      </c>
      <c r="B392" s="373" t="s">
        <v>1329</v>
      </c>
      <c r="C392" s="373" t="s">
        <v>1074</v>
      </c>
      <c r="D392" s="373" t="s">
        <v>1080</v>
      </c>
      <c r="E392" s="390">
        <v>10.0</v>
      </c>
      <c r="F392" s="391" t="str">
        <f>'PE Holds'!I148</f>
        <v/>
      </c>
      <c r="G392" s="392" t="str">
        <f>'PE Holds'!J148</f>
        <v/>
      </c>
      <c r="H392" s="393" t="str">
        <f>'PE Holds'!K148</f>
        <v/>
      </c>
      <c r="I392" s="394" t="str">
        <f>'PE Holds'!L148</f>
        <v/>
      </c>
      <c r="J392" s="395" t="str">
        <f>'PE Holds'!M148</f>
        <v/>
      </c>
      <c r="K392" s="396" t="str">
        <f>'PE Holds'!N148</f>
        <v/>
      </c>
      <c r="L392" s="397" t="str">
        <f>'PE Holds'!O148</f>
        <v/>
      </c>
      <c r="M392" s="398" t="str">
        <f>'PE Holds'!P148</f>
        <v/>
      </c>
      <c r="N392" s="399" t="str">
        <f>'PE Holds'!Q148</f>
        <v/>
      </c>
      <c r="O392" s="400" t="str">
        <f>'PE Holds'!R148</f>
        <v/>
      </c>
      <c r="P392" s="401" t="str">
        <f>'PE Holds'!S148</f>
        <v/>
      </c>
      <c r="Q392" s="402" t="str">
        <f>'PE Holds'!T148</f>
        <v/>
      </c>
      <c r="R392" s="403"/>
      <c r="S392" s="404"/>
      <c r="T392" s="391"/>
      <c r="U392" s="390">
        <f t="shared" si="2"/>
        <v>0</v>
      </c>
      <c r="V392" s="390">
        <f t="shared" si="3"/>
        <v>0</v>
      </c>
      <c r="W392" s="349"/>
      <c r="X392" s="349"/>
      <c r="Y392" s="349"/>
      <c r="Z392" s="349"/>
    </row>
    <row r="393" ht="15.75" customHeight="1">
      <c r="A393" s="373">
        <v>12845.0</v>
      </c>
      <c r="B393" s="373" t="s">
        <v>1329</v>
      </c>
      <c r="C393" s="373" t="s">
        <v>27</v>
      </c>
      <c r="D393" s="373" t="s">
        <v>1080</v>
      </c>
      <c r="E393" s="390">
        <v>5.0</v>
      </c>
      <c r="F393" s="391" t="str">
        <f>'PE Holds'!I149</f>
        <v/>
      </c>
      <c r="G393" s="392" t="str">
        <f>'PE Holds'!J149</f>
        <v/>
      </c>
      <c r="H393" s="393" t="str">
        <f>'PE Holds'!K149</f>
        <v/>
      </c>
      <c r="I393" s="394" t="str">
        <f>'PE Holds'!L149</f>
        <v/>
      </c>
      <c r="J393" s="395" t="str">
        <f>'PE Holds'!M149</f>
        <v/>
      </c>
      <c r="K393" s="396" t="str">
        <f>'PE Holds'!N149</f>
        <v/>
      </c>
      <c r="L393" s="397" t="str">
        <f>'PE Holds'!O149</f>
        <v/>
      </c>
      <c r="M393" s="398" t="str">
        <f>'PE Holds'!P149</f>
        <v/>
      </c>
      <c r="N393" s="399" t="str">
        <f>'PE Holds'!Q149</f>
        <v/>
      </c>
      <c r="O393" s="400" t="str">
        <f>'PE Holds'!R149</f>
        <v/>
      </c>
      <c r="P393" s="401" t="str">
        <f>'PE Holds'!S149</f>
        <v/>
      </c>
      <c r="Q393" s="402" t="str">
        <f>'PE Holds'!T149</f>
        <v/>
      </c>
      <c r="R393" s="403"/>
      <c r="S393" s="404"/>
      <c r="T393" s="391"/>
      <c r="U393" s="390">
        <f t="shared" si="2"/>
        <v>0</v>
      </c>
      <c r="V393" s="390">
        <f t="shared" si="3"/>
        <v>0</v>
      </c>
      <c r="W393" s="349"/>
      <c r="X393" s="349"/>
      <c r="Y393" s="349"/>
      <c r="Z393" s="349"/>
    </row>
    <row r="394" ht="15.75" customHeight="1">
      <c r="A394" s="373">
        <v>12842.0</v>
      </c>
      <c r="B394" s="373" t="s">
        <v>1329</v>
      </c>
      <c r="C394" s="373" t="s">
        <v>1330</v>
      </c>
      <c r="D394" s="373" t="s">
        <v>1080</v>
      </c>
      <c r="E394" s="390">
        <v>10.0</v>
      </c>
      <c r="F394" s="391" t="str">
        <f>'PE Holds'!I150</f>
        <v/>
      </c>
      <c r="G394" s="392" t="str">
        <f>'PE Holds'!J150</f>
        <v/>
      </c>
      <c r="H394" s="393" t="str">
        <f>'PE Holds'!K150</f>
        <v/>
      </c>
      <c r="I394" s="394" t="str">
        <f>'PE Holds'!L150</f>
        <v/>
      </c>
      <c r="J394" s="395" t="str">
        <f>'PE Holds'!M150</f>
        <v/>
      </c>
      <c r="K394" s="396" t="str">
        <f>'PE Holds'!N150</f>
        <v/>
      </c>
      <c r="L394" s="397" t="str">
        <f>'PE Holds'!O150</f>
        <v/>
      </c>
      <c r="M394" s="398" t="str">
        <f>'PE Holds'!P150</f>
        <v/>
      </c>
      <c r="N394" s="399" t="str">
        <f>'PE Holds'!Q150</f>
        <v/>
      </c>
      <c r="O394" s="400" t="str">
        <f>'PE Holds'!R150</f>
        <v/>
      </c>
      <c r="P394" s="401" t="str">
        <f>'PE Holds'!S150</f>
        <v/>
      </c>
      <c r="Q394" s="402" t="str">
        <f>'PE Holds'!T150</f>
        <v/>
      </c>
      <c r="R394" s="403"/>
      <c r="S394" s="404"/>
      <c r="T394" s="391"/>
      <c r="U394" s="390">
        <f t="shared" si="2"/>
        <v>0</v>
      </c>
      <c r="V394" s="390">
        <f t="shared" si="3"/>
        <v>0</v>
      </c>
      <c r="W394" s="349"/>
      <c r="X394" s="349"/>
      <c r="Y394" s="349"/>
      <c r="Z394" s="349"/>
    </row>
    <row r="395" ht="15.75" customHeight="1">
      <c r="A395" s="373">
        <v>13481.0</v>
      </c>
      <c r="B395" s="373" t="s">
        <v>1329</v>
      </c>
      <c r="C395" s="373" t="s">
        <v>1331</v>
      </c>
      <c r="D395" s="373" t="s">
        <v>1080</v>
      </c>
      <c r="E395" s="390">
        <v>5.0</v>
      </c>
      <c r="F395" s="391" t="str">
        <f>'PE Holds'!I151</f>
        <v/>
      </c>
      <c r="G395" s="392" t="str">
        <f>'PE Holds'!J151</f>
        <v/>
      </c>
      <c r="H395" s="393" t="str">
        <f>'PE Holds'!K151</f>
        <v/>
      </c>
      <c r="I395" s="394" t="str">
        <f>'PE Holds'!L151</f>
        <v/>
      </c>
      <c r="J395" s="395" t="str">
        <f>'PE Holds'!M151</f>
        <v/>
      </c>
      <c r="K395" s="396" t="str">
        <f>'PE Holds'!N151</f>
        <v/>
      </c>
      <c r="L395" s="397" t="str">
        <f>'PE Holds'!O151</f>
        <v/>
      </c>
      <c r="M395" s="398" t="str">
        <f>'PE Holds'!P151</f>
        <v/>
      </c>
      <c r="N395" s="399" t="str">
        <f>'PE Holds'!Q151</f>
        <v/>
      </c>
      <c r="O395" s="400" t="str">
        <f>'PE Holds'!R151</f>
        <v/>
      </c>
      <c r="P395" s="401" t="str">
        <f>'PE Holds'!S151</f>
        <v/>
      </c>
      <c r="Q395" s="402" t="str">
        <f>'PE Holds'!T151</f>
        <v/>
      </c>
      <c r="R395" s="403"/>
      <c r="S395" s="404"/>
      <c r="T395" s="391"/>
      <c r="U395" s="390">
        <f t="shared" si="2"/>
        <v>0</v>
      </c>
      <c r="V395" s="390">
        <f t="shared" si="3"/>
        <v>0</v>
      </c>
      <c r="W395" s="349"/>
      <c r="X395" s="349"/>
      <c r="Y395" s="349"/>
      <c r="Z395" s="349"/>
    </row>
    <row r="396" ht="15.75" customHeight="1">
      <c r="A396" s="373">
        <v>12847.0</v>
      </c>
      <c r="B396" s="373" t="s">
        <v>1329</v>
      </c>
      <c r="C396" s="373" t="s">
        <v>1332</v>
      </c>
      <c r="D396" s="373" t="s">
        <v>1080</v>
      </c>
      <c r="E396" s="390">
        <v>5.0</v>
      </c>
      <c r="F396" s="391" t="str">
        <f>'PE Holds'!I152</f>
        <v/>
      </c>
      <c r="G396" s="392" t="str">
        <f>'PE Holds'!J152</f>
        <v/>
      </c>
      <c r="H396" s="393" t="str">
        <f>'PE Holds'!K152</f>
        <v/>
      </c>
      <c r="I396" s="394" t="str">
        <f>'PE Holds'!L152</f>
        <v/>
      </c>
      <c r="J396" s="395" t="str">
        <f>'PE Holds'!M152</f>
        <v/>
      </c>
      <c r="K396" s="396" t="str">
        <f>'PE Holds'!N152</f>
        <v/>
      </c>
      <c r="L396" s="397" t="str">
        <f>'PE Holds'!O152</f>
        <v/>
      </c>
      <c r="M396" s="398" t="str">
        <f>'PE Holds'!P152</f>
        <v/>
      </c>
      <c r="N396" s="399" t="str">
        <f>'PE Holds'!Q152</f>
        <v/>
      </c>
      <c r="O396" s="400" t="str">
        <f>'PE Holds'!R152</f>
        <v/>
      </c>
      <c r="P396" s="401" t="str">
        <f>'PE Holds'!S152</f>
        <v/>
      </c>
      <c r="Q396" s="402" t="str">
        <f>'PE Holds'!T152</f>
        <v/>
      </c>
      <c r="R396" s="403"/>
      <c r="S396" s="404"/>
      <c r="T396" s="391"/>
      <c r="U396" s="390">
        <f t="shared" si="2"/>
        <v>0</v>
      </c>
      <c r="V396" s="390">
        <f t="shared" si="3"/>
        <v>0</v>
      </c>
      <c r="W396" s="349"/>
      <c r="X396" s="349"/>
      <c r="Y396" s="349"/>
      <c r="Z396" s="349"/>
    </row>
    <row r="397" ht="15.75" customHeight="1">
      <c r="A397" s="373">
        <v>12960.0</v>
      </c>
      <c r="B397" s="373" t="s">
        <v>1329</v>
      </c>
      <c r="C397" s="373" t="s">
        <v>29</v>
      </c>
      <c r="D397" s="373" t="s">
        <v>1333</v>
      </c>
      <c r="E397" s="390">
        <v>5.0</v>
      </c>
      <c r="F397" s="391" t="str">
        <f>'PE Holds'!I153</f>
        <v/>
      </c>
      <c r="G397" s="392" t="str">
        <f>'PE Holds'!J153</f>
        <v/>
      </c>
      <c r="H397" s="393" t="str">
        <f>'PE Holds'!K153</f>
        <v/>
      </c>
      <c r="I397" s="394" t="str">
        <f>'PE Holds'!L153</f>
        <v/>
      </c>
      <c r="J397" s="395" t="str">
        <f>'PE Holds'!M153</f>
        <v/>
      </c>
      <c r="K397" s="396" t="str">
        <f>'PE Holds'!N153</f>
        <v/>
      </c>
      <c r="L397" s="397" t="str">
        <f>'PE Holds'!O153</f>
        <v/>
      </c>
      <c r="M397" s="398" t="str">
        <f>'PE Holds'!P153</f>
        <v/>
      </c>
      <c r="N397" s="399" t="str">
        <f>'PE Holds'!Q153</f>
        <v/>
      </c>
      <c r="O397" s="400" t="str">
        <f>'PE Holds'!R153</f>
        <v/>
      </c>
      <c r="P397" s="401" t="str">
        <f>'PE Holds'!S153</f>
        <v/>
      </c>
      <c r="Q397" s="402" t="str">
        <f>'PE Holds'!T153</f>
        <v/>
      </c>
      <c r="R397" s="403"/>
      <c r="S397" s="404"/>
      <c r="T397" s="391"/>
      <c r="U397" s="390">
        <f t="shared" si="2"/>
        <v>0</v>
      </c>
      <c r="V397" s="390">
        <f t="shared" si="3"/>
        <v>0</v>
      </c>
      <c r="W397" s="349"/>
      <c r="X397" s="349"/>
      <c r="Y397" s="349"/>
      <c r="Z397" s="349"/>
    </row>
    <row r="398" ht="15.75" customHeight="1">
      <c r="A398" s="373">
        <v>13577.0</v>
      </c>
      <c r="B398" s="373" t="s">
        <v>1329</v>
      </c>
      <c r="C398" s="373" t="s">
        <v>30</v>
      </c>
      <c r="D398" s="373" t="s">
        <v>1080</v>
      </c>
      <c r="E398" s="390">
        <v>5.0</v>
      </c>
      <c r="F398" s="391" t="str">
        <f>'PE Holds'!I154</f>
        <v/>
      </c>
      <c r="G398" s="392" t="str">
        <f>'PE Holds'!J154</f>
        <v/>
      </c>
      <c r="H398" s="393" t="str">
        <f>'PE Holds'!K154</f>
        <v/>
      </c>
      <c r="I398" s="394" t="str">
        <f>'PE Holds'!L154</f>
        <v/>
      </c>
      <c r="J398" s="395" t="str">
        <f>'PE Holds'!M154</f>
        <v/>
      </c>
      <c r="K398" s="396" t="str">
        <f>'PE Holds'!N154</f>
        <v/>
      </c>
      <c r="L398" s="397" t="str">
        <f>'PE Holds'!O154</f>
        <v/>
      </c>
      <c r="M398" s="398" t="str">
        <f>'PE Holds'!P154</f>
        <v/>
      </c>
      <c r="N398" s="399" t="str">
        <f>'PE Holds'!Q154</f>
        <v/>
      </c>
      <c r="O398" s="400" t="str">
        <f>'PE Holds'!R154</f>
        <v/>
      </c>
      <c r="P398" s="401" t="str">
        <f>'PE Holds'!S154</f>
        <v/>
      </c>
      <c r="Q398" s="402" t="str">
        <f>'PE Holds'!T154</f>
        <v/>
      </c>
      <c r="R398" s="403"/>
      <c r="S398" s="404"/>
      <c r="T398" s="391"/>
      <c r="U398" s="390">
        <f t="shared" si="2"/>
        <v>0</v>
      </c>
      <c r="V398" s="390">
        <f t="shared" si="3"/>
        <v>0</v>
      </c>
      <c r="W398" s="349"/>
      <c r="X398" s="349"/>
      <c r="Y398" s="349"/>
      <c r="Z398" s="349"/>
    </row>
    <row r="399" ht="15.75" customHeight="1">
      <c r="A399" s="373">
        <v>8839.0</v>
      </c>
      <c r="B399" s="374" t="s">
        <v>1334</v>
      </c>
      <c r="C399" s="374" t="s">
        <v>1335</v>
      </c>
      <c r="D399" s="374" t="s">
        <v>1336</v>
      </c>
      <c r="E399" s="390">
        <v>1.0</v>
      </c>
      <c r="F399" s="391"/>
      <c r="G399" s="392" t="str">
        <f>'PU holds'!J242</f>
        <v/>
      </c>
      <c r="H399" s="393" t="str">
        <f>'PU holds'!K242</f>
        <v/>
      </c>
      <c r="I399" s="394" t="str">
        <f>'PU holds'!L242</f>
        <v/>
      </c>
      <c r="J399" s="395" t="str">
        <f>'PU holds'!M242</f>
        <v/>
      </c>
      <c r="K399" s="396" t="str">
        <f>'PU holds'!N242</f>
        <v/>
      </c>
      <c r="L399" s="397" t="str">
        <f>'PU holds'!O242</f>
        <v/>
      </c>
      <c r="M399" s="398" t="str">
        <f>'PU holds'!P242</f>
        <v/>
      </c>
      <c r="N399" s="399" t="str">
        <f>'PU holds'!Q242</f>
        <v/>
      </c>
      <c r="O399" s="400" t="str">
        <f>'PU holds'!R242</f>
        <v/>
      </c>
      <c r="P399" s="401" t="str">
        <f>'PU holds'!S242</f>
        <v/>
      </c>
      <c r="Q399" s="402" t="str">
        <f>'PU holds'!T242</f>
        <v/>
      </c>
      <c r="R399" s="403" t="str">
        <f>'PU holds'!#REF!</f>
        <v>#ERROR!</v>
      </c>
      <c r="S399" s="404" t="str">
        <f>'PU holds'!W242</f>
        <v/>
      </c>
      <c r="T399" s="391" t="str">
        <f>'PU holds'!X242</f>
        <v/>
      </c>
      <c r="U399" s="390" t="str">
        <f t="shared" si="2"/>
        <v>#ERROR!</v>
      </c>
      <c r="V399" s="390" t="str">
        <f t="shared" si="3"/>
        <v>#ERROR!</v>
      </c>
      <c r="W399" s="349"/>
      <c r="X399" s="349"/>
      <c r="Y399" s="349"/>
      <c r="Z399" s="349"/>
    </row>
    <row r="400" ht="15.75" customHeight="1">
      <c r="A400" s="373">
        <v>8946.0</v>
      </c>
      <c r="B400" s="374" t="s">
        <v>1334</v>
      </c>
      <c r="C400" s="374" t="s">
        <v>1335</v>
      </c>
      <c r="D400" s="374" t="s">
        <v>1337</v>
      </c>
      <c r="E400" s="390">
        <v>1.0</v>
      </c>
      <c r="F400" s="391"/>
      <c r="G400" s="392" t="str">
        <f>'PU holds'!J243</f>
        <v/>
      </c>
      <c r="H400" s="393" t="str">
        <f>'PU holds'!K243</f>
        <v/>
      </c>
      <c r="I400" s="394" t="str">
        <f>'PU holds'!L243</f>
        <v/>
      </c>
      <c r="J400" s="395" t="str">
        <f>'PU holds'!M243</f>
        <v/>
      </c>
      <c r="K400" s="396" t="str">
        <f>'PU holds'!N243</f>
        <v/>
      </c>
      <c r="L400" s="397" t="str">
        <f>'PU holds'!O243</f>
        <v/>
      </c>
      <c r="M400" s="398" t="str">
        <f>'PU holds'!P243</f>
        <v/>
      </c>
      <c r="N400" s="399" t="str">
        <f>'PU holds'!Q243</f>
        <v/>
      </c>
      <c r="O400" s="400" t="str">
        <f>'PU holds'!R243</f>
        <v/>
      </c>
      <c r="P400" s="401" t="str">
        <f>'PU holds'!S243</f>
        <v/>
      </c>
      <c r="Q400" s="402" t="str">
        <f>'PU holds'!T243</f>
        <v/>
      </c>
      <c r="R400" s="403" t="str">
        <f>'PU holds'!#REF!</f>
        <v>#ERROR!</v>
      </c>
      <c r="S400" s="404" t="str">
        <f>'PU holds'!W243</f>
        <v/>
      </c>
      <c r="T400" s="391" t="str">
        <f>'PU holds'!X243</f>
        <v/>
      </c>
      <c r="U400" s="390" t="str">
        <f t="shared" si="2"/>
        <v>#ERROR!</v>
      </c>
      <c r="V400" s="390" t="str">
        <f t="shared" si="3"/>
        <v>#ERROR!</v>
      </c>
      <c r="W400" s="349"/>
      <c r="X400" s="349"/>
      <c r="Y400" s="349"/>
      <c r="Z400" s="349"/>
    </row>
    <row r="401" ht="15.75" customHeight="1">
      <c r="A401" s="373">
        <v>8918.0</v>
      </c>
      <c r="B401" s="374" t="s">
        <v>1334</v>
      </c>
      <c r="C401" s="374" t="s">
        <v>1335</v>
      </c>
      <c r="D401" s="374" t="s">
        <v>1338</v>
      </c>
      <c r="E401" s="390">
        <v>1.0</v>
      </c>
      <c r="F401" s="391"/>
      <c r="G401" s="392" t="str">
        <f>'PU holds'!J244</f>
        <v/>
      </c>
      <c r="H401" s="393" t="str">
        <f>'PU holds'!K244</f>
        <v/>
      </c>
      <c r="I401" s="394" t="str">
        <f>'PU holds'!L244</f>
        <v/>
      </c>
      <c r="J401" s="395" t="str">
        <f>'PU holds'!M244</f>
        <v/>
      </c>
      <c r="K401" s="396" t="str">
        <f>'PU holds'!N244</f>
        <v/>
      </c>
      <c r="L401" s="397" t="str">
        <f>'PU holds'!O244</f>
        <v/>
      </c>
      <c r="M401" s="398" t="str">
        <f>'PU holds'!P244</f>
        <v/>
      </c>
      <c r="N401" s="399" t="str">
        <f>'PU holds'!Q244</f>
        <v/>
      </c>
      <c r="O401" s="400" t="str">
        <f>'PU holds'!R244</f>
        <v/>
      </c>
      <c r="P401" s="401" t="str">
        <f>'PU holds'!S244</f>
        <v/>
      </c>
      <c r="Q401" s="402" t="str">
        <f>'PU holds'!T244</f>
        <v/>
      </c>
      <c r="R401" s="403" t="str">
        <f>'PU holds'!#REF!</f>
        <v>#ERROR!</v>
      </c>
      <c r="S401" s="404" t="str">
        <f>'PU holds'!W244</f>
        <v/>
      </c>
      <c r="T401" s="391" t="str">
        <f>'PU holds'!X244</f>
        <v/>
      </c>
      <c r="U401" s="390" t="str">
        <f t="shared" si="2"/>
        <v>#ERROR!</v>
      </c>
      <c r="V401" s="390" t="str">
        <f t="shared" si="3"/>
        <v>#ERROR!</v>
      </c>
      <c r="W401" s="349"/>
      <c r="X401" s="349"/>
      <c r="Y401" s="349"/>
      <c r="Z401" s="349"/>
    </row>
    <row r="402" ht="15.75" customHeight="1">
      <c r="A402" s="373">
        <v>8877.0</v>
      </c>
      <c r="B402" s="374" t="s">
        <v>1334</v>
      </c>
      <c r="C402" s="374" t="s">
        <v>1335</v>
      </c>
      <c r="D402" s="374" t="s">
        <v>1339</v>
      </c>
      <c r="E402" s="390">
        <v>1.0</v>
      </c>
      <c r="F402" s="391"/>
      <c r="G402" s="392" t="str">
        <f>'PU holds'!J245</f>
        <v/>
      </c>
      <c r="H402" s="393" t="str">
        <f>'PU holds'!K245</f>
        <v/>
      </c>
      <c r="I402" s="394" t="str">
        <f>'PU holds'!L245</f>
        <v/>
      </c>
      <c r="J402" s="395" t="str">
        <f>'PU holds'!M245</f>
        <v/>
      </c>
      <c r="K402" s="396" t="str">
        <f>'PU holds'!N245</f>
        <v/>
      </c>
      <c r="L402" s="397" t="str">
        <f>'PU holds'!O245</f>
        <v/>
      </c>
      <c r="M402" s="398" t="str">
        <f>'PU holds'!P245</f>
        <v/>
      </c>
      <c r="N402" s="399" t="str">
        <f>'PU holds'!Q245</f>
        <v/>
      </c>
      <c r="O402" s="400" t="str">
        <f>'PU holds'!R245</f>
        <v/>
      </c>
      <c r="P402" s="401" t="str">
        <f>'PU holds'!S245</f>
        <v/>
      </c>
      <c r="Q402" s="402" t="str">
        <f>'PU holds'!T245</f>
        <v/>
      </c>
      <c r="R402" s="403" t="str">
        <f>'PU holds'!#REF!</f>
        <v>#ERROR!</v>
      </c>
      <c r="S402" s="404" t="str">
        <f>'PU holds'!W245</f>
        <v/>
      </c>
      <c r="T402" s="391" t="str">
        <f>'PU holds'!X245</f>
        <v/>
      </c>
      <c r="U402" s="390" t="str">
        <f t="shared" si="2"/>
        <v>#ERROR!</v>
      </c>
      <c r="V402" s="390" t="str">
        <f t="shared" si="3"/>
        <v>#ERROR!</v>
      </c>
      <c r="W402" s="349"/>
      <c r="X402" s="349"/>
      <c r="Y402" s="349"/>
      <c r="Z402" s="349"/>
    </row>
    <row r="403" ht="15.75" customHeight="1">
      <c r="A403" s="373">
        <v>8942.0</v>
      </c>
      <c r="B403" s="374" t="s">
        <v>1334</v>
      </c>
      <c r="C403" s="374" t="s">
        <v>1335</v>
      </c>
      <c r="D403" s="374" t="s">
        <v>1340</v>
      </c>
      <c r="E403" s="390">
        <v>1.0</v>
      </c>
      <c r="F403" s="391"/>
      <c r="G403" s="392" t="str">
        <f>'PU holds'!J246</f>
        <v/>
      </c>
      <c r="H403" s="393" t="str">
        <f>'PU holds'!K246</f>
        <v/>
      </c>
      <c r="I403" s="394" t="str">
        <f>'PU holds'!L246</f>
        <v/>
      </c>
      <c r="J403" s="395" t="str">
        <f>'PU holds'!M246</f>
        <v/>
      </c>
      <c r="K403" s="396" t="str">
        <f>'PU holds'!N246</f>
        <v/>
      </c>
      <c r="L403" s="397" t="str">
        <f>'PU holds'!O246</f>
        <v/>
      </c>
      <c r="M403" s="398" t="str">
        <f>'PU holds'!P246</f>
        <v/>
      </c>
      <c r="N403" s="399" t="str">
        <f>'PU holds'!Q246</f>
        <v/>
      </c>
      <c r="O403" s="400" t="str">
        <f>'PU holds'!R246</f>
        <v/>
      </c>
      <c r="P403" s="401" t="str">
        <f>'PU holds'!S246</f>
        <v/>
      </c>
      <c r="Q403" s="402" t="str">
        <f>'PU holds'!T246</f>
        <v/>
      </c>
      <c r="R403" s="403" t="str">
        <f>'PU holds'!#REF!</f>
        <v>#ERROR!</v>
      </c>
      <c r="S403" s="404" t="str">
        <f>'PU holds'!W246</f>
        <v/>
      </c>
      <c r="T403" s="391" t="str">
        <f>'PU holds'!X246</f>
        <v/>
      </c>
      <c r="U403" s="390" t="str">
        <f t="shared" si="2"/>
        <v>#ERROR!</v>
      </c>
      <c r="V403" s="390" t="str">
        <f t="shared" si="3"/>
        <v>#ERROR!</v>
      </c>
      <c r="W403" s="349"/>
      <c r="X403" s="349"/>
      <c r="Y403" s="349"/>
      <c r="Z403" s="349"/>
    </row>
    <row r="404" ht="15.75" customHeight="1">
      <c r="A404" s="373">
        <v>9461.0</v>
      </c>
      <c r="B404" s="374" t="s">
        <v>1334</v>
      </c>
      <c r="C404" s="374" t="s">
        <v>1335</v>
      </c>
      <c r="D404" s="374" t="s">
        <v>1341</v>
      </c>
      <c r="E404" s="390">
        <v>5.0</v>
      </c>
      <c r="F404" s="391"/>
      <c r="G404" s="392" t="str">
        <f>'PU holds'!J247</f>
        <v/>
      </c>
      <c r="H404" s="393" t="str">
        <f>'PU holds'!K247</f>
        <v/>
      </c>
      <c r="I404" s="394" t="str">
        <f>'PU holds'!L247</f>
        <v/>
      </c>
      <c r="J404" s="395" t="str">
        <f>'PU holds'!M247</f>
        <v/>
      </c>
      <c r="K404" s="396" t="str">
        <f>'PU holds'!N247</f>
        <v/>
      </c>
      <c r="L404" s="397" t="str">
        <f>'PU holds'!O247</f>
        <v/>
      </c>
      <c r="M404" s="398" t="str">
        <f>'PU holds'!P247</f>
        <v/>
      </c>
      <c r="N404" s="399" t="str">
        <f>'PU holds'!Q247</f>
        <v/>
      </c>
      <c r="O404" s="400" t="str">
        <f>'PU holds'!R247</f>
        <v/>
      </c>
      <c r="P404" s="401" t="str">
        <f>'PU holds'!S247</f>
        <v/>
      </c>
      <c r="Q404" s="402" t="str">
        <f>'PU holds'!T247</f>
        <v/>
      </c>
      <c r="R404" s="403" t="str">
        <f>'PU holds'!#REF!</f>
        <v>#ERROR!</v>
      </c>
      <c r="S404" s="404" t="str">
        <f>'PU holds'!W247</f>
        <v/>
      </c>
      <c r="T404" s="391" t="str">
        <f>'PU holds'!X247</f>
        <v/>
      </c>
      <c r="U404" s="390" t="str">
        <f t="shared" si="2"/>
        <v>#ERROR!</v>
      </c>
      <c r="V404" s="390" t="str">
        <f t="shared" si="3"/>
        <v>#ERROR!</v>
      </c>
      <c r="W404" s="349"/>
      <c r="X404" s="349"/>
      <c r="Y404" s="349"/>
      <c r="Z404" s="349"/>
    </row>
    <row r="405" ht="15.75" customHeight="1">
      <c r="A405" s="373">
        <v>12252.0</v>
      </c>
      <c r="B405" s="405" t="s">
        <v>1334</v>
      </c>
      <c r="C405" s="405" t="s">
        <v>1335</v>
      </c>
      <c r="D405" s="405" t="s">
        <v>1342</v>
      </c>
      <c r="E405" s="390">
        <v>2.0</v>
      </c>
      <c r="F405" s="391"/>
      <c r="G405" s="392"/>
      <c r="H405" s="393"/>
      <c r="I405" s="394"/>
      <c r="J405" s="395"/>
      <c r="K405" s="396"/>
      <c r="L405" s="397"/>
      <c r="M405" s="398"/>
      <c r="N405" s="399"/>
      <c r="O405" s="400"/>
      <c r="P405" s="401"/>
      <c r="Q405" s="402"/>
      <c r="R405" s="403"/>
      <c r="S405" s="404"/>
      <c r="T405" s="391"/>
      <c r="U405" s="390">
        <f t="shared" si="2"/>
        <v>0</v>
      </c>
      <c r="V405" s="390">
        <f t="shared" si="3"/>
        <v>0</v>
      </c>
      <c r="W405" s="349"/>
      <c r="X405" s="349"/>
      <c r="Y405" s="349"/>
      <c r="Z405" s="349"/>
    </row>
    <row r="406" ht="15.75" customHeight="1">
      <c r="A406" s="373">
        <v>8919.0</v>
      </c>
      <c r="B406" s="374" t="s">
        <v>1334</v>
      </c>
      <c r="C406" s="374" t="s">
        <v>1335</v>
      </c>
      <c r="D406" s="374" t="s">
        <v>1343</v>
      </c>
      <c r="E406" s="390">
        <v>5.0</v>
      </c>
      <c r="F406" s="391"/>
      <c r="G406" s="392" t="str">
        <f>'PU holds'!J248</f>
        <v/>
      </c>
      <c r="H406" s="393" t="str">
        <f>'PU holds'!K248</f>
        <v/>
      </c>
      <c r="I406" s="394" t="str">
        <f>'PU holds'!L248</f>
        <v/>
      </c>
      <c r="J406" s="395" t="str">
        <f>'PU holds'!M248</f>
        <v/>
      </c>
      <c r="K406" s="396" t="str">
        <f>'PU holds'!N248</f>
        <v/>
      </c>
      <c r="L406" s="397" t="str">
        <f>'PU holds'!O248</f>
        <v/>
      </c>
      <c r="M406" s="398" t="str">
        <f>'PU holds'!P248</f>
        <v/>
      </c>
      <c r="N406" s="399" t="str">
        <f>'PU holds'!Q248</f>
        <v/>
      </c>
      <c r="O406" s="400" t="str">
        <f>'PU holds'!R248</f>
        <v/>
      </c>
      <c r="P406" s="401" t="str">
        <f>'PU holds'!S248</f>
        <v/>
      </c>
      <c r="Q406" s="402" t="str">
        <f>'PU holds'!T248</f>
        <v/>
      </c>
      <c r="R406" s="403" t="str">
        <f>'PU holds'!#REF!</f>
        <v>#ERROR!</v>
      </c>
      <c r="S406" s="404" t="str">
        <f>'PU holds'!W248</f>
        <v/>
      </c>
      <c r="T406" s="391" t="str">
        <f>'PU holds'!X248</f>
        <v/>
      </c>
      <c r="U406" s="390" t="str">
        <f t="shared" si="2"/>
        <v>#ERROR!</v>
      </c>
      <c r="V406" s="390" t="str">
        <f t="shared" si="3"/>
        <v>#ERROR!</v>
      </c>
      <c r="W406" s="349"/>
      <c r="X406" s="349"/>
      <c r="Y406" s="349"/>
      <c r="Z406" s="349"/>
    </row>
    <row r="407" ht="15.75" customHeight="1">
      <c r="A407" s="373">
        <v>9460.0</v>
      </c>
      <c r="B407" s="374" t="s">
        <v>1334</v>
      </c>
      <c r="C407" s="374" t="s">
        <v>1335</v>
      </c>
      <c r="D407" s="374" t="s">
        <v>1344</v>
      </c>
      <c r="E407" s="390">
        <v>1.0</v>
      </c>
      <c r="F407" s="391"/>
      <c r="G407" s="392" t="str">
        <f>'PU holds'!J249</f>
        <v/>
      </c>
      <c r="H407" s="393" t="str">
        <f>'PU holds'!K249</f>
        <v/>
      </c>
      <c r="I407" s="394" t="str">
        <f>'PU holds'!L249</f>
        <v/>
      </c>
      <c r="J407" s="395" t="str">
        <f>'PU holds'!M249</f>
        <v/>
      </c>
      <c r="K407" s="396" t="str">
        <f>'PU holds'!N249</f>
        <v/>
      </c>
      <c r="L407" s="397" t="str">
        <f>'PU holds'!O249</f>
        <v/>
      </c>
      <c r="M407" s="398" t="str">
        <f>'PU holds'!P249</f>
        <v/>
      </c>
      <c r="N407" s="399" t="str">
        <f>'PU holds'!Q249</f>
        <v/>
      </c>
      <c r="O407" s="400" t="str">
        <f>'PU holds'!R249</f>
        <v/>
      </c>
      <c r="P407" s="401" t="str">
        <f>'PU holds'!S249</f>
        <v/>
      </c>
      <c r="Q407" s="402" t="str">
        <f>'PU holds'!T249</f>
        <v/>
      </c>
      <c r="R407" s="403" t="str">
        <f>'PU holds'!#REF!</f>
        <v>#ERROR!</v>
      </c>
      <c r="S407" s="404" t="str">
        <f>'PU holds'!W249</f>
        <v/>
      </c>
      <c r="T407" s="391" t="str">
        <f>'PU holds'!X249</f>
        <v/>
      </c>
      <c r="U407" s="390" t="str">
        <f t="shared" si="2"/>
        <v>#ERROR!</v>
      </c>
      <c r="V407" s="390" t="str">
        <f t="shared" si="3"/>
        <v>#ERROR!</v>
      </c>
      <c r="W407" s="349"/>
      <c r="X407" s="349"/>
      <c r="Y407" s="349"/>
      <c r="Z407" s="349"/>
    </row>
    <row r="408" ht="15.75" customHeight="1">
      <c r="A408" s="373">
        <v>9459.0</v>
      </c>
      <c r="B408" s="374" t="s">
        <v>1334</v>
      </c>
      <c r="C408" s="374" t="s">
        <v>1335</v>
      </c>
      <c r="D408" s="374" t="s">
        <v>1345</v>
      </c>
      <c r="E408" s="390">
        <v>1.0</v>
      </c>
      <c r="F408" s="391"/>
      <c r="G408" s="392" t="str">
        <f>'PU holds'!J250</f>
        <v/>
      </c>
      <c r="H408" s="393" t="str">
        <f>'PU holds'!K250</f>
        <v/>
      </c>
      <c r="I408" s="394" t="str">
        <f>'PU holds'!L250</f>
        <v/>
      </c>
      <c r="J408" s="395" t="str">
        <f>'PU holds'!M250</f>
        <v/>
      </c>
      <c r="K408" s="396" t="str">
        <f>'PU holds'!N250</f>
        <v/>
      </c>
      <c r="L408" s="397" t="str">
        <f>'PU holds'!O250</f>
        <v/>
      </c>
      <c r="M408" s="398" t="str">
        <f>'PU holds'!P250</f>
        <v/>
      </c>
      <c r="N408" s="399" t="str">
        <f>'PU holds'!Q250</f>
        <v/>
      </c>
      <c r="O408" s="400" t="str">
        <f>'PU holds'!R250</f>
        <v/>
      </c>
      <c r="P408" s="401" t="str">
        <f>'PU holds'!S250</f>
        <v/>
      </c>
      <c r="Q408" s="402" t="str">
        <f>'PU holds'!T250</f>
        <v/>
      </c>
      <c r="R408" s="403" t="str">
        <f>'PU holds'!#REF!</f>
        <v>#ERROR!</v>
      </c>
      <c r="S408" s="404" t="str">
        <f>'PU holds'!W250</f>
        <v/>
      </c>
      <c r="T408" s="391" t="str">
        <f>'PU holds'!X250</f>
        <v/>
      </c>
      <c r="U408" s="390" t="str">
        <f t="shared" si="2"/>
        <v>#ERROR!</v>
      </c>
      <c r="V408" s="390" t="str">
        <f t="shared" si="3"/>
        <v>#ERROR!</v>
      </c>
      <c r="W408" s="349"/>
      <c r="X408" s="349"/>
      <c r="Y408" s="349"/>
      <c r="Z408" s="349"/>
    </row>
    <row r="409" ht="15.75" customHeight="1">
      <c r="A409" s="373">
        <v>9417.0</v>
      </c>
      <c r="B409" s="374" t="s">
        <v>1334</v>
      </c>
      <c r="C409" s="374" t="s">
        <v>1335</v>
      </c>
      <c r="D409" s="374" t="s">
        <v>1346</v>
      </c>
      <c r="E409" s="390">
        <v>1.0</v>
      </c>
      <c r="F409" s="391"/>
      <c r="G409" s="392" t="str">
        <f>'PU holds'!J251</f>
        <v/>
      </c>
      <c r="H409" s="393" t="str">
        <f>'PU holds'!K251</f>
        <v/>
      </c>
      <c r="I409" s="394" t="str">
        <f>'PU holds'!L251</f>
        <v/>
      </c>
      <c r="J409" s="395" t="str">
        <f>'PU holds'!M251</f>
        <v/>
      </c>
      <c r="K409" s="396" t="str">
        <f>'PU holds'!N251</f>
        <v/>
      </c>
      <c r="L409" s="397" t="str">
        <f>'PU holds'!O251</f>
        <v/>
      </c>
      <c r="M409" s="398" t="str">
        <f>'PU holds'!P251</f>
        <v/>
      </c>
      <c r="N409" s="399" t="str">
        <f>'PU holds'!Q251</f>
        <v/>
      </c>
      <c r="O409" s="400" t="str">
        <f>'PU holds'!R251</f>
        <v/>
      </c>
      <c r="P409" s="401" t="str">
        <f>'PU holds'!S251</f>
        <v/>
      </c>
      <c r="Q409" s="402" t="str">
        <f>'PU holds'!T251</f>
        <v/>
      </c>
      <c r="R409" s="403" t="str">
        <f>'PU holds'!#REF!</f>
        <v>#ERROR!</v>
      </c>
      <c r="S409" s="404" t="str">
        <f>'PU holds'!W251</f>
        <v/>
      </c>
      <c r="T409" s="391" t="str">
        <f>'PU holds'!X251</f>
        <v/>
      </c>
      <c r="U409" s="390" t="str">
        <f t="shared" si="2"/>
        <v>#ERROR!</v>
      </c>
      <c r="V409" s="390" t="str">
        <f t="shared" si="3"/>
        <v>#ERROR!</v>
      </c>
      <c r="W409" s="349"/>
      <c r="X409" s="349"/>
      <c r="Y409" s="349"/>
      <c r="Z409" s="349"/>
    </row>
    <row r="410" ht="15.75" customHeight="1">
      <c r="A410" s="373">
        <v>9419.0</v>
      </c>
      <c r="B410" s="374" t="s">
        <v>1334</v>
      </c>
      <c r="C410" s="374" t="s">
        <v>1335</v>
      </c>
      <c r="D410" s="374" t="s">
        <v>1347</v>
      </c>
      <c r="E410" s="390">
        <v>1.0</v>
      </c>
      <c r="F410" s="391"/>
      <c r="G410" s="392" t="str">
        <f>'PU holds'!J252</f>
        <v/>
      </c>
      <c r="H410" s="393" t="str">
        <f>'PU holds'!K252</f>
        <v/>
      </c>
      <c r="I410" s="394" t="str">
        <f>'PU holds'!L252</f>
        <v/>
      </c>
      <c r="J410" s="395" t="str">
        <f>'PU holds'!M252</f>
        <v/>
      </c>
      <c r="K410" s="396" t="str">
        <f>'PU holds'!N252</f>
        <v/>
      </c>
      <c r="L410" s="397" t="str">
        <f>'PU holds'!O252</f>
        <v/>
      </c>
      <c r="M410" s="398" t="str">
        <f>'PU holds'!P252</f>
        <v/>
      </c>
      <c r="N410" s="399" t="str">
        <f>'PU holds'!Q252</f>
        <v/>
      </c>
      <c r="O410" s="400" t="str">
        <f>'PU holds'!R252</f>
        <v/>
      </c>
      <c r="P410" s="401" t="str">
        <f>'PU holds'!S252</f>
        <v/>
      </c>
      <c r="Q410" s="402" t="str">
        <f>'PU holds'!T252</f>
        <v/>
      </c>
      <c r="R410" s="403" t="str">
        <f>'PU holds'!#REF!</f>
        <v>#ERROR!</v>
      </c>
      <c r="S410" s="404" t="str">
        <f>'PU holds'!W252</f>
        <v/>
      </c>
      <c r="T410" s="391" t="str">
        <f>'PU holds'!X252</f>
        <v/>
      </c>
      <c r="U410" s="390" t="str">
        <f t="shared" si="2"/>
        <v>#ERROR!</v>
      </c>
      <c r="V410" s="390" t="str">
        <f t="shared" si="3"/>
        <v>#ERROR!</v>
      </c>
      <c r="W410" s="349"/>
      <c r="X410" s="349"/>
      <c r="Y410" s="349"/>
      <c r="Z410" s="349"/>
    </row>
    <row r="411" ht="15.75" customHeight="1">
      <c r="A411" s="373">
        <v>9418.0</v>
      </c>
      <c r="B411" s="374" t="s">
        <v>1334</v>
      </c>
      <c r="C411" s="374" t="s">
        <v>1335</v>
      </c>
      <c r="D411" s="374" t="s">
        <v>1348</v>
      </c>
      <c r="E411" s="390">
        <v>1.0</v>
      </c>
      <c r="F411" s="391"/>
      <c r="G411" s="392" t="str">
        <f>'PU holds'!J253</f>
        <v/>
      </c>
      <c r="H411" s="393" t="str">
        <f>'PU holds'!K253</f>
        <v/>
      </c>
      <c r="I411" s="394" t="str">
        <f>'PU holds'!L253</f>
        <v/>
      </c>
      <c r="J411" s="395" t="str">
        <f>'PU holds'!M253</f>
        <v/>
      </c>
      <c r="K411" s="396" t="str">
        <f>'PU holds'!N253</f>
        <v/>
      </c>
      <c r="L411" s="397" t="str">
        <f>'PU holds'!O253</f>
        <v/>
      </c>
      <c r="M411" s="398" t="str">
        <f>'PU holds'!P253</f>
        <v/>
      </c>
      <c r="N411" s="399" t="str">
        <f>'PU holds'!Q253</f>
        <v/>
      </c>
      <c r="O411" s="400" t="str">
        <f>'PU holds'!R253</f>
        <v/>
      </c>
      <c r="P411" s="401" t="str">
        <f>'PU holds'!S253</f>
        <v/>
      </c>
      <c r="Q411" s="402" t="str">
        <f>'PU holds'!T253</f>
        <v/>
      </c>
      <c r="R411" s="403" t="str">
        <f>'PU holds'!#REF!</f>
        <v>#ERROR!</v>
      </c>
      <c r="S411" s="404" t="str">
        <f>'PU holds'!W253</f>
        <v/>
      </c>
      <c r="T411" s="391" t="str">
        <f>'PU holds'!X253</f>
        <v/>
      </c>
      <c r="U411" s="390" t="str">
        <f t="shared" si="2"/>
        <v>#ERROR!</v>
      </c>
      <c r="V411" s="390" t="str">
        <f t="shared" si="3"/>
        <v>#ERROR!</v>
      </c>
      <c r="W411" s="349"/>
      <c r="X411" s="349"/>
      <c r="Y411" s="349"/>
      <c r="Z411" s="349"/>
    </row>
    <row r="412" ht="15.75" customHeight="1">
      <c r="A412" s="373">
        <v>9436.0</v>
      </c>
      <c r="B412" s="374" t="s">
        <v>1334</v>
      </c>
      <c r="C412" s="374" t="s">
        <v>1335</v>
      </c>
      <c r="D412" s="374" t="s">
        <v>1003</v>
      </c>
      <c r="E412" s="390">
        <v>5.0</v>
      </c>
      <c r="F412" s="391"/>
      <c r="G412" s="392" t="str">
        <f>'PU holds'!J254</f>
        <v/>
      </c>
      <c r="H412" s="393" t="str">
        <f>'PU holds'!K254</f>
        <v/>
      </c>
      <c r="I412" s="394" t="str">
        <f>'PU holds'!L254</f>
        <v/>
      </c>
      <c r="J412" s="395" t="str">
        <f>'PU holds'!M254</f>
        <v/>
      </c>
      <c r="K412" s="396" t="str">
        <f>'PU holds'!N254</f>
        <v/>
      </c>
      <c r="L412" s="397" t="str">
        <f>'PU holds'!O254</f>
        <v/>
      </c>
      <c r="M412" s="398" t="str">
        <f>'PU holds'!P254</f>
        <v/>
      </c>
      <c r="N412" s="399" t="str">
        <f>'PU holds'!Q254</f>
        <v/>
      </c>
      <c r="O412" s="400" t="str">
        <f>'PU holds'!R254</f>
        <v/>
      </c>
      <c r="P412" s="401" t="str">
        <f>'PU holds'!S254</f>
        <v/>
      </c>
      <c r="Q412" s="402" t="str">
        <f>'PU holds'!T254</f>
        <v/>
      </c>
      <c r="R412" s="403" t="str">
        <f>'PU holds'!#REF!</f>
        <v>#ERROR!</v>
      </c>
      <c r="S412" s="404" t="str">
        <f>'PU holds'!W254</f>
        <v/>
      </c>
      <c r="T412" s="391" t="str">
        <f>'PU holds'!X254</f>
        <v/>
      </c>
      <c r="U412" s="390" t="str">
        <f t="shared" si="2"/>
        <v>#ERROR!</v>
      </c>
      <c r="V412" s="390" t="str">
        <f t="shared" si="3"/>
        <v>#ERROR!</v>
      </c>
      <c r="W412" s="349"/>
      <c r="X412" s="349"/>
      <c r="Y412" s="349"/>
      <c r="Z412" s="349"/>
    </row>
    <row r="413" ht="15.75" customHeight="1">
      <c r="A413" s="373">
        <v>4861.0</v>
      </c>
      <c r="B413" s="373" t="s">
        <v>1349</v>
      </c>
      <c r="C413" s="373" t="s">
        <v>1242</v>
      </c>
      <c r="D413" s="373" t="s">
        <v>1350</v>
      </c>
      <c r="E413" s="390">
        <v>10.0</v>
      </c>
      <c r="F413" s="391" t="str">
        <f>'PE Holds'!I197</f>
        <v/>
      </c>
      <c r="G413" s="392" t="str">
        <f>'PE Holds'!J197</f>
        <v/>
      </c>
      <c r="H413" s="393" t="str">
        <f>'PE Holds'!K197</f>
        <v/>
      </c>
      <c r="I413" s="394" t="str">
        <f>'PE Holds'!L197</f>
        <v/>
      </c>
      <c r="J413" s="395" t="str">
        <f>'PE Holds'!M197</f>
        <v/>
      </c>
      <c r="K413" s="396" t="str">
        <f>'PE Holds'!N197</f>
        <v/>
      </c>
      <c r="L413" s="397" t="str">
        <f>'PE Holds'!O197</f>
        <v/>
      </c>
      <c r="M413" s="398" t="str">
        <f>'PE Holds'!P197</f>
        <v/>
      </c>
      <c r="N413" s="399" t="str">
        <f>'PE Holds'!Q197</f>
        <v/>
      </c>
      <c r="O413" s="400" t="str">
        <f>'PE Holds'!R197</f>
        <v/>
      </c>
      <c r="P413" s="401" t="str">
        <f>'PE Holds'!S197</f>
        <v/>
      </c>
      <c r="Q413" s="402" t="str">
        <f>'PE Holds'!T197</f>
        <v/>
      </c>
      <c r="R413" s="403"/>
      <c r="S413" s="404"/>
      <c r="T413" s="391"/>
      <c r="U413" s="390">
        <f t="shared" si="2"/>
        <v>0</v>
      </c>
      <c r="V413" s="390">
        <f t="shared" si="3"/>
        <v>0</v>
      </c>
      <c r="W413" s="349"/>
      <c r="X413" s="349"/>
      <c r="Y413" s="349"/>
      <c r="Z413" s="349"/>
    </row>
    <row r="414" ht="15.75" customHeight="1">
      <c r="A414" s="373">
        <v>4859.0</v>
      </c>
      <c r="B414" s="373" t="s">
        <v>1349</v>
      </c>
      <c r="C414" s="373" t="s">
        <v>1258</v>
      </c>
      <c r="D414" s="373" t="s">
        <v>1333</v>
      </c>
      <c r="E414" s="390">
        <v>10.0</v>
      </c>
      <c r="F414" s="391" t="str">
        <f>'PE Holds'!I198</f>
        <v/>
      </c>
      <c r="G414" s="392" t="str">
        <f>'PE Holds'!J198</f>
        <v/>
      </c>
      <c r="H414" s="393" t="str">
        <f>'PE Holds'!K198</f>
        <v/>
      </c>
      <c r="I414" s="394" t="str">
        <f>'PE Holds'!L198</f>
        <v/>
      </c>
      <c r="J414" s="395" t="str">
        <f>'PE Holds'!M198</f>
        <v/>
      </c>
      <c r="K414" s="396" t="str">
        <f>'PE Holds'!N198</f>
        <v/>
      </c>
      <c r="L414" s="397" t="str">
        <f>'PE Holds'!O198</f>
        <v/>
      </c>
      <c r="M414" s="398" t="str">
        <f>'PE Holds'!P198</f>
        <v/>
      </c>
      <c r="N414" s="399" t="str">
        <f>'PE Holds'!Q198</f>
        <v/>
      </c>
      <c r="O414" s="400" t="str">
        <f>'PE Holds'!R198</f>
        <v/>
      </c>
      <c r="P414" s="401" t="str">
        <f>'PE Holds'!S198</f>
        <v/>
      </c>
      <c r="Q414" s="402" t="str">
        <f>'PE Holds'!T198</f>
        <v/>
      </c>
      <c r="R414" s="403"/>
      <c r="S414" s="404"/>
      <c r="T414" s="391"/>
      <c r="U414" s="390">
        <f t="shared" si="2"/>
        <v>0</v>
      </c>
      <c r="V414" s="390">
        <f t="shared" si="3"/>
        <v>0</v>
      </c>
      <c r="W414" s="349"/>
      <c r="X414" s="349"/>
      <c r="Y414" s="349"/>
      <c r="Z414" s="349"/>
    </row>
    <row r="415" ht="15.75" customHeight="1">
      <c r="A415" s="373">
        <v>4855.0</v>
      </c>
      <c r="B415" s="373" t="s">
        <v>1349</v>
      </c>
      <c r="C415" s="373" t="s">
        <v>1351</v>
      </c>
      <c r="D415" s="373" t="s">
        <v>1350</v>
      </c>
      <c r="E415" s="390">
        <v>5.0</v>
      </c>
      <c r="F415" s="391" t="str">
        <f>'PE Holds'!I199</f>
        <v/>
      </c>
      <c r="G415" s="392" t="str">
        <f>'PE Holds'!J199</f>
        <v/>
      </c>
      <c r="H415" s="393" t="str">
        <f>'PE Holds'!K199</f>
        <v/>
      </c>
      <c r="I415" s="394" t="str">
        <f>'PE Holds'!L199</f>
        <v/>
      </c>
      <c r="J415" s="395" t="str">
        <f>'PE Holds'!M199</f>
        <v/>
      </c>
      <c r="K415" s="396" t="str">
        <f>'PE Holds'!N199</f>
        <v/>
      </c>
      <c r="L415" s="397" t="str">
        <f>'PE Holds'!O199</f>
        <v/>
      </c>
      <c r="M415" s="398" t="str">
        <f>'PE Holds'!P199</f>
        <v/>
      </c>
      <c r="N415" s="399" t="str">
        <f>'PE Holds'!Q199</f>
        <v/>
      </c>
      <c r="O415" s="400" t="str">
        <f>'PE Holds'!R199</f>
        <v/>
      </c>
      <c r="P415" s="401" t="str">
        <f>'PE Holds'!S199</f>
        <v/>
      </c>
      <c r="Q415" s="402" t="str">
        <f>'PE Holds'!T199</f>
        <v/>
      </c>
      <c r="R415" s="403"/>
      <c r="S415" s="404"/>
      <c r="T415" s="391"/>
      <c r="U415" s="390">
        <f t="shared" si="2"/>
        <v>0</v>
      </c>
      <c r="V415" s="390">
        <f t="shared" si="3"/>
        <v>0</v>
      </c>
      <c r="W415" s="349"/>
      <c r="X415" s="349"/>
      <c r="Y415" s="349"/>
      <c r="Z415" s="349"/>
    </row>
    <row r="416" ht="15.75" customHeight="1">
      <c r="A416" s="373">
        <v>6235.0</v>
      </c>
      <c r="B416" s="374" t="s">
        <v>1349</v>
      </c>
      <c r="C416" s="374" t="s">
        <v>1074</v>
      </c>
      <c r="D416" s="374" t="s">
        <v>1080</v>
      </c>
      <c r="E416" s="390">
        <v>20.0</v>
      </c>
      <c r="F416" s="391"/>
      <c r="G416" s="392" t="str">
        <f>'PU holds'!J306</f>
        <v/>
      </c>
      <c r="H416" s="393" t="str">
        <f>'PU holds'!K306</f>
        <v/>
      </c>
      <c r="I416" s="394" t="str">
        <f>'PU holds'!L306</f>
        <v/>
      </c>
      <c r="J416" s="395" t="str">
        <f>'PU holds'!M306</f>
        <v/>
      </c>
      <c r="K416" s="396" t="str">
        <f>'PU holds'!N306</f>
        <v/>
      </c>
      <c r="L416" s="397" t="str">
        <f>'PU holds'!O306</f>
        <v/>
      </c>
      <c r="M416" s="398" t="str">
        <f>'PU holds'!P306</f>
        <v/>
      </c>
      <c r="N416" s="399" t="str">
        <f>'PU holds'!Q306</f>
        <v/>
      </c>
      <c r="O416" s="400" t="str">
        <f>'PU holds'!R306</f>
        <v/>
      </c>
      <c r="P416" s="401" t="str">
        <f>'PU holds'!S306</f>
        <v/>
      </c>
      <c r="Q416" s="402" t="str">
        <f>'PU holds'!T306</f>
        <v/>
      </c>
      <c r="R416" s="403" t="str">
        <f>'PU holds'!#REF!</f>
        <v>#ERROR!</v>
      </c>
      <c r="S416" s="404" t="str">
        <f>'PU holds'!W306</f>
        <v/>
      </c>
      <c r="T416" s="391" t="str">
        <f>'PU holds'!X306</f>
        <v/>
      </c>
      <c r="U416" s="390" t="str">
        <f t="shared" si="2"/>
        <v>#ERROR!</v>
      </c>
      <c r="V416" s="390" t="str">
        <f t="shared" si="3"/>
        <v>#ERROR!</v>
      </c>
      <c r="W416" s="349"/>
      <c r="X416" s="349"/>
      <c r="Y416" s="349"/>
      <c r="Z416" s="349"/>
    </row>
    <row r="417" ht="15.75" customHeight="1">
      <c r="A417" s="373">
        <v>4857.0</v>
      </c>
      <c r="B417" s="373" t="s">
        <v>1349</v>
      </c>
      <c r="C417" s="373" t="s">
        <v>1079</v>
      </c>
      <c r="D417" s="373" t="s">
        <v>1350</v>
      </c>
      <c r="E417" s="390">
        <v>10.0</v>
      </c>
      <c r="F417" s="391" t="str">
        <f>'PE Holds'!I200</f>
        <v/>
      </c>
      <c r="G417" s="392" t="str">
        <f>'PE Holds'!J200</f>
        <v/>
      </c>
      <c r="H417" s="393" t="str">
        <f>'PE Holds'!K200</f>
        <v/>
      </c>
      <c r="I417" s="394" t="str">
        <f>'PE Holds'!L200</f>
        <v/>
      </c>
      <c r="J417" s="395" t="str">
        <f>'PE Holds'!M200</f>
        <v/>
      </c>
      <c r="K417" s="396" t="str">
        <f>'PE Holds'!N200</f>
        <v/>
      </c>
      <c r="L417" s="397" t="str">
        <f>'PE Holds'!O200</f>
        <v/>
      </c>
      <c r="M417" s="398" t="str">
        <f>'PE Holds'!P200</f>
        <v/>
      </c>
      <c r="N417" s="399" t="str">
        <f>'PE Holds'!Q200</f>
        <v/>
      </c>
      <c r="O417" s="400" t="str">
        <f>'PE Holds'!R200</f>
        <v/>
      </c>
      <c r="P417" s="401" t="str">
        <f>'PE Holds'!S200</f>
        <v/>
      </c>
      <c r="Q417" s="402" t="str">
        <f>'PE Holds'!T200</f>
        <v/>
      </c>
      <c r="R417" s="403"/>
      <c r="S417" s="404"/>
      <c r="T417" s="391"/>
      <c r="U417" s="390">
        <f t="shared" si="2"/>
        <v>0</v>
      </c>
      <c r="V417" s="390">
        <f t="shared" si="3"/>
        <v>0</v>
      </c>
      <c r="W417" s="349"/>
      <c r="X417" s="349"/>
      <c r="Y417" s="349"/>
      <c r="Z417" s="349"/>
    </row>
    <row r="418" ht="15.75" customHeight="1">
      <c r="A418" s="373">
        <v>5122.0</v>
      </c>
      <c r="B418" s="373" t="s">
        <v>1349</v>
      </c>
      <c r="C418" s="373" t="s">
        <v>1079</v>
      </c>
      <c r="D418" s="373" t="s">
        <v>1352</v>
      </c>
      <c r="E418" s="390">
        <v>10.0</v>
      </c>
      <c r="F418" s="391" t="str">
        <f>'PE Holds'!I201</f>
        <v/>
      </c>
      <c r="G418" s="392" t="str">
        <f>'PE Holds'!J201</f>
        <v/>
      </c>
      <c r="H418" s="393" t="str">
        <f>'PE Holds'!K201</f>
        <v/>
      </c>
      <c r="I418" s="394" t="str">
        <f>'PE Holds'!L201</f>
        <v/>
      </c>
      <c r="J418" s="395" t="str">
        <f>'PE Holds'!M201</f>
        <v/>
      </c>
      <c r="K418" s="396" t="str">
        <f>'PE Holds'!N201</f>
        <v/>
      </c>
      <c r="L418" s="397" t="str">
        <f>'PE Holds'!O201</f>
        <v/>
      </c>
      <c r="M418" s="398" t="str">
        <f>'PE Holds'!P201</f>
        <v/>
      </c>
      <c r="N418" s="399" t="str">
        <f>'PE Holds'!Q201</f>
        <v/>
      </c>
      <c r="O418" s="400" t="str">
        <f>'PE Holds'!R201</f>
        <v/>
      </c>
      <c r="P418" s="401" t="str">
        <f>'PE Holds'!S201</f>
        <v/>
      </c>
      <c r="Q418" s="402" t="str">
        <f>'PE Holds'!T201</f>
        <v/>
      </c>
      <c r="R418" s="403"/>
      <c r="S418" s="404"/>
      <c r="T418" s="391"/>
      <c r="U418" s="390">
        <f t="shared" si="2"/>
        <v>0</v>
      </c>
      <c r="V418" s="390">
        <f t="shared" si="3"/>
        <v>0</v>
      </c>
      <c r="W418" s="349"/>
      <c r="X418" s="349"/>
      <c r="Y418" s="349"/>
      <c r="Z418" s="349"/>
    </row>
    <row r="419" ht="15.75" customHeight="1">
      <c r="A419" s="373">
        <v>4851.0</v>
      </c>
      <c r="B419" s="373" t="s">
        <v>1349</v>
      </c>
      <c r="C419" s="373" t="s">
        <v>1083</v>
      </c>
      <c r="D419" s="373" t="s">
        <v>1350</v>
      </c>
      <c r="E419" s="390">
        <v>10.0</v>
      </c>
      <c r="F419" s="391" t="str">
        <f>'PE Holds'!I203</f>
        <v/>
      </c>
      <c r="G419" s="392" t="str">
        <f>'PE Holds'!J203</f>
        <v/>
      </c>
      <c r="H419" s="393" t="str">
        <f>'PE Holds'!K203</f>
        <v/>
      </c>
      <c r="I419" s="394" t="str">
        <f>'PE Holds'!L203</f>
        <v/>
      </c>
      <c r="J419" s="395" t="str">
        <f>'PE Holds'!M203</f>
        <v/>
      </c>
      <c r="K419" s="396" t="str">
        <f>'PE Holds'!N203</f>
        <v/>
      </c>
      <c r="L419" s="397" t="str">
        <f>'PE Holds'!O203</f>
        <v/>
      </c>
      <c r="M419" s="398" t="str">
        <f>'PE Holds'!P203</f>
        <v/>
      </c>
      <c r="N419" s="399" t="str">
        <f>'PE Holds'!Q203</f>
        <v/>
      </c>
      <c r="O419" s="400" t="str">
        <f>'PE Holds'!R203</f>
        <v/>
      </c>
      <c r="P419" s="401" t="str">
        <f>'PE Holds'!S203</f>
        <v/>
      </c>
      <c r="Q419" s="402" t="str">
        <f>'PE Holds'!T203</f>
        <v/>
      </c>
      <c r="R419" s="403"/>
      <c r="S419" s="404"/>
      <c r="T419" s="391"/>
      <c r="U419" s="390">
        <f t="shared" si="2"/>
        <v>0</v>
      </c>
      <c r="V419" s="390">
        <f t="shared" si="3"/>
        <v>0</v>
      </c>
      <c r="W419" s="349"/>
      <c r="X419" s="349"/>
      <c r="Y419" s="349"/>
      <c r="Z419" s="349"/>
    </row>
    <row r="420" ht="15.75" customHeight="1">
      <c r="A420" s="373">
        <v>4884.0</v>
      </c>
      <c r="B420" s="405" t="s">
        <v>1349</v>
      </c>
      <c r="C420" s="405" t="s">
        <v>1353</v>
      </c>
      <c r="D420" s="405" t="s">
        <v>1075</v>
      </c>
      <c r="E420" s="390">
        <v>5.0</v>
      </c>
      <c r="F420" s="391"/>
      <c r="G420" s="392"/>
      <c r="H420" s="393"/>
      <c r="I420" s="394"/>
      <c r="J420" s="395"/>
      <c r="K420" s="396"/>
      <c r="L420" s="397"/>
      <c r="M420" s="398"/>
      <c r="N420" s="399"/>
      <c r="O420" s="400"/>
      <c r="P420" s="401"/>
      <c r="Q420" s="402"/>
      <c r="R420" s="403"/>
      <c r="S420" s="404"/>
      <c r="T420" s="391"/>
      <c r="U420" s="390">
        <f t="shared" si="2"/>
        <v>0</v>
      </c>
      <c r="V420" s="390">
        <f t="shared" si="3"/>
        <v>0</v>
      </c>
      <c r="W420" s="349"/>
      <c r="X420" s="349"/>
      <c r="Y420" s="349"/>
      <c r="Z420" s="349"/>
    </row>
    <row r="421" ht="15.75" customHeight="1">
      <c r="A421" s="373">
        <v>4849.0</v>
      </c>
      <c r="B421" s="373" t="s">
        <v>1349</v>
      </c>
      <c r="C421" s="373" t="s">
        <v>1353</v>
      </c>
      <c r="D421" s="373" t="s">
        <v>1081</v>
      </c>
      <c r="E421" s="390">
        <v>10.0</v>
      </c>
      <c r="F421" s="391" t="str">
        <f>'PE Holds'!I202</f>
        <v/>
      </c>
      <c r="G421" s="392" t="str">
        <f>'PE Holds'!J202</f>
        <v/>
      </c>
      <c r="H421" s="393" t="str">
        <f>'PE Holds'!K202</f>
        <v/>
      </c>
      <c r="I421" s="394" t="str">
        <f>'PE Holds'!L202</f>
        <v/>
      </c>
      <c r="J421" s="395" t="str">
        <f>'PE Holds'!M202</f>
        <v/>
      </c>
      <c r="K421" s="396" t="str">
        <f>'PE Holds'!N202</f>
        <v/>
      </c>
      <c r="L421" s="397" t="str">
        <f>'PE Holds'!O202</f>
        <v/>
      </c>
      <c r="M421" s="398" t="str">
        <f>'PE Holds'!P202</f>
        <v/>
      </c>
      <c r="N421" s="399" t="str">
        <f>'PE Holds'!Q202</f>
        <v/>
      </c>
      <c r="O421" s="400" t="str">
        <f>'PE Holds'!R202</f>
        <v/>
      </c>
      <c r="P421" s="401" t="str">
        <f>'PE Holds'!S202</f>
        <v/>
      </c>
      <c r="Q421" s="402" t="str">
        <f>'PE Holds'!T202</f>
        <v/>
      </c>
      <c r="R421" s="403"/>
      <c r="S421" s="404"/>
      <c r="T421" s="391"/>
      <c r="U421" s="390">
        <f t="shared" si="2"/>
        <v>0</v>
      </c>
      <c r="V421" s="390">
        <f t="shared" si="3"/>
        <v>0</v>
      </c>
      <c r="W421" s="349"/>
      <c r="X421" s="349"/>
      <c r="Y421" s="349"/>
      <c r="Z421" s="349"/>
    </row>
    <row r="422" ht="15.75" customHeight="1">
      <c r="A422" s="373">
        <v>4853.0</v>
      </c>
      <c r="B422" s="373" t="s">
        <v>1349</v>
      </c>
      <c r="C422" s="373" t="s">
        <v>1088</v>
      </c>
      <c r="D422" s="373" t="s">
        <v>1080</v>
      </c>
      <c r="E422" s="390">
        <v>20.0</v>
      </c>
      <c r="F422" s="391" t="str">
        <f>'PE Holds'!I204</f>
        <v/>
      </c>
      <c r="G422" s="392" t="str">
        <f>'PE Holds'!J204</f>
        <v/>
      </c>
      <c r="H422" s="393" t="str">
        <f>'PE Holds'!K204</f>
        <v/>
      </c>
      <c r="I422" s="394" t="str">
        <f>'PE Holds'!L204</f>
        <v/>
      </c>
      <c r="J422" s="395" t="str">
        <f>'PE Holds'!M204</f>
        <v/>
      </c>
      <c r="K422" s="396" t="str">
        <f>'PE Holds'!N204</f>
        <v/>
      </c>
      <c r="L422" s="397" t="str">
        <f>'PE Holds'!O204</f>
        <v/>
      </c>
      <c r="M422" s="398" t="str">
        <f>'PE Holds'!P204</f>
        <v/>
      </c>
      <c r="N422" s="399" t="str">
        <f>'PE Holds'!Q204</f>
        <v/>
      </c>
      <c r="O422" s="400" t="str">
        <f>'PE Holds'!R204</f>
        <v/>
      </c>
      <c r="P422" s="401" t="str">
        <f>'PE Holds'!S204</f>
        <v/>
      </c>
      <c r="Q422" s="402" t="str">
        <f>'PE Holds'!T204</f>
        <v/>
      </c>
      <c r="R422" s="403"/>
      <c r="S422" s="404"/>
      <c r="T422" s="391"/>
      <c r="U422" s="390">
        <f t="shared" si="2"/>
        <v>0</v>
      </c>
      <c r="V422" s="390">
        <f t="shared" si="3"/>
        <v>0</v>
      </c>
      <c r="W422" s="349"/>
      <c r="X422" s="349"/>
      <c r="Y422" s="349"/>
      <c r="Z422" s="349"/>
    </row>
    <row r="423" ht="15.75" customHeight="1">
      <c r="A423" s="373">
        <v>4881.0</v>
      </c>
      <c r="B423" s="374" t="s">
        <v>1349</v>
      </c>
      <c r="C423" s="374" t="s">
        <v>1291</v>
      </c>
      <c r="D423" s="374" t="s">
        <v>1075</v>
      </c>
      <c r="E423" s="390">
        <v>5.0</v>
      </c>
      <c r="F423" s="391"/>
      <c r="G423" s="392" t="str">
        <f>'PU holds'!J307</f>
        <v/>
      </c>
      <c r="H423" s="393" t="str">
        <f>'PU holds'!K307</f>
        <v/>
      </c>
      <c r="I423" s="394" t="str">
        <f>'PU holds'!L307</f>
        <v/>
      </c>
      <c r="J423" s="395" t="str">
        <f>'PU holds'!M307</f>
        <v/>
      </c>
      <c r="K423" s="396" t="str">
        <f>'PU holds'!N307</f>
        <v/>
      </c>
      <c r="L423" s="397" t="str">
        <f>'PU holds'!O307</f>
        <v/>
      </c>
      <c r="M423" s="398" t="str">
        <f>'PU holds'!P307</f>
        <v/>
      </c>
      <c r="N423" s="399" t="str">
        <f>'PU holds'!Q307</f>
        <v/>
      </c>
      <c r="O423" s="400" t="str">
        <f>'PU holds'!R307</f>
        <v/>
      </c>
      <c r="P423" s="401" t="str">
        <f>'PU holds'!S307</f>
        <v/>
      </c>
      <c r="Q423" s="402" t="str">
        <f>'PU holds'!T307</f>
        <v/>
      </c>
      <c r="R423" s="403" t="str">
        <f>'PU holds'!#REF!</f>
        <v>#ERROR!</v>
      </c>
      <c r="S423" s="404" t="str">
        <f>'PU holds'!W307</f>
        <v/>
      </c>
      <c r="T423" s="391" t="str">
        <f>'PU holds'!X307</f>
        <v/>
      </c>
      <c r="U423" s="390" t="str">
        <f t="shared" si="2"/>
        <v>#ERROR!</v>
      </c>
      <c r="V423" s="390" t="str">
        <f t="shared" si="3"/>
        <v>#ERROR!</v>
      </c>
      <c r="W423" s="349"/>
      <c r="X423" s="349"/>
      <c r="Y423" s="349"/>
      <c r="Z423" s="349"/>
    </row>
    <row r="424" ht="15.75" customHeight="1">
      <c r="A424" s="373">
        <v>4875.0</v>
      </c>
      <c r="B424" s="374" t="s">
        <v>1349</v>
      </c>
      <c r="C424" s="374" t="s">
        <v>29</v>
      </c>
      <c r="D424" s="374" t="s">
        <v>1075</v>
      </c>
      <c r="E424" s="390">
        <v>2.0</v>
      </c>
      <c r="F424" s="391"/>
      <c r="G424" s="392" t="str">
        <f>'PU holds'!J308</f>
        <v/>
      </c>
      <c r="H424" s="393" t="str">
        <f>'PU holds'!K308</f>
        <v/>
      </c>
      <c r="I424" s="394" t="str">
        <f>'PU holds'!L308</f>
        <v/>
      </c>
      <c r="J424" s="395" t="str">
        <f>'PU holds'!M308</f>
        <v/>
      </c>
      <c r="K424" s="396" t="str">
        <f>'PU holds'!N308</f>
        <v/>
      </c>
      <c r="L424" s="397" t="str">
        <f>'PU holds'!O308</f>
        <v/>
      </c>
      <c r="M424" s="398" t="str">
        <f>'PU holds'!P308</f>
        <v/>
      </c>
      <c r="N424" s="399" t="str">
        <f>'PU holds'!Q308</f>
        <v/>
      </c>
      <c r="O424" s="400" t="str">
        <f>'PU holds'!R308</f>
        <v/>
      </c>
      <c r="P424" s="401" t="str">
        <f>'PU holds'!S308</f>
        <v/>
      </c>
      <c r="Q424" s="402" t="str">
        <f>'PU holds'!T308</f>
        <v/>
      </c>
      <c r="R424" s="403" t="str">
        <f>'PU holds'!#REF!</f>
        <v>#ERROR!</v>
      </c>
      <c r="S424" s="404" t="str">
        <f>'PU holds'!W308</f>
        <v/>
      </c>
      <c r="T424" s="391" t="str">
        <f>'PU holds'!X308</f>
        <v/>
      </c>
      <c r="U424" s="390" t="str">
        <f t="shared" si="2"/>
        <v>#ERROR!</v>
      </c>
      <c r="V424" s="390" t="str">
        <f t="shared" si="3"/>
        <v>#ERROR!</v>
      </c>
      <c r="W424" s="349"/>
      <c r="X424" s="349"/>
      <c r="Y424" s="349"/>
      <c r="Z424" s="349"/>
    </row>
    <row r="425" ht="15.75" customHeight="1">
      <c r="A425" s="373">
        <v>14830.0</v>
      </c>
      <c r="B425" s="405" t="s">
        <v>1354</v>
      </c>
      <c r="C425" s="405" t="s">
        <v>1355</v>
      </c>
      <c r="D425" s="405" t="s">
        <v>1356</v>
      </c>
      <c r="E425" s="390">
        <v>3.0</v>
      </c>
      <c r="F425" s="391"/>
      <c r="G425" s="392"/>
      <c r="H425" s="393"/>
      <c r="I425" s="394"/>
      <c r="J425" s="395"/>
      <c r="K425" s="396"/>
      <c r="L425" s="397"/>
      <c r="M425" s="398"/>
      <c r="N425" s="399"/>
      <c r="O425" s="400"/>
      <c r="P425" s="401"/>
      <c r="Q425" s="402"/>
      <c r="R425" s="403"/>
      <c r="S425" s="404"/>
      <c r="T425" s="391"/>
      <c r="U425" s="390">
        <f t="shared" si="2"/>
        <v>0</v>
      </c>
      <c r="V425" s="390">
        <f t="shared" si="3"/>
        <v>0</v>
      </c>
      <c r="W425" s="349"/>
      <c r="X425" s="349"/>
      <c r="Y425" s="349"/>
      <c r="Z425" s="349"/>
    </row>
    <row r="426" ht="15.75" customHeight="1">
      <c r="A426" s="373">
        <v>9158.0</v>
      </c>
      <c r="B426" s="373" t="s">
        <v>1357</v>
      </c>
      <c r="C426" s="373" t="s">
        <v>1358</v>
      </c>
      <c r="D426" s="373" t="s">
        <v>1080</v>
      </c>
      <c r="E426" s="390">
        <v>10.0</v>
      </c>
      <c r="F426" s="391" t="str">
        <f>'PE Holds'!I16</f>
        <v/>
      </c>
      <c r="G426" s="392" t="str">
        <f>'PE Holds'!J16</f>
        <v/>
      </c>
      <c r="H426" s="393" t="str">
        <f>'PE Holds'!K16</f>
        <v/>
      </c>
      <c r="I426" s="394" t="str">
        <f>'PE Holds'!L16</f>
        <v/>
      </c>
      <c r="J426" s="395" t="str">
        <f>'PE Holds'!M16</f>
        <v/>
      </c>
      <c r="K426" s="396" t="str">
        <f>'PE Holds'!N16</f>
        <v/>
      </c>
      <c r="L426" s="397" t="str">
        <f>'PE Holds'!O16</f>
        <v/>
      </c>
      <c r="M426" s="398" t="str">
        <f>'PE Holds'!P16</f>
        <v/>
      </c>
      <c r="N426" s="399" t="str">
        <f>'PE Holds'!Q16</f>
        <v/>
      </c>
      <c r="O426" s="400" t="str">
        <f>'PE Holds'!R16</f>
        <v/>
      </c>
      <c r="P426" s="401" t="str">
        <f>'PE Holds'!S16</f>
        <v/>
      </c>
      <c r="Q426" s="402" t="str">
        <f>'PE Holds'!T16</f>
        <v/>
      </c>
      <c r="R426" s="403"/>
      <c r="S426" s="404"/>
      <c r="T426" s="391"/>
      <c r="U426" s="390">
        <f t="shared" si="2"/>
        <v>0</v>
      </c>
      <c r="V426" s="390">
        <f t="shared" si="3"/>
        <v>0</v>
      </c>
      <c r="W426" s="349"/>
      <c r="X426" s="349"/>
      <c r="Y426" s="349"/>
      <c r="Z426" s="349"/>
    </row>
    <row r="427" ht="15.75" customHeight="1">
      <c r="A427" s="373">
        <v>2574.0</v>
      </c>
      <c r="B427" s="373" t="s">
        <v>1359</v>
      </c>
      <c r="C427" s="373" t="s">
        <v>1360</v>
      </c>
      <c r="D427" s="373"/>
      <c r="E427" s="390">
        <v>50.0</v>
      </c>
      <c r="F427" s="391"/>
      <c r="G427" s="392"/>
      <c r="H427" s="393"/>
      <c r="I427" s="394"/>
      <c r="J427" s="395"/>
      <c r="K427" s="396"/>
      <c r="L427" s="397"/>
      <c r="M427" s="398"/>
      <c r="N427" s="399"/>
      <c r="O427" s="400"/>
      <c r="P427" s="401"/>
      <c r="Q427" s="402"/>
      <c r="R427" s="403"/>
      <c r="S427" s="404"/>
      <c r="T427" s="391"/>
      <c r="U427" s="390">
        <f t="shared" si="2"/>
        <v>0</v>
      </c>
      <c r="V427" s="390">
        <f t="shared" si="3"/>
        <v>0</v>
      </c>
      <c r="W427" s="349"/>
      <c r="X427" s="349"/>
      <c r="Y427" s="349"/>
      <c r="Z427" s="349"/>
    </row>
    <row r="428" ht="15.75" customHeight="1">
      <c r="A428" s="373">
        <v>4779.0</v>
      </c>
      <c r="B428" s="373" t="s">
        <v>1361</v>
      </c>
      <c r="C428" s="373" t="s">
        <v>1249</v>
      </c>
      <c r="D428" s="373"/>
      <c r="E428" s="390">
        <v>2.0</v>
      </c>
      <c r="F428" s="391"/>
      <c r="G428" s="392"/>
      <c r="H428" s="393"/>
      <c r="I428" s="394"/>
      <c r="J428" s="395"/>
      <c r="K428" s="396"/>
      <c r="L428" s="397"/>
      <c r="M428" s="398"/>
      <c r="N428" s="399"/>
      <c r="O428" s="400"/>
      <c r="P428" s="401"/>
      <c r="Q428" s="402"/>
      <c r="R428" s="403"/>
      <c r="S428" s="404"/>
      <c r="T428" s="391"/>
      <c r="U428" s="390">
        <f t="shared" si="2"/>
        <v>0</v>
      </c>
      <c r="V428" s="390">
        <f t="shared" si="3"/>
        <v>0</v>
      </c>
      <c r="W428" s="349"/>
      <c r="X428" s="349"/>
      <c r="Y428" s="349"/>
      <c r="Z428" s="349"/>
    </row>
    <row r="429" ht="15.75" customHeight="1">
      <c r="A429" s="373">
        <v>4809.0</v>
      </c>
      <c r="B429" s="373" t="s">
        <v>1361</v>
      </c>
      <c r="C429" s="373" t="s">
        <v>1362</v>
      </c>
      <c r="D429" s="373"/>
      <c r="E429" s="390">
        <v>2.0</v>
      </c>
      <c r="F429" s="391"/>
      <c r="G429" s="392"/>
      <c r="H429" s="393"/>
      <c r="I429" s="394"/>
      <c r="J429" s="395"/>
      <c r="K429" s="396"/>
      <c r="L429" s="397"/>
      <c r="M429" s="398"/>
      <c r="N429" s="399"/>
      <c r="O429" s="400"/>
      <c r="P429" s="401"/>
      <c r="Q429" s="402"/>
      <c r="R429" s="403"/>
      <c r="S429" s="404"/>
      <c r="T429" s="391"/>
      <c r="U429" s="390">
        <f t="shared" si="2"/>
        <v>0</v>
      </c>
      <c r="V429" s="390">
        <f t="shared" si="3"/>
        <v>0</v>
      </c>
      <c r="W429" s="349"/>
      <c r="X429" s="349"/>
      <c r="Y429" s="349"/>
      <c r="Z429" s="349"/>
    </row>
    <row r="430" ht="15.75" customHeight="1">
      <c r="A430" s="373">
        <v>10113.0</v>
      </c>
      <c r="B430" s="405" t="s">
        <v>1363</v>
      </c>
      <c r="C430" s="405" t="s">
        <v>1363</v>
      </c>
      <c r="D430" s="405"/>
      <c r="E430" s="390">
        <v>10.0</v>
      </c>
      <c r="F430" s="391"/>
      <c r="G430" s="392"/>
      <c r="H430" s="393"/>
      <c r="I430" s="394"/>
      <c r="J430" s="395"/>
      <c r="K430" s="396"/>
      <c r="L430" s="397"/>
      <c r="M430" s="398"/>
      <c r="N430" s="399"/>
      <c r="O430" s="400"/>
      <c r="P430" s="401"/>
      <c r="Q430" s="402"/>
      <c r="R430" s="403"/>
      <c r="S430" s="404"/>
      <c r="T430" s="391"/>
      <c r="U430" s="390">
        <f t="shared" si="2"/>
        <v>0</v>
      </c>
      <c r="V430" s="390">
        <f t="shared" si="3"/>
        <v>0</v>
      </c>
      <c r="W430" s="349"/>
      <c r="X430" s="349"/>
      <c r="Y430" s="349"/>
      <c r="Z430" s="349"/>
    </row>
    <row r="431" ht="15.75" customHeight="1">
      <c r="A431" s="349"/>
      <c r="B431" s="349"/>
      <c r="C431" s="349"/>
      <c r="D431" s="349"/>
      <c r="E431" s="406"/>
      <c r="F431" s="349"/>
      <c r="G431" s="349"/>
      <c r="H431" s="349"/>
      <c r="I431" s="349"/>
      <c r="J431" s="349"/>
      <c r="K431" s="349"/>
      <c r="L431" s="349"/>
      <c r="M431" s="349"/>
      <c r="N431" s="349"/>
      <c r="O431" s="349"/>
      <c r="P431" s="349"/>
      <c r="Q431" s="349"/>
      <c r="R431" s="349"/>
      <c r="S431" s="349"/>
      <c r="T431" s="349"/>
      <c r="U431" s="406"/>
      <c r="V431" s="406"/>
      <c r="W431" s="349"/>
      <c r="X431" s="349"/>
      <c r="Y431" s="349"/>
      <c r="Z431" s="349"/>
    </row>
    <row r="432" ht="15.75" customHeight="1">
      <c r="A432" s="349"/>
      <c r="B432" s="349"/>
      <c r="C432" s="349"/>
      <c r="D432" s="349"/>
      <c r="E432" s="349"/>
      <c r="F432" s="349"/>
      <c r="G432" s="349"/>
      <c r="H432" s="349"/>
      <c r="I432" s="349"/>
      <c r="J432" s="349"/>
      <c r="K432" s="349"/>
      <c r="L432" s="349"/>
      <c r="M432" s="349"/>
      <c r="N432" s="349"/>
      <c r="O432" s="349"/>
      <c r="P432" s="349"/>
      <c r="Q432" s="349"/>
      <c r="R432" s="349"/>
      <c r="S432" s="349"/>
      <c r="T432" s="349"/>
      <c r="U432" s="349"/>
      <c r="V432" s="349"/>
      <c r="W432" s="349"/>
      <c r="X432" s="349"/>
      <c r="Y432" s="349"/>
      <c r="Z432" s="349"/>
    </row>
    <row r="433" ht="15.75" customHeight="1">
      <c r="A433" s="349"/>
      <c r="B433" s="349"/>
      <c r="C433" s="349"/>
      <c r="D433" s="349"/>
      <c r="E433" s="349"/>
      <c r="F433" s="349"/>
      <c r="G433" s="349"/>
      <c r="H433" s="349"/>
      <c r="I433" s="349"/>
      <c r="J433" s="349"/>
      <c r="K433" s="349"/>
      <c r="L433" s="349"/>
      <c r="M433" s="349"/>
      <c r="N433" s="349"/>
      <c r="O433" s="349"/>
      <c r="P433" s="349"/>
      <c r="Q433" s="349"/>
      <c r="R433" s="349"/>
      <c r="S433" s="349"/>
      <c r="T433" s="349"/>
      <c r="U433" s="349"/>
      <c r="V433" s="349"/>
      <c r="W433" s="349"/>
      <c r="X433" s="349"/>
      <c r="Y433" s="349"/>
      <c r="Z433" s="349"/>
    </row>
    <row r="434" ht="15.75" customHeight="1">
      <c r="A434" s="349"/>
      <c r="B434" s="349"/>
      <c r="C434" s="349"/>
      <c r="D434" s="349"/>
      <c r="E434" s="349"/>
      <c r="F434" s="349"/>
      <c r="G434" s="349"/>
      <c r="H434" s="349"/>
      <c r="I434" s="349"/>
      <c r="J434" s="349"/>
      <c r="K434" s="349"/>
      <c r="L434" s="349"/>
      <c r="M434" s="349"/>
      <c r="N434" s="349"/>
      <c r="O434" s="349"/>
      <c r="P434" s="349"/>
      <c r="Q434" s="349"/>
      <c r="R434" s="349"/>
      <c r="S434" s="349"/>
      <c r="T434" s="349"/>
      <c r="U434" s="349"/>
      <c r="V434" s="349"/>
      <c r="W434" s="349"/>
      <c r="X434" s="349"/>
      <c r="Y434" s="349"/>
      <c r="Z434" s="349"/>
    </row>
    <row r="435" ht="15.75" customHeight="1">
      <c r="A435" s="349"/>
      <c r="B435" s="349"/>
      <c r="C435" s="349"/>
      <c r="D435" s="349"/>
      <c r="E435" s="349"/>
      <c r="F435" s="349"/>
      <c r="G435" s="349"/>
      <c r="H435" s="349"/>
      <c r="I435" s="349"/>
      <c r="J435" s="349"/>
      <c r="K435" s="349"/>
      <c r="L435" s="349"/>
      <c r="M435" s="349"/>
      <c r="N435" s="349"/>
      <c r="O435" s="349"/>
      <c r="P435" s="349"/>
      <c r="Q435" s="349"/>
      <c r="R435" s="349"/>
      <c r="S435" s="349"/>
      <c r="T435" s="349"/>
      <c r="U435" s="349"/>
      <c r="V435" s="349"/>
      <c r="W435" s="349"/>
      <c r="X435" s="349"/>
      <c r="Y435" s="349"/>
      <c r="Z435" s="349"/>
    </row>
    <row r="436" ht="15.75" customHeight="1">
      <c r="A436" s="349"/>
      <c r="B436" s="349"/>
      <c r="C436" s="349"/>
      <c r="D436" s="349"/>
      <c r="E436" s="349"/>
      <c r="F436" s="349"/>
      <c r="G436" s="349"/>
      <c r="H436" s="349"/>
      <c r="I436" s="349"/>
      <c r="J436" s="349"/>
      <c r="K436" s="349"/>
      <c r="L436" s="349"/>
      <c r="M436" s="349"/>
      <c r="N436" s="349"/>
      <c r="O436" s="349"/>
      <c r="P436" s="349"/>
      <c r="Q436" s="349"/>
      <c r="R436" s="349"/>
      <c r="S436" s="349"/>
      <c r="T436" s="349"/>
      <c r="U436" s="349"/>
      <c r="V436" s="349"/>
      <c r="W436" s="349"/>
      <c r="X436" s="349"/>
      <c r="Y436" s="349"/>
      <c r="Z436" s="349"/>
    </row>
    <row r="437" ht="15.75" customHeight="1">
      <c r="A437" s="349"/>
      <c r="B437" s="349"/>
      <c r="C437" s="349"/>
      <c r="D437" s="349"/>
      <c r="E437" s="349"/>
      <c r="F437" s="349"/>
      <c r="G437" s="349"/>
      <c r="H437" s="349"/>
      <c r="I437" s="349"/>
      <c r="J437" s="349"/>
      <c r="K437" s="349"/>
      <c r="L437" s="349"/>
      <c r="M437" s="349"/>
      <c r="N437" s="349"/>
      <c r="O437" s="349"/>
      <c r="P437" s="349"/>
      <c r="Q437" s="349"/>
      <c r="R437" s="349"/>
      <c r="S437" s="349"/>
      <c r="T437" s="349"/>
      <c r="U437" s="349"/>
      <c r="V437" s="349"/>
      <c r="W437" s="349"/>
      <c r="X437" s="349"/>
      <c r="Y437" s="349"/>
      <c r="Z437" s="349"/>
    </row>
    <row r="438" ht="15.75" customHeight="1">
      <c r="A438" s="349"/>
      <c r="B438" s="349"/>
      <c r="C438" s="349"/>
      <c r="D438" s="349"/>
      <c r="E438" s="349"/>
      <c r="F438" s="349"/>
      <c r="G438" s="349"/>
      <c r="H438" s="349"/>
      <c r="I438" s="349"/>
      <c r="J438" s="349"/>
      <c r="K438" s="349"/>
      <c r="L438" s="349"/>
      <c r="M438" s="349"/>
      <c r="N438" s="349"/>
      <c r="O438" s="349"/>
      <c r="P438" s="349"/>
      <c r="Q438" s="349"/>
      <c r="R438" s="349"/>
      <c r="S438" s="349"/>
      <c r="T438" s="349"/>
      <c r="U438" s="349"/>
      <c r="V438" s="349"/>
      <c r="W438" s="349"/>
      <c r="X438" s="349"/>
      <c r="Y438" s="349"/>
      <c r="Z438" s="349"/>
    </row>
    <row r="439" ht="15.75" customHeight="1">
      <c r="A439" s="349"/>
      <c r="B439" s="349"/>
      <c r="C439" s="349"/>
      <c r="D439" s="349"/>
      <c r="E439" s="349"/>
      <c r="F439" s="349"/>
      <c r="G439" s="349"/>
      <c r="H439" s="349"/>
      <c r="I439" s="349"/>
      <c r="J439" s="349"/>
      <c r="K439" s="349"/>
      <c r="L439" s="349"/>
      <c r="M439" s="349"/>
      <c r="N439" s="349"/>
      <c r="O439" s="349"/>
      <c r="P439" s="349"/>
      <c r="Q439" s="349"/>
      <c r="R439" s="349"/>
      <c r="S439" s="349"/>
      <c r="T439" s="349"/>
      <c r="U439" s="349"/>
      <c r="V439" s="349"/>
      <c r="W439" s="349"/>
      <c r="X439" s="349"/>
      <c r="Y439" s="349"/>
      <c r="Z439" s="349"/>
    </row>
    <row r="440" ht="15.75" customHeight="1">
      <c r="A440" s="349"/>
      <c r="B440" s="349"/>
      <c r="C440" s="349"/>
      <c r="D440" s="349"/>
      <c r="E440" s="349"/>
      <c r="F440" s="349"/>
      <c r="G440" s="349"/>
      <c r="H440" s="349"/>
      <c r="I440" s="349"/>
      <c r="J440" s="349"/>
      <c r="K440" s="349"/>
      <c r="L440" s="349"/>
      <c r="M440" s="349"/>
      <c r="N440" s="349"/>
      <c r="O440" s="349"/>
      <c r="P440" s="349"/>
      <c r="Q440" s="349"/>
      <c r="R440" s="349"/>
      <c r="S440" s="349"/>
      <c r="T440" s="349"/>
      <c r="U440" s="349"/>
      <c r="V440" s="349"/>
      <c r="W440" s="349"/>
      <c r="X440" s="349"/>
      <c r="Y440" s="349"/>
      <c r="Z440" s="349"/>
    </row>
    <row r="441" ht="15.75" customHeight="1">
      <c r="A441" s="349"/>
      <c r="B441" s="349"/>
      <c r="C441" s="349"/>
      <c r="D441" s="349"/>
      <c r="E441" s="349"/>
      <c r="F441" s="349"/>
      <c r="G441" s="349"/>
      <c r="H441" s="349"/>
      <c r="I441" s="349"/>
      <c r="J441" s="349"/>
      <c r="K441" s="349"/>
      <c r="L441" s="349"/>
      <c r="M441" s="349"/>
      <c r="N441" s="349"/>
      <c r="O441" s="349"/>
      <c r="P441" s="349"/>
      <c r="Q441" s="349"/>
      <c r="R441" s="349"/>
      <c r="S441" s="349"/>
      <c r="T441" s="349"/>
      <c r="U441" s="349"/>
      <c r="V441" s="349"/>
      <c r="W441" s="349"/>
      <c r="X441" s="349"/>
      <c r="Y441" s="349"/>
      <c r="Z441" s="349"/>
    </row>
    <row r="442" ht="15.75" customHeight="1">
      <c r="A442" s="349"/>
      <c r="B442" s="349"/>
      <c r="C442" s="349"/>
      <c r="D442" s="349"/>
      <c r="E442" s="349"/>
      <c r="F442" s="349"/>
      <c r="G442" s="349"/>
      <c r="H442" s="349"/>
      <c r="I442" s="349"/>
      <c r="J442" s="349"/>
      <c r="K442" s="349"/>
      <c r="L442" s="349"/>
      <c r="M442" s="349"/>
      <c r="N442" s="349"/>
      <c r="O442" s="349"/>
      <c r="P442" s="349"/>
      <c r="Q442" s="349"/>
      <c r="R442" s="349"/>
      <c r="S442" s="349"/>
      <c r="T442" s="349"/>
      <c r="U442" s="349"/>
      <c r="V442" s="349"/>
      <c r="W442" s="349"/>
      <c r="X442" s="349"/>
      <c r="Y442" s="349"/>
      <c r="Z442" s="349"/>
    </row>
    <row r="443" ht="15.75" customHeight="1">
      <c r="A443" s="349"/>
      <c r="B443" s="349"/>
      <c r="C443" s="349"/>
      <c r="D443" s="349"/>
      <c r="E443" s="349"/>
      <c r="F443" s="349"/>
      <c r="G443" s="349"/>
      <c r="H443" s="349"/>
      <c r="I443" s="349"/>
      <c r="J443" s="349"/>
      <c r="K443" s="349"/>
      <c r="L443" s="349"/>
      <c r="M443" s="349"/>
      <c r="N443" s="349"/>
      <c r="O443" s="349"/>
      <c r="P443" s="349"/>
      <c r="Q443" s="349"/>
      <c r="R443" s="349"/>
      <c r="S443" s="349"/>
      <c r="T443" s="349"/>
      <c r="U443" s="349"/>
      <c r="V443" s="349"/>
      <c r="W443" s="349"/>
      <c r="X443" s="349"/>
      <c r="Y443" s="349"/>
      <c r="Z443" s="349"/>
    </row>
    <row r="444" ht="15.75" customHeight="1">
      <c r="A444" s="349"/>
      <c r="B444" s="349"/>
      <c r="C444" s="349"/>
      <c r="D444" s="349"/>
      <c r="E444" s="349"/>
      <c r="F444" s="349"/>
      <c r="G444" s="349"/>
      <c r="H444" s="349"/>
      <c r="I444" s="349"/>
      <c r="J444" s="349"/>
      <c r="K444" s="349"/>
      <c r="L444" s="349"/>
      <c r="M444" s="349"/>
      <c r="N444" s="349"/>
      <c r="O444" s="349"/>
      <c r="P444" s="349"/>
      <c r="Q444" s="349"/>
      <c r="R444" s="349"/>
      <c r="S444" s="349"/>
      <c r="T444" s="349"/>
      <c r="U444" s="349"/>
      <c r="V444" s="349"/>
      <c r="W444" s="349"/>
      <c r="X444" s="349"/>
      <c r="Y444" s="349"/>
      <c r="Z444" s="349"/>
    </row>
    <row r="445" ht="15.75" customHeight="1">
      <c r="A445" s="349"/>
      <c r="B445" s="349"/>
      <c r="C445" s="349"/>
      <c r="D445" s="349"/>
      <c r="E445" s="349"/>
      <c r="F445" s="349"/>
      <c r="G445" s="349"/>
      <c r="H445" s="349"/>
      <c r="I445" s="349"/>
      <c r="J445" s="349"/>
      <c r="K445" s="349"/>
      <c r="L445" s="349"/>
      <c r="M445" s="349"/>
      <c r="N445" s="349"/>
      <c r="O445" s="349"/>
      <c r="P445" s="349"/>
      <c r="Q445" s="349"/>
      <c r="R445" s="349"/>
      <c r="S445" s="349"/>
      <c r="T445" s="349"/>
      <c r="U445" s="349"/>
      <c r="V445" s="349"/>
      <c r="W445" s="349"/>
      <c r="X445" s="349"/>
      <c r="Y445" s="349"/>
      <c r="Z445" s="349"/>
    </row>
    <row r="446" ht="15.75" customHeight="1">
      <c r="A446" s="349"/>
      <c r="B446" s="349"/>
      <c r="C446" s="349"/>
      <c r="D446" s="349"/>
      <c r="E446" s="349"/>
      <c r="F446" s="349"/>
      <c r="G446" s="349"/>
      <c r="H446" s="349"/>
      <c r="I446" s="349"/>
      <c r="J446" s="349"/>
      <c r="K446" s="349"/>
      <c r="L446" s="349"/>
      <c r="M446" s="349"/>
      <c r="N446" s="349"/>
      <c r="O446" s="349"/>
      <c r="P446" s="349"/>
      <c r="Q446" s="349"/>
      <c r="R446" s="349"/>
      <c r="S446" s="349"/>
      <c r="T446" s="349"/>
      <c r="U446" s="349"/>
      <c r="V446" s="349"/>
      <c r="W446" s="349"/>
      <c r="X446" s="349"/>
      <c r="Y446" s="349"/>
      <c r="Z446" s="349"/>
    </row>
    <row r="447" ht="15.75" customHeight="1">
      <c r="A447" s="349"/>
      <c r="B447" s="349"/>
      <c r="C447" s="349"/>
      <c r="D447" s="349"/>
      <c r="E447" s="349"/>
      <c r="F447" s="349"/>
      <c r="G447" s="349"/>
      <c r="H447" s="349"/>
      <c r="I447" s="349"/>
      <c r="J447" s="349"/>
      <c r="K447" s="349"/>
      <c r="L447" s="349"/>
      <c r="M447" s="349"/>
      <c r="N447" s="349"/>
      <c r="O447" s="349"/>
      <c r="P447" s="349"/>
      <c r="Q447" s="349"/>
      <c r="R447" s="349"/>
      <c r="S447" s="349"/>
      <c r="T447" s="349"/>
      <c r="U447" s="349"/>
      <c r="V447" s="349"/>
      <c r="W447" s="349"/>
      <c r="X447" s="349"/>
      <c r="Y447" s="349"/>
      <c r="Z447" s="349"/>
    </row>
    <row r="448" ht="15.75" customHeight="1">
      <c r="A448" s="349"/>
      <c r="B448" s="349"/>
      <c r="C448" s="349"/>
      <c r="D448" s="349"/>
      <c r="E448" s="349"/>
      <c r="F448" s="349"/>
      <c r="G448" s="349"/>
      <c r="H448" s="349"/>
      <c r="I448" s="349"/>
      <c r="J448" s="349"/>
      <c r="K448" s="349"/>
      <c r="L448" s="349"/>
      <c r="M448" s="349"/>
      <c r="N448" s="349"/>
      <c r="O448" s="349"/>
      <c r="P448" s="349"/>
      <c r="Q448" s="349"/>
      <c r="R448" s="349"/>
      <c r="S448" s="349"/>
      <c r="T448" s="349"/>
      <c r="U448" s="349"/>
      <c r="V448" s="349"/>
      <c r="W448" s="349"/>
      <c r="X448" s="349"/>
      <c r="Y448" s="349"/>
      <c r="Z448" s="349"/>
    </row>
    <row r="449" ht="15.75" customHeight="1">
      <c r="A449" s="349"/>
      <c r="B449" s="349"/>
      <c r="C449" s="349"/>
      <c r="D449" s="349"/>
      <c r="E449" s="349"/>
      <c r="F449" s="349"/>
      <c r="G449" s="349"/>
      <c r="H449" s="349"/>
      <c r="I449" s="349"/>
      <c r="J449" s="349"/>
      <c r="K449" s="349"/>
      <c r="L449" s="349"/>
      <c r="M449" s="349"/>
      <c r="N449" s="349"/>
      <c r="O449" s="349"/>
      <c r="P449" s="349"/>
      <c r="Q449" s="349"/>
      <c r="R449" s="349"/>
      <c r="S449" s="349"/>
      <c r="T449" s="349"/>
      <c r="U449" s="349"/>
      <c r="V449" s="349"/>
      <c r="W449" s="349"/>
      <c r="X449" s="349"/>
      <c r="Y449" s="349"/>
      <c r="Z449" s="349"/>
    </row>
    <row r="450" ht="15.75" customHeight="1">
      <c r="A450" s="349"/>
      <c r="B450" s="349"/>
      <c r="C450" s="349"/>
      <c r="D450" s="349"/>
      <c r="E450" s="349"/>
      <c r="F450" s="349"/>
      <c r="G450" s="349"/>
      <c r="H450" s="349"/>
      <c r="I450" s="349"/>
      <c r="J450" s="349"/>
      <c r="K450" s="349"/>
      <c r="L450" s="349"/>
      <c r="M450" s="349"/>
      <c r="N450" s="349"/>
      <c r="O450" s="349"/>
      <c r="P450" s="349"/>
      <c r="Q450" s="349"/>
      <c r="R450" s="349"/>
      <c r="S450" s="349"/>
      <c r="T450" s="349"/>
      <c r="U450" s="349"/>
      <c r="V450" s="349"/>
      <c r="W450" s="349"/>
      <c r="X450" s="349"/>
      <c r="Y450" s="349"/>
      <c r="Z450" s="349"/>
    </row>
    <row r="451" ht="15.75" customHeight="1">
      <c r="A451" s="349"/>
      <c r="B451" s="349"/>
      <c r="C451" s="349"/>
      <c r="D451" s="349"/>
      <c r="E451" s="349"/>
      <c r="F451" s="349"/>
      <c r="G451" s="349"/>
      <c r="H451" s="349"/>
      <c r="I451" s="349"/>
      <c r="J451" s="349"/>
      <c r="K451" s="349"/>
      <c r="L451" s="349"/>
      <c r="M451" s="349"/>
      <c r="N451" s="349"/>
      <c r="O451" s="349"/>
      <c r="P451" s="349"/>
      <c r="Q451" s="349"/>
      <c r="R451" s="349"/>
      <c r="S451" s="349"/>
      <c r="T451" s="349"/>
      <c r="U451" s="349"/>
      <c r="V451" s="349"/>
      <c r="W451" s="349"/>
      <c r="X451" s="349"/>
      <c r="Y451" s="349"/>
      <c r="Z451" s="349"/>
    </row>
    <row r="452" ht="15.75" customHeight="1">
      <c r="A452" s="349"/>
      <c r="B452" s="349"/>
      <c r="C452" s="349"/>
      <c r="D452" s="349"/>
      <c r="E452" s="349"/>
      <c r="F452" s="349"/>
      <c r="G452" s="349"/>
      <c r="H452" s="349"/>
      <c r="I452" s="349"/>
      <c r="J452" s="349"/>
      <c r="K452" s="349"/>
      <c r="L452" s="349"/>
      <c r="M452" s="349"/>
      <c r="N452" s="349"/>
      <c r="O452" s="349"/>
      <c r="P452" s="349"/>
      <c r="Q452" s="349"/>
      <c r="R452" s="349"/>
      <c r="S452" s="349"/>
      <c r="T452" s="349"/>
      <c r="U452" s="349"/>
      <c r="V452" s="349"/>
      <c r="W452" s="349"/>
      <c r="X452" s="349"/>
      <c r="Y452" s="349"/>
      <c r="Z452" s="349"/>
    </row>
    <row r="453" ht="15.75" customHeight="1">
      <c r="A453" s="349"/>
      <c r="B453" s="349"/>
      <c r="C453" s="349"/>
      <c r="D453" s="349"/>
      <c r="E453" s="349"/>
      <c r="F453" s="349"/>
      <c r="G453" s="349"/>
      <c r="H453" s="349"/>
      <c r="I453" s="349"/>
      <c r="J453" s="349"/>
      <c r="K453" s="349"/>
      <c r="L453" s="349"/>
      <c r="M453" s="349"/>
      <c r="N453" s="349"/>
      <c r="O453" s="349"/>
      <c r="P453" s="349"/>
      <c r="Q453" s="349"/>
      <c r="R453" s="349"/>
      <c r="S453" s="349"/>
      <c r="T453" s="349"/>
      <c r="U453" s="349"/>
      <c r="V453" s="349"/>
      <c r="W453" s="349"/>
      <c r="X453" s="349"/>
      <c r="Y453" s="349"/>
      <c r="Z453" s="349"/>
    </row>
    <row r="454" ht="15.75" customHeight="1">
      <c r="A454" s="349"/>
      <c r="B454" s="349"/>
      <c r="C454" s="349"/>
      <c r="D454" s="349"/>
      <c r="E454" s="349"/>
      <c r="F454" s="349"/>
      <c r="G454" s="349"/>
      <c r="H454" s="349"/>
      <c r="I454" s="349"/>
      <c r="J454" s="349"/>
      <c r="K454" s="349"/>
      <c r="L454" s="349"/>
      <c r="M454" s="349"/>
      <c r="N454" s="349"/>
      <c r="O454" s="349"/>
      <c r="P454" s="349"/>
      <c r="Q454" s="349"/>
      <c r="R454" s="349"/>
      <c r="S454" s="349"/>
      <c r="T454" s="349"/>
      <c r="U454" s="349"/>
      <c r="V454" s="349"/>
      <c r="W454" s="349"/>
      <c r="X454" s="349"/>
      <c r="Y454" s="349"/>
      <c r="Z454" s="349"/>
    </row>
    <row r="455" ht="15.75" customHeight="1">
      <c r="A455" s="349"/>
      <c r="B455" s="349"/>
      <c r="C455" s="349"/>
      <c r="D455" s="349"/>
      <c r="E455" s="349"/>
      <c r="F455" s="349"/>
      <c r="G455" s="349"/>
      <c r="H455" s="349"/>
      <c r="I455" s="349"/>
      <c r="J455" s="349"/>
      <c r="K455" s="349"/>
      <c r="L455" s="349"/>
      <c r="M455" s="349"/>
      <c r="N455" s="349"/>
      <c r="O455" s="349"/>
      <c r="P455" s="349"/>
      <c r="Q455" s="349"/>
      <c r="R455" s="349"/>
      <c r="S455" s="349"/>
      <c r="T455" s="349"/>
      <c r="U455" s="349"/>
      <c r="V455" s="349"/>
      <c r="W455" s="349"/>
      <c r="X455" s="349"/>
      <c r="Y455" s="349"/>
      <c r="Z455" s="349"/>
    </row>
    <row r="456" ht="15.75" customHeight="1">
      <c r="A456" s="349"/>
      <c r="B456" s="349"/>
      <c r="C456" s="349"/>
      <c r="D456" s="349"/>
      <c r="E456" s="349"/>
      <c r="F456" s="349"/>
      <c r="G456" s="349"/>
      <c r="H456" s="349"/>
      <c r="I456" s="349"/>
      <c r="J456" s="349"/>
      <c r="K456" s="349"/>
      <c r="L456" s="349"/>
      <c r="M456" s="349"/>
      <c r="N456" s="349"/>
      <c r="O456" s="349"/>
      <c r="P456" s="349"/>
      <c r="Q456" s="349"/>
      <c r="R456" s="349"/>
      <c r="S456" s="349"/>
      <c r="T456" s="349"/>
      <c r="U456" s="349"/>
      <c r="V456" s="349"/>
      <c r="W456" s="349"/>
      <c r="X456" s="349"/>
      <c r="Y456" s="349"/>
      <c r="Z456" s="349"/>
    </row>
    <row r="457" ht="15.75" customHeight="1">
      <c r="A457" s="349"/>
      <c r="B457" s="349"/>
      <c r="C457" s="349"/>
      <c r="D457" s="349"/>
      <c r="E457" s="349"/>
      <c r="F457" s="349"/>
      <c r="G457" s="349"/>
      <c r="H457" s="349"/>
      <c r="I457" s="349"/>
      <c r="J457" s="349"/>
      <c r="K457" s="349"/>
      <c r="L457" s="349"/>
      <c r="M457" s="349"/>
      <c r="N457" s="349"/>
      <c r="O457" s="349"/>
      <c r="P457" s="349"/>
      <c r="Q457" s="349"/>
      <c r="R457" s="349"/>
      <c r="S457" s="349"/>
      <c r="T457" s="349"/>
      <c r="U457" s="349"/>
      <c r="V457" s="349"/>
      <c r="W457" s="349"/>
      <c r="X457" s="349"/>
      <c r="Y457" s="349"/>
      <c r="Z457" s="349"/>
    </row>
    <row r="458" ht="15.75" customHeight="1">
      <c r="A458" s="349"/>
      <c r="B458" s="349"/>
      <c r="C458" s="349"/>
      <c r="D458" s="349"/>
      <c r="E458" s="349"/>
      <c r="F458" s="349"/>
      <c r="G458" s="349"/>
      <c r="H458" s="349"/>
      <c r="I458" s="349"/>
      <c r="J458" s="349"/>
      <c r="K458" s="349"/>
      <c r="L458" s="349"/>
      <c r="M458" s="349"/>
      <c r="N458" s="349"/>
      <c r="O458" s="349"/>
      <c r="P458" s="349"/>
      <c r="Q458" s="349"/>
      <c r="R458" s="349"/>
      <c r="S458" s="349"/>
      <c r="T458" s="349"/>
      <c r="U458" s="349"/>
      <c r="V458" s="349"/>
      <c r="W458" s="349"/>
      <c r="X458" s="349"/>
      <c r="Y458" s="349"/>
      <c r="Z458" s="349"/>
    </row>
    <row r="459" ht="15.75" customHeight="1">
      <c r="A459" s="349"/>
      <c r="B459" s="349"/>
      <c r="C459" s="349"/>
      <c r="D459" s="349"/>
      <c r="E459" s="349"/>
      <c r="F459" s="349"/>
      <c r="G459" s="349"/>
      <c r="H459" s="349"/>
      <c r="I459" s="349"/>
      <c r="J459" s="349"/>
      <c r="K459" s="349"/>
      <c r="L459" s="349"/>
      <c r="M459" s="349"/>
      <c r="N459" s="349"/>
      <c r="O459" s="349"/>
      <c r="P459" s="349"/>
      <c r="Q459" s="349"/>
      <c r="R459" s="349"/>
      <c r="S459" s="349"/>
      <c r="T459" s="349"/>
      <c r="U459" s="349"/>
      <c r="V459" s="349"/>
      <c r="W459" s="349"/>
      <c r="X459" s="349"/>
      <c r="Y459" s="349"/>
      <c r="Z459" s="349"/>
    </row>
    <row r="460" ht="15.75" customHeight="1">
      <c r="A460" s="349"/>
      <c r="B460" s="349"/>
      <c r="C460" s="349"/>
      <c r="D460" s="349"/>
      <c r="E460" s="349"/>
      <c r="F460" s="349"/>
      <c r="G460" s="349"/>
      <c r="H460" s="349"/>
      <c r="I460" s="349"/>
      <c r="J460" s="349"/>
      <c r="K460" s="349"/>
      <c r="L460" s="349"/>
      <c r="M460" s="349"/>
      <c r="N460" s="349"/>
      <c r="O460" s="349"/>
      <c r="P460" s="349"/>
      <c r="Q460" s="349"/>
      <c r="R460" s="349"/>
      <c r="S460" s="349"/>
      <c r="T460" s="349"/>
      <c r="U460" s="349"/>
      <c r="V460" s="349"/>
      <c r="W460" s="349"/>
      <c r="X460" s="349"/>
      <c r="Y460" s="349"/>
      <c r="Z460" s="349"/>
    </row>
    <row r="461" ht="15.75" customHeight="1">
      <c r="A461" s="349"/>
      <c r="B461" s="349"/>
      <c r="C461" s="349"/>
      <c r="D461" s="349"/>
      <c r="E461" s="349"/>
      <c r="F461" s="349"/>
      <c r="G461" s="349"/>
      <c r="H461" s="349"/>
      <c r="I461" s="349"/>
      <c r="J461" s="349"/>
      <c r="K461" s="349"/>
      <c r="L461" s="349"/>
      <c r="M461" s="349"/>
      <c r="N461" s="349"/>
      <c r="O461" s="349"/>
      <c r="P461" s="349"/>
      <c r="Q461" s="349"/>
      <c r="R461" s="349"/>
      <c r="S461" s="349"/>
      <c r="T461" s="349"/>
      <c r="U461" s="349"/>
      <c r="V461" s="349"/>
      <c r="W461" s="349"/>
      <c r="X461" s="349"/>
      <c r="Y461" s="349"/>
      <c r="Z461" s="349"/>
    </row>
    <row r="462" ht="15.75" customHeight="1">
      <c r="A462" s="349"/>
      <c r="B462" s="349"/>
      <c r="C462" s="349"/>
      <c r="D462" s="349"/>
      <c r="E462" s="349"/>
      <c r="F462" s="349"/>
      <c r="G462" s="349"/>
      <c r="H462" s="349"/>
      <c r="I462" s="349"/>
      <c r="J462" s="349"/>
      <c r="K462" s="349"/>
      <c r="L462" s="349"/>
      <c r="M462" s="349"/>
      <c r="N462" s="349"/>
      <c r="O462" s="349"/>
      <c r="P462" s="349"/>
      <c r="Q462" s="349"/>
      <c r="R462" s="349"/>
      <c r="S462" s="349"/>
      <c r="T462" s="349"/>
      <c r="U462" s="349"/>
      <c r="V462" s="349"/>
      <c r="W462" s="349"/>
      <c r="X462" s="349"/>
      <c r="Y462" s="349"/>
      <c r="Z462" s="349"/>
    </row>
    <row r="463" ht="15.75" customHeight="1">
      <c r="A463" s="349"/>
      <c r="B463" s="349"/>
      <c r="C463" s="349"/>
      <c r="D463" s="349"/>
      <c r="E463" s="349"/>
      <c r="F463" s="349"/>
      <c r="G463" s="349"/>
      <c r="H463" s="349"/>
      <c r="I463" s="349"/>
      <c r="J463" s="349"/>
      <c r="K463" s="349"/>
      <c r="L463" s="349"/>
      <c r="M463" s="349"/>
      <c r="N463" s="349"/>
      <c r="O463" s="349"/>
      <c r="P463" s="349"/>
      <c r="Q463" s="349"/>
      <c r="R463" s="349"/>
      <c r="S463" s="349"/>
      <c r="T463" s="349"/>
      <c r="U463" s="349"/>
      <c r="V463" s="349"/>
      <c r="W463" s="349"/>
      <c r="X463" s="349"/>
      <c r="Y463" s="349"/>
      <c r="Z463" s="349"/>
    </row>
    <row r="464" ht="15.75" customHeight="1">
      <c r="A464" s="349"/>
      <c r="B464" s="349"/>
      <c r="C464" s="349"/>
      <c r="D464" s="349"/>
      <c r="E464" s="349"/>
      <c r="F464" s="349"/>
      <c r="G464" s="349"/>
      <c r="H464" s="349"/>
      <c r="I464" s="349"/>
      <c r="J464" s="349"/>
      <c r="K464" s="349"/>
      <c r="L464" s="349"/>
      <c r="M464" s="349"/>
      <c r="N464" s="349"/>
      <c r="O464" s="349"/>
      <c r="P464" s="349"/>
      <c r="Q464" s="349"/>
      <c r="R464" s="349"/>
      <c r="S464" s="349"/>
      <c r="T464" s="349"/>
      <c r="U464" s="349"/>
      <c r="V464" s="349"/>
      <c r="W464" s="349"/>
      <c r="X464" s="349"/>
      <c r="Y464" s="349"/>
      <c r="Z464" s="349"/>
    </row>
    <row r="465" ht="15.75" customHeight="1">
      <c r="A465" s="349"/>
      <c r="B465" s="349"/>
      <c r="C465" s="349"/>
      <c r="D465" s="349"/>
      <c r="E465" s="349"/>
      <c r="F465" s="349"/>
      <c r="G465" s="349"/>
      <c r="H465" s="349"/>
      <c r="I465" s="349"/>
      <c r="J465" s="349"/>
      <c r="K465" s="349"/>
      <c r="L465" s="349"/>
      <c r="M465" s="349"/>
      <c r="N465" s="349"/>
      <c r="O465" s="349"/>
      <c r="P465" s="349"/>
      <c r="Q465" s="349"/>
      <c r="R465" s="349"/>
      <c r="S465" s="349"/>
      <c r="T465" s="349"/>
      <c r="U465" s="349"/>
      <c r="V465" s="349"/>
      <c r="W465" s="349"/>
      <c r="X465" s="349"/>
      <c r="Y465" s="349"/>
      <c r="Z465" s="349"/>
    </row>
    <row r="466" ht="15.75" customHeight="1">
      <c r="A466" s="349"/>
      <c r="B466" s="349"/>
      <c r="C466" s="349"/>
      <c r="D466" s="349"/>
      <c r="E466" s="349"/>
      <c r="F466" s="349"/>
      <c r="G466" s="349"/>
      <c r="H466" s="349"/>
      <c r="I466" s="349"/>
      <c r="J466" s="349"/>
      <c r="K466" s="349"/>
      <c r="L466" s="349"/>
      <c r="M466" s="349"/>
      <c r="N466" s="349"/>
      <c r="O466" s="349"/>
      <c r="P466" s="349"/>
      <c r="Q466" s="349"/>
      <c r="R466" s="349"/>
      <c r="S466" s="349"/>
      <c r="T466" s="349"/>
      <c r="U466" s="349"/>
      <c r="V466" s="349"/>
      <c r="W466" s="349"/>
      <c r="X466" s="349"/>
      <c r="Y466" s="349"/>
      <c r="Z466" s="349"/>
    </row>
    <row r="467" ht="15.75" customHeight="1">
      <c r="A467" s="349"/>
      <c r="B467" s="349"/>
      <c r="C467" s="349"/>
      <c r="D467" s="349"/>
      <c r="E467" s="349"/>
      <c r="F467" s="349"/>
      <c r="G467" s="349"/>
      <c r="H467" s="349"/>
      <c r="I467" s="349"/>
      <c r="J467" s="349"/>
      <c r="K467" s="349"/>
      <c r="L467" s="349"/>
      <c r="M467" s="349"/>
      <c r="N467" s="349"/>
      <c r="O467" s="349"/>
      <c r="P467" s="349"/>
      <c r="Q467" s="349"/>
      <c r="R467" s="349"/>
      <c r="S467" s="349"/>
      <c r="T467" s="349"/>
      <c r="U467" s="349"/>
      <c r="V467" s="349"/>
      <c r="W467" s="349"/>
      <c r="X467" s="349"/>
      <c r="Y467" s="349"/>
      <c r="Z467" s="349"/>
    </row>
    <row r="468" ht="15.75" customHeight="1">
      <c r="A468" s="349"/>
      <c r="B468" s="349"/>
      <c r="C468" s="349"/>
      <c r="D468" s="349"/>
      <c r="E468" s="349"/>
      <c r="F468" s="349"/>
      <c r="G468" s="349"/>
      <c r="H468" s="349"/>
      <c r="I468" s="349"/>
      <c r="J468" s="349"/>
      <c r="K468" s="349"/>
      <c r="L468" s="349"/>
      <c r="M468" s="349"/>
      <c r="N468" s="349"/>
      <c r="O468" s="349"/>
      <c r="P468" s="349"/>
      <c r="Q468" s="349"/>
      <c r="R468" s="349"/>
      <c r="S468" s="349"/>
      <c r="T468" s="349"/>
      <c r="U468" s="349"/>
      <c r="V468" s="349"/>
      <c r="W468" s="349"/>
      <c r="X468" s="349"/>
      <c r="Y468" s="349"/>
      <c r="Z468" s="349"/>
    </row>
    <row r="469" ht="15.75" customHeight="1">
      <c r="A469" s="349"/>
      <c r="B469" s="349"/>
      <c r="C469" s="349"/>
      <c r="D469" s="349"/>
      <c r="E469" s="349"/>
      <c r="F469" s="349"/>
      <c r="G469" s="349"/>
      <c r="H469" s="349"/>
      <c r="I469" s="349"/>
      <c r="J469" s="349"/>
      <c r="K469" s="349"/>
      <c r="L469" s="349"/>
      <c r="M469" s="349"/>
      <c r="N469" s="349"/>
      <c r="O469" s="349"/>
      <c r="P469" s="349"/>
      <c r="Q469" s="349"/>
      <c r="R469" s="349"/>
      <c r="S469" s="349"/>
      <c r="T469" s="349"/>
      <c r="U469" s="349"/>
      <c r="V469" s="349"/>
      <c r="W469" s="349"/>
      <c r="X469" s="349"/>
      <c r="Y469" s="349"/>
      <c r="Z469" s="349"/>
    </row>
    <row r="470" ht="15.75" customHeight="1">
      <c r="A470" s="349"/>
      <c r="B470" s="349"/>
      <c r="C470" s="349"/>
      <c r="D470" s="349"/>
      <c r="E470" s="349"/>
      <c r="F470" s="349"/>
      <c r="G470" s="349"/>
      <c r="H470" s="349"/>
      <c r="I470" s="349"/>
      <c r="J470" s="349"/>
      <c r="K470" s="349"/>
      <c r="L470" s="349"/>
      <c r="M470" s="349"/>
      <c r="N470" s="349"/>
      <c r="O470" s="349"/>
      <c r="P470" s="349"/>
      <c r="Q470" s="349"/>
      <c r="R470" s="349"/>
      <c r="S470" s="349"/>
      <c r="T470" s="349"/>
      <c r="U470" s="349"/>
      <c r="V470" s="349"/>
      <c r="W470" s="349"/>
      <c r="X470" s="349"/>
      <c r="Y470" s="349"/>
      <c r="Z470" s="349"/>
    </row>
    <row r="471" ht="15.75" customHeight="1">
      <c r="A471" s="349"/>
      <c r="B471" s="349"/>
      <c r="C471" s="349"/>
      <c r="D471" s="349"/>
      <c r="E471" s="349"/>
      <c r="F471" s="349"/>
      <c r="G471" s="349"/>
      <c r="H471" s="349"/>
      <c r="I471" s="349"/>
      <c r="J471" s="349"/>
      <c r="K471" s="349"/>
      <c r="L471" s="349"/>
      <c r="M471" s="349"/>
      <c r="N471" s="349"/>
      <c r="O471" s="349"/>
      <c r="P471" s="349"/>
      <c r="Q471" s="349"/>
      <c r="R471" s="349"/>
      <c r="S471" s="349"/>
      <c r="T471" s="349"/>
      <c r="U471" s="349"/>
      <c r="V471" s="349"/>
      <c r="W471" s="349"/>
      <c r="X471" s="349"/>
      <c r="Y471" s="349"/>
      <c r="Z471" s="349"/>
    </row>
    <row r="472" ht="15.75" customHeight="1">
      <c r="A472" s="349"/>
      <c r="B472" s="349"/>
      <c r="C472" s="349"/>
      <c r="D472" s="349"/>
      <c r="E472" s="349"/>
      <c r="F472" s="349"/>
      <c r="G472" s="349"/>
      <c r="H472" s="349"/>
      <c r="I472" s="349"/>
      <c r="J472" s="349"/>
      <c r="K472" s="349"/>
      <c r="L472" s="349"/>
      <c r="M472" s="349"/>
      <c r="N472" s="349"/>
      <c r="O472" s="349"/>
      <c r="P472" s="349"/>
      <c r="Q472" s="349"/>
      <c r="R472" s="349"/>
      <c r="S472" s="349"/>
      <c r="T472" s="349"/>
      <c r="U472" s="349"/>
      <c r="V472" s="349"/>
      <c r="W472" s="349"/>
      <c r="X472" s="349"/>
      <c r="Y472" s="349"/>
      <c r="Z472" s="349"/>
    </row>
    <row r="473" ht="15.75" customHeight="1">
      <c r="A473" s="349"/>
      <c r="B473" s="349"/>
      <c r="C473" s="349"/>
      <c r="D473" s="349"/>
      <c r="E473" s="349"/>
      <c r="F473" s="349"/>
      <c r="G473" s="349"/>
      <c r="H473" s="349"/>
      <c r="I473" s="349"/>
      <c r="J473" s="349"/>
      <c r="K473" s="349"/>
      <c r="L473" s="349"/>
      <c r="M473" s="349"/>
      <c r="N473" s="349"/>
      <c r="O473" s="349"/>
      <c r="P473" s="349"/>
      <c r="Q473" s="349"/>
      <c r="R473" s="349"/>
      <c r="S473" s="349"/>
      <c r="T473" s="349"/>
      <c r="U473" s="349"/>
      <c r="V473" s="349"/>
      <c r="W473" s="349"/>
      <c r="X473" s="349"/>
      <c r="Y473" s="349"/>
      <c r="Z473" s="349"/>
    </row>
    <row r="474" ht="15.75" customHeight="1">
      <c r="A474" s="349"/>
      <c r="B474" s="349"/>
      <c r="C474" s="349"/>
      <c r="D474" s="349"/>
      <c r="E474" s="349"/>
      <c r="F474" s="349"/>
      <c r="G474" s="349"/>
      <c r="H474" s="349"/>
      <c r="I474" s="349"/>
      <c r="J474" s="349"/>
      <c r="K474" s="349"/>
      <c r="L474" s="349"/>
      <c r="M474" s="349"/>
      <c r="N474" s="349"/>
      <c r="O474" s="349"/>
      <c r="P474" s="349"/>
      <c r="Q474" s="349"/>
      <c r="R474" s="349"/>
      <c r="S474" s="349"/>
      <c r="T474" s="349"/>
      <c r="U474" s="349"/>
      <c r="V474" s="349"/>
      <c r="W474" s="349"/>
      <c r="X474" s="349"/>
      <c r="Y474" s="349"/>
      <c r="Z474" s="349"/>
    </row>
    <row r="475" ht="15.75" customHeight="1">
      <c r="A475" s="349"/>
      <c r="B475" s="349"/>
      <c r="C475" s="349"/>
      <c r="D475" s="349"/>
      <c r="E475" s="349"/>
      <c r="F475" s="349"/>
      <c r="G475" s="349"/>
      <c r="H475" s="349"/>
      <c r="I475" s="349"/>
      <c r="J475" s="349"/>
      <c r="K475" s="349"/>
      <c r="L475" s="349"/>
      <c r="M475" s="349"/>
      <c r="N475" s="349"/>
      <c r="O475" s="349"/>
      <c r="P475" s="349"/>
      <c r="Q475" s="349"/>
      <c r="R475" s="349"/>
      <c r="S475" s="349"/>
      <c r="T475" s="349"/>
      <c r="U475" s="349"/>
      <c r="V475" s="349"/>
      <c r="W475" s="349"/>
      <c r="X475" s="349"/>
      <c r="Y475" s="349"/>
      <c r="Z475" s="349"/>
    </row>
    <row r="476" ht="15.75" customHeight="1">
      <c r="A476" s="349"/>
      <c r="B476" s="349"/>
      <c r="C476" s="349"/>
      <c r="D476" s="349"/>
      <c r="E476" s="349"/>
      <c r="F476" s="349"/>
      <c r="G476" s="349"/>
      <c r="H476" s="349"/>
      <c r="I476" s="349"/>
      <c r="J476" s="349"/>
      <c r="K476" s="349"/>
      <c r="L476" s="349"/>
      <c r="M476" s="349"/>
      <c r="N476" s="349"/>
      <c r="O476" s="349"/>
      <c r="P476" s="349"/>
      <c r="Q476" s="349"/>
      <c r="R476" s="349"/>
      <c r="S476" s="349"/>
      <c r="T476" s="349"/>
      <c r="U476" s="349"/>
      <c r="V476" s="349"/>
      <c r="W476" s="349"/>
      <c r="X476" s="349"/>
      <c r="Y476" s="349"/>
      <c r="Z476" s="349"/>
    </row>
    <row r="477" ht="15.75" customHeight="1">
      <c r="A477" s="349"/>
      <c r="B477" s="349"/>
      <c r="C477" s="349"/>
      <c r="D477" s="349"/>
      <c r="E477" s="349"/>
      <c r="F477" s="349"/>
      <c r="G477" s="349"/>
      <c r="H477" s="349"/>
      <c r="I477" s="349"/>
      <c r="J477" s="349"/>
      <c r="K477" s="349"/>
      <c r="L477" s="349"/>
      <c r="M477" s="349"/>
      <c r="N477" s="349"/>
      <c r="O477" s="349"/>
      <c r="P477" s="349"/>
      <c r="Q477" s="349"/>
      <c r="R477" s="349"/>
      <c r="S477" s="349"/>
      <c r="T477" s="349"/>
      <c r="U477" s="349"/>
      <c r="V477" s="349"/>
      <c r="W477" s="349"/>
      <c r="X477" s="349"/>
      <c r="Y477" s="349"/>
      <c r="Z477" s="349"/>
    </row>
    <row r="478" ht="15.75" customHeight="1">
      <c r="A478" s="349"/>
      <c r="B478" s="349"/>
      <c r="C478" s="349"/>
      <c r="D478" s="349"/>
      <c r="E478" s="349"/>
      <c r="F478" s="349"/>
      <c r="G478" s="349"/>
      <c r="H478" s="349"/>
      <c r="I478" s="349"/>
      <c r="J478" s="349"/>
      <c r="K478" s="349"/>
      <c r="L478" s="349"/>
      <c r="M478" s="349"/>
      <c r="N478" s="349"/>
      <c r="O478" s="349"/>
      <c r="P478" s="349"/>
      <c r="Q478" s="349"/>
      <c r="R478" s="349"/>
      <c r="S478" s="349"/>
      <c r="T478" s="349"/>
      <c r="U478" s="349"/>
      <c r="V478" s="349"/>
      <c r="W478" s="349"/>
      <c r="X478" s="349"/>
      <c r="Y478" s="349"/>
      <c r="Z478" s="349"/>
    </row>
    <row r="479" ht="15.75" customHeight="1">
      <c r="A479" s="349"/>
      <c r="B479" s="349"/>
      <c r="C479" s="349"/>
      <c r="D479" s="349"/>
      <c r="E479" s="349"/>
      <c r="F479" s="349"/>
      <c r="G479" s="349"/>
      <c r="H479" s="349"/>
      <c r="I479" s="349"/>
      <c r="J479" s="349"/>
      <c r="K479" s="349"/>
      <c r="L479" s="349"/>
      <c r="M479" s="349"/>
      <c r="N479" s="349"/>
      <c r="O479" s="349"/>
      <c r="P479" s="349"/>
      <c r="Q479" s="349"/>
      <c r="R479" s="349"/>
      <c r="S479" s="349"/>
      <c r="T479" s="349"/>
      <c r="U479" s="349"/>
      <c r="V479" s="349"/>
      <c r="W479" s="349"/>
      <c r="X479" s="349"/>
      <c r="Y479" s="349"/>
      <c r="Z479" s="349"/>
    </row>
    <row r="480" ht="15.75" customHeight="1">
      <c r="A480" s="349"/>
      <c r="B480" s="349"/>
      <c r="C480" s="349"/>
      <c r="D480" s="349"/>
      <c r="E480" s="349"/>
      <c r="F480" s="349"/>
      <c r="G480" s="349"/>
      <c r="H480" s="349"/>
      <c r="I480" s="349"/>
      <c r="J480" s="349"/>
      <c r="K480" s="349"/>
      <c r="L480" s="349"/>
      <c r="M480" s="349"/>
      <c r="N480" s="349"/>
      <c r="O480" s="349"/>
      <c r="P480" s="349"/>
      <c r="Q480" s="349"/>
      <c r="R480" s="349"/>
      <c r="S480" s="349"/>
      <c r="T480" s="349"/>
      <c r="U480" s="349"/>
      <c r="V480" s="349"/>
      <c r="W480" s="349"/>
      <c r="X480" s="349"/>
      <c r="Y480" s="349"/>
      <c r="Z480" s="349"/>
    </row>
    <row r="481" ht="15.75" customHeight="1">
      <c r="A481" s="349"/>
      <c r="B481" s="349"/>
      <c r="C481" s="349"/>
      <c r="D481" s="349"/>
      <c r="E481" s="349"/>
      <c r="F481" s="349"/>
      <c r="G481" s="349"/>
      <c r="H481" s="349"/>
      <c r="I481" s="349"/>
      <c r="J481" s="349"/>
      <c r="K481" s="349"/>
      <c r="L481" s="349"/>
      <c r="M481" s="349"/>
      <c r="N481" s="349"/>
      <c r="O481" s="349"/>
      <c r="P481" s="349"/>
      <c r="Q481" s="349"/>
      <c r="R481" s="349"/>
      <c r="S481" s="349"/>
      <c r="T481" s="349"/>
      <c r="U481" s="349"/>
      <c r="V481" s="349"/>
      <c r="W481" s="349"/>
      <c r="X481" s="349"/>
      <c r="Y481" s="349"/>
      <c r="Z481" s="349"/>
    </row>
    <row r="482" ht="15.75" customHeight="1">
      <c r="A482" s="349"/>
      <c r="B482" s="349"/>
      <c r="C482" s="349"/>
      <c r="D482" s="349"/>
      <c r="E482" s="349"/>
      <c r="F482" s="349"/>
      <c r="G482" s="349"/>
      <c r="H482" s="349"/>
      <c r="I482" s="349"/>
      <c r="J482" s="349"/>
      <c r="K482" s="349"/>
      <c r="L482" s="349"/>
      <c r="M482" s="349"/>
      <c r="N482" s="349"/>
      <c r="O482" s="349"/>
      <c r="P482" s="349"/>
      <c r="Q482" s="349"/>
      <c r="R482" s="349"/>
      <c r="S482" s="349"/>
      <c r="T482" s="349"/>
      <c r="U482" s="349"/>
      <c r="V482" s="349"/>
      <c r="W482" s="349"/>
      <c r="X482" s="349"/>
      <c r="Y482" s="349"/>
      <c r="Z482" s="349"/>
    </row>
    <row r="483" ht="15.75" customHeight="1">
      <c r="A483" s="349"/>
      <c r="B483" s="349"/>
      <c r="C483" s="349"/>
      <c r="D483" s="349"/>
      <c r="E483" s="349"/>
      <c r="F483" s="349"/>
      <c r="G483" s="349"/>
      <c r="H483" s="349"/>
      <c r="I483" s="349"/>
      <c r="J483" s="349"/>
      <c r="K483" s="349"/>
      <c r="L483" s="349"/>
      <c r="M483" s="349"/>
      <c r="N483" s="349"/>
      <c r="O483" s="349"/>
      <c r="P483" s="349"/>
      <c r="Q483" s="349"/>
      <c r="R483" s="349"/>
      <c r="S483" s="349"/>
      <c r="T483" s="349"/>
      <c r="U483" s="349"/>
      <c r="V483" s="349"/>
      <c r="W483" s="349"/>
      <c r="X483" s="349"/>
      <c r="Y483" s="349"/>
      <c r="Z483" s="349"/>
    </row>
    <row r="484" ht="15.75" customHeight="1">
      <c r="A484" s="349"/>
      <c r="B484" s="349"/>
      <c r="C484" s="349"/>
      <c r="D484" s="349"/>
      <c r="E484" s="349"/>
      <c r="F484" s="349"/>
      <c r="G484" s="349"/>
      <c r="H484" s="349"/>
      <c r="I484" s="349"/>
      <c r="J484" s="349"/>
      <c r="K484" s="349"/>
      <c r="L484" s="349"/>
      <c r="M484" s="349"/>
      <c r="N484" s="349"/>
      <c r="O484" s="349"/>
      <c r="P484" s="349"/>
      <c r="Q484" s="349"/>
      <c r="R484" s="349"/>
      <c r="S484" s="349"/>
      <c r="T484" s="349"/>
      <c r="U484" s="349"/>
      <c r="V484" s="349"/>
      <c r="W484" s="349"/>
      <c r="X484" s="349"/>
      <c r="Y484" s="349"/>
      <c r="Z484" s="349"/>
    </row>
    <row r="485" ht="15.75" customHeight="1">
      <c r="A485" s="349"/>
      <c r="B485" s="349"/>
      <c r="C485" s="349"/>
      <c r="D485" s="349"/>
      <c r="E485" s="349"/>
      <c r="F485" s="349"/>
      <c r="G485" s="349"/>
      <c r="H485" s="349"/>
      <c r="I485" s="349"/>
      <c r="J485" s="349"/>
      <c r="K485" s="349"/>
      <c r="L485" s="349"/>
      <c r="M485" s="349"/>
      <c r="N485" s="349"/>
      <c r="O485" s="349"/>
      <c r="P485" s="349"/>
      <c r="Q485" s="349"/>
      <c r="R485" s="349"/>
      <c r="S485" s="349"/>
      <c r="T485" s="349"/>
      <c r="U485" s="349"/>
      <c r="V485" s="349"/>
      <c r="W485" s="349"/>
      <c r="X485" s="349"/>
      <c r="Y485" s="349"/>
      <c r="Z485" s="349"/>
    </row>
    <row r="486" ht="15.75" customHeight="1">
      <c r="A486" s="349"/>
      <c r="B486" s="349"/>
      <c r="C486" s="349"/>
      <c r="D486" s="349"/>
      <c r="E486" s="349"/>
      <c r="F486" s="349"/>
      <c r="G486" s="349"/>
      <c r="H486" s="349"/>
      <c r="I486" s="349"/>
      <c r="J486" s="349"/>
      <c r="K486" s="349"/>
      <c r="L486" s="349"/>
      <c r="M486" s="349"/>
      <c r="N486" s="349"/>
      <c r="O486" s="349"/>
      <c r="P486" s="349"/>
      <c r="Q486" s="349"/>
      <c r="R486" s="349"/>
      <c r="S486" s="349"/>
      <c r="T486" s="349"/>
      <c r="U486" s="349"/>
      <c r="V486" s="349"/>
      <c r="W486" s="349"/>
      <c r="X486" s="349"/>
      <c r="Y486" s="349"/>
      <c r="Z486" s="349"/>
    </row>
    <row r="487" ht="15.75" customHeight="1">
      <c r="A487" s="349"/>
      <c r="B487" s="349"/>
      <c r="C487" s="349"/>
      <c r="D487" s="349"/>
      <c r="E487" s="349"/>
      <c r="F487" s="349"/>
      <c r="G487" s="349"/>
      <c r="H487" s="349"/>
      <c r="I487" s="349"/>
      <c r="J487" s="349"/>
      <c r="K487" s="349"/>
      <c r="L487" s="349"/>
      <c r="M487" s="349"/>
      <c r="N487" s="349"/>
      <c r="O487" s="349"/>
      <c r="P487" s="349"/>
      <c r="Q487" s="349"/>
      <c r="R487" s="349"/>
      <c r="S487" s="349"/>
      <c r="T487" s="349"/>
      <c r="U487" s="349"/>
      <c r="V487" s="349"/>
      <c r="W487" s="349"/>
      <c r="X487" s="349"/>
      <c r="Y487" s="349"/>
      <c r="Z487" s="349"/>
    </row>
    <row r="488" ht="15.75" customHeight="1">
      <c r="A488" s="349"/>
      <c r="B488" s="349"/>
      <c r="C488" s="349"/>
      <c r="D488" s="349"/>
      <c r="E488" s="349"/>
      <c r="F488" s="349"/>
      <c r="G488" s="349"/>
      <c r="H488" s="349"/>
      <c r="I488" s="349"/>
      <c r="J488" s="349"/>
      <c r="K488" s="349"/>
      <c r="L488" s="349"/>
      <c r="M488" s="349"/>
      <c r="N488" s="349"/>
      <c r="O488" s="349"/>
      <c r="P488" s="349"/>
      <c r="Q488" s="349"/>
      <c r="R488" s="349"/>
      <c r="S488" s="349"/>
      <c r="T488" s="349"/>
      <c r="U488" s="349"/>
      <c r="V488" s="349"/>
      <c r="W488" s="349"/>
      <c r="X488" s="349"/>
      <c r="Y488" s="349"/>
      <c r="Z488" s="349"/>
    </row>
    <row r="489" ht="15.75" customHeight="1">
      <c r="A489" s="349"/>
      <c r="B489" s="349"/>
      <c r="C489" s="349"/>
      <c r="D489" s="349"/>
      <c r="E489" s="349"/>
      <c r="F489" s="349"/>
      <c r="G489" s="349"/>
      <c r="H489" s="349"/>
      <c r="I489" s="349"/>
      <c r="J489" s="349"/>
      <c r="K489" s="349"/>
      <c r="L489" s="349"/>
      <c r="M489" s="349"/>
      <c r="N489" s="349"/>
      <c r="O489" s="349"/>
      <c r="P489" s="349"/>
      <c r="Q489" s="349"/>
      <c r="R489" s="349"/>
      <c r="S489" s="349"/>
      <c r="T489" s="349"/>
      <c r="U489" s="349"/>
      <c r="V489" s="349"/>
      <c r="W489" s="349"/>
      <c r="X489" s="349"/>
      <c r="Y489" s="349"/>
      <c r="Z489" s="349"/>
    </row>
    <row r="490" ht="15.75" customHeight="1">
      <c r="A490" s="349"/>
      <c r="B490" s="349"/>
      <c r="C490" s="349"/>
      <c r="D490" s="349"/>
      <c r="E490" s="349"/>
      <c r="F490" s="349"/>
      <c r="G490" s="349"/>
      <c r="H490" s="349"/>
      <c r="I490" s="349"/>
      <c r="J490" s="349"/>
      <c r="K490" s="349"/>
      <c r="L490" s="349"/>
      <c r="M490" s="349"/>
      <c r="N490" s="349"/>
      <c r="O490" s="349"/>
      <c r="P490" s="349"/>
      <c r="Q490" s="349"/>
      <c r="R490" s="349"/>
      <c r="S490" s="349"/>
      <c r="T490" s="349"/>
      <c r="U490" s="349"/>
      <c r="V490" s="349"/>
      <c r="W490" s="349"/>
      <c r="X490" s="349"/>
      <c r="Y490" s="349"/>
      <c r="Z490" s="349"/>
    </row>
    <row r="491" ht="15.75" customHeight="1">
      <c r="A491" s="349"/>
      <c r="B491" s="349"/>
      <c r="C491" s="349"/>
      <c r="D491" s="349"/>
      <c r="E491" s="349"/>
      <c r="F491" s="349"/>
      <c r="G491" s="349"/>
      <c r="H491" s="349"/>
      <c r="I491" s="349"/>
      <c r="J491" s="349"/>
      <c r="K491" s="349"/>
      <c r="L491" s="349"/>
      <c r="M491" s="349"/>
      <c r="N491" s="349"/>
      <c r="O491" s="349"/>
      <c r="P491" s="349"/>
      <c r="Q491" s="349"/>
      <c r="R491" s="349"/>
      <c r="S491" s="349"/>
      <c r="T491" s="349"/>
      <c r="U491" s="349"/>
      <c r="V491" s="349"/>
      <c r="W491" s="349"/>
      <c r="X491" s="349"/>
      <c r="Y491" s="349"/>
      <c r="Z491" s="349"/>
    </row>
    <row r="492" ht="15.75" customHeight="1">
      <c r="A492" s="349"/>
      <c r="B492" s="349"/>
      <c r="C492" s="349"/>
      <c r="D492" s="349"/>
      <c r="E492" s="349"/>
      <c r="F492" s="349"/>
      <c r="G492" s="349"/>
      <c r="H492" s="349"/>
      <c r="I492" s="349"/>
      <c r="J492" s="349"/>
      <c r="K492" s="349"/>
      <c r="L492" s="349"/>
      <c r="M492" s="349"/>
      <c r="N492" s="349"/>
      <c r="O492" s="349"/>
      <c r="P492" s="349"/>
      <c r="Q492" s="349"/>
      <c r="R492" s="349"/>
      <c r="S492" s="349"/>
      <c r="T492" s="349"/>
      <c r="U492" s="349"/>
      <c r="V492" s="349"/>
      <c r="W492" s="349"/>
      <c r="X492" s="349"/>
      <c r="Y492" s="349"/>
      <c r="Z492" s="349"/>
    </row>
    <row r="493" ht="15.75" customHeight="1">
      <c r="A493" s="349"/>
      <c r="B493" s="349"/>
      <c r="C493" s="349"/>
      <c r="D493" s="349"/>
      <c r="E493" s="349"/>
      <c r="F493" s="349"/>
      <c r="G493" s="349"/>
      <c r="H493" s="349"/>
      <c r="I493" s="349"/>
      <c r="J493" s="349"/>
      <c r="K493" s="349"/>
      <c r="L493" s="349"/>
      <c r="M493" s="349"/>
      <c r="N493" s="349"/>
      <c r="O493" s="349"/>
      <c r="P493" s="349"/>
      <c r="Q493" s="349"/>
      <c r="R493" s="349"/>
      <c r="S493" s="349"/>
      <c r="T493" s="349"/>
      <c r="U493" s="349"/>
      <c r="V493" s="349"/>
      <c r="W493" s="349"/>
      <c r="X493" s="349"/>
      <c r="Y493" s="349"/>
      <c r="Z493" s="349"/>
    </row>
    <row r="494" ht="15.75" customHeight="1">
      <c r="A494" s="349"/>
      <c r="B494" s="349"/>
      <c r="C494" s="349"/>
      <c r="D494" s="349"/>
      <c r="E494" s="349"/>
      <c r="F494" s="349"/>
      <c r="G494" s="349"/>
      <c r="H494" s="349"/>
      <c r="I494" s="349"/>
      <c r="J494" s="349"/>
      <c r="K494" s="349"/>
      <c r="L494" s="349"/>
      <c r="M494" s="349"/>
      <c r="N494" s="349"/>
      <c r="O494" s="349"/>
      <c r="P494" s="349"/>
      <c r="Q494" s="349"/>
      <c r="R494" s="349"/>
      <c r="S494" s="349"/>
      <c r="T494" s="349"/>
      <c r="U494" s="349"/>
      <c r="V494" s="349"/>
      <c r="W494" s="349"/>
      <c r="X494" s="349"/>
      <c r="Y494" s="349"/>
      <c r="Z494" s="349"/>
    </row>
    <row r="495" ht="15.75" customHeight="1">
      <c r="A495" s="349"/>
      <c r="B495" s="349"/>
      <c r="C495" s="349"/>
      <c r="D495" s="349"/>
      <c r="E495" s="349"/>
      <c r="F495" s="349"/>
      <c r="G495" s="349"/>
      <c r="H495" s="349"/>
      <c r="I495" s="349"/>
      <c r="J495" s="349"/>
      <c r="K495" s="349"/>
      <c r="L495" s="349"/>
      <c r="M495" s="349"/>
      <c r="N495" s="349"/>
      <c r="O495" s="349"/>
      <c r="P495" s="349"/>
      <c r="Q495" s="349"/>
      <c r="R495" s="349"/>
      <c r="S495" s="349"/>
      <c r="T495" s="349"/>
      <c r="U495" s="349"/>
      <c r="V495" s="349"/>
      <c r="W495" s="349"/>
      <c r="X495" s="349"/>
      <c r="Y495" s="349"/>
      <c r="Z495" s="349"/>
    </row>
    <row r="496" ht="15.75" customHeight="1">
      <c r="A496" s="349"/>
      <c r="B496" s="349"/>
      <c r="C496" s="349"/>
      <c r="D496" s="349"/>
      <c r="E496" s="349"/>
      <c r="F496" s="349"/>
      <c r="G496" s="349"/>
      <c r="H496" s="349"/>
      <c r="I496" s="349"/>
      <c r="J496" s="349"/>
      <c r="K496" s="349"/>
      <c r="L496" s="349"/>
      <c r="M496" s="349"/>
      <c r="N496" s="349"/>
      <c r="O496" s="349"/>
      <c r="P496" s="349"/>
      <c r="Q496" s="349"/>
      <c r="R496" s="349"/>
      <c r="S496" s="349"/>
      <c r="T496" s="349"/>
      <c r="U496" s="349"/>
      <c r="V496" s="349"/>
      <c r="W496" s="349"/>
      <c r="X496" s="349"/>
      <c r="Y496" s="349"/>
      <c r="Z496" s="349"/>
    </row>
    <row r="497" ht="15.75" customHeight="1">
      <c r="A497" s="349"/>
      <c r="B497" s="349"/>
      <c r="C497" s="349"/>
      <c r="D497" s="349"/>
      <c r="E497" s="349"/>
      <c r="F497" s="349"/>
      <c r="G497" s="349"/>
      <c r="H497" s="349"/>
      <c r="I497" s="349"/>
      <c r="J497" s="349"/>
      <c r="K497" s="349"/>
      <c r="L497" s="349"/>
      <c r="M497" s="349"/>
      <c r="N497" s="349"/>
      <c r="O497" s="349"/>
      <c r="P497" s="349"/>
      <c r="Q497" s="349"/>
      <c r="R497" s="349"/>
      <c r="S497" s="349"/>
      <c r="T497" s="349"/>
      <c r="U497" s="349"/>
      <c r="V497" s="349"/>
      <c r="W497" s="349"/>
      <c r="X497" s="349"/>
      <c r="Y497" s="349"/>
      <c r="Z497" s="349"/>
    </row>
    <row r="498" ht="15.75" customHeight="1">
      <c r="A498" s="349"/>
      <c r="B498" s="349"/>
      <c r="C498" s="349"/>
      <c r="D498" s="349"/>
      <c r="E498" s="349"/>
      <c r="F498" s="349"/>
      <c r="G498" s="349"/>
      <c r="H498" s="349"/>
      <c r="I498" s="349"/>
      <c r="J498" s="349"/>
      <c r="K498" s="349"/>
      <c r="L498" s="349"/>
      <c r="M498" s="349"/>
      <c r="N498" s="349"/>
      <c r="O498" s="349"/>
      <c r="P498" s="349"/>
      <c r="Q498" s="349"/>
      <c r="R498" s="349"/>
      <c r="S498" s="349"/>
      <c r="T498" s="349"/>
      <c r="U498" s="349"/>
      <c r="V498" s="349"/>
      <c r="W498" s="349"/>
      <c r="X498" s="349"/>
      <c r="Y498" s="349"/>
      <c r="Z498" s="349"/>
    </row>
    <row r="499" ht="15.75" customHeight="1">
      <c r="A499" s="349"/>
      <c r="B499" s="349"/>
      <c r="C499" s="349"/>
      <c r="D499" s="349"/>
      <c r="E499" s="349"/>
      <c r="F499" s="349"/>
      <c r="G499" s="349"/>
      <c r="H499" s="349"/>
      <c r="I499" s="349"/>
      <c r="J499" s="349"/>
      <c r="K499" s="349"/>
      <c r="L499" s="349"/>
      <c r="M499" s="349"/>
      <c r="N499" s="349"/>
      <c r="O499" s="349"/>
      <c r="P499" s="349"/>
      <c r="Q499" s="349"/>
      <c r="R499" s="349"/>
      <c r="S499" s="349"/>
      <c r="T499" s="349"/>
      <c r="U499" s="349"/>
      <c r="V499" s="349"/>
      <c r="W499" s="349"/>
      <c r="X499" s="349"/>
      <c r="Y499" s="349"/>
      <c r="Z499" s="349"/>
    </row>
    <row r="500" ht="15.75" customHeight="1">
      <c r="A500" s="349"/>
      <c r="B500" s="349"/>
      <c r="C500" s="349"/>
      <c r="D500" s="349"/>
      <c r="E500" s="349"/>
      <c r="F500" s="349"/>
      <c r="G500" s="349"/>
      <c r="H500" s="349"/>
      <c r="I500" s="349"/>
      <c r="J500" s="349"/>
      <c r="K500" s="349"/>
      <c r="L500" s="349"/>
      <c r="M500" s="349"/>
      <c r="N500" s="349"/>
      <c r="O500" s="349"/>
      <c r="P500" s="349"/>
      <c r="Q500" s="349"/>
      <c r="R500" s="349"/>
      <c r="S500" s="349"/>
      <c r="T500" s="349"/>
      <c r="U500" s="349"/>
      <c r="V500" s="349"/>
      <c r="W500" s="349"/>
      <c r="X500" s="349"/>
      <c r="Y500" s="349"/>
      <c r="Z500" s="349"/>
    </row>
    <row r="501" ht="15.75" customHeight="1">
      <c r="A501" s="349"/>
      <c r="B501" s="349"/>
      <c r="C501" s="349"/>
      <c r="D501" s="349"/>
      <c r="E501" s="349"/>
      <c r="F501" s="349"/>
      <c r="G501" s="349"/>
      <c r="H501" s="349"/>
      <c r="I501" s="349"/>
      <c r="J501" s="349"/>
      <c r="K501" s="349"/>
      <c r="L501" s="349"/>
      <c r="M501" s="349"/>
      <c r="N501" s="349"/>
      <c r="O501" s="349"/>
      <c r="P501" s="349"/>
      <c r="Q501" s="349"/>
      <c r="R501" s="349"/>
      <c r="S501" s="349"/>
      <c r="T501" s="349"/>
      <c r="U501" s="349"/>
      <c r="V501" s="349"/>
      <c r="W501" s="349"/>
      <c r="X501" s="349"/>
      <c r="Y501" s="349"/>
      <c r="Z501" s="349"/>
    </row>
    <row r="502" ht="15.75" customHeight="1">
      <c r="A502" s="349"/>
      <c r="B502" s="349"/>
      <c r="C502" s="349"/>
      <c r="D502" s="349"/>
      <c r="E502" s="349"/>
      <c r="F502" s="349"/>
      <c r="G502" s="349"/>
      <c r="H502" s="349"/>
      <c r="I502" s="349"/>
      <c r="J502" s="349"/>
      <c r="K502" s="349"/>
      <c r="L502" s="349"/>
      <c r="M502" s="349"/>
      <c r="N502" s="349"/>
      <c r="O502" s="349"/>
      <c r="P502" s="349"/>
      <c r="Q502" s="349"/>
      <c r="R502" s="349"/>
      <c r="S502" s="349"/>
      <c r="T502" s="349"/>
      <c r="U502" s="349"/>
      <c r="V502" s="349"/>
      <c r="W502" s="349"/>
      <c r="X502" s="349"/>
      <c r="Y502" s="349"/>
      <c r="Z502" s="349"/>
    </row>
    <row r="503" ht="15.75" customHeight="1">
      <c r="A503" s="349"/>
      <c r="B503" s="349"/>
      <c r="C503" s="349"/>
      <c r="D503" s="349"/>
      <c r="E503" s="349"/>
      <c r="F503" s="349"/>
      <c r="G503" s="349"/>
      <c r="H503" s="349"/>
      <c r="I503" s="349"/>
      <c r="J503" s="349"/>
      <c r="K503" s="349"/>
      <c r="L503" s="349"/>
      <c r="M503" s="349"/>
      <c r="N503" s="349"/>
      <c r="O503" s="349"/>
      <c r="P503" s="349"/>
      <c r="Q503" s="349"/>
      <c r="R503" s="349"/>
      <c r="S503" s="349"/>
      <c r="T503" s="349"/>
      <c r="U503" s="349"/>
      <c r="V503" s="349"/>
      <c r="W503" s="349"/>
      <c r="X503" s="349"/>
      <c r="Y503" s="349"/>
      <c r="Z503" s="349"/>
    </row>
    <row r="504" ht="15.75" customHeight="1">
      <c r="A504" s="349"/>
      <c r="B504" s="349"/>
      <c r="C504" s="349"/>
      <c r="D504" s="349"/>
      <c r="E504" s="349"/>
      <c r="F504" s="349"/>
      <c r="G504" s="349"/>
      <c r="H504" s="349"/>
      <c r="I504" s="349"/>
      <c r="J504" s="349"/>
      <c r="K504" s="349"/>
      <c r="L504" s="349"/>
      <c r="M504" s="349"/>
      <c r="N504" s="349"/>
      <c r="O504" s="349"/>
      <c r="P504" s="349"/>
      <c r="Q504" s="349"/>
      <c r="R504" s="349"/>
      <c r="S504" s="349"/>
      <c r="T504" s="349"/>
      <c r="U504" s="349"/>
      <c r="V504" s="349"/>
      <c r="W504" s="349"/>
      <c r="X504" s="349"/>
      <c r="Y504" s="349"/>
      <c r="Z504" s="349"/>
    </row>
    <row r="505" ht="15.75" customHeight="1">
      <c r="A505" s="349"/>
      <c r="B505" s="349"/>
      <c r="C505" s="349"/>
      <c r="D505" s="349"/>
      <c r="E505" s="349"/>
      <c r="F505" s="349"/>
      <c r="G505" s="349"/>
      <c r="H505" s="349"/>
      <c r="I505" s="349"/>
      <c r="J505" s="349"/>
      <c r="K505" s="349"/>
      <c r="L505" s="349"/>
      <c r="M505" s="349"/>
      <c r="N505" s="349"/>
      <c r="O505" s="349"/>
      <c r="P505" s="349"/>
      <c r="Q505" s="349"/>
      <c r="R505" s="349"/>
      <c r="S505" s="349"/>
      <c r="T505" s="349"/>
      <c r="U505" s="349"/>
      <c r="V505" s="349"/>
      <c r="W505" s="349"/>
      <c r="X505" s="349"/>
      <c r="Y505" s="349"/>
      <c r="Z505" s="349"/>
    </row>
    <row r="506" ht="15.75" customHeight="1">
      <c r="A506" s="349"/>
      <c r="B506" s="349"/>
      <c r="C506" s="349"/>
      <c r="D506" s="349"/>
      <c r="E506" s="349"/>
      <c r="F506" s="349"/>
      <c r="G506" s="349"/>
      <c r="H506" s="349"/>
      <c r="I506" s="349"/>
      <c r="J506" s="349"/>
      <c r="K506" s="349"/>
      <c r="L506" s="349"/>
      <c r="M506" s="349"/>
      <c r="N506" s="349"/>
      <c r="O506" s="349"/>
      <c r="P506" s="349"/>
      <c r="Q506" s="349"/>
      <c r="R506" s="349"/>
      <c r="S506" s="349"/>
      <c r="T506" s="349"/>
      <c r="U506" s="349"/>
      <c r="V506" s="349"/>
      <c r="W506" s="349"/>
      <c r="X506" s="349"/>
      <c r="Y506" s="349"/>
      <c r="Z506" s="349"/>
    </row>
    <row r="507" ht="15.75" customHeight="1">
      <c r="A507" s="349"/>
      <c r="B507" s="349"/>
      <c r="C507" s="349"/>
      <c r="D507" s="349"/>
      <c r="E507" s="349"/>
      <c r="F507" s="349"/>
      <c r="G507" s="349"/>
      <c r="H507" s="349"/>
      <c r="I507" s="349"/>
      <c r="J507" s="349"/>
      <c r="K507" s="349"/>
      <c r="L507" s="349"/>
      <c r="M507" s="349"/>
      <c r="N507" s="349"/>
      <c r="O507" s="349"/>
      <c r="P507" s="349"/>
      <c r="Q507" s="349"/>
      <c r="R507" s="349"/>
      <c r="S507" s="349"/>
      <c r="T507" s="349"/>
      <c r="U507" s="349"/>
      <c r="V507" s="349"/>
      <c r="W507" s="349"/>
      <c r="X507" s="349"/>
      <c r="Y507" s="349"/>
      <c r="Z507" s="349"/>
    </row>
    <row r="508" ht="15.75" customHeight="1">
      <c r="A508" s="349"/>
      <c r="B508" s="349"/>
      <c r="C508" s="349"/>
      <c r="D508" s="349"/>
      <c r="E508" s="349"/>
      <c r="F508" s="349"/>
      <c r="G508" s="349"/>
      <c r="H508" s="349"/>
      <c r="I508" s="349"/>
      <c r="J508" s="349"/>
      <c r="K508" s="349"/>
      <c r="L508" s="349"/>
      <c r="M508" s="349"/>
      <c r="N508" s="349"/>
      <c r="O508" s="349"/>
      <c r="P508" s="349"/>
      <c r="Q508" s="349"/>
      <c r="R508" s="349"/>
      <c r="S508" s="349"/>
      <c r="T508" s="349"/>
      <c r="U508" s="349"/>
      <c r="V508" s="349"/>
      <c r="W508" s="349"/>
      <c r="X508" s="349"/>
      <c r="Y508" s="349"/>
      <c r="Z508" s="349"/>
    </row>
    <row r="509" ht="15.75" customHeight="1">
      <c r="A509" s="349"/>
      <c r="B509" s="349"/>
      <c r="C509" s="349"/>
      <c r="D509" s="349"/>
      <c r="E509" s="349"/>
      <c r="F509" s="349"/>
      <c r="G509" s="349"/>
      <c r="H509" s="349"/>
      <c r="I509" s="349"/>
      <c r="J509" s="349"/>
      <c r="K509" s="349"/>
      <c r="L509" s="349"/>
      <c r="M509" s="349"/>
      <c r="N509" s="349"/>
      <c r="O509" s="349"/>
      <c r="P509" s="349"/>
      <c r="Q509" s="349"/>
      <c r="R509" s="349"/>
      <c r="S509" s="349"/>
      <c r="T509" s="349"/>
      <c r="U509" s="349"/>
      <c r="V509" s="349"/>
      <c r="W509" s="349"/>
      <c r="X509" s="349"/>
      <c r="Y509" s="349"/>
      <c r="Z509" s="349"/>
    </row>
    <row r="510" ht="15.75" customHeight="1">
      <c r="A510" s="349"/>
      <c r="B510" s="349"/>
      <c r="C510" s="349"/>
      <c r="D510" s="349"/>
      <c r="E510" s="349"/>
      <c r="F510" s="349"/>
      <c r="G510" s="349"/>
      <c r="H510" s="349"/>
      <c r="I510" s="349"/>
      <c r="J510" s="349"/>
      <c r="K510" s="349"/>
      <c r="L510" s="349"/>
      <c r="M510" s="349"/>
      <c r="N510" s="349"/>
      <c r="O510" s="349"/>
      <c r="P510" s="349"/>
      <c r="Q510" s="349"/>
      <c r="R510" s="349"/>
      <c r="S510" s="349"/>
      <c r="T510" s="349"/>
      <c r="U510" s="349"/>
      <c r="V510" s="349"/>
      <c r="W510" s="349"/>
      <c r="X510" s="349"/>
      <c r="Y510" s="349"/>
      <c r="Z510" s="349"/>
    </row>
    <row r="511" ht="15.75" customHeight="1">
      <c r="A511" s="349"/>
      <c r="B511" s="349"/>
      <c r="C511" s="349"/>
      <c r="D511" s="349"/>
      <c r="E511" s="349"/>
      <c r="F511" s="349"/>
      <c r="G511" s="349"/>
      <c r="H511" s="349"/>
      <c r="I511" s="349"/>
      <c r="J511" s="349"/>
      <c r="K511" s="349"/>
      <c r="L511" s="349"/>
      <c r="M511" s="349"/>
      <c r="N511" s="349"/>
      <c r="O511" s="349"/>
      <c r="P511" s="349"/>
      <c r="Q511" s="349"/>
      <c r="R511" s="349"/>
      <c r="S511" s="349"/>
      <c r="T511" s="349"/>
      <c r="U511" s="349"/>
      <c r="V511" s="349"/>
      <c r="W511" s="349"/>
      <c r="X511" s="349"/>
      <c r="Y511" s="349"/>
      <c r="Z511" s="349"/>
    </row>
    <row r="512" ht="15.75" customHeight="1">
      <c r="A512" s="349"/>
      <c r="B512" s="349"/>
      <c r="C512" s="349"/>
      <c r="D512" s="349"/>
      <c r="E512" s="349"/>
      <c r="F512" s="349"/>
      <c r="G512" s="349"/>
      <c r="H512" s="349"/>
      <c r="I512" s="349"/>
      <c r="J512" s="349"/>
      <c r="K512" s="349"/>
      <c r="L512" s="349"/>
      <c r="M512" s="349"/>
      <c r="N512" s="349"/>
      <c r="O512" s="349"/>
      <c r="P512" s="349"/>
      <c r="Q512" s="349"/>
      <c r="R512" s="349"/>
      <c r="S512" s="349"/>
      <c r="T512" s="349"/>
      <c r="U512" s="349"/>
      <c r="V512" s="349"/>
      <c r="W512" s="349"/>
      <c r="X512" s="349"/>
      <c r="Y512" s="349"/>
      <c r="Z512" s="349"/>
    </row>
    <row r="513" ht="15.75" customHeight="1">
      <c r="A513" s="349"/>
      <c r="B513" s="349"/>
      <c r="C513" s="349"/>
      <c r="D513" s="349"/>
      <c r="E513" s="349"/>
      <c r="F513" s="349"/>
      <c r="G513" s="349"/>
      <c r="H513" s="349"/>
      <c r="I513" s="349"/>
      <c r="J513" s="349"/>
      <c r="K513" s="349"/>
      <c r="L513" s="349"/>
      <c r="M513" s="349"/>
      <c r="N513" s="349"/>
      <c r="O513" s="349"/>
      <c r="P513" s="349"/>
      <c r="Q513" s="349"/>
      <c r="R513" s="349"/>
      <c r="S513" s="349"/>
      <c r="T513" s="349"/>
      <c r="U513" s="349"/>
      <c r="V513" s="349"/>
      <c r="W513" s="349"/>
      <c r="X513" s="349"/>
      <c r="Y513" s="349"/>
      <c r="Z513" s="349"/>
    </row>
    <row r="514" ht="15.75" customHeight="1">
      <c r="A514" s="349"/>
      <c r="B514" s="349"/>
      <c r="C514" s="349"/>
      <c r="D514" s="349"/>
      <c r="E514" s="349"/>
      <c r="F514" s="349"/>
      <c r="G514" s="349"/>
      <c r="H514" s="349"/>
      <c r="I514" s="349"/>
      <c r="J514" s="349"/>
      <c r="K514" s="349"/>
      <c r="L514" s="349"/>
      <c r="M514" s="349"/>
      <c r="N514" s="349"/>
      <c r="O514" s="349"/>
      <c r="P514" s="349"/>
      <c r="Q514" s="349"/>
      <c r="R514" s="349"/>
      <c r="S514" s="349"/>
      <c r="T514" s="349"/>
      <c r="U514" s="349"/>
      <c r="V514" s="349"/>
      <c r="W514" s="349"/>
      <c r="X514" s="349"/>
      <c r="Y514" s="349"/>
      <c r="Z514" s="349"/>
    </row>
    <row r="515" ht="15.75" customHeight="1">
      <c r="A515" s="349"/>
      <c r="B515" s="349"/>
      <c r="C515" s="349"/>
      <c r="D515" s="349"/>
      <c r="E515" s="349"/>
      <c r="F515" s="349"/>
      <c r="G515" s="349"/>
      <c r="H515" s="349"/>
      <c r="I515" s="349"/>
      <c r="J515" s="349"/>
      <c r="K515" s="349"/>
      <c r="L515" s="349"/>
      <c r="M515" s="349"/>
      <c r="N515" s="349"/>
      <c r="O515" s="349"/>
      <c r="P515" s="349"/>
      <c r="Q515" s="349"/>
      <c r="R515" s="349"/>
      <c r="S515" s="349"/>
      <c r="T515" s="349"/>
      <c r="U515" s="349"/>
      <c r="V515" s="349"/>
      <c r="W515" s="349"/>
      <c r="X515" s="349"/>
      <c r="Y515" s="349"/>
      <c r="Z515" s="349"/>
    </row>
    <row r="516" ht="15.75" customHeight="1">
      <c r="A516" s="349"/>
      <c r="B516" s="349"/>
      <c r="C516" s="349"/>
      <c r="D516" s="349"/>
      <c r="E516" s="349"/>
      <c r="F516" s="349"/>
      <c r="G516" s="349"/>
      <c r="H516" s="349"/>
      <c r="I516" s="349"/>
      <c r="J516" s="349"/>
      <c r="K516" s="349"/>
      <c r="L516" s="349"/>
      <c r="M516" s="349"/>
      <c r="N516" s="349"/>
      <c r="O516" s="349"/>
      <c r="P516" s="349"/>
      <c r="Q516" s="349"/>
      <c r="R516" s="349"/>
      <c r="S516" s="349"/>
      <c r="T516" s="349"/>
      <c r="U516" s="349"/>
      <c r="V516" s="349"/>
      <c r="W516" s="349"/>
      <c r="X516" s="349"/>
      <c r="Y516" s="349"/>
      <c r="Z516" s="349"/>
    </row>
    <row r="517" ht="15.75" customHeight="1">
      <c r="A517" s="349"/>
      <c r="B517" s="349"/>
      <c r="C517" s="349"/>
      <c r="D517" s="349"/>
      <c r="E517" s="349"/>
      <c r="F517" s="349"/>
      <c r="G517" s="349"/>
      <c r="H517" s="349"/>
      <c r="I517" s="349"/>
      <c r="J517" s="349"/>
      <c r="K517" s="349"/>
      <c r="L517" s="349"/>
      <c r="M517" s="349"/>
      <c r="N517" s="349"/>
      <c r="O517" s="349"/>
      <c r="P517" s="349"/>
      <c r="Q517" s="349"/>
      <c r="R517" s="349"/>
      <c r="S517" s="349"/>
      <c r="T517" s="349"/>
      <c r="U517" s="349"/>
      <c r="V517" s="349"/>
      <c r="W517" s="349"/>
      <c r="X517" s="349"/>
      <c r="Y517" s="349"/>
      <c r="Z517" s="349"/>
    </row>
    <row r="518" ht="15.75" customHeight="1">
      <c r="A518" s="349"/>
      <c r="B518" s="349"/>
      <c r="C518" s="349"/>
      <c r="D518" s="349"/>
      <c r="E518" s="349"/>
      <c r="F518" s="349"/>
      <c r="G518" s="349"/>
      <c r="H518" s="349"/>
      <c r="I518" s="349"/>
      <c r="J518" s="349"/>
      <c r="K518" s="349"/>
      <c r="L518" s="349"/>
      <c r="M518" s="349"/>
      <c r="N518" s="349"/>
      <c r="O518" s="349"/>
      <c r="P518" s="349"/>
      <c r="Q518" s="349"/>
      <c r="R518" s="349"/>
      <c r="S518" s="349"/>
      <c r="T518" s="349"/>
      <c r="U518" s="349"/>
      <c r="V518" s="349"/>
      <c r="W518" s="349"/>
      <c r="X518" s="349"/>
      <c r="Y518" s="349"/>
      <c r="Z518" s="349"/>
    </row>
    <row r="519" ht="15.75" customHeight="1">
      <c r="A519" s="349"/>
      <c r="B519" s="349"/>
      <c r="C519" s="349"/>
      <c r="D519" s="349"/>
      <c r="E519" s="349"/>
      <c r="F519" s="349"/>
      <c r="G519" s="349"/>
      <c r="H519" s="349"/>
      <c r="I519" s="349"/>
      <c r="J519" s="349"/>
      <c r="K519" s="349"/>
      <c r="L519" s="349"/>
      <c r="M519" s="349"/>
      <c r="N519" s="349"/>
      <c r="O519" s="349"/>
      <c r="P519" s="349"/>
      <c r="Q519" s="349"/>
      <c r="R519" s="349"/>
      <c r="S519" s="349"/>
      <c r="T519" s="349"/>
      <c r="U519" s="349"/>
      <c r="V519" s="349"/>
      <c r="W519" s="349"/>
      <c r="X519" s="349"/>
      <c r="Y519" s="349"/>
      <c r="Z519" s="349"/>
    </row>
    <row r="520" ht="15.75" customHeight="1">
      <c r="A520" s="349"/>
      <c r="B520" s="349"/>
      <c r="C520" s="349"/>
      <c r="D520" s="349"/>
      <c r="E520" s="349"/>
      <c r="F520" s="349"/>
      <c r="G520" s="349"/>
      <c r="H520" s="349"/>
      <c r="I520" s="349"/>
      <c r="J520" s="349"/>
      <c r="K520" s="349"/>
      <c r="L520" s="349"/>
      <c r="M520" s="349"/>
      <c r="N520" s="349"/>
      <c r="O520" s="349"/>
      <c r="P520" s="349"/>
      <c r="Q520" s="349"/>
      <c r="R520" s="349"/>
      <c r="S520" s="349"/>
      <c r="T520" s="349"/>
      <c r="U520" s="349"/>
      <c r="V520" s="349"/>
      <c r="W520" s="349"/>
      <c r="X520" s="349"/>
      <c r="Y520" s="349"/>
      <c r="Z520" s="349"/>
    </row>
    <row r="521" ht="15.75" customHeight="1">
      <c r="A521" s="349"/>
      <c r="B521" s="349"/>
      <c r="C521" s="349"/>
      <c r="D521" s="349"/>
      <c r="E521" s="349"/>
      <c r="F521" s="349"/>
      <c r="G521" s="349"/>
      <c r="H521" s="349"/>
      <c r="I521" s="349"/>
      <c r="J521" s="349"/>
      <c r="K521" s="349"/>
      <c r="L521" s="349"/>
      <c r="M521" s="349"/>
      <c r="N521" s="349"/>
      <c r="O521" s="349"/>
      <c r="P521" s="349"/>
      <c r="Q521" s="349"/>
      <c r="R521" s="349"/>
      <c r="S521" s="349"/>
      <c r="T521" s="349"/>
      <c r="U521" s="349"/>
      <c r="V521" s="349"/>
      <c r="W521" s="349"/>
      <c r="X521" s="349"/>
      <c r="Y521" s="349"/>
      <c r="Z521" s="349"/>
    </row>
    <row r="522" ht="15.75" customHeight="1">
      <c r="A522" s="349"/>
      <c r="B522" s="349"/>
      <c r="C522" s="349"/>
      <c r="D522" s="349"/>
      <c r="E522" s="349"/>
      <c r="F522" s="349"/>
      <c r="G522" s="349"/>
      <c r="H522" s="349"/>
      <c r="I522" s="349"/>
      <c r="J522" s="349"/>
      <c r="K522" s="349"/>
      <c r="L522" s="349"/>
      <c r="M522" s="349"/>
      <c r="N522" s="349"/>
      <c r="O522" s="349"/>
      <c r="P522" s="349"/>
      <c r="Q522" s="349"/>
      <c r="R522" s="349"/>
      <c r="S522" s="349"/>
      <c r="T522" s="349"/>
      <c r="U522" s="349"/>
      <c r="V522" s="349"/>
      <c r="W522" s="349"/>
      <c r="X522" s="349"/>
      <c r="Y522" s="349"/>
      <c r="Z522" s="349"/>
    </row>
    <row r="523" ht="15.75" customHeight="1">
      <c r="A523" s="349"/>
      <c r="B523" s="349"/>
      <c r="C523" s="349"/>
      <c r="D523" s="349"/>
      <c r="E523" s="349"/>
      <c r="F523" s="349"/>
      <c r="G523" s="349"/>
      <c r="H523" s="349"/>
      <c r="I523" s="349"/>
      <c r="J523" s="349"/>
      <c r="K523" s="349"/>
      <c r="L523" s="349"/>
      <c r="M523" s="349"/>
      <c r="N523" s="349"/>
      <c r="O523" s="349"/>
      <c r="P523" s="349"/>
      <c r="Q523" s="349"/>
      <c r="R523" s="349"/>
      <c r="S523" s="349"/>
      <c r="T523" s="349"/>
      <c r="U523" s="349"/>
      <c r="V523" s="349"/>
      <c r="W523" s="349"/>
      <c r="X523" s="349"/>
      <c r="Y523" s="349"/>
      <c r="Z523" s="349"/>
    </row>
    <row r="524" ht="15.75" customHeight="1">
      <c r="A524" s="349"/>
      <c r="B524" s="349"/>
      <c r="C524" s="349"/>
      <c r="D524" s="349"/>
      <c r="E524" s="349"/>
      <c r="F524" s="349"/>
      <c r="G524" s="349"/>
      <c r="H524" s="349"/>
      <c r="I524" s="349"/>
      <c r="J524" s="349"/>
      <c r="K524" s="349"/>
      <c r="L524" s="349"/>
      <c r="M524" s="349"/>
      <c r="N524" s="349"/>
      <c r="O524" s="349"/>
      <c r="P524" s="349"/>
      <c r="Q524" s="349"/>
      <c r="R524" s="349"/>
      <c r="S524" s="349"/>
      <c r="T524" s="349"/>
      <c r="U524" s="349"/>
      <c r="V524" s="349"/>
      <c r="W524" s="349"/>
      <c r="X524" s="349"/>
      <c r="Y524" s="349"/>
      <c r="Z524" s="349"/>
    </row>
    <row r="525" ht="15.75" customHeight="1">
      <c r="A525" s="349"/>
      <c r="B525" s="349"/>
      <c r="C525" s="349"/>
      <c r="D525" s="349"/>
      <c r="E525" s="349"/>
      <c r="F525" s="349"/>
      <c r="G525" s="349"/>
      <c r="H525" s="349"/>
      <c r="I525" s="349"/>
      <c r="J525" s="349"/>
      <c r="K525" s="349"/>
      <c r="L525" s="349"/>
      <c r="M525" s="349"/>
      <c r="N525" s="349"/>
      <c r="O525" s="349"/>
      <c r="P525" s="349"/>
      <c r="Q525" s="349"/>
      <c r="R525" s="349"/>
      <c r="S525" s="349"/>
      <c r="T525" s="349"/>
      <c r="U525" s="349"/>
      <c r="V525" s="349"/>
      <c r="W525" s="349"/>
      <c r="X525" s="349"/>
      <c r="Y525" s="349"/>
      <c r="Z525" s="349"/>
    </row>
    <row r="526" ht="15.75" customHeight="1">
      <c r="A526" s="349"/>
      <c r="B526" s="349"/>
      <c r="C526" s="349"/>
      <c r="D526" s="349"/>
      <c r="E526" s="349"/>
      <c r="F526" s="349"/>
      <c r="G526" s="349"/>
      <c r="H526" s="349"/>
      <c r="I526" s="349"/>
      <c r="J526" s="349"/>
      <c r="K526" s="349"/>
      <c r="L526" s="349"/>
      <c r="M526" s="349"/>
      <c r="N526" s="349"/>
      <c r="O526" s="349"/>
      <c r="P526" s="349"/>
      <c r="Q526" s="349"/>
      <c r="R526" s="349"/>
      <c r="S526" s="349"/>
      <c r="T526" s="349"/>
      <c r="U526" s="349"/>
      <c r="V526" s="349"/>
      <c r="W526" s="349"/>
      <c r="X526" s="349"/>
      <c r="Y526" s="349"/>
      <c r="Z526" s="349"/>
    </row>
    <row r="527" ht="15.75" customHeight="1">
      <c r="A527" s="349"/>
      <c r="B527" s="349"/>
      <c r="C527" s="349"/>
      <c r="D527" s="349"/>
      <c r="E527" s="349"/>
      <c r="F527" s="349"/>
      <c r="G527" s="349"/>
      <c r="H527" s="349"/>
      <c r="I527" s="349"/>
      <c r="J527" s="349"/>
      <c r="K527" s="349"/>
      <c r="L527" s="349"/>
      <c r="M527" s="349"/>
      <c r="N527" s="349"/>
      <c r="O527" s="349"/>
      <c r="P527" s="349"/>
      <c r="Q527" s="349"/>
      <c r="R527" s="349"/>
      <c r="S527" s="349"/>
      <c r="T527" s="349"/>
      <c r="U527" s="349"/>
      <c r="V527" s="349"/>
      <c r="W527" s="349"/>
      <c r="X527" s="349"/>
      <c r="Y527" s="349"/>
      <c r="Z527" s="349"/>
    </row>
    <row r="528" ht="15.75" customHeight="1">
      <c r="A528" s="349"/>
      <c r="B528" s="349"/>
      <c r="C528" s="349"/>
      <c r="D528" s="349"/>
      <c r="E528" s="349"/>
      <c r="F528" s="349"/>
      <c r="G528" s="349"/>
      <c r="H528" s="349"/>
      <c r="I528" s="349"/>
      <c r="J528" s="349"/>
      <c r="K528" s="349"/>
      <c r="L528" s="349"/>
      <c r="M528" s="349"/>
      <c r="N528" s="349"/>
      <c r="O528" s="349"/>
      <c r="P528" s="349"/>
      <c r="Q528" s="349"/>
      <c r="R528" s="349"/>
      <c r="S528" s="349"/>
      <c r="T528" s="349"/>
      <c r="U528" s="349"/>
      <c r="V528" s="349"/>
      <c r="W528" s="349"/>
      <c r="X528" s="349"/>
      <c r="Y528" s="349"/>
      <c r="Z528" s="349"/>
    </row>
    <row r="529" ht="15.75" customHeight="1">
      <c r="A529" s="349"/>
      <c r="B529" s="349"/>
      <c r="C529" s="349"/>
      <c r="D529" s="349"/>
      <c r="E529" s="349"/>
      <c r="F529" s="349"/>
      <c r="G529" s="349"/>
      <c r="H529" s="349"/>
      <c r="I529" s="349"/>
      <c r="J529" s="349"/>
      <c r="K529" s="349"/>
      <c r="L529" s="349"/>
      <c r="M529" s="349"/>
      <c r="N529" s="349"/>
      <c r="O529" s="349"/>
      <c r="P529" s="349"/>
      <c r="Q529" s="349"/>
      <c r="R529" s="349"/>
      <c r="S529" s="349"/>
      <c r="T529" s="349"/>
      <c r="U529" s="349"/>
      <c r="V529" s="349"/>
      <c r="W529" s="349"/>
      <c r="X529" s="349"/>
      <c r="Y529" s="349"/>
      <c r="Z529" s="349"/>
    </row>
    <row r="530" ht="15.75" customHeight="1">
      <c r="A530" s="349"/>
      <c r="B530" s="349"/>
      <c r="C530" s="349"/>
      <c r="D530" s="349"/>
      <c r="E530" s="349"/>
      <c r="F530" s="349"/>
      <c r="G530" s="349"/>
      <c r="H530" s="349"/>
      <c r="I530" s="349"/>
      <c r="J530" s="349"/>
      <c r="K530" s="349"/>
      <c r="L530" s="349"/>
      <c r="M530" s="349"/>
      <c r="N530" s="349"/>
      <c r="O530" s="349"/>
      <c r="P530" s="349"/>
      <c r="Q530" s="349"/>
      <c r="R530" s="349"/>
      <c r="S530" s="349"/>
      <c r="T530" s="349"/>
      <c r="U530" s="349"/>
      <c r="V530" s="349"/>
      <c r="W530" s="349"/>
      <c r="X530" s="349"/>
      <c r="Y530" s="349"/>
      <c r="Z530" s="349"/>
    </row>
    <row r="531" ht="15.75" customHeight="1">
      <c r="A531" s="349"/>
      <c r="B531" s="349"/>
      <c r="C531" s="349"/>
      <c r="D531" s="349"/>
      <c r="E531" s="349"/>
      <c r="F531" s="349"/>
      <c r="G531" s="349"/>
      <c r="H531" s="349"/>
      <c r="I531" s="349"/>
      <c r="J531" s="349"/>
      <c r="K531" s="349"/>
      <c r="L531" s="349"/>
      <c r="M531" s="349"/>
      <c r="N531" s="349"/>
      <c r="O531" s="349"/>
      <c r="P531" s="349"/>
      <c r="Q531" s="349"/>
      <c r="R531" s="349"/>
      <c r="S531" s="349"/>
      <c r="T531" s="349"/>
      <c r="U531" s="349"/>
      <c r="V531" s="349"/>
      <c r="W531" s="349"/>
      <c r="X531" s="349"/>
      <c r="Y531" s="349"/>
      <c r="Z531" s="349"/>
    </row>
    <row r="532" ht="15.75" customHeight="1">
      <c r="A532" s="349"/>
      <c r="B532" s="349"/>
      <c r="C532" s="349"/>
      <c r="D532" s="349"/>
      <c r="E532" s="349"/>
      <c r="F532" s="349"/>
      <c r="G532" s="349"/>
      <c r="H532" s="349"/>
      <c r="I532" s="349"/>
      <c r="J532" s="349"/>
      <c r="K532" s="349"/>
      <c r="L532" s="349"/>
      <c r="M532" s="349"/>
      <c r="N532" s="349"/>
      <c r="O532" s="349"/>
      <c r="P532" s="349"/>
      <c r="Q532" s="349"/>
      <c r="R532" s="349"/>
      <c r="S532" s="349"/>
      <c r="T532" s="349"/>
      <c r="U532" s="349"/>
      <c r="V532" s="349"/>
      <c r="W532" s="349"/>
      <c r="X532" s="349"/>
      <c r="Y532" s="349"/>
      <c r="Z532" s="349"/>
    </row>
    <row r="533" ht="15.75" customHeight="1">
      <c r="A533" s="349"/>
      <c r="B533" s="349"/>
      <c r="C533" s="349"/>
      <c r="D533" s="349"/>
      <c r="E533" s="349"/>
      <c r="F533" s="349"/>
      <c r="G533" s="349"/>
      <c r="H533" s="349"/>
      <c r="I533" s="349"/>
      <c r="J533" s="349"/>
      <c r="K533" s="349"/>
      <c r="L533" s="349"/>
      <c r="M533" s="349"/>
      <c r="N533" s="349"/>
      <c r="O533" s="349"/>
      <c r="P533" s="349"/>
      <c r="Q533" s="349"/>
      <c r="R533" s="349"/>
      <c r="S533" s="349"/>
      <c r="T533" s="349"/>
      <c r="U533" s="349"/>
      <c r="V533" s="349"/>
      <c r="W533" s="349"/>
      <c r="X533" s="349"/>
      <c r="Y533" s="349"/>
      <c r="Z533" s="349"/>
    </row>
    <row r="534" ht="15.75" customHeight="1">
      <c r="A534" s="349"/>
      <c r="B534" s="349"/>
      <c r="C534" s="349"/>
      <c r="D534" s="349"/>
      <c r="E534" s="349"/>
      <c r="F534" s="349"/>
      <c r="G534" s="349"/>
      <c r="H534" s="349"/>
      <c r="I534" s="349"/>
      <c r="J534" s="349"/>
      <c r="K534" s="349"/>
      <c r="L534" s="349"/>
      <c r="M534" s="349"/>
      <c r="N534" s="349"/>
      <c r="O534" s="349"/>
      <c r="P534" s="349"/>
      <c r="Q534" s="349"/>
      <c r="R534" s="349"/>
      <c r="S534" s="349"/>
      <c r="T534" s="349"/>
      <c r="U534" s="349"/>
      <c r="V534" s="349"/>
      <c r="W534" s="349"/>
      <c r="X534" s="349"/>
      <c r="Y534" s="349"/>
      <c r="Z534" s="349"/>
    </row>
    <row r="535" ht="15.75" customHeight="1">
      <c r="A535" s="349"/>
      <c r="B535" s="349"/>
      <c r="C535" s="349"/>
      <c r="D535" s="349"/>
      <c r="E535" s="349"/>
      <c r="F535" s="349"/>
      <c r="G535" s="349"/>
      <c r="H535" s="349"/>
      <c r="I535" s="349"/>
      <c r="J535" s="349"/>
      <c r="K535" s="349"/>
      <c r="L535" s="349"/>
      <c r="M535" s="349"/>
      <c r="N535" s="349"/>
      <c r="O535" s="349"/>
      <c r="P535" s="349"/>
      <c r="Q535" s="349"/>
      <c r="R535" s="349"/>
      <c r="S535" s="349"/>
      <c r="T535" s="349"/>
      <c r="U535" s="349"/>
      <c r="V535" s="349"/>
      <c r="W535" s="349"/>
      <c r="X535" s="349"/>
      <c r="Y535" s="349"/>
      <c r="Z535" s="349"/>
    </row>
    <row r="536" ht="15.75" customHeight="1">
      <c r="A536" s="349"/>
      <c r="B536" s="349"/>
      <c r="C536" s="349"/>
      <c r="D536" s="349"/>
      <c r="E536" s="349"/>
      <c r="F536" s="349"/>
      <c r="G536" s="349"/>
      <c r="H536" s="349"/>
      <c r="I536" s="349"/>
      <c r="J536" s="349"/>
      <c r="K536" s="349"/>
      <c r="L536" s="349"/>
      <c r="M536" s="349"/>
      <c r="N536" s="349"/>
      <c r="O536" s="349"/>
      <c r="P536" s="349"/>
      <c r="Q536" s="349"/>
      <c r="R536" s="349"/>
      <c r="S536" s="349"/>
      <c r="T536" s="349"/>
      <c r="U536" s="349"/>
      <c r="V536" s="349"/>
      <c r="W536" s="349"/>
      <c r="X536" s="349"/>
      <c r="Y536" s="349"/>
      <c r="Z536" s="349"/>
    </row>
    <row r="537" ht="15.75" customHeight="1">
      <c r="A537" s="349"/>
      <c r="B537" s="349"/>
      <c r="C537" s="349"/>
      <c r="D537" s="349"/>
      <c r="E537" s="349"/>
      <c r="F537" s="349"/>
      <c r="G537" s="349"/>
      <c r="H537" s="349"/>
      <c r="I537" s="349"/>
      <c r="J537" s="349"/>
      <c r="K537" s="349"/>
      <c r="L537" s="349"/>
      <c r="M537" s="349"/>
      <c r="N537" s="349"/>
      <c r="O537" s="349"/>
      <c r="P537" s="349"/>
      <c r="Q537" s="349"/>
      <c r="R537" s="349"/>
      <c r="S537" s="349"/>
      <c r="T537" s="349"/>
      <c r="U537" s="349"/>
      <c r="V537" s="349"/>
      <c r="W537" s="349"/>
      <c r="X537" s="349"/>
      <c r="Y537" s="349"/>
      <c r="Z537" s="349"/>
    </row>
    <row r="538" ht="15.75" customHeight="1">
      <c r="A538" s="349"/>
      <c r="B538" s="349"/>
      <c r="C538" s="349"/>
      <c r="D538" s="349"/>
      <c r="E538" s="349"/>
      <c r="F538" s="349"/>
      <c r="G538" s="349"/>
      <c r="H538" s="349"/>
      <c r="I538" s="349"/>
      <c r="J538" s="349"/>
      <c r="K538" s="349"/>
      <c r="L538" s="349"/>
      <c r="M538" s="349"/>
      <c r="N538" s="349"/>
      <c r="O538" s="349"/>
      <c r="P538" s="349"/>
      <c r="Q538" s="349"/>
      <c r="R538" s="349"/>
      <c r="S538" s="349"/>
      <c r="T538" s="349"/>
      <c r="U538" s="349"/>
      <c r="V538" s="349"/>
      <c r="W538" s="349"/>
      <c r="X538" s="349"/>
      <c r="Y538" s="349"/>
      <c r="Z538" s="349"/>
    </row>
    <row r="539" ht="15.75" customHeight="1">
      <c r="A539" s="349"/>
      <c r="B539" s="349"/>
      <c r="C539" s="349"/>
      <c r="D539" s="349"/>
      <c r="E539" s="349"/>
      <c r="F539" s="349"/>
      <c r="G539" s="349"/>
      <c r="H539" s="349"/>
      <c r="I539" s="349"/>
      <c r="J539" s="349"/>
      <c r="K539" s="349"/>
      <c r="L539" s="349"/>
      <c r="M539" s="349"/>
      <c r="N539" s="349"/>
      <c r="O539" s="349"/>
      <c r="P539" s="349"/>
      <c r="Q539" s="349"/>
      <c r="R539" s="349"/>
      <c r="S539" s="349"/>
      <c r="T539" s="349"/>
      <c r="U539" s="349"/>
      <c r="V539" s="349"/>
      <c r="W539" s="349"/>
      <c r="X539" s="349"/>
      <c r="Y539" s="349"/>
      <c r="Z539" s="349"/>
    </row>
    <row r="540" ht="15.75" customHeight="1">
      <c r="A540" s="349"/>
      <c r="B540" s="349"/>
      <c r="C540" s="349"/>
      <c r="D540" s="349"/>
      <c r="E540" s="349"/>
      <c r="F540" s="349"/>
      <c r="G540" s="349"/>
      <c r="H540" s="349"/>
      <c r="I540" s="349"/>
      <c r="J540" s="349"/>
      <c r="K540" s="349"/>
      <c r="L540" s="349"/>
      <c r="M540" s="349"/>
      <c r="N540" s="349"/>
      <c r="O540" s="349"/>
      <c r="P540" s="349"/>
      <c r="Q540" s="349"/>
      <c r="R540" s="349"/>
      <c r="S540" s="349"/>
      <c r="T540" s="349"/>
      <c r="U540" s="349"/>
      <c r="V540" s="349"/>
      <c r="W540" s="349"/>
      <c r="X540" s="349"/>
      <c r="Y540" s="349"/>
      <c r="Z540" s="349"/>
    </row>
    <row r="541" ht="15.75" customHeight="1">
      <c r="A541" s="349"/>
      <c r="B541" s="349"/>
      <c r="C541" s="349"/>
      <c r="D541" s="349"/>
      <c r="E541" s="349"/>
      <c r="F541" s="349"/>
      <c r="G541" s="349"/>
      <c r="H541" s="349"/>
      <c r="I541" s="349"/>
      <c r="J541" s="349"/>
      <c r="K541" s="349"/>
      <c r="L541" s="349"/>
      <c r="M541" s="349"/>
      <c r="N541" s="349"/>
      <c r="O541" s="349"/>
      <c r="P541" s="349"/>
      <c r="Q541" s="349"/>
      <c r="R541" s="349"/>
      <c r="S541" s="349"/>
      <c r="T541" s="349"/>
      <c r="U541" s="349"/>
      <c r="V541" s="349"/>
      <c r="W541" s="349"/>
      <c r="X541" s="349"/>
      <c r="Y541" s="349"/>
      <c r="Z541" s="349"/>
    </row>
    <row r="542" ht="15.75" customHeight="1">
      <c r="A542" s="349"/>
      <c r="B542" s="349"/>
      <c r="C542" s="349"/>
      <c r="D542" s="349"/>
      <c r="E542" s="349"/>
      <c r="F542" s="349"/>
      <c r="G542" s="349"/>
      <c r="H542" s="349"/>
      <c r="I542" s="349"/>
      <c r="J542" s="349"/>
      <c r="K542" s="349"/>
      <c r="L542" s="349"/>
      <c r="M542" s="349"/>
      <c r="N542" s="349"/>
      <c r="O542" s="349"/>
      <c r="P542" s="349"/>
      <c r="Q542" s="349"/>
      <c r="R542" s="349"/>
      <c r="S542" s="349"/>
      <c r="T542" s="349"/>
      <c r="U542" s="349"/>
      <c r="V542" s="349"/>
      <c r="W542" s="349"/>
      <c r="X542" s="349"/>
      <c r="Y542" s="349"/>
      <c r="Z542" s="349"/>
    </row>
    <row r="543" ht="15.75" customHeight="1">
      <c r="A543" s="349"/>
      <c r="B543" s="349"/>
      <c r="C543" s="349"/>
      <c r="D543" s="349"/>
      <c r="E543" s="349"/>
      <c r="F543" s="349"/>
      <c r="G543" s="349"/>
      <c r="H543" s="349"/>
      <c r="I543" s="349"/>
      <c r="J543" s="349"/>
      <c r="K543" s="349"/>
      <c r="L543" s="349"/>
      <c r="M543" s="349"/>
      <c r="N543" s="349"/>
      <c r="O543" s="349"/>
      <c r="P543" s="349"/>
      <c r="Q543" s="349"/>
      <c r="R543" s="349"/>
      <c r="S543" s="349"/>
      <c r="T543" s="349"/>
      <c r="U543" s="349"/>
      <c r="V543" s="349"/>
      <c r="W543" s="349"/>
      <c r="X543" s="349"/>
      <c r="Y543" s="349"/>
      <c r="Z543" s="349"/>
    </row>
    <row r="544" ht="15.75" customHeight="1">
      <c r="A544" s="349"/>
      <c r="B544" s="349"/>
      <c r="C544" s="349"/>
      <c r="D544" s="349"/>
      <c r="E544" s="349"/>
      <c r="F544" s="349"/>
      <c r="G544" s="349"/>
      <c r="H544" s="349"/>
      <c r="I544" s="349"/>
      <c r="J544" s="349"/>
      <c r="K544" s="349"/>
      <c r="L544" s="349"/>
      <c r="M544" s="349"/>
      <c r="N544" s="349"/>
      <c r="O544" s="349"/>
      <c r="P544" s="349"/>
      <c r="Q544" s="349"/>
      <c r="R544" s="349"/>
      <c r="S544" s="349"/>
      <c r="T544" s="349"/>
      <c r="U544" s="349"/>
      <c r="V544" s="349"/>
      <c r="W544" s="349"/>
      <c r="X544" s="349"/>
      <c r="Y544" s="349"/>
      <c r="Z544" s="349"/>
    </row>
    <row r="545" ht="15.75" customHeight="1">
      <c r="A545" s="349"/>
      <c r="B545" s="349"/>
      <c r="C545" s="349"/>
      <c r="D545" s="349"/>
      <c r="E545" s="349"/>
      <c r="F545" s="349"/>
      <c r="G545" s="349"/>
      <c r="H545" s="349"/>
      <c r="I545" s="349"/>
      <c r="J545" s="349"/>
      <c r="K545" s="349"/>
      <c r="L545" s="349"/>
      <c r="M545" s="349"/>
      <c r="N545" s="349"/>
      <c r="O545" s="349"/>
      <c r="P545" s="349"/>
      <c r="Q545" s="349"/>
      <c r="R545" s="349"/>
      <c r="S545" s="349"/>
      <c r="T545" s="349"/>
      <c r="U545" s="349"/>
      <c r="V545" s="349"/>
      <c r="W545" s="349"/>
      <c r="X545" s="349"/>
      <c r="Y545" s="349"/>
      <c r="Z545" s="349"/>
    </row>
    <row r="546" ht="15.75" customHeight="1">
      <c r="A546" s="349"/>
      <c r="B546" s="349"/>
      <c r="C546" s="349"/>
      <c r="D546" s="349"/>
      <c r="E546" s="349"/>
      <c r="F546" s="349"/>
      <c r="G546" s="349"/>
      <c r="H546" s="349"/>
      <c r="I546" s="349"/>
      <c r="J546" s="349"/>
      <c r="K546" s="349"/>
      <c r="L546" s="349"/>
      <c r="M546" s="349"/>
      <c r="N546" s="349"/>
      <c r="O546" s="349"/>
      <c r="P546" s="349"/>
      <c r="Q546" s="349"/>
      <c r="R546" s="349"/>
      <c r="S546" s="349"/>
      <c r="T546" s="349"/>
      <c r="U546" s="349"/>
      <c r="V546" s="349"/>
      <c r="W546" s="349"/>
      <c r="X546" s="349"/>
      <c r="Y546" s="349"/>
      <c r="Z546" s="349"/>
    </row>
    <row r="547" ht="15.75" customHeight="1">
      <c r="A547" s="349"/>
      <c r="B547" s="349"/>
      <c r="C547" s="349"/>
      <c r="D547" s="349"/>
      <c r="E547" s="349"/>
      <c r="F547" s="349"/>
      <c r="G547" s="349"/>
      <c r="H547" s="349"/>
      <c r="I547" s="349"/>
      <c r="J547" s="349"/>
      <c r="K547" s="349"/>
      <c r="L547" s="349"/>
      <c r="M547" s="349"/>
      <c r="N547" s="349"/>
      <c r="O547" s="349"/>
      <c r="P547" s="349"/>
      <c r="Q547" s="349"/>
      <c r="R547" s="349"/>
      <c r="S547" s="349"/>
      <c r="T547" s="349"/>
      <c r="U547" s="349"/>
      <c r="V547" s="349"/>
      <c r="W547" s="349"/>
      <c r="X547" s="349"/>
      <c r="Y547" s="349"/>
      <c r="Z547" s="349"/>
    </row>
    <row r="548" ht="15.75" customHeight="1">
      <c r="A548" s="349"/>
      <c r="B548" s="349"/>
      <c r="C548" s="349"/>
      <c r="D548" s="349"/>
      <c r="E548" s="349"/>
      <c r="F548" s="349"/>
      <c r="G548" s="349"/>
      <c r="H548" s="349"/>
      <c r="I548" s="349"/>
      <c r="J548" s="349"/>
      <c r="K548" s="349"/>
      <c r="L548" s="349"/>
      <c r="M548" s="349"/>
      <c r="N548" s="349"/>
      <c r="O548" s="349"/>
      <c r="P548" s="349"/>
      <c r="Q548" s="349"/>
      <c r="R548" s="349"/>
      <c r="S548" s="349"/>
      <c r="T548" s="349"/>
      <c r="U548" s="349"/>
      <c r="V548" s="349"/>
      <c r="W548" s="349"/>
      <c r="X548" s="349"/>
      <c r="Y548" s="349"/>
      <c r="Z548" s="349"/>
    </row>
    <row r="549" ht="15.75" customHeight="1">
      <c r="A549" s="349"/>
      <c r="B549" s="349"/>
      <c r="C549" s="349"/>
      <c r="D549" s="349"/>
      <c r="E549" s="349"/>
      <c r="F549" s="349"/>
      <c r="G549" s="349"/>
      <c r="H549" s="349"/>
      <c r="I549" s="349"/>
      <c r="J549" s="349"/>
      <c r="K549" s="349"/>
      <c r="L549" s="349"/>
      <c r="M549" s="349"/>
      <c r="N549" s="349"/>
      <c r="O549" s="349"/>
      <c r="P549" s="349"/>
      <c r="Q549" s="349"/>
      <c r="R549" s="349"/>
      <c r="S549" s="349"/>
      <c r="T549" s="349"/>
      <c r="U549" s="349"/>
      <c r="V549" s="349"/>
      <c r="W549" s="349"/>
      <c r="X549" s="349"/>
      <c r="Y549" s="349"/>
      <c r="Z549" s="349"/>
    </row>
    <row r="550" ht="15.75" customHeight="1">
      <c r="A550" s="349"/>
      <c r="B550" s="349"/>
      <c r="C550" s="349"/>
      <c r="D550" s="349"/>
      <c r="E550" s="349"/>
      <c r="F550" s="349"/>
      <c r="G550" s="349"/>
      <c r="H550" s="349"/>
      <c r="I550" s="349"/>
      <c r="J550" s="349"/>
      <c r="K550" s="349"/>
      <c r="L550" s="349"/>
      <c r="M550" s="349"/>
      <c r="N550" s="349"/>
      <c r="O550" s="349"/>
      <c r="P550" s="349"/>
      <c r="Q550" s="349"/>
      <c r="R550" s="349"/>
      <c r="S550" s="349"/>
      <c r="T550" s="349"/>
      <c r="U550" s="349"/>
      <c r="V550" s="349"/>
      <c r="W550" s="349"/>
      <c r="X550" s="349"/>
      <c r="Y550" s="349"/>
      <c r="Z550" s="349"/>
    </row>
    <row r="551" ht="15.75" customHeight="1">
      <c r="A551" s="349"/>
      <c r="B551" s="349"/>
      <c r="C551" s="349"/>
      <c r="D551" s="349"/>
      <c r="E551" s="349"/>
      <c r="F551" s="349"/>
      <c r="G551" s="349"/>
      <c r="H551" s="349"/>
      <c r="I551" s="349"/>
      <c r="J551" s="349"/>
      <c r="K551" s="349"/>
      <c r="L551" s="349"/>
      <c r="M551" s="349"/>
      <c r="N551" s="349"/>
      <c r="O551" s="349"/>
      <c r="P551" s="349"/>
      <c r="Q551" s="349"/>
      <c r="R551" s="349"/>
      <c r="S551" s="349"/>
      <c r="T551" s="349"/>
      <c r="U551" s="349"/>
      <c r="V551" s="349"/>
      <c r="W551" s="349"/>
      <c r="X551" s="349"/>
      <c r="Y551" s="349"/>
      <c r="Z551" s="349"/>
    </row>
    <row r="552" ht="15.75" customHeight="1">
      <c r="A552" s="349"/>
      <c r="B552" s="349"/>
      <c r="C552" s="349"/>
      <c r="D552" s="349"/>
      <c r="E552" s="349"/>
      <c r="F552" s="349"/>
      <c r="G552" s="349"/>
      <c r="H552" s="349"/>
      <c r="I552" s="349"/>
      <c r="J552" s="349"/>
      <c r="K552" s="349"/>
      <c r="L552" s="349"/>
      <c r="M552" s="349"/>
      <c r="N552" s="349"/>
      <c r="O552" s="349"/>
      <c r="P552" s="349"/>
      <c r="Q552" s="349"/>
      <c r="R552" s="349"/>
      <c r="S552" s="349"/>
      <c r="T552" s="349"/>
      <c r="U552" s="349"/>
      <c r="V552" s="349"/>
      <c r="W552" s="349"/>
      <c r="X552" s="349"/>
      <c r="Y552" s="349"/>
      <c r="Z552" s="349"/>
    </row>
    <row r="553" ht="15.75" customHeight="1">
      <c r="A553" s="349"/>
      <c r="B553" s="349"/>
      <c r="C553" s="349"/>
      <c r="D553" s="349"/>
      <c r="E553" s="349"/>
      <c r="F553" s="349"/>
      <c r="G553" s="349"/>
      <c r="H553" s="349"/>
      <c r="I553" s="349"/>
      <c r="J553" s="349"/>
      <c r="K553" s="349"/>
      <c r="L553" s="349"/>
      <c r="M553" s="349"/>
      <c r="N553" s="349"/>
      <c r="O553" s="349"/>
      <c r="P553" s="349"/>
      <c r="Q553" s="349"/>
      <c r="R553" s="349"/>
      <c r="S553" s="349"/>
      <c r="T553" s="349"/>
      <c r="U553" s="349"/>
      <c r="V553" s="349"/>
      <c r="W553" s="349"/>
      <c r="X553" s="349"/>
      <c r="Y553" s="349"/>
      <c r="Z553" s="349"/>
    </row>
    <row r="554" ht="15.75" customHeight="1">
      <c r="A554" s="349"/>
      <c r="B554" s="349"/>
      <c r="C554" s="349"/>
      <c r="D554" s="349"/>
      <c r="E554" s="349"/>
      <c r="F554" s="349"/>
      <c r="G554" s="349"/>
      <c r="H554" s="349"/>
      <c r="I554" s="349"/>
      <c r="J554" s="349"/>
      <c r="K554" s="349"/>
      <c r="L554" s="349"/>
      <c r="M554" s="349"/>
      <c r="N554" s="349"/>
      <c r="O554" s="349"/>
      <c r="P554" s="349"/>
      <c r="Q554" s="349"/>
      <c r="R554" s="349"/>
      <c r="S554" s="349"/>
      <c r="T554" s="349"/>
      <c r="U554" s="349"/>
      <c r="V554" s="349"/>
      <c r="W554" s="349"/>
      <c r="X554" s="349"/>
      <c r="Y554" s="349"/>
      <c r="Z554" s="349"/>
    </row>
    <row r="555" ht="15.75" customHeight="1">
      <c r="A555" s="349"/>
      <c r="B555" s="349"/>
      <c r="C555" s="349"/>
      <c r="D555" s="349"/>
      <c r="E555" s="349"/>
      <c r="F555" s="349"/>
      <c r="G555" s="349"/>
      <c r="H555" s="349"/>
      <c r="I555" s="349"/>
      <c r="J555" s="349"/>
      <c r="K555" s="349"/>
      <c r="L555" s="349"/>
      <c r="M555" s="349"/>
      <c r="N555" s="349"/>
      <c r="O555" s="349"/>
      <c r="P555" s="349"/>
      <c r="Q555" s="349"/>
      <c r="R555" s="349"/>
      <c r="S555" s="349"/>
      <c r="T555" s="349"/>
      <c r="U555" s="349"/>
      <c r="V555" s="349"/>
      <c r="W555" s="349"/>
      <c r="X555" s="349"/>
      <c r="Y555" s="349"/>
      <c r="Z555" s="349"/>
    </row>
    <row r="556" ht="15.75" customHeight="1">
      <c r="A556" s="349"/>
      <c r="B556" s="349"/>
      <c r="C556" s="349"/>
      <c r="D556" s="349"/>
      <c r="E556" s="349"/>
      <c r="F556" s="349"/>
      <c r="G556" s="349"/>
      <c r="H556" s="349"/>
      <c r="I556" s="349"/>
      <c r="J556" s="349"/>
      <c r="K556" s="349"/>
      <c r="L556" s="349"/>
      <c r="M556" s="349"/>
      <c r="N556" s="349"/>
      <c r="O556" s="349"/>
      <c r="P556" s="349"/>
      <c r="Q556" s="349"/>
      <c r="R556" s="349"/>
      <c r="S556" s="349"/>
      <c r="T556" s="349"/>
      <c r="U556" s="349"/>
      <c r="V556" s="349"/>
      <c r="W556" s="349"/>
      <c r="X556" s="349"/>
      <c r="Y556" s="349"/>
      <c r="Z556" s="349"/>
    </row>
    <row r="557" ht="15.75" customHeight="1">
      <c r="A557" s="349"/>
      <c r="B557" s="349"/>
      <c r="C557" s="349"/>
      <c r="D557" s="349"/>
      <c r="E557" s="349"/>
      <c r="F557" s="349"/>
      <c r="G557" s="349"/>
      <c r="H557" s="349"/>
      <c r="I557" s="349"/>
      <c r="J557" s="349"/>
      <c r="K557" s="349"/>
      <c r="L557" s="349"/>
      <c r="M557" s="349"/>
      <c r="N557" s="349"/>
      <c r="O557" s="349"/>
      <c r="P557" s="349"/>
      <c r="Q557" s="349"/>
      <c r="R557" s="349"/>
      <c r="S557" s="349"/>
      <c r="T557" s="349"/>
      <c r="U557" s="349"/>
      <c r="V557" s="349"/>
      <c r="W557" s="349"/>
      <c r="X557" s="349"/>
      <c r="Y557" s="349"/>
      <c r="Z557" s="349"/>
    </row>
    <row r="558" ht="15.75" customHeight="1">
      <c r="A558" s="349"/>
      <c r="B558" s="349"/>
      <c r="C558" s="349"/>
      <c r="D558" s="349"/>
      <c r="E558" s="349"/>
      <c r="F558" s="349"/>
      <c r="G558" s="349"/>
      <c r="H558" s="349"/>
      <c r="I558" s="349"/>
      <c r="J558" s="349"/>
      <c r="K558" s="349"/>
      <c r="L558" s="349"/>
      <c r="M558" s="349"/>
      <c r="N558" s="349"/>
      <c r="O558" s="349"/>
      <c r="P558" s="349"/>
      <c r="Q558" s="349"/>
      <c r="R558" s="349"/>
      <c r="S558" s="349"/>
      <c r="T558" s="349"/>
      <c r="U558" s="349"/>
      <c r="V558" s="349"/>
      <c r="W558" s="349"/>
      <c r="X558" s="349"/>
      <c r="Y558" s="349"/>
      <c r="Z558" s="349"/>
    </row>
    <row r="559" ht="15.75" customHeight="1">
      <c r="A559" s="349"/>
      <c r="B559" s="349"/>
      <c r="C559" s="349"/>
      <c r="D559" s="349"/>
      <c r="E559" s="349"/>
      <c r="F559" s="349"/>
      <c r="G559" s="349"/>
      <c r="H559" s="349"/>
      <c r="I559" s="349"/>
      <c r="J559" s="349"/>
      <c r="K559" s="349"/>
      <c r="L559" s="349"/>
      <c r="M559" s="349"/>
      <c r="N559" s="349"/>
      <c r="O559" s="349"/>
      <c r="P559" s="349"/>
      <c r="Q559" s="349"/>
      <c r="R559" s="349"/>
      <c r="S559" s="349"/>
      <c r="T559" s="349"/>
      <c r="U559" s="349"/>
      <c r="V559" s="349"/>
      <c r="W559" s="349"/>
      <c r="X559" s="349"/>
      <c r="Y559" s="349"/>
      <c r="Z559" s="349"/>
    </row>
    <row r="560" ht="15.75" customHeight="1">
      <c r="A560" s="349"/>
      <c r="B560" s="349"/>
      <c r="C560" s="349"/>
      <c r="D560" s="349"/>
      <c r="E560" s="349"/>
      <c r="F560" s="349"/>
      <c r="G560" s="349"/>
      <c r="H560" s="349"/>
      <c r="I560" s="349"/>
      <c r="J560" s="349"/>
      <c r="K560" s="349"/>
      <c r="L560" s="349"/>
      <c r="M560" s="349"/>
      <c r="N560" s="349"/>
      <c r="O560" s="349"/>
      <c r="P560" s="349"/>
      <c r="Q560" s="349"/>
      <c r="R560" s="349"/>
      <c r="S560" s="349"/>
      <c r="T560" s="349"/>
      <c r="U560" s="349"/>
      <c r="V560" s="349"/>
      <c r="W560" s="349"/>
      <c r="X560" s="349"/>
      <c r="Y560" s="349"/>
      <c r="Z560" s="349"/>
    </row>
    <row r="561" ht="15.75" customHeight="1">
      <c r="A561" s="349"/>
      <c r="B561" s="349"/>
      <c r="C561" s="349"/>
      <c r="D561" s="349"/>
      <c r="E561" s="349"/>
      <c r="F561" s="349"/>
      <c r="G561" s="349"/>
      <c r="H561" s="349"/>
      <c r="I561" s="349"/>
      <c r="J561" s="349"/>
      <c r="K561" s="349"/>
      <c r="L561" s="349"/>
      <c r="M561" s="349"/>
      <c r="N561" s="349"/>
      <c r="O561" s="349"/>
      <c r="P561" s="349"/>
      <c r="Q561" s="349"/>
      <c r="R561" s="349"/>
      <c r="S561" s="349"/>
      <c r="T561" s="349"/>
      <c r="U561" s="349"/>
      <c r="V561" s="349"/>
      <c r="W561" s="349"/>
      <c r="X561" s="349"/>
      <c r="Y561" s="349"/>
      <c r="Z561" s="349"/>
    </row>
    <row r="562" ht="15.75" customHeight="1">
      <c r="A562" s="349"/>
      <c r="B562" s="349"/>
      <c r="C562" s="349"/>
      <c r="D562" s="349"/>
      <c r="E562" s="349"/>
      <c r="F562" s="349"/>
      <c r="G562" s="349"/>
      <c r="H562" s="349"/>
      <c r="I562" s="349"/>
      <c r="J562" s="349"/>
      <c r="K562" s="349"/>
      <c r="L562" s="349"/>
      <c r="M562" s="349"/>
      <c r="N562" s="349"/>
      <c r="O562" s="349"/>
      <c r="P562" s="349"/>
      <c r="Q562" s="349"/>
      <c r="R562" s="349"/>
      <c r="S562" s="349"/>
      <c r="T562" s="349"/>
      <c r="U562" s="349"/>
      <c r="V562" s="349"/>
      <c r="W562" s="349"/>
      <c r="X562" s="349"/>
      <c r="Y562" s="349"/>
      <c r="Z562" s="349"/>
    </row>
    <row r="563" ht="15.75" customHeight="1">
      <c r="A563" s="349"/>
      <c r="B563" s="349"/>
      <c r="C563" s="349"/>
      <c r="D563" s="349"/>
      <c r="E563" s="349"/>
      <c r="F563" s="349"/>
      <c r="G563" s="349"/>
      <c r="H563" s="349"/>
      <c r="I563" s="349"/>
      <c r="J563" s="349"/>
      <c r="K563" s="349"/>
      <c r="L563" s="349"/>
      <c r="M563" s="349"/>
      <c r="N563" s="349"/>
      <c r="O563" s="349"/>
      <c r="P563" s="349"/>
      <c r="Q563" s="349"/>
      <c r="R563" s="349"/>
      <c r="S563" s="349"/>
      <c r="T563" s="349"/>
      <c r="U563" s="349"/>
      <c r="V563" s="349"/>
      <c r="W563" s="349"/>
      <c r="X563" s="349"/>
      <c r="Y563" s="349"/>
      <c r="Z563" s="349"/>
    </row>
    <row r="564" ht="15.75" customHeight="1">
      <c r="A564" s="349"/>
      <c r="B564" s="349"/>
      <c r="C564" s="349"/>
      <c r="D564" s="349"/>
      <c r="E564" s="349"/>
      <c r="F564" s="349"/>
      <c r="G564" s="349"/>
      <c r="H564" s="349"/>
      <c r="I564" s="349"/>
      <c r="J564" s="349"/>
      <c r="K564" s="349"/>
      <c r="L564" s="349"/>
      <c r="M564" s="349"/>
      <c r="N564" s="349"/>
      <c r="O564" s="349"/>
      <c r="P564" s="349"/>
      <c r="Q564" s="349"/>
      <c r="R564" s="349"/>
      <c r="S564" s="349"/>
      <c r="T564" s="349"/>
      <c r="U564" s="349"/>
      <c r="V564" s="349"/>
      <c r="W564" s="349"/>
      <c r="X564" s="349"/>
      <c r="Y564" s="349"/>
      <c r="Z564" s="349"/>
    </row>
    <row r="565" ht="15.75" customHeight="1">
      <c r="A565" s="349"/>
      <c r="B565" s="349"/>
      <c r="C565" s="349"/>
      <c r="D565" s="349"/>
      <c r="E565" s="349"/>
      <c r="F565" s="349"/>
      <c r="G565" s="349"/>
      <c r="H565" s="349"/>
      <c r="I565" s="349"/>
      <c r="J565" s="349"/>
      <c r="K565" s="349"/>
      <c r="L565" s="349"/>
      <c r="M565" s="349"/>
      <c r="N565" s="349"/>
      <c r="O565" s="349"/>
      <c r="P565" s="349"/>
      <c r="Q565" s="349"/>
      <c r="R565" s="349"/>
      <c r="S565" s="349"/>
      <c r="T565" s="349"/>
      <c r="U565" s="349"/>
      <c r="V565" s="349"/>
      <c r="W565" s="349"/>
      <c r="X565" s="349"/>
      <c r="Y565" s="349"/>
      <c r="Z565" s="349"/>
    </row>
    <row r="566" ht="15.75" customHeight="1">
      <c r="A566" s="349"/>
      <c r="B566" s="349"/>
      <c r="C566" s="349"/>
      <c r="D566" s="349"/>
      <c r="E566" s="349"/>
      <c r="F566" s="349"/>
      <c r="G566" s="349"/>
      <c r="H566" s="349"/>
      <c r="I566" s="349"/>
      <c r="J566" s="349"/>
      <c r="K566" s="349"/>
      <c r="L566" s="349"/>
      <c r="M566" s="349"/>
      <c r="N566" s="349"/>
      <c r="O566" s="349"/>
      <c r="P566" s="349"/>
      <c r="Q566" s="349"/>
      <c r="R566" s="349"/>
      <c r="S566" s="349"/>
      <c r="T566" s="349"/>
      <c r="U566" s="349"/>
      <c r="V566" s="349"/>
      <c r="W566" s="349"/>
      <c r="X566" s="349"/>
      <c r="Y566" s="349"/>
      <c r="Z566" s="349"/>
    </row>
    <row r="567" ht="15.75" customHeight="1">
      <c r="A567" s="349"/>
      <c r="B567" s="349"/>
      <c r="C567" s="349"/>
      <c r="D567" s="349"/>
      <c r="E567" s="349"/>
      <c r="F567" s="349"/>
      <c r="G567" s="349"/>
      <c r="H567" s="349"/>
      <c r="I567" s="349"/>
      <c r="J567" s="349"/>
      <c r="K567" s="349"/>
      <c r="L567" s="349"/>
      <c r="M567" s="349"/>
      <c r="N567" s="349"/>
      <c r="O567" s="349"/>
      <c r="P567" s="349"/>
      <c r="Q567" s="349"/>
      <c r="R567" s="349"/>
      <c r="S567" s="349"/>
      <c r="T567" s="349"/>
      <c r="U567" s="349"/>
      <c r="V567" s="349"/>
      <c r="W567" s="349"/>
      <c r="X567" s="349"/>
      <c r="Y567" s="349"/>
      <c r="Z567" s="349"/>
    </row>
    <row r="568" ht="15.75" customHeight="1">
      <c r="A568" s="349"/>
      <c r="B568" s="349"/>
      <c r="C568" s="349"/>
      <c r="D568" s="349"/>
      <c r="E568" s="349"/>
      <c r="F568" s="349"/>
      <c r="G568" s="349"/>
      <c r="H568" s="349"/>
      <c r="I568" s="349"/>
      <c r="J568" s="349"/>
      <c r="K568" s="349"/>
      <c r="L568" s="349"/>
      <c r="M568" s="349"/>
      <c r="N568" s="349"/>
      <c r="O568" s="349"/>
      <c r="P568" s="349"/>
      <c r="Q568" s="349"/>
      <c r="R568" s="349"/>
      <c r="S568" s="349"/>
      <c r="T568" s="349"/>
      <c r="U568" s="349"/>
      <c r="V568" s="349"/>
      <c r="W568" s="349"/>
      <c r="X568" s="349"/>
      <c r="Y568" s="349"/>
      <c r="Z568" s="349"/>
    </row>
    <row r="569" ht="15.75" customHeight="1">
      <c r="A569" s="349"/>
      <c r="B569" s="349"/>
      <c r="C569" s="349"/>
      <c r="D569" s="349"/>
      <c r="E569" s="349"/>
      <c r="F569" s="349"/>
      <c r="G569" s="349"/>
      <c r="H569" s="349"/>
      <c r="I569" s="349"/>
      <c r="J569" s="349"/>
      <c r="K569" s="349"/>
      <c r="L569" s="349"/>
      <c r="M569" s="349"/>
      <c r="N569" s="349"/>
      <c r="O569" s="349"/>
      <c r="P569" s="349"/>
      <c r="Q569" s="349"/>
      <c r="R569" s="349"/>
      <c r="S569" s="349"/>
      <c r="T569" s="349"/>
      <c r="U569" s="349"/>
      <c r="V569" s="349"/>
      <c r="W569" s="349"/>
      <c r="X569" s="349"/>
      <c r="Y569" s="349"/>
      <c r="Z569" s="349"/>
    </row>
    <row r="570" ht="15.75" customHeight="1">
      <c r="A570" s="349"/>
      <c r="B570" s="349"/>
      <c r="C570" s="349"/>
      <c r="D570" s="349"/>
      <c r="E570" s="349"/>
      <c r="F570" s="349"/>
      <c r="G570" s="349"/>
      <c r="H570" s="349"/>
      <c r="I570" s="349"/>
      <c r="J570" s="349"/>
      <c r="K570" s="349"/>
      <c r="L570" s="349"/>
      <c r="M570" s="349"/>
      <c r="N570" s="349"/>
      <c r="O570" s="349"/>
      <c r="P570" s="349"/>
      <c r="Q570" s="349"/>
      <c r="R570" s="349"/>
      <c r="S570" s="349"/>
      <c r="T570" s="349"/>
      <c r="U570" s="349"/>
      <c r="V570" s="349"/>
      <c r="W570" s="349"/>
      <c r="X570" s="349"/>
      <c r="Y570" s="349"/>
      <c r="Z570" s="349"/>
    </row>
    <row r="571" ht="15.75" customHeight="1">
      <c r="A571" s="349"/>
      <c r="B571" s="349"/>
      <c r="C571" s="349"/>
      <c r="D571" s="349"/>
      <c r="E571" s="349"/>
      <c r="F571" s="349"/>
      <c r="G571" s="349"/>
      <c r="H571" s="349"/>
      <c r="I571" s="349"/>
      <c r="J571" s="349"/>
      <c r="K571" s="349"/>
      <c r="L571" s="349"/>
      <c r="M571" s="349"/>
      <c r="N571" s="349"/>
      <c r="O571" s="349"/>
      <c r="P571" s="349"/>
      <c r="Q571" s="349"/>
      <c r="R571" s="349"/>
      <c r="S571" s="349"/>
      <c r="T571" s="349"/>
      <c r="U571" s="349"/>
      <c r="V571" s="349"/>
      <c r="W571" s="349"/>
      <c r="X571" s="349"/>
      <c r="Y571" s="349"/>
      <c r="Z571" s="349"/>
    </row>
    <row r="572" ht="15.75" customHeight="1">
      <c r="A572" s="349"/>
      <c r="B572" s="349"/>
      <c r="C572" s="349"/>
      <c r="D572" s="349"/>
      <c r="E572" s="349"/>
      <c r="F572" s="349"/>
      <c r="G572" s="349"/>
      <c r="H572" s="349"/>
      <c r="I572" s="349"/>
      <c r="J572" s="349"/>
      <c r="K572" s="349"/>
      <c r="L572" s="349"/>
      <c r="M572" s="349"/>
      <c r="N572" s="349"/>
      <c r="O572" s="349"/>
      <c r="P572" s="349"/>
      <c r="Q572" s="349"/>
      <c r="R572" s="349"/>
      <c r="S572" s="349"/>
      <c r="T572" s="349"/>
      <c r="U572" s="349"/>
      <c r="V572" s="349"/>
      <c r="W572" s="349"/>
      <c r="X572" s="349"/>
      <c r="Y572" s="349"/>
      <c r="Z572" s="349"/>
    </row>
    <row r="573" ht="15.75" customHeight="1">
      <c r="A573" s="349"/>
      <c r="B573" s="349"/>
      <c r="C573" s="349"/>
      <c r="D573" s="349"/>
      <c r="E573" s="349"/>
      <c r="F573" s="349"/>
      <c r="G573" s="349"/>
      <c r="H573" s="349"/>
      <c r="I573" s="349"/>
      <c r="J573" s="349"/>
      <c r="K573" s="349"/>
      <c r="L573" s="349"/>
      <c r="M573" s="349"/>
      <c r="N573" s="349"/>
      <c r="O573" s="349"/>
      <c r="P573" s="349"/>
      <c r="Q573" s="349"/>
      <c r="R573" s="349"/>
      <c r="S573" s="349"/>
      <c r="T573" s="349"/>
      <c r="U573" s="349"/>
      <c r="V573" s="349"/>
      <c r="W573" s="349"/>
      <c r="X573" s="349"/>
      <c r="Y573" s="349"/>
      <c r="Z573" s="349"/>
    </row>
    <row r="574" ht="15.75" customHeight="1">
      <c r="A574" s="349"/>
      <c r="B574" s="349"/>
      <c r="C574" s="349"/>
      <c r="D574" s="349"/>
      <c r="E574" s="349"/>
      <c r="F574" s="349"/>
      <c r="G574" s="349"/>
      <c r="H574" s="349"/>
      <c r="I574" s="349"/>
      <c r="J574" s="349"/>
      <c r="K574" s="349"/>
      <c r="L574" s="349"/>
      <c r="M574" s="349"/>
      <c r="N574" s="349"/>
      <c r="O574" s="349"/>
      <c r="P574" s="349"/>
      <c r="Q574" s="349"/>
      <c r="R574" s="349"/>
      <c r="S574" s="349"/>
      <c r="T574" s="349"/>
      <c r="U574" s="349"/>
      <c r="V574" s="349"/>
      <c r="W574" s="349"/>
      <c r="X574" s="349"/>
      <c r="Y574" s="349"/>
      <c r="Z574" s="349"/>
    </row>
    <row r="575" ht="15.75" customHeight="1">
      <c r="A575" s="349"/>
      <c r="B575" s="349"/>
      <c r="C575" s="349"/>
      <c r="D575" s="349"/>
      <c r="E575" s="349"/>
      <c r="F575" s="349"/>
      <c r="G575" s="349"/>
      <c r="H575" s="349"/>
      <c r="I575" s="349"/>
      <c r="J575" s="349"/>
      <c r="K575" s="349"/>
      <c r="L575" s="349"/>
      <c r="M575" s="349"/>
      <c r="N575" s="349"/>
      <c r="O575" s="349"/>
      <c r="P575" s="349"/>
      <c r="Q575" s="349"/>
      <c r="R575" s="349"/>
      <c r="S575" s="349"/>
      <c r="T575" s="349"/>
      <c r="U575" s="349"/>
      <c r="V575" s="349"/>
      <c r="W575" s="349"/>
      <c r="X575" s="349"/>
      <c r="Y575" s="349"/>
      <c r="Z575" s="349"/>
    </row>
    <row r="576" ht="15.75" customHeight="1">
      <c r="A576" s="349"/>
      <c r="B576" s="349"/>
      <c r="C576" s="349"/>
      <c r="D576" s="349"/>
      <c r="E576" s="349"/>
      <c r="F576" s="349"/>
      <c r="G576" s="349"/>
      <c r="H576" s="349"/>
      <c r="I576" s="349"/>
      <c r="J576" s="349"/>
      <c r="K576" s="349"/>
      <c r="L576" s="349"/>
      <c r="M576" s="349"/>
      <c r="N576" s="349"/>
      <c r="O576" s="349"/>
      <c r="P576" s="349"/>
      <c r="Q576" s="349"/>
      <c r="R576" s="349"/>
      <c r="S576" s="349"/>
      <c r="T576" s="349"/>
      <c r="U576" s="349"/>
      <c r="V576" s="349"/>
      <c r="W576" s="349"/>
      <c r="X576" s="349"/>
      <c r="Y576" s="349"/>
      <c r="Z576" s="349"/>
    </row>
    <row r="577" ht="15.75" customHeight="1">
      <c r="A577" s="349"/>
      <c r="B577" s="349"/>
      <c r="C577" s="349"/>
      <c r="D577" s="349"/>
      <c r="E577" s="349"/>
      <c r="F577" s="349"/>
      <c r="G577" s="349"/>
      <c r="H577" s="349"/>
      <c r="I577" s="349"/>
      <c r="J577" s="349"/>
      <c r="K577" s="349"/>
      <c r="L577" s="349"/>
      <c r="M577" s="349"/>
      <c r="N577" s="349"/>
      <c r="O577" s="349"/>
      <c r="P577" s="349"/>
      <c r="Q577" s="349"/>
      <c r="R577" s="349"/>
      <c r="S577" s="349"/>
      <c r="T577" s="349"/>
      <c r="U577" s="349"/>
      <c r="V577" s="349"/>
      <c r="W577" s="349"/>
      <c r="X577" s="349"/>
      <c r="Y577" s="349"/>
      <c r="Z577" s="349"/>
    </row>
    <row r="578" ht="15.75" customHeight="1">
      <c r="A578" s="349"/>
      <c r="B578" s="349"/>
      <c r="C578" s="349"/>
      <c r="D578" s="349"/>
      <c r="E578" s="349"/>
      <c r="F578" s="349"/>
      <c r="G578" s="349"/>
      <c r="H578" s="349"/>
      <c r="I578" s="349"/>
      <c r="J578" s="349"/>
      <c r="K578" s="349"/>
      <c r="L578" s="349"/>
      <c r="M578" s="349"/>
      <c r="N578" s="349"/>
      <c r="O578" s="349"/>
      <c r="P578" s="349"/>
      <c r="Q578" s="349"/>
      <c r="R578" s="349"/>
      <c r="S578" s="349"/>
      <c r="T578" s="349"/>
      <c r="U578" s="349"/>
      <c r="V578" s="349"/>
      <c r="W578" s="349"/>
      <c r="X578" s="349"/>
      <c r="Y578" s="349"/>
      <c r="Z578" s="349"/>
    </row>
    <row r="579" ht="15.75" customHeight="1">
      <c r="A579" s="349"/>
      <c r="B579" s="349"/>
      <c r="C579" s="349"/>
      <c r="D579" s="349"/>
      <c r="E579" s="349"/>
      <c r="F579" s="349"/>
      <c r="G579" s="349"/>
      <c r="H579" s="349"/>
      <c r="I579" s="349"/>
      <c r="J579" s="349"/>
      <c r="K579" s="349"/>
      <c r="L579" s="349"/>
      <c r="M579" s="349"/>
      <c r="N579" s="349"/>
      <c r="O579" s="349"/>
      <c r="P579" s="349"/>
      <c r="Q579" s="349"/>
      <c r="R579" s="349"/>
      <c r="S579" s="349"/>
      <c r="T579" s="349"/>
      <c r="U579" s="349"/>
      <c r="V579" s="349"/>
      <c r="W579" s="349"/>
      <c r="X579" s="349"/>
      <c r="Y579" s="349"/>
      <c r="Z579" s="349"/>
    </row>
    <row r="580" ht="15.75" customHeight="1">
      <c r="A580" s="349"/>
      <c r="B580" s="349"/>
      <c r="C580" s="349"/>
      <c r="D580" s="349"/>
      <c r="E580" s="349"/>
      <c r="F580" s="349"/>
      <c r="G580" s="349"/>
      <c r="H580" s="349"/>
      <c r="I580" s="349"/>
      <c r="J580" s="349"/>
      <c r="K580" s="349"/>
      <c r="L580" s="349"/>
      <c r="M580" s="349"/>
      <c r="N580" s="349"/>
      <c r="O580" s="349"/>
      <c r="P580" s="349"/>
      <c r="Q580" s="349"/>
      <c r="R580" s="349"/>
      <c r="S580" s="349"/>
      <c r="T580" s="349"/>
      <c r="U580" s="349"/>
      <c r="V580" s="349"/>
      <c r="W580" s="349"/>
      <c r="X580" s="349"/>
      <c r="Y580" s="349"/>
      <c r="Z580" s="349"/>
    </row>
    <row r="581" ht="15.75" customHeight="1">
      <c r="A581" s="349"/>
      <c r="B581" s="349"/>
      <c r="C581" s="349"/>
      <c r="D581" s="349"/>
      <c r="E581" s="349"/>
      <c r="F581" s="349"/>
      <c r="G581" s="349"/>
      <c r="H581" s="349"/>
      <c r="I581" s="349"/>
      <c r="J581" s="349"/>
      <c r="K581" s="349"/>
      <c r="L581" s="349"/>
      <c r="M581" s="349"/>
      <c r="N581" s="349"/>
      <c r="O581" s="349"/>
      <c r="P581" s="349"/>
      <c r="Q581" s="349"/>
      <c r="R581" s="349"/>
      <c r="S581" s="349"/>
      <c r="T581" s="349"/>
      <c r="U581" s="349"/>
      <c r="V581" s="349"/>
      <c r="W581" s="349"/>
      <c r="X581" s="349"/>
      <c r="Y581" s="349"/>
      <c r="Z581" s="349"/>
    </row>
    <row r="582" ht="15.75" customHeight="1">
      <c r="A582" s="349"/>
      <c r="B582" s="349"/>
      <c r="C582" s="349"/>
      <c r="D582" s="349"/>
      <c r="E582" s="349"/>
      <c r="F582" s="349"/>
      <c r="G582" s="349"/>
      <c r="H582" s="349"/>
      <c r="I582" s="349"/>
      <c r="J582" s="349"/>
      <c r="K582" s="349"/>
      <c r="L582" s="349"/>
      <c r="M582" s="349"/>
      <c r="N582" s="349"/>
      <c r="O582" s="349"/>
      <c r="P582" s="349"/>
      <c r="Q582" s="349"/>
      <c r="R582" s="349"/>
      <c r="S582" s="349"/>
      <c r="T582" s="349"/>
      <c r="U582" s="349"/>
      <c r="V582" s="349"/>
      <c r="W582" s="349"/>
      <c r="X582" s="349"/>
      <c r="Y582" s="349"/>
      <c r="Z582" s="349"/>
    </row>
    <row r="583" ht="15.75" customHeight="1">
      <c r="A583" s="349"/>
      <c r="B583" s="349"/>
      <c r="C583" s="349"/>
      <c r="D583" s="349"/>
      <c r="E583" s="349"/>
      <c r="F583" s="349"/>
      <c r="G583" s="349"/>
      <c r="H583" s="349"/>
      <c r="I583" s="349"/>
      <c r="J583" s="349"/>
      <c r="K583" s="349"/>
      <c r="L583" s="349"/>
      <c r="M583" s="349"/>
      <c r="N583" s="349"/>
      <c r="O583" s="349"/>
      <c r="P583" s="349"/>
      <c r="Q583" s="349"/>
      <c r="R583" s="349"/>
      <c r="S583" s="349"/>
      <c r="T583" s="349"/>
      <c r="U583" s="349"/>
      <c r="V583" s="349"/>
      <c r="W583" s="349"/>
      <c r="X583" s="349"/>
      <c r="Y583" s="349"/>
      <c r="Z583" s="349"/>
    </row>
    <row r="584" ht="15.75" customHeight="1">
      <c r="A584" s="349"/>
      <c r="B584" s="349"/>
      <c r="C584" s="349"/>
      <c r="D584" s="349"/>
      <c r="E584" s="349"/>
      <c r="F584" s="349"/>
      <c r="G584" s="349"/>
      <c r="H584" s="349"/>
      <c r="I584" s="349"/>
      <c r="J584" s="349"/>
      <c r="K584" s="349"/>
      <c r="L584" s="349"/>
      <c r="M584" s="349"/>
      <c r="N584" s="349"/>
      <c r="O584" s="349"/>
      <c r="P584" s="349"/>
      <c r="Q584" s="349"/>
      <c r="R584" s="349"/>
      <c r="S584" s="349"/>
      <c r="T584" s="349"/>
      <c r="U584" s="349"/>
      <c r="V584" s="349"/>
      <c r="W584" s="349"/>
      <c r="X584" s="349"/>
      <c r="Y584" s="349"/>
      <c r="Z584" s="349"/>
    </row>
    <row r="585" ht="15.75" customHeight="1">
      <c r="A585" s="349"/>
      <c r="B585" s="349"/>
      <c r="C585" s="349"/>
      <c r="D585" s="349"/>
      <c r="E585" s="349"/>
      <c r="F585" s="349"/>
      <c r="G585" s="349"/>
      <c r="H585" s="349"/>
      <c r="I585" s="349"/>
      <c r="J585" s="349"/>
      <c r="K585" s="349"/>
      <c r="L585" s="349"/>
      <c r="M585" s="349"/>
      <c r="N585" s="349"/>
      <c r="O585" s="349"/>
      <c r="P585" s="349"/>
      <c r="Q585" s="349"/>
      <c r="R585" s="349"/>
      <c r="S585" s="349"/>
      <c r="T585" s="349"/>
      <c r="U585" s="349"/>
      <c r="V585" s="349"/>
      <c r="W585" s="349"/>
      <c r="X585" s="349"/>
      <c r="Y585" s="349"/>
      <c r="Z585" s="349"/>
    </row>
    <row r="586" ht="15.75" customHeight="1">
      <c r="A586" s="349"/>
      <c r="B586" s="349"/>
      <c r="C586" s="349"/>
      <c r="D586" s="349"/>
      <c r="E586" s="349"/>
      <c r="F586" s="349"/>
      <c r="G586" s="349"/>
      <c r="H586" s="349"/>
      <c r="I586" s="349"/>
      <c r="J586" s="349"/>
      <c r="K586" s="349"/>
      <c r="L586" s="349"/>
      <c r="M586" s="349"/>
      <c r="N586" s="349"/>
      <c r="O586" s="349"/>
      <c r="P586" s="349"/>
      <c r="Q586" s="349"/>
      <c r="R586" s="349"/>
      <c r="S586" s="349"/>
      <c r="T586" s="349"/>
      <c r="U586" s="349"/>
      <c r="V586" s="349"/>
      <c r="W586" s="349"/>
      <c r="X586" s="349"/>
      <c r="Y586" s="349"/>
      <c r="Z586" s="349"/>
    </row>
    <row r="587" ht="15.75" customHeight="1">
      <c r="A587" s="349"/>
      <c r="B587" s="349"/>
      <c r="C587" s="349"/>
      <c r="D587" s="349"/>
      <c r="E587" s="349"/>
      <c r="F587" s="349"/>
      <c r="G587" s="349"/>
      <c r="H587" s="349"/>
      <c r="I587" s="349"/>
      <c r="J587" s="349"/>
      <c r="K587" s="349"/>
      <c r="L587" s="349"/>
      <c r="M587" s="349"/>
      <c r="N587" s="349"/>
      <c r="O587" s="349"/>
      <c r="P587" s="349"/>
      <c r="Q587" s="349"/>
      <c r="R587" s="349"/>
      <c r="S587" s="349"/>
      <c r="T587" s="349"/>
      <c r="U587" s="349"/>
      <c r="V587" s="349"/>
      <c r="W587" s="349"/>
      <c r="X587" s="349"/>
      <c r="Y587" s="349"/>
      <c r="Z587" s="349"/>
    </row>
    <row r="588" ht="15.75" customHeight="1">
      <c r="A588" s="349"/>
      <c r="B588" s="349"/>
      <c r="C588" s="349"/>
      <c r="D588" s="349"/>
      <c r="E588" s="349"/>
      <c r="F588" s="349"/>
      <c r="G588" s="349"/>
      <c r="H588" s="349"/>
      <c r="I588" s="349"/>
      <c r="J588" s="349"/>
      <c r="K588" s="349"/>
      <c r="L588" s="349"/>
      <c r="M588" s="349"/>
      <c r="N588" s="349"/>
      <c r="O588" s="349"/>
      <c r="P588" s="349"/>
      <c r="Q588" s="349"/>
      <c r="R588" s="349"/>
      <c r="S588" s="349"/>
      <c r="T588" s="349"/>
      <c r="U588" s="349"/>
      <c r="V588" s="349"/>
      <c r="W588" s="349"/>
      <c r="X588" s="349"/>
      <c r="Y588" s="349"/>
      <c r="Z588" s="349"/>
    </row>
    <row r="589" ht="15.75" customHeight="1">
      <c r="A589" s="349"/>
      <c r="B589" s="349"/>
      <c r="C589" s="349"/>
      <c r="D589" s="349"/>
      <c r="E589" s="349"/>
      <c r="F589" s="349"/>
      <c r="G589" s="349"/>
      <c r="H589" s="349"/>
      <c r="I589" s="349"/>
      <c r="J589" s="349"/>
      <c r="K589" s="349"/>
      <c r="L589" s="349"/>
      <c r="M589" s="349"/>
      <c r="N589" s="349"/>
      <c r="O589" s="349"/>
      <c r="P589" s="349"/>
      <c r="Q589" s="349"/>
      <c r="R589" s="349"/>
      <c r="S589" s="349"/>
      <c r="T589" s="349"/>
      <c r="U589" s="349"/>
      <c r="V589" s="349"/>
      <c r="W589" s="349"/>
      <c r="X589" s="349"/>
      <c r="Y589" s="349"/>
      <c r="Z589" s="349"/>
    </row>
    <row r="590" ht="15.75" customHeight="1">
      <c r="A590" s="349"/>
      <c r="B590" s="349"/>
      <c r="C590" s="349"/>
      <c r="D590" s="349"/>
      <c r="E590" s="349"/>
      <c r="F590" s="349"/>
      <c r="G590" s="349"/>
      <c r="H590" s="349"/>
      <c r="I590" s="349"/>
      <c r="J590" s="349"/>
      <c r="K590" s="349"/>
      <c r="L590" s="349"/>
      <c r="M590" s="349"/>
      <c r="N590" s="349"/>
      <c r="O590" s="349"/>
      <c r="P590" s="349"/>
      <c r="Q590" s="349"/>
      <c r="R590" s="349"/>
      <c r="S590" s="349"/>
      <c r="T590" s="349"/>
      <c r="U590" s="349"/>
      <c r="V590" s="349"/>
      <c r="W590" s="349"/>
      <c r="X590" s="349"/>
      <c r="Y590" s="349"/>
      <c r="Z590" s="349"/>
    </row>
    <row r="591" ht="15.75" customHeight="1">
      <c r="A591" s="349"/>
      <c r="B591" s="349"/>
      <c r="C591" s="349"/>
      <c r="D591" s="349"/>
      <c r="E591" s="349"/>
      <c r="F591" s="349"/>
      <c r="G591" s="349"/>
      <c r="H591" s="349"/>
      <c r="I591" s="349"/>
      <c r="J591" s="349"/>
      <c r="K591" s="349"/>
      <c r="L591" s="349"/>
      <c r="M591" s="349"/>
      <c r="N591" s="349"/>
      <c r="O591" s="349"/>
      <c r="P591" s="349"/>
      <c r="Q591" s="349"/>
      <c r="R591" s="349"/>
      <c r="S591" s="349"/>
      <c r="T591" s="349"/>
      <c r="U591" s="349"/>
      <c r="V591" s="349"/>
      <c r="W591" s="349"/>
      <c r="X591" s="349"/>
      <c r="Y591" s="349"/>
      <c r="Z591" s="349"/>
    </row>
    <row r="592" ht="15.75" customHeight="1">
      <c r="A592" s="349"/>
      <c r="B592" s="349"/>
      <c r="C592" s="349"/>
      <c r="D592" s="349"/>
      <c r="E592" s="349"/>
      <c r="F592" s="349"/>
      <c r="G592" s="349"/>
      <c r="H592" s="349"/>
      <c r="I592" s="349"/>
      <c r="J592" s="349"/>
      <c r="K592" s="349"/>
      <c r="L592" s="349"/>
      <c r="M592" s="349"/>
      <c r="N592" s="349"/>
      <c r="O592" s="349"/>
      <c r="P592" s="349"/>
      <c r="Q592" s="349"/>
      <c r="R592" s="349"/>
      <c r="S592" s="349"/>
      <c r="T592" s="349"/>
      <c r="U592" s="349"/>
      <c r="V592" s="349"/>
      <c r="W592" s="349"/>
      <c r="X592" s="349"/>
      <c r="Y592" s="349"/>
      <c r="Z592" s="349"/>
    </row>
    <row r="593" ht="15.75" customHeight="1">
      <c r="A593" s="349"/>
      <c r="B593" s="349"/>
      <c r="C593" s="349"/>
      <c r="D593" s="349"/>
      <c r="E593" s="349"/>
      <c r="F593" s="349"/>
      <c r="G593" s="349"/>
      <c r="H593" s="349"/>
      <c r="I593" s="349"/>
      <c r="J593" s="349"/>
      <c r="K593" s="349"/>
      <c r="L593" s="349"/>
      <c r="M593" s="349"/>
      <c r="N593" s="349"/>
      <c r="O593" s="349"/>
      <c r="P593" s="349"/>
      <c r="Q593" s="349"/>
      <c r="R593" s="349"/>
      <c r="S593" s="349"/>
      <c r="T593" s="349"/>
      <c r="U593" s="349"/>
      <c r="V593" s="349"/>
      <c r="W593" s="349"/>
      <c r="X593" s="349"/>
      <c r="Y593" s="349"/>
      <c r="Z593" s="349"/>
    </row>
    <row r="594" ht="15.75" customHeight="1">
      <c r="A594" s="349"/>
      <c r="B594" s="349"/>
      <c r="C594" s="349"/>
      <c r="D594" s="349"/>
      <c r="E594" s="349"/>
      <c r="F594" s="349"/>
      <c r="G594" s="349"/>
      <c r="H594" s="349"/>
      <c r="I594" s="349"/>
      <c r="J594" s="349"/>
      <c r="K594" s="349"/>
      <c r="L594" s="349"/>
      <c r="M594" s="349"/>
      <c r="N594" s="349"/>
      <c r="O594" s="349"/>
      <c r="P594" s="349"/>
      <c r="Q594" s="349"/>
      <c r="R594" s="349"/>
      <c r="S594" s="349"/>
      <c r="T594" s="349"/>
      <c r="U594" s="349"/>
      <c r="V594" s="349"/>
      <c r="W594" s="349"/>
      <c r="X594" s="349"/>
      <c r="Y594" s="349"/>
      <c r="Z594" s="349"/>
    </row>
    <row r="595" ht="15.75" customHeight="1">
      <c r="A595" s="349"/>
      <c r="B595" s="349"/>
      <c r="C595" s="349"/>
      <c r="D595" s="349"/>
      <c r="E595" s="349"/>
      <c r="F595" s="349"/>
      <c r="G595" s="349"/>
      <c r="H595" s="349"/>
      <c r="I595" s="349"/>
      <c r="J595" s="349"/>
      <c r="K595" s="349"/>
      <c r="L595" s="349"/>
      <c r="M595" s="349"/>
      <c r="N595" s="349"/>
      <c r="O595" s="349"/>
      <c r="P595" s="349"/>
      <c r="Q595" s="349"/>
      <c r="R595" s="349"/>
      <c r="S595" s="349"/>
      <c r="T595" s="349"/>
      <c r="U595" s="349"/>
      <c r="V595" s="349"/>
      <c r="W595" s="349"/>
      <c r="X595" s="349"/>
      <c r="Y595" s="349"/>
      <c r="Z595" s="349"/>
    </row>
    <row r="596" ht="15.75" customHeight="1">
      <c r="A596" s="349"/>
      <c r="B596" s="349"/>
      <c r="C596" s="349"/>
      <c r="D596" s="349"/>
      <c r="E596" s="349"/>
      <c r="F596" s="349"/>
      <c r="G596" s="349"/>
      <c r="H596" s="349"/>
      <c r="I596" s="349"/>
      <c r="J596" s="349"/>
      <c r="K596" s="349"/>
      <c r="L596" s="349"/>
      <c r="M596" s="349"/>
      <c r="N596" s="349"/>
      <c r="O596" s="349"/>
      <c r="P596" s="349"/>
      <c r="Q596" s="349"/>
      <c r="R596" s="349"/>
      <c r="S596" s="349"/>
      <c r="T596" s="349"/>
      <c r="U596" s="349"/>
      <c r="V596" s="349"/>
      <c r="W596" s="349"/>
      <c r="X596" s="349"/>
      <c r="Y596" s="349"/>
      <c r="Z596" s="349"/>
    </row>
    <row r="597" ht="15.75" customHeight="1">
      <c r="A597" s="349"/>
      <c r="B597" s="349"/>
      <c r="C597" s="349"/>
      <c r="D597" s="349"/>
      <c r="E597" s="349"/>
      <c r="F597" s="349"/>
      <c r="G597" s="349"/>
      <c r="H597" s="349"/>
      <c r="I597" s="349"/>
      <c r="J597" s="349"/>
      <c r="K597" s="349"/>
      <c r="L597" s="349"/>
      <c r="M597" s="349"/>
      <c r="N597" s="349"/>
      <c r="O597" s="349"/>
      <c r="P597" s="349"/>
      <c r="Q597" s="349"/>
      <c r="R597" s="349"/>
      <c r="S597" s="349"/>
      <c r="T597" s="349"/>
      <c r="U597" s="349"/>
      <c r="V597" s="349"/>
      <c r="W597" s="349"/>
      <c r="X597" s="349"/>
      <c r="Y597" s="349"/>
      <c r="Z597" s="349"/>
    </row>
    <row r="598" ht="15.75" customHeight="1">
      <c r="A598" s="349"/>
      <c r="B598" s="349"/>
      <c r="C598" s="349"/>
      <c r="D598" s="349"/>
      <c r="E598" s="349"/>
      <c r="F598" s="349"/>
      <c r="G598" s="349"/>
      <c r="H598" s="349"/>
      <c r="I598" s="349"/>
      <c r="J598" s="349"/>
      <c r="K598" s="349"/>
      <c r="L598" s="349"/>
      <c r="M598" s="349"/>
      <c r="N598" s="349"/>
      <c r="O598" s="349"/>
      <c r="P598" s="349"/>
      <c r="Q598" s="349"/>
      <c r="R598" s="349"/>
      <c r="S598" s="349"/>
      <c r="T598" s="349"/>
      <c r="U598" s="349"/>
      <c r="V598" s="349"/>
      <c r="W598" s="349"/>
      <c r="X598" s="349"/>
      <c r="Y598" s="349"/>
      <c r="Z598" s="349"/>
    </row>
    <row r="599" ht="15.75" customHeight="1">
      <c r="A599" s="349"/>
      <c r="B599" s="349"/>
      <c r="C599" s="349"/>
      <c r="D599" s="349"/>
      <c r="E599" s="349"/>
      <c r="F599" s="349"/>
      <c r="G599" s="349"/>
      <c r="H599" s="349"/>
      <c r="I599" s="349"/>
      <c r="J599" s="349"/>
      <c r="K599" s="349"/>
      <c r="L599" s="349"/>
      <c r="M599" s="349"/>
      <c r="N599" s="349"/>
      <c r="O599" s="349"/>
      <c r="P599" s="349"/>
      <c r="Q599" s="349"/>
      <c r="R599" s="349"/>
      <c r="S599" s="349"/>
      <c r="T599" s="349"/>
      <c r="U599" s="349"/>
      <c r="V599" s="349"/>
      <c r="W599" s="349"/>
      <c r="X599" s="349"/>
      <c r="Y599" s="349"/>
      <c r="Z599" s="349"/>
    </row>
    <row r="600" ht="15.75" customHeight="1">
      <c r="A600" s="349"/>
      <c r="B600" s="349"/>
      <c r="C600" s="349"/>
      <c r="D600" s="349"/>
      <c r="E600" s="349"/>
      <c r="F600" s="349"/>
      <c r="G600" s="349"/>
      <c r="H600" s="349"/>
      <c r="I600" s="349"/>
      <c r="J600" s="349"/>
      <c r="K600" s="349"/>
      <c r="L600" s="349"/>
      <c r="M600" s="349"/>
      <c r="N600" s="349"/>
      <c r="O600" s="349"/>
      <c r="P600" s="349"/>
      <c r="Q600" s="349"/>
      <c r="R600" s="349"/>
      <c r="S600" s="349"/>
      <c r="T600" s="349"/>
      <c r="U600" s="349"/>
      <c r="V600" s="349"/>
      <c r="W600" s="349"/>
      <c r="X600" s="349"/>
      <c r="Y600" s="349"/>
      <c r="Z600" s="349"/>
    </row>
    <row r="601" ht="15.75" customHeight="1">
      <c r="A601" s="349"/>
      <c r="B601" s="349"/>
      <c r="C601" s="349"/>
      <c r="D601" s="349"/>
      <c r="E601" s="349"/>
      <c r="F601" s="349"/>
      <c r="G601" s="349"/>
      <c r="H601" s="349"/>
      <c r="I601" s="349"/>
      <c r="J601" s="349"/>
      <c r="K601" s="349"/>
      <c r="L601" s="349"/>
      <c r="M601" s="349"/>
      <c r="N601" s="349"/>
      <c r="O601" s="349"/>
      <c r="P601" s="349"/>
      <c r="Q601" s="349"/>
      <c r="R601" s="349"/>
      <c r="S601" s="349"/>
      <c r="T601" s="349"/>
      <c r="U601" s="349"/>
      <c r="V601" s="349"/>
      <c r="W601" s="349"/>
      <c r="X601" s="349"/>
      <c r="Y601" s="349"/>
      <c r="Z601" s="349"/>
    </row>
    <row r="602" ht="15.75" customHeight="1">
      <c r="A602" s="349"/>
      <c r="B602" s="349"/>
      <c r="C602" s="349"/>
      <c r="D602" s="349"/>
      <c r="E602" s="349"/>
      <c r="F602" s="349"/>
      <c r="G602" s="349"/>
      <c r="H602" s="349"/>
      <c r="I602" s="349"/>
      <c r="J602" s="349"/>
      <c r="K602" s="349"/>
      <c r="L602" s="349"/>
      <c r="M602" s="349"/>
      <c r="N602" s="349"/>
      <c r="O602" s="349"/>
      <c r="P602" s="349"/>
      <c r="Q602" s="349"/>
      <c r="R602" s="349"/>
      <c r="S602" s="349"/>
      <c r="T602" s="349"/>
      <c r="U602" s="349"/>
      <c r="V602" s="349"/>
      <c r="W602" s="349"/>
      <c r="X602" s="349"/>
      <c r="Y602" s="349"/>
      <c r="Z602" s="349"/>
    </row>
    <row r="603" ht="15.75" customHeight="1">
      <c r="A603" s="349"/>
      <c r="B603" s="349"/>
      <c r="C603" s="349"/>
      <c r="D603" s="349"/>
      <c r="E603" s="349"/>
      <c r="F603" s="349"/>
      <c r="G603" s="349"/>
      <c r="H603" s="349"/>
      <c r="I603" s="349"/>
      <c r="J603" s="349"/>
      <c r="K603" s="349"/>
      <c r="L603" s="349"/>
      <c r="M603" s="349"/>
      <c r="N603" s="349"/>
      <c r="O603" s="349"/>
      <c r="P603" s="349"/>
      <c r="Q603" s="349"/>
      <c r="R603" s="349"/>
      <c r="S603" s="349"/>
      <c r="T603" s="349"/>
      <c r="U603" s="349"/>
      <c r="V603" s="349"/>
      <c r="W603" s="349"/>
      <c r="X603" s="349"/>
      <c r="Y603" s="349"/>
      <c r="Z603" s="349"/>
    </row>
    <row r="604" ht="15.75" customHeight="1">
      <c r="A604" s="349"/>
      <c r="B604" s="349"/>
      <c r="C604" s="349"/>
      <c r="D604" s="349"/>
      <c r="E604" s="349"/>
      <c r="F604" s="349"/>
      <c r="G604" s="349"/>
      <c r="H604" s="349"/>
      <c r="I604" s="349"/>
      <c r="J604" s="349"/>
      <c r="K604" s="349"/>
      <c r="L604" s="349"/>
      <c r="M604" s="349"/>
      <c r="N604" s="349"/>
      <c r="O604" s="349"/>
      <c r="P604" s="349"/>
      <c r="Q604" s="349"/>
      <c r="R604" s="349"/>
      <c r="S604" s="349"/>
      <c r="T604" s="349"/>
      <c r="U604" s="349"/>
      <c r="V604" s="349"/>
      <c r="W604" s="349"/>
      <c r="X604" s="349"/>
      <c r="Y604" s="349"/>
      <c r="Z604" s="349"/>
    </row>
    <row r="605" ht="15.75" customHeight="1">
      <c r="A605" s="349"/>
      <c r="B605" s="349"/>
      <c r="C605" s="349"/>
      <c r="D605" s="349"/>
      <c r="E605" s="349"/>
      <c r="F605" s="349"/>
      <c r="G605" s="349"/>
      <c r="H605" s="349"/>
      <c r="I605" s="349"/>
      <c r="J605" s="349"/>
      <c r="K605" s="349"/>
      <c r="L605" s="349"/>
      <c r="M605" s="349"/>
      <c r="N605" s="349"/>
      <c r="O605" s="349"/>
      <c r="P605" s="349"/>
      <c r="Q605" s="349"/>
      <c r="R605" s="349"/>
      <c r="S605" s="349"/>
      <c r="T605" s="349"/>
      <c r="U605" s="349"/>
      <c r="V605" s="349"/>
      <c r="W605" s="349"/>
      <c r="X605" s="349"/>
      <c r="Y605" s="349"/>
      <c r="Z605" s="349"/>
    </row>
    <row r="606" ht="15.75" customHeight="1">
      <c r="A606" s="349"/>
      <c r="B606" s="349"/>
      <c r="C606" s="349"/>
      <c r="D606" s="349"/>
      <c r="E606" s="349"/>
      <c r="F606" s="349"/>
      <c r="G606" s="349"/>
      <c r="H606" s="349"/>
      <c r="I606" s="349"/>
      <c r="J606" s="349"/>
      <c r="K606" s="349"/>
      <c r="L606" s="349"/>
      <c r="M606" s="349"/>
      <c r="N606" s="349"/>
      <c r="O606" s="349"/>
      <c r="P606" s="349"/>
      <c r="Q606" s="349"/>
      <c r="R606" s="349"/>
      <c r="S606" s="349"/>
      <c r="T606" s="349"/>
      <c r="U606" s="349"/>
      <c r="V606" s="349"/>
      <c r="W606" s="349"/>
      <c r="X606" s="349"/>
      <c r="Y606" s="349"/>
      <c r="Z606" s="349"/>
    </row>
    <row r="607" ht="15.75" customHeight="1">
      <c r="A607" s="349"/>
      <c r="B607" s="349"/>
      <c r="C607" s="349"/>
      <c r="D607" s="349"/>
      <c r="E607" s="349"/>
      <c r="F607" s="349"/>
      <c r="G607" s="349"/>
      <c r="H607" s="349"/>
      <c r="I607" s="349"/>
      <c r="J607" s="349"/>
      <c r="K607" s="349"/>
      <c r="L607" s="349"/>
      <c r="M607" s="349"/>
      <c r="N607" s="349"/>
      <c r="O607" s="349"/>
      <c r="P607" s="349"/>
      <c r="Q607" s="349"/>
      <c r="R607" s="349"/>
      <c r="S607" s="349"/>
      <c r="T607" s="349"/>
      <c r="U607" s="349"/>
      <c r="V607" s="349"/>
      <c r="W607" s="349"/>
      <c r="X607" s="349"/>
      <c r="Y607" s="349"/>
      <c r="Z607" s="349"/>
    </row>
    <row r="608" ht="15.75" customHeight="1">
      <c r="A608" s="349"/>
      <c r="B608" s="349"/>
      <c r="C608" s="349"/>
      <c r="D608" s="349"/>
      <c r="E608" s="349"/>
      <c r="F608" s="349"/>
      <c r="G608" s="349"/>
      <c r="H608" s="349"/>
      <c r="I608" s="349"/>
      <c r="J608" s="349"/>
      <c r="K608" s="349"/>
      <c r="L608" s="349"/>
      <c r="M608" s="349"/>
      <c r="N608" s="349"/>
      <c r="O608" s="349"/>
      <c r="P608" s="349"/>
      <c r="Q608" s="349"/>
      <c r="R608" s="349"/>
      <c r="S608" s="349"/>
      <c r="T608" s="349"/>
      <c r="U608" s="349"/>
      <c r="V608" s="349"/>
      <c r="W608" s="349"/>
      <c r="X608" s="349"/>
      <c r="Y608" s="349"/>
      <c r="Z608" s="349"/>
    </row>
    <row r="609" ht="15.75" customHeight="1">
      <c r="A609" s="349"/>
      <c r="B609" s="349"/>
      <c r="C609" s="349"/>
      <c r="D609" s="349"/>
      <c r="E609" s="349"/>
      <c r="F609" s="349"/>
      <c r="G609" s="349"/>
      <c r="H609" s="349"/>
      <c r="I609" s="349"/>
      <c r="J609" s="349"/>
      <c r="K609" s="349"/>
      <c r="L609" s="349"/>
      <c r="M609" s="349"/>
      <c r="N609" s="349"/>
      <c r="O609" s="349"/>
      <c r="P609" s="349"/>
      <c r="Q609" s="349"/>
      <c r="R609" s="349"/>
      <c r="S609" s="349"/>
      <c r="T609" s="349"/>
      <c r="U609" s="349"/>
      <c r="V609" s="349"/>
      <c r="W609" s="349"/>
      <c r="X609" s="349"/>
      <c r="Y609" s="349"/>
      <c r="Z609" s="349"/>
    </row>
    <row r="610" ht="15.75" customHeight="1">
      <c r="A610" s="349"/>
      <c r="B610" s="349"/>
      <c r="C610" s="349"/>
      <c r="D610" s="349"/>
      <c r="E610" s="349"/>
      <c r="F610" s="349"/>
      <c r="G610" s="349"/>
      <c r="H610" s="349"/>
      <c r="I610" s="349"/>
      <c r="J610" s="349"/>
      <c r="K610" s="349"/>
      <c r="L610" s="349"/>
      <c r="M610" s="349"/>
      <c r="N610" s="349"/>
      <c r="O610" s="349"/>
      <c r="P610" s="349"/>
      <c r="Q610" s="349"/>
      <c r="R610" s="349"/>
      <c r="S610" s="349"/>
      <c r="T610" s="349"/>
      <c r="U610" s="349"/>
      <c r="V610" s="349"/>
      <c r="W610" s="349"/>
      <c r="X610" s="349"/>
      <c r="Y610" s="349"/>
      <c r="Z610" s="349"/>
    </row>
    <row r="611" ht="15.75" customHeight="1">
      <c r="A611" s="349"/>
      <c r="B611" s="349"/>
      <c r="C611" s="349"/>
      <c r="D611" s="349"/>
      <c r="E611" s="349"/>
      <c r="F611" s="349"/>
      <c r="G611" s="349"/>
      <c r="H611" s="349"/>
      <c r="I611" s="349"/>
      <c r="J611" s="349"/>
      <c r="K611" s="349"/>
      <c r="L611" s="349"/>
      <c r="M611" s="349"/>
      <c r="N611" s="349"/>
      <c r="O611" s="349"/>
      <c r="P611" s="349"/>
      <c r="Q611" s="349"/>
      <c r="R611" s="349"/>
      <c r="S611" s="349"/>
      <c r="T611" s="349"/>
      <c r="U611" s="349"/>
      <c r="V611" s="349"/>
      <c r="W611" s="349"/>
      <c r="X611" s="349"/>
      <c r="Y611" s="349"/>
      <c r="Z611" s="349"/>
    </row>
    <row r="612" ht="15.75" customHeight="1">
      <c r="A612" s="349"/>
      <c r="B612" s="349"/>
      <c r="C612" s="349"/>
      <c r="D612" s="349"/>
      <c r="E612" s="349"/>
      <c r="F612" s="349"/>
      <c r="G612" s="349"/>
      <c r="H612" s="349"/>
      <c r="I612" s="349"/>
      <c r="J612" s="349"/>
      <c r="K612" s="349"/>
      <c r="L612" s="349"/>
      <c r="M612" s="349"/>
      <c r="N612" s="349"/>
      <c r="O612" s="349"/>
      <c r="P612" s="349"/>
      <c r="Q612" s="349"/>
      <c r="R612" s="349"/>
      <c r="S612" s="349"/>
      <c r="T612" s="349"/>
      <c r="U612" s="349"/>
      <c r="V612" s="349"/>
      <c r="W612" s="349"/>
      <c r="X612" s="349"/>
      <c r="Y612" s="349"/>
      <c r="Z612" s="349"/>
    </row>
    <row r="613" ht="15.75" customHeight="1">
      <c r="A613" s="349"/>
      <c r="B613" s="349"/>
      <c r="C613" s="349"/>
      <c r="D613" s="349"/>
      <c r="E613" s="349"/>
      <c r="F613" s="349"/>
      <c r="G613" s="349"/>
      <c r="H613" s="349"/>
      <c r="I613" s="349"/>
      <c r="J613" s="349"/>
      <c r="K613" s="349"/>
      <c r="L613" s="349"/>
      <c r="M613" s="349"/>
      <c r="N613" s="349"/>
      <c r="O613" s="349"/>
      <c r="P613" s="349"/>
      <c r="Q613" s="349"/>
      <c r="R613" s="349"/>
      <c r="S613" s="349"/>
      <c r="T613" s="349"/>
      <c r="U613" s="349"/>
      <c r="V613" s="349"/>
      <c r="W613" s="349"/>
      <c r="X613" s="349"/>
      <c r="Y613" s="349"/>
      <c r="Z613" s="349"/>
    </row>
    <row r="614" ht="15.75" customHeight="1">
      <c r="A614" s="349"/>
      <c r="B614" s="349"/>
      <c r="C614" s="349"/>
      <c r="D614" s="349"/>
      <c r="E614" s="349"/>
      <c r="F614" s="349"/>
      <c r="G614" s="349"/>
      <c r="H614" s="349"/>
      <c r="I614" s="349"/>
      <c r="J614" s="349"/>
      <c r="K614" s="349"/>
      <c r="L614" s="349"/>
      <c r="M614" s="349"/>
      <c r="N614" s="349"/>
      <c r="O614" s="349"/>
      <c r="P614" s="349"/>
      <c r="Q614" s="349"/>
      <c r="R614" s="349"/>
      <c r="S614" s="349"/>
      <c r="T614" s="349"/>
      <c r="U614" s="349"/>
      <c r="V614" s="349"/>
      <c r="W614" s="349"/>
      <c r="X614" s="349"/>
      <c r="Y614" s="349"/>
      <c r="Z614" s="349"/>
    </row>
    <row r="615" ht="15.75" customHeight="1">
      <c r="A615" s="349"/>
      <c r="B615" s="349"/>
      <c r="C615" s="349"/>
      <c r="D615" s="349"/>
      <c r="E615" s="349"/>
      <c r="F615" s="349"/>
      <c r="G615" s="349"/>
      <c r="H615" s="349"/>
      <c r="I615" s="349"/>
      <c r="J615" s="349"/>
      <c r="K615" s="349"/>
      <c r="L615" s="349"/>
      <c r="M615" s="349"/>
      <c r="N615" s="349"/>
      <c r="O615" s="349"/>
      <c r="P615" s="349"/>
      <c r="Q615" s="349"/>
      <c r="R615" s="349"/>
      <c r="S615" s="349"/>
      <c r="T615" s="349"/>
      <c r="U615" s="349"/>
      <c r="V615" s="349"/>
      <c r="W615" s="349"/>
      <c r="X615" s="349"/>
      <c r="Y615" s="349"/>
      <c r="Z615" s="349"/>
    </row>
    <row r="616" ht="15.75" customHeight="1">
      <c r="A616" s="349"/>
      <c r="B616" s="349"/>
      <c r="C616" s="349"/>
      <c r="D616" s="349"/>
      <c r="E616" s="349"/>
      <c r="F616" s="349"/>
      <c r="G616" s="349"/>
      <c r="H616" s="349"/>
      <c r="I616" s="349"/>
      <c r="J616" s="349"/>
      <c r="K616" s="349"/>
      <c r="L616" s="349"/>
      <c r="M616" s="349"/>
      <c r="N616" s="349"/>
      <c r="O616" s="349"/>
      <c r="P616" s="349"/>
      <c r="Q616" s="349"/>
      <c r="R616" s="349"/>
      <c r="S616" s="349"/>
      <c r="T616" s="349"/>
      <c r="U616" s="349"/>
      <c r="V616" s="349"/>
      <c r="W616" s="349"/>
      <c r="X616" s="349"/>
      <c r="Y616" s="349"/>
      <c r="Z616" s="349"/>
    </row>
    <row r="617" ht="15.75" customHeight="1">
      <c r="A617" s="349"/>
      <c r="B617" s="349"/>
      <c r="C617" s="349"/>
      <c r="D617" s="349"/>
      <c r="E617" s="349"/>
      <c r="F617" s="349"/>
      <c r="G617" s="349"/>
      <c r="H617" s="349"/>
      <c r="I617" s="349"/>
      <c r="J617" s="349"/>
      <c r="K617" s="349"/>
      <c r="L617" s="349"/>
      <c r="M617" s="349"/>
      <c r="N617" s="349"/>
      <c r="O617" s="349"/>
      <c r="P617" s="349"/>
      <c r="Q617" s="349"/>
      <c r="R617" s="349"/>
      <c r="S617" s="349"/>
      <c r="T617" s="349"/>
      <c r="U617" s="349"/>
      <c r="V617" s="349"/>
      <c r="W617" s="349"/>
      <c r="X617" s="349"/>
      <c r="Y617" s="349"/>
      <c r="Z617" s="349"/>
    </row>
    <row r="618" ht="15.75" customHeight="1">
      <c r="A618" s="349"/>
      <c r="B618" s="349"/>
      <c r="C618" s="349"/>
      <c r="D618" s="349"/>
      <c r="E618" s="349"/>
      <c r="F618" s="349"/>
      <c r="G618" s="349"/>
      <c r="H618" s="349"/>
      <c r="I618" s="349"/>
      <c r="J618" s="349"/>
      <c r="K618" s="349"/>
      <c r="L618" s="349"/>
      <c r="M618" s="349"/>
      <c r="N618" s="349"/>
      <c r="O618" s="349"/>
      <c r="P618" s="349"/>
      <c r="Q618" s="349"/>
      <c r="R618" s="349"/>
      <c r="S618" s="349"/>
      <c r="T618" s="349"/>
      <c r="U618" s="349"/>
      <c r="V618" s="349"/>
      <c r="W618" s="349"/>
      <c r="X618" s="349"/>
      <c r="Y618" s="349"/>
      <c r="Z618" s="349"/>
    </row>
    <row r="619" ht="15.75" customHeight="1">
      <c r="A619" s="349"/>
      <c r="B619" s="349"/>
      <c r="C619" s="349"/>
      <c r="D619" s="349"/>
      <c r="E619" s="349"/>
      <c r="F619" s="349"/>
      <c r="G619" s="349"/>
      <c r="H619" s="349"/>
      <c r="I619" s="349"/>
      <c r="J619" s="349"/>
      <c r="K619" s="349"/>
      <c r="L619" s="349"/>
      <c r="M619" s="349"/>
      <c r="N619" s="349"/>
      <c r="O619" s="349"/>
      <c r="P619" s="349"/>
      <c r="Q619" s="349"/>
      <c r="R619" s="349"/>
      <c r="S619" s="349"/>
      <c r="T619" s="349"/>
      <c r="U619" s="349"/>
      <c r="V619" s="349"/>
      <c r="W619" s="349"/>
      <c r="X619" s="349"/>
      <c r="Y619" s="349"/>
      <c r="Z619" s="349"/>
    </row>
    <row r="620" ht="15.75" customHeight="1">
      <c r="A620" s="349"/>
      <c r="B620" s="349"/>
      <c r="C620" s="349"/>
      <c r="D620" s="349"/>
      <c r="E620" s="349"/>
      <c r="F620" s="349"/>
      <c r="G620" s="349"/>
      <c r="H620" s="349"/>
      <c r="I620" s="349"/>
      <c r="J620" s="349"/>
      <c r="K620" s="349"/>
      <c r="L620" s="349"/>
      <c r="M620" s="349"/>
      <c r="N620" s="349"/>
      <c r="O620" s="349"/>
      <c r="P620" s="349"/>
      <c r="Q620" s="349"/>
      <c r="R620" s="349"/>
      <c r="S620" s="349"/>
      <c r="T620" s="349"/>
      <c r="U620" s="349"/>
      <c r="V620" s="349"/>
      <c r="W620" s="349"/>
      <c r="X620" s="349"/>
      <c r="Y620" s="349"/>
      <c r="Z620" s="349"/>
    </row>
    <row r="621" ht="15.75" customHeight="1">
      <c r="A621" s="349"/>
      <c r="B621" s="349"/>
      <c r="C621" s="349"/>
      <c r="D621" s="349"/>
      <c r="E621" s="349"/>
      <c r="F621" s="349"/>
      <c r="G621" s="349"/>
      <c r="H621" s="349"/>
      <c r="I621" s="349"/>
      <c r="J621" s="349"/>
      <c r="K621" s="349"/>
      <c r="L621" s="349"/>
      <c r="M621" s="349"/>
      <c r="N621" s="349"/>
      <c r="O621" s="349"/>
      <c r="P621" s="349"/>
      <c r="Q621" s="349"/>
      <c r="R621" s="349"/>
      <c r="S621" s="349"/>
      <c r="T621" s="349"/>
      <c r="U621" s="349"/>
      <c r="V621" s="349"/>
      <c r="W621" s="349"/>
      <c r="X621" s="349"/>
      <c r="Y621" s="349"/>
      <c r="Z621" s="349"/>
    </row>
    <row r="622" ht="15.75" customHeight="1">
      <c r="A622" s="349"/>
      <c r="B622" s="349"/>
      <c r="C622" s="349"/>
      <c r="D622" s="349"/>
      <c r="E622" s="349"/>
      <c r="F622" s="349"/>
      <c r="G622" s="349"/>
      <c r="H622" s="349"/>
      <c r="I622" s="349"/>
      <c r="J622" s="349"/>
      <c r="K622" s="349"/>
      <c r="L622" s="349"/>
      <c r="M622" s="349"/>
      <c r="N622" s="349"/>
      <c r="O622" s="349"/>
      <c r="P622" s="349"/>
      <c r="Q622" s="349"/>
      <c r="R622" s="349"/>
      <c r="S622" s="349"/>
      <c r="T622" s="349"/>
      <c r="U622" s="349"/>
      <c r="V622" s="349"/>
      <c r="W622" s="349"/>
      <c r="X622" s="349"/>
      <c r="Y622" s="349"/>
      <c r="Z622" s="349"/>
    </row>
    <row r="623" ht="15.75" customHeight="1">
      <c r="A623" s="349"/>
      <c r="B623" s="349"/>
      <c r="C623" s="349"/>
      <c r="D623" s="349"/>
      <c r="E623" s="349"/>
      <c r="F623" s="349"/>
      <c r="G623" s="349"/>
      <c r="H623" s="349"/>
      <c r="I623" s="349"/>
      <c r="J623" s="349"/>
      <c r="K623" s="349"/>
      <c r="L623" s="349"/>
      <c r="M623" s="349"/>
      <c r="N623" s="349"/>
      <c r="O623" s="349"/>
      <c r="P623" s="349"/>
      <c r="Q623" s="349"/>
      <c r="R623" s="349"/>
      <c r="S623" s="349"/>
      <c r="T623" s="349"/>
      <c r="U623" s="349"/>
      <c r="V623" s="349"/>
      <c r="W623" s="349"/>
      <c r="X623" s="349"/>
      <c r="Y623" s="349"/>
      <c r="Z623" s="349"/>
    </row>
    <row r="624" ht="15.75" customHeight="1">
      <c r="A624" s="349"/>
      <c r="B624" s="349"/>
      <c r="C624" s="349"/>
      <c r="D624" s="349"/>
      <c r="E624" s="349"/>
      <c r="F624" s="349"/>
      <c r="G624" s="349"/>
      <c r="H624" s="349"/>
      <c r="I624" s="349"/>
      <c r="J624" s="349"/>
      <c r="K624" s="349"/>
      <c r="L624" s="349"/>
      <c r="M624" s="349"/>
      <c r="N624" s="349"/>
      <c r="O624" s="349"/>
      <c r="P624" s="349"/>
      <c r="Q624" s="349"/>
      <c r="R624" s="349"/>
      <c r="S624" s="349"/>
      <c r="T624" s="349"/>
      <c r="U624" s="349"/>
      <c r="V624" s="349"/>
      <c r="W624" s="349"/>
      <c r="X624" s="349"/>
      <c r="Y624" s="349"/>
      <c r="Z624" s="349"/>
    </row>
    <row r="625" ht="15.75" customHeight="1">
      <c r="A625" s="349"/>
      <c r="B625" s="349"/>
      <c r="C625" s="349"/>
      <c r="D625" s="349"/>
      <c r="E625" s="349"/>
      <c r="F625" s="349"/>
      <c r="G625" s="349"/>
      <c r="H625" s="349"/>
      <c r="I625" s="349"/>
      <c r="J625" s="349"/>
      <c r="K625" s="349"/>
      <c r="L625" s="349"/>
      <c r="M625" s="349"/>
      <c r="N625" s="349"/>
      <c r="O625" s="349"/>
      <c r="P625" s="349"/>
      <c r="Q625" s="349"/>
      <c r="R625" s="349"/>
      <c r="S625" s="349"/>
      <c r="T625" s="349"/>
      <c r="U625" s="349"/>
      <c r="V625" s="349"/>
      <c r="W625" s="349"/>
      <c r="X625" s="349"/>
      <c r="Y625" s="349"/>
      <c r="Z625" s="349"/>
    </row>
    <row r="626" ht="15.75" customHeight="1">
      <c r="A626" s="349"/>
      <c r="B626" s="349"/>
      <c r="C626" s="349"/>
      <c r="D626" s="349"/>
      <c r="E626" s="349"/>
      <c r="F626" s="349"/>
      <c r="G626" s="349"/>
      <c r="H626" s="349"/>
      <c r="I626" s="349"/>
      <c r="J626" s="349"/>
      <c r="K626" s="349"/>
      <c r="L626" s="349"/>
      <c r="M626" s="349"/>
      <c r="N626" s="349"/>
      <c r="O626" s="349"/>
      <c r="P626" s="349"/>
      <c r="Q626" s="349"/>
      <c r="R626" s="349"/>
      <c r="S626" s="349"/>
      <c r="T626" s="349"/>
      <c r="U626" s="349"/>
      <c r="V626" s="349"/>
      <c r="W626" s="349"/>
      <c r="X626" s="349"/>
      <c r="Y626" s="349"/>
      <c r="Z626" s="349"/>
    </row>
    <row r="627" ht="15.75" customHeight="1">
      <c r="A627" s="349"/>
      <c r="B627" s="349"/>
      <c r="C627" s="349"/>
      <c r="D627" s="349"/>
      <c r="E627" s="349"/>
      <c r="F627" s="349"/>
      <c r="G627" s="349"/>
      <c r="H627" s="349"/>
      <c r="I627" s="349"/>
      <c r="J627" s="349"/>
      <c r="K627" s="349"/>
      <c r="L627" s="349"/>
      <c r="M627" s="349"/>
      <c r="N627" s="349"/>
      <c r="O627" s="349"/>
      <c r="P627" s="349"/>
      <c r="Q627" s="349"/>
      <c r="R627" s="349"/>
      <c r="S627" s="349"/>
      <c r="T627" s="349"/>
      <c r="U627" s="349"/>
      <c r="V627" s="349"/>
      <c r="W627" s="349"/>
      <c r="X627" s="349"/>
      <c r="Y627" s="349"/>
      <c r="Z627" s="349"/>
    </row>
    <row r="628" ht="15.75" customHeight="1">
      <c r="A628" s="349"/>
      <c r="B628" s="349"/>
      <c r="C628" s="349"/>
      <c r="D628" s="349"/>
      <c r="E628" s="349"/>
      <c r="F628" s="349"/>
      <c r="G628" s="349"/>
      <c r="H628" s="349"/>
      <c r="I628" s="349"/>
      <c r="J628" s="349"/>
      <c r="K628" s="349"/>
      <c r="L628" s="349"/>
      <c r="M628" s="349"/>
      <c r="N628" s="349"/>
      <c r="O628" s="349"/>
      <c r="P628" s="349"/>
      <c r="Q628" s="349"/>
      <c r="R628" s="349"/>
      <c r="S628" s="349"/>
      <c r="T628" s="349"/>
      <c r="U628" s="349"/>
      <c r="V628" s="349"/>
      <c r="W628" s="349"/>
      <c r="X628" s="349"/>
      <c r="Y628" s="349"/>
      <c r="Z628" s="349"/>
    </row>
    <row r="629" ht="15.75" customHeight="1">
      <c r="A629" s="349"/>
      <c r="B629" s="349"/>
      <c r="C629" s="349"/>
      <c r="D629" s="349"/>
      <c r="E629" s="349"/>
      <c r="F629" s="349"/>
      <c r="G629" s="349"/>
      <c r="H629" s="349"/>
      <c r="I629" s="349"/>
      <c r="J629" s="349"/>
      <c r="K629" s="349"/>
      <c r="L629" s="349"/>
      <c r="M629" s="349"/>
      <c r="N629" s="349"/>
      <c r="O629" s="349"/>
      <c r="P629" s="349"/>
      <c r="Q629" s="349"/>
      <c r="R629" s="349"/>
      <c r="S629" s="349"/>
      <c r="T629" s="349"/>
      <c r="U629" s="349"/>
      <c r="V629" s="349"/>
      <c r="W629" s="349"/>
      <c r="X629" s="349"/>
      <c r="Y629" s="349"/>
      <c r="Z629" s="349"/>
    </row>
    <row r="630" ht="15.75" customHeight="1">
      <c r="A630" s="349"/>
      <c r="B630" s="349"/>
      <c r="C630" s="349"/>
      <c r="D630" s="349"/>
      <c r="E630" s="349"/>
      <c r="F630" s="349"/>
      <c r="G630" s="349"/>
      <c r="H630" s="349"/>
      <c r="I630" s="349"/>
      <c r="J630" s="349"/>
      <c r="K630" s="349"/>
      <c r="L630" s="349"/>
      <c r="M630" s="349"/>
      <c r="N630" s="349"/>
      <c r="O630" s="349"/>
      <c r="P630" s="349"/>
      <c r="Q630" s="349"/>
      <c r="R630" s="349"/>
      <c r="S630" s="349"/>
      <c r="T630" s="349"/>
      <c r="U630" s="349"/>
      <c r="V630" s="349"/>
      <c r="W630" s="349"/>
      <c r="X630" s="349"/>
      <c r="Y630" s="349"/>
      <c r="Z630" s="349"/>
    </row>
    <row r="631" ht="15.75" customHeight="1">
      <c r="A631" s="349"/>
      <c r="B631" s="349"/>
      <c r="C631" s="349"/>
      <c r="D631" s="349"/>
      <c r="E631" s="349"/>
      <c r="F631" s="349"/>
      <c r="G631" s="349"/>
      <c r="H631" s="349"/>
      <c r="I631" s="349"/>
      <c r="J631" s="349"/>
      <c r="K631" s="349"/>
      <c r="L631" s="349"/>
      <c r="M631" s="349"/>
      <c r="N631" s="349"/>
      <c r="O631" s="349"/>
      <c r="P631" s="349"/>
      <c r="Q631" s="349"/>
      <c r="R631" s="349"/>
      <c r="S631" s="349"/>
      <c r="T631" s="349"/>
      <c r="U631" s="349"/>
      <c r="V631" s="349"/>
      <c r="W631" s="349"/>
      <c r="X631" s="349"/>
      <c r="Y631" s="349"/>
      <c r="Z631" s="349"/>
    </row>
    <row r="632" ht="15.75" customHeight="1">
      <c r="A632" s="349"/>
      <c r="B632" s="349"/>
      <c r="C632" s="349"/>
      <c r="D632" s="349"/>
      <c r="E632" s="349"/>
      <c r="F632" s="349"/>
      <c r="G632" s="349"/>
      <c r="H632" s="349"/>
      <c r="I632" s="349"/>
      <c r="J632" s="349"/>
      <c r="K632" s="349"/>
      <c r="L632" s="349"/>
      <c r="M632" s="349"/>
      <c r="N632" s="349"/>
      <c r="O632" s="349"/>
      <c r="P632" s="349"/>
      <c r="Q632" s="349"/>
      <c r="R632" s="349"/>
      <c r="S632" s="349"/>
      <c r="T632" s="349"/>
      <c r="U632" s="349"/>
      <c r="V632" s="349"/>
      <c r="W632" s="349"/>
      <c r="X632" s="349"/>
      <c r="Y632" s="349"/>
      <c r="Z632" s="349"/>
    </row>
    <row r="633" ht="15.75" customHeight="1">
      <c r="A633" s="349"/>
      <c r="B633" s="349"/>
      <c r="C633" s="349"/>
      <c r="D633" s="349"/>
      <c r="E633" s="349"/>
      <c r="F633" s="349"/>
      <c r="G633" s="349"/>
      <c r="H633" s="349"/>
      <c r="I633" s="349"/>
      <c r="J633" s="349"/>
      <c r="K633" s="349"/>
      <c r="L633" s="349"/>
      <c r="M633" s="349"/>
      <c r="N633" s="349"/>
      <c r="O633" s="349"/>
      <c r="P633" s="349"/>
      <c r="Q633" s="349"/>
      <c r="R633" s="349"/>
      <c r="S633" s="349"/>
      <c r="T633" s="349"/>
      <c r="U633" s="349"/>
      <c r="V633" s="349"/>
      <c r="W633" s="349"/>
      <c r="X633" s="349"/>
      <c r="Y633" s="349"/>
      <c r="Z633" s="349"/>
    </row>
    <row r="634" ht="15.75" customHeight="1">
      <c r="A634" s="349"/>
      <c r="B634" s="349"/>
      <c r="C634" s="349"/>
      <c r="D634" s="349"/>
      <c r="E634" s="349"/>
      <c r="F634" s="349"/>
      <c r="G634" s="349"/>
      <c r="H634" s="349"/>
      <c r="I634" s="349"/>
      <c r="J634" s="349"/>
      <c r="K634" s="349"/>
      <c r="L634" s="349"/>
      <c r="M634" s="349"/>
      <c r="N634" s="349"/>
      <c r="O634" s="349"/>
      <c r="P634" s="349"/>
      <c r="Q634" s="349"/>
      <c r="R634" s="349"/>
      <c r="S634" s="349"/>
      <c r="T634" s="349"/>
      <c r="U634" s="349"/>
      <c r="V634" s="349"/>
      <c r="W634" s="349"/>
      <c r="X634" s="349"/>
      <c r="Y634" s="349"/>
      <c r="Z634" s="349"/>
    </row>
    <row r="635" ht="15.75" customHeight="1">
      <c r="A635" s="349"/>
      <c r="B635" s="349"/>
      <c r="C635" s="349"/>
      <c r="D635" s="349"/>
      <c r="E635" s="349"/>
      <c r="F635" s="349"/>
      <c r="G635" s="349"/>
      <c r="H635" s="349"/>
      <c r="I635" s="349"/>
      <c r="J635" s="349"/>
      <c r="K635" s="349"/>
      <c r="L635" s="349"/>
      <c r="M635" s="349"/>
      <c r="N635" s="349"/>
      <c r="O635" s="349"/>
      <c r="P635" s="349"/>
      <c r="Q635" s="349"/>
      <c r="R635" s="349"/>
      <c r="S635" s="349"/>
      <c r="T635" s="349"/>
      <c r="U635" s="349"/>
      <c r="V635" s="349"/>
      <c r="W635" s="349"/>
      <c r="X635" s="349"/>
      <c r="Y635" s="349"/>
      <c r="Z635" s="349"/>
    </row>
    <row r="636" ht="15.75" customHeight="1">
      <c r="A636" s="349"/>
      <c r="B636" s="349"/>
      <c r="C636" s="349"/>
      <c r="D636" s="349"/>
      <c r="E636" s="349"/>
      <c r="F636" s="349"/>
      <c r="G636" s="349"/>
      <c r="H636" s="349"/>
      <c r="I636" s="349"/>
      <c r="J636" s="349"/>
      <c r="K636" s="349"/>
      <c r="L636" s="349"/>
      <c r="M636" s="349"/>
      <c r="N636" s="349"/>
      <c r="O636" s="349"/>
      <c r="P636" s="349"/>
      <c r="Q636" s="349"/>
      <c r="R636" s="349"/>
      <c r="S636" s="349"/>
      <c r="T636" s="349"/>
      <c r="U636" s="349"/>
      <c r="V636" s="349"/>
      <c r="W636" s="349"/>
      <c r="X636" s="349"/>
      <c r="Y636" s="349"/>
      <c r="Z636" s="349"/>
    </row>
    <row r="637" ht="15.75" customHeight="1">
      <c r="A637" s="349"/>
      <c r="B637" s="349"/>
      <c r="C637" s="349"/>
      <c r="D637" s="349"/>
      <c r="E637" s="349"/>
      <c r="F637" s="349"/>
      <c r="G637" s="349"/>
      <c r="H637" s="349"/>
      <c r="I637" s="349"/>
      <c r="J637" s="349"/>
      <c r="K637" s="349"/>
      <c r="L637" s="349"/>
      <c r="M637" s="349"/>
      <c r="N637" s="349"/>
      <c r="O637" s="349"/>
      <c r="P637" s="349"/>
      <c r="Q637" s="349"/>
      <c r="R637" s="349"/>
      <c r="S637" s="349"/>
      <c r="T637" s="349"/>
      <c r="U637" s="349"/>
      <c r="V637" s="349"/>
      <c r="W637" s="349"/>
      <c r="X637" s="349"/>
      <c r="Y637" s="349"/>
      <c r="Z637" s="349"/>
    </row>
    <row r="638" ht="15.75" customHeight="1">
      <c r="A638" s="349"/>
      <c r="B638" s="349"/>
      <c r="C638" s="349"/>
      <c r="D638" s="349"/>
      <c r="E638" s="349"/>
      <c r="F638" s="349"/>
      <c r="G638" s="349"/>
      <c r="H638" s="349"/>
      <c r="I638" s="349"/>
      <c r="J638" s="349"/>
      <c r="K638" s="349"/>
      <c r="L638" s="349"/>
      <c r="M638" s="349"/>
      <c r="N638" s="349"/>
      <c r="O638" s="349"/>
      <c r="P638" s="349"/>
      <c r="Q638" s="349"/>
      <c r="R638" s="349"/>
      <c r="S638" s="349"/>
      <c r="T638" s="349"/>
      <c r="U638" s="349"/>
      <c r="V638" s="349"/>
      <c r="W638" s="349"/>
      <c r="X638" s="349"/>
      <c r="Y638" s="349"/>
      <c r="Z638" s="349"/>
    </row>
    <row r="639" ht="15.75" customHeight="1">
      <c r="A639" s="349"/>
      <c r="B639" s="349"/>
      <c r="C639" s="349"/>
      <c r="D639" s="349"/>
      <c r="E639" s="349"/>
      <c r="F639" s="349"/>
      <c r="G639" s="349"/>
      <c r="H639" s="349"/>
      <c r="I639" s="349"/>
      <c r="J639" s="349"/>
      <c r="K639" s="349"/>
      <c r="L639" s="349"/>
      <c r="M639" s="349"/>
      <c r="N639" s="349"/>
      <c r="O639" s="349"/>
      <c r="P639" s="349"/>
      <c r="Q639" s="349"/>
      <c r="R639" s="349"/>
      <c r="S639" s="349"/>
      <c r="T639" s="349"/>
      <c r="U639" s="349"/>
      <c r="V639" s="349"/>
      <c r="W639" s="349"/>
      <c r="X639" s="349"/>
      <c r="Y639" s="349"/>
      <c r="Z639" s="349"/>
    </row>
    <row r="640" ht="15.75" customHeight="1">
      <c r="A640" s="349"/>
      <c r="B640" s="349"/>
      <c r="C640" s="349"/>
      <c r="D640" s="349"/>
      <c r="E640" s="349"/>
      <c r="F640" s="349"/>
      <c r="G640" s="349"/>
      <c r="H640" s="349"/>
      <c r="I640" s="349"/>
      <c r="J640" s="349"/>
      <c r="K640" s="349"/>
      <c r="L640" s="349"/>
      <c r="M640" s="349"/>
      <c r="N640" s="349"/>
      <c r="O640" s="349"/>
      <c r="P640" s="349"/>
      <c r="Q640" s="349"/>
      <c r="R640" s="349"/>
      <c r="S640" s="349"/>
      <c r="T640" s="349"/>
      <c r="U640" s="349"/>
      <c r="V640" s="349"/>
      <c r="W640" s="349"/>
      <c r="X640" s="349"/>
      <c r="Y640" s="349"/>
      <c r="Z640" s="349"/>
    </row>
    <row r="641" ht="15.75" customHeight="1">
      <c r="A641" s="349"/>
      <c r="B641" s="349"/>
      <c r="C641" s="349"/>
      <c r="D641" s="349"/>
      <c r="E641" s="349"/>
      <c r="F641" s="349"/>
      <c r="G641" s="349"/>
      <c r="H641" s="349"/>
      <c r="I641" s="349"/>
      <c r="J641" s="349"/>
      <c r="K641" s="349"/>
      <c r="L641" s="349"/>
      <c r="M641" s="349"/>
      <c r="N641" s="349"/>
      <c r="O641" s="349"/>
      <c r="P641" s="349"/>
      <c r="Q641" s="349"/>
      <c r="R641" s="349"/>
      <c r="S641" s="349"/>
      <c r="T641" s="349"/>
      <c r="U641" s="349"/>
      <c r="V641" s="349"/>
      <c r="W641" s="349"/>
      <c r="X641" s="349"/>
      <c r="Y641" s="349"/>
      <c r="Z641" s="349"/>
    </row>
    <row r="642" ht="15.75" customHeight="1">
      <c r="A642" s="349"/>
      <c r="B642" s="349"/>
      <c r="C642" s="349"/>
      <c r="D642" s="349"/>
      <c r="E642" s="349"/>
      <c r="F642" s="349"/>
      <c r="G642" s="349"/>
      <c r="H642" s="349"/>
      <c r="I642" s="349"/>
      <c r="J642" s="349"/>
      <c r="K642" s="349"/>
      <c r="L642" s="349"/>
      <c r="M642" s="349"/>
      <c r="N642" s="349"/>
      <c r="O642" s="349"/>
      <c r="P642" s="349"/>
      <c r="Q642" s="349"/>
      <c r="R642" s="349"/>
      <c r="S642" s="349"/>
      <c r="T642" s="349"/>
      <c r="U642" s="349"/>
      <c r="V642" s="349"/>
      <c r="W642" s="349"/>
      <c r="X642" s="349"/>
      <c r="Y642" s="349"/>
      <c r="Z642" s="349"/>
    </row>
    <row r="643" ht="15.75" customHeight="1">
      <c r="A643" s="349"/>
      <c r="B643" s="349"/>
      <c r="C643" s="349"/>
      <c r="D643" s="349"/>
      <c r="E643" s="349"/>
      <c r="F643" s="349"/>
      <c r="G643" s="349"/>
      <c r="H643" s="349"/>
      <c r="I643" s="349"/>
      <c r="J643" s="349"/>
      <c r="K643" s="349"/>
      <c r="L643" s="349"/>
      <c r="M643" s="349"/>
      <c r="N643" s="349"/>
      <c r="O643" s="349"/>
      <c r="P643" s="349"/>
      <c r="Q643" s="349"/>
      <c r="R643" s="349"/>
      <c r="S643" s="349"/>
      <c r="T643" s="349"/>
      <c r="U643" s="349"/>
      <c r="V643" s="349"/>
      <c r="W643" s="349"/>
      <c r="X643" s="349"/>
      <c r="Y643" s="349"/>
      <c r="Z643" s="349"/>
    </row>
    <row r="644" ht="15.75" customHeight="1">
      <c r="A644" s="349"/>
      <c r="B644" s="349"/>
      <c r="C644" s="349"/>
      <c r="D644" s="349"/>
      <c r="E644" s="349"/>
      <c r="F644" s="349"/>
      <c r="G644" s="349"/>
      <c r="H644" s="349"/>
      <c r="I644" s="349"/>
      <c r="J644" s="349"/>
      <c r="K644" s="349"/>
      <c r="L644" s="349"/>
      <c r="M644" s="349"/>
      <c r="N644" s="349"/>
      <c r="O644" s="349"/>
      <c r="P644" s="349"/>
      <c r="Q644" s="349"/>
      <c r="R644" s="349"/>
      <c r="S644" s="349"/>
      <c r="T644" s="349"/>
      <c r="U644" s="349"/>
      <c r="V644" s="349"/>
      <c r="W644" s="349"/>
      <c r="X644" s="349"/>
      <c r="Y644" s="349"/>
      <c r="Z644" s="349"/>
    </row>
    <row r="645" ht="15.75" customHeight="1">
      <c r="A645" s="349"/>
      <c r="B645" s="349"/>
      <c r="C645" s="349"/>
      <c r="D645" s="349"/>
      <c r="E645" s="349"/>
      <c r="F645" s="349"/>
      <c r="G645" s="349"/>
      <c r="H645" s="349"/>
      <c r="I645" s="349"/>
      <c r="J645" s="349"/>
      <c r="K645" s="349"/>
      <c r="L645" s="349"/>
      <c r="M645" s="349"/>
      <c r="N645" s="349"/>
      <c r="O645" s="349"/>
      <c r="P645" s="349"/>
      <c r="Q645" s="349"/>
      <c r="R645" s="349"/>
      <c r="S645" s="349"/>
      <c r="T645" s="349"/>
      <c r="U645" s="349"/>
      <c r="V645" s="349"/>
      <c r="W645" s="349"/>
      <c r="X645" s="349"/>
      <c r="Y645" s="349"/>
      <c r="Z645" s="349"/>
    </row>
    <row r="646" ht="15.75" customHeight="1">
      <c r="A646" s="349"/>
      <c r="B646" s="349"/>
      <c r="C646" s="349"/>
      <c r="D646" s="349"/>
      <c r="E646" s="349"/>
      <c r="F646" s="349"/>
      <c r="G646" s="349"/>
      <c r="H646" s="349"/>
      <c r="I646" s="349"/>
      <c r="J646" s="349"/>
      <c r="K646" s="349"/>
      <c r="L646" s="349"/>
      <c r="M646" s="349"/>
      <c r="N646" s="349"/>
      <c r="O646" s="349"/>
      <c r="P646" s="349"/>
      <c r="Q646" s="349"/>
      <c r="R646" s="349"/>
      <c r="S646" s="349"/>
      <c r="T646" s="349"/>
      <c r="U646" s="349"/>
      <c r="V646" s="349"/>
      <c r="W646" s="349"/>
      <c r="X646" s="349"/>
      <c r="Y646" s="349"/>
      <c r="Z646" s="349"/>
    </row>
    <row r="647" ht="15.75" customHeight="1">
      <c r="A647" s="349"/>
      <c r="B647" s="349"/>
      <c r="C647" s="349"/>
      <c r="D647" s="349"/>
      <c r="E647" s="349"/>
      <c r="F647" s="349"/>
      <c r="G647" s="349"/>
      <c r="H647" s="349"/>
      <c r="I647" s="349"/>
      <c r="J647" s="349"/>
      <c r="K647" s="349"/>
      <c r="L647" s="349"/>
      <c r="M647" s="349"/>
      <c r="N647" s="349"/>
      <c r="O647" s="349"/>
      <c r="P647" s="349"/>
      <c r="Q647" s="349"/>
      <c r="R647" s="349"/>
      <c r="S647" s="349"/>
      <c r="T647" s="349"/>
      <c r="U647" s="349"/>
      <c r="V647" s="349"/>
      <c r="W647" s="349"/>
      <c r="X647" s="349"/>
      <c r="Y647" s="349"/>
      <c r="Z647" s="349"/>
    </row>
    <row r="648" ht="15.75" customHeight="1">
      <c r="A648" s="349"/>
      <c r="B648" s="349"/>
      <c r="C648" s="349"/>
      <c r="D648" s="349"/>
      <c r="E648" s="349"/>
      <c r="F648" s="349"/>
      <c r="G648" s="349"/>
      <c r="H648" s="349"/>
      <c r="I648" s="349"/>
      <c r="J648" s="349"/>
      <c r="K648" s="349"/>
      <c r="L648" s="349"/>
      <c r="M648" s="349"/>
      <c r="N648" s="349"/>
      <c r="O648" s="349"/>
      <c r="P648" s="349"/>
      <c r="Q648" s="349"/>
      <c r="R648" s="349"/>
      <c r="S648" s="349"/>
      <c r="T648" s="349"/>
      <c r="U648" s="349"/>
      <c r="V648" s="349"/>
      <c r="W648" s="349"/>
      <c r="X648" s="349"/>
      <c r="Y648" s="349"/>
      <c r="Z648" s="349"/>
    </row>
    <row r="649" ht="15.75" customHeight="1">
      <c r="A649" s="349"/>
      <c r="B649" s="349"/>
      <c r="C649" s="349"/>
      <c r="D649" s="349"/>
      <c r="E649" s="349"/>
      <c r="F649" s="349"/>
      <c r="G649" s="349"/>
      <c r="H649" s="349"/>
      <c r="I649" s="349"/>
      <c r="J649" s="349"/>
      <c r="K649" s="349"/>
      <c r="L649" s="349"/>
      <c r="M649" s="349"/>
      <c r="N649" s="349"/>
      <c r="O649" s="349"/>
      <c r="P649" s="349"/>
      <c r="Q649" s="349"/>
      <c r="R649" s="349"/>
      <c r="S649" s="349"/>
      <c r="T649" s="349"/>
      <c r="U649" s="349"/>
      <c r="V649" s="349"/>
      <c r="W649" s="349"/>
      <c r="X649" s="349"/>
      <c r="Y649" s="349"/>
      <c r="Z649" s="349"/>
    </row>
    <row r="650" ht="15.75" customHeight="1">
      <c r="A650" s="349"/>
      <c r="B650" s="349"/>
      <c r="C650" s="349"/>
      <c r="D650" s="349"/>
      <c r="E650" s="349"/>
      <c r="F650" s="349"/>
      <c r="G650" s="349"/>
      <c r="H650" s="349"/>
      <c r="I650" s="349"/>
      <c r="J650" s="349"/>
      <c r="K650" s="349"/>
      <c r="L650" s="349"/>
      <c r="M650" s="349"/>
      <c r="N650" s="349"/>
      <c r="O650" s="349"/>
      <c r="P650" s="349"/>
      <c r="Q650" s="349"/>
      <c r="R650" s="349"/>
      <c r="S650" s="349"/>
      <c r="T650" s="349"/>
      <c r="U650" s="349"/>
      <c r="V650" s="349"/>
      <c r="W650" s="349"/>
      <c r="X650" s="349"/>
      <c r="Y650" s="349"/>
      <c r="Z650" s="349"/>
    </row>
    <row r="651" ht="15.75" customHeight="1">
      <c r="A651" s="349"/>
      <c r="B651" s="349"/>
      <c r="C651" s="349"/>
      <c r="D651" s="349"/>
      <c r="E651" s="349"/>
      <c r="F651" s="349"/>
      <c r="G651" s="349"/>
      <c r="H651" s="349"/>
      <c r="I651" s="349"/>
      <c r="J651" s="349"/>
      <c r="K651" s="349"/>
      <c r="L651" s="349"/>
      <c r="M651" s="349"/>
      <c r="N651" s="349"/>
      <c r="O651" s="349"/>
      <c r="P651" s="349"/>
      <c r="Q651" s="349"/>
      <c r="R651" s="349"/>
      <c r="S651" s="349"/>
      <c r="T651" s="349"/>
      <c r="U651" s="349"/>
      <c r="V651" s="349"/>
      <c r="W651" s="349"/>
      <c r="X651" s="349"/>
      <c r="Y651" s="349"/>
      <c r="Z651" s="349"/>
    </row>
    <row r="652" ht="15.75" customHeight="1">
      <c r="A652" s="349"/>
      <c r="B652" s="349"/>
      <c r="C652" s="349"/>
      <c r="D652" s="349"/>
      <c r="E652" s="349"/>
      <c r="F652" s="349"/>
      <c r="G652" s="349"/>
      <c r="H652" s="349"/>
      <c r="I652" s="349"/>
      <c r="J652" s="349"/>
      <c r="K652" s="349"/>
      <c r="L652" s="349"/>
      <c r="M652" s="349"/>
      <c r="N652" s="349"/>
      <c r="O652" s="349"/>
      <c r="P652" s="349"/>
      <c r="Q652" s="349"/>
      <c r="R652" s="349"/>
      <c r="S652" s="349"/>
      <c r="T652" s="349"/>
      <c r="U652" s="349"/>
      <c r="V652" s="349"/>
      <c r="W652" s="349"/>
      <c r="X652" s="349"/>
      <c r="Y652" s="349"/>
      <c r="Z652" s="349"/>
    </row>
    <row r="653" ht="15.75" customHeight="1">
      <c r="A653" s="349"/>
      <c r="B653" s="349"/>
      <c r="C653" s="349"/>
      <c r="D653" s="349"/>
      <c r="E653" s="349"/>
      <c r="F653" s="349"/>
      <c r="G653" s="349"/>
      <c r="H653" s="349"/>
      <c r="I653" s="349"/>
      <c r="J653" s="349"/>
      <c r="K653" s="349"/>
      <c r="L653" s="349"/>
      <c r="M653" s="349"/>
      <c r="N653" s="349"/>
      <c r="O653" s="349"/>
      <c r="P653" s="349"/>
      <c r="Q653" s="349"/>
      <c r="R653" s="349"/>
      <c r="S653" s="349"/>
      <c r="T653" s="349"/>
      <c r="U653" s="349"/>
      <c r="V653" s="349"/>
      <c r="W653" s="349"/>
      <c r="X653" s="349"/>
      <c r="Y653" s="349"/>
      <c r="Z653" s="349"/>
    </row>
    <row r="654" ht="15.75" customHeight="1">
      <c r="A654" s="349"/>
      <c r="B654" s="349"/>
      <c r="C654" s="349"/>
      <c r="D654" s="349"/>
      <c r="E654" s="349"/>
      <c r="F654" s="349"/>
      <c r="G654" s="349"/>
      <c r="H654" s="349"/>
      <c r="I654" s="349"/>
      <c r="J654" s="349"/>
      <c r="K654" s="349"/>
      <c r="L654" s="349"/>
      <c r="M654" s="349"/>
      <c r="N654" s="349"/>
      <c r="O654" s="349"/>
      <c r="P654" s="349"/>
      <c r="Q654" s="349"/>
      <c r="R654" s="349"/>
      <c r="S654" s="349"/>
      <c r="T654" s="349"/>
      <c r="U654" s="349"/>
      <c r="V654" s="349"/>
      <c r="W654" s="349"/>
      <c r="X654" s="349"/>
      <c r="Y654" s="349"/>
      <c r="Z654" s="349"/>
    </row>
    <row r="655" ht="15.75" customHeight="1">
      <c r="A655" s="349"/>
      <c r="B655" s="349"/>
      <c r="C655" s="349"/>
      <c r="D655" s="349"/>
      <c r="E655" s="349"/>
      <c r="F655" s="349"/>
      <c r="G655" s="349"/>
      <c r="H655" s="349"/>
      <c r="I655" s="349"/>
      <c r="J655" s="349"/>
      <c r="K655" s="349"/>
      <c r="L655" s="349"/>
      <c r="M655" s="349"/>
      <c r="N655" s="349"/>
      <c r="O655" s="349"/>
      <c r="P655" s="349"/>
      <c r="Q655" s="349"/>
      <c r="R655" s="349"/>
      <c r="S655" s="349"/>
      <c r="T655" s="349"/>
      <c r="U655" s="349"/>
      <c r="V655" s="349"/>
      <c r="W655" s="349"/>
      <c r="X655" s="349"/>
      <c r="Y655" s="349"/>
      <c r="Z655" s="349"/>
    </row>
    <row r="656" ht="15.75" customHeight="1">
      <c r="A656" s="349"/>
      <c r="B656" s="349"/>
      <c r="C656" s="349"/>
      <c r="D656" s="349"/>
      <c r="E656" s="349"/>
      <c r="F656" s="349"/>
      <c r="G656" s="349"/>
      <c r="H656" s="349"/>
      <c r="I656" s="349"/>
      <c r="J656" s="349"/>
      <c r="K656" s="349"/>
      <c r="L656" s="349"/>
      <c r="M656" s="349"/>
      <c r="N656" s="349"/>
      <c r="O656" s="349"/>
      <c r="P656" s="349"/>
      <c r="Q656" s="349"/>
      <c r="R656" s="349"/>
      <c r="S656" s="349"/>
      <c r="T656" s="349"/>
      <c r="U656" s="349"/>
      <c r="V656" s="349"/>
      <c r="W656" s="349"/>
      <c r="X656" s="349"/>
      <c r="Y656" s="349"/>
      <c r="Z656" s="349"/>
    </row>
    <row r="657" ht="15.75" customHeight="1">
      <c r="A657" s="349"/>
      <c r="B657" s="349"/>
      <c r="C657" s="349"/>
      <c r="D657" s="349"/>
      <c r="E657" s="349"/>
      <c r="F657" s="349"/>
      <c r="G657" s="349"/>
      <c r="H657" s="349"/>
      <c r="I657" s="349"/>
      <c r="J657" s="349"/>
      <c r="K657" s="349"/>
      <c r="L657" s="349"/>
      <c r="M657" s="349"/>
      <c r="N657" s="349"/>
      <c r="O657" s="349"/>
      <c r="P657" s="349"/>
      <c r="Q657" s="349"/>
      <c r="R657" s="349"/>
      <c r="S657" s="349"/>
      <c r="T657" s="349"/>
      <c r="U657" s="349"/>
      <c r="V657" s="349"/>
      <c r="W657" s="349"/>
      <c r="X657" s="349"/>
      <c r="Y657" s="349"/>
      <c r="Z657" s="349"/>
    </row>
    <row r="658" ht="15.75" customHeight="1">
      <c r="A658" s="349"/>
      <c r="B658" s="349"/>
      <c r="C658" s="349"/>
      <c r="D658" s="349"/>
      <c r="E658" s="349"/>
      <c r="F658" s="349"/>
      <c r="G658" s="349"/>
      <c r="H658" s="349"/>
      <c r="I658" s="349"/>
      <c r="J658" s="349"/>
      <c r="K658" s="349"/>
      <c r="L658" s="349"/>
      <c r="M658" s="349"/>
      <c r="N658" s="349"/>
      <c r="O658" s="349"/>
      <c r="P658" s="349"/>
      <c r="Q658" s="349"/>
      <c r="R658" s="349"/>
      <c r="S658" s="349"/>
      <c r="T658" s="349"/>
      <c r="U658" s="349"/>
      <c r="V658" s="349"/>
      <c r="W658" s="349"/>
      <c r="X658" s="349"/>
      <c r="Y658" s="349"/>
      <c r="Z658" s="349"/>
    </row>
    <row r="659" ht="15.75" customHeight="1">
      <c r="A659" s="349"/>
      <c r="B659" s="349"/>
      <c r="C659" s="349"/>
      <c r="D659" s="349"/>
      <c r="E659" s="349"/>
      <c r="F659" s="349"/>
      <c r="G659" s="349"/>
      <c r="H659" s="349"/>
      <c r="I659" s="349"/>
      <c r="J659" s="349"/>
      <c r="K659" s="349"/>
      <c r="L659" s="349"/>
      <c r="M659" s="349"/>
      <c r="N659" s="349"/>
      <c r="O659" s="349"/>
      <c r="P659" s="349"/>
      <c r="Q659" s="349"/>
      <c r="R659" s="349"/>
      <c r="S659" s="349"/>
      <c r="T659" s="349"/>
      <c r="U659" s="349"/>
      <c r="V659" s="349"/>
      <c r="W659" s="349"/>
      <c r="X659" s="349"/>
      <c r="Y659" s="349"/>
      <c r="Z659" s="349"/>
    </row>
    <row r="660" ht="15.75" customHeight="1">
      <c r="A660" s="349"/>
      <c r="B660" s="349"/>
      <c r="C660" s="349"/>
      <c r="D660" s="349"/>
      <c r="E660" s="349"/>
      <c r="F660" s="349"/>
      <c r="G660" s="349"/>
      <c r="H660" s="349"/>
      <c r="I660" s="349"/>
      <c r="J660" s="349"/>
      <c r="K660" s="349"/>
      <c r="L660" s="349"/>
      <c r="M660" s="349"/>
      <c r="N660" s="349"/>
      <c r="O660" s="349"/>
      <c r="P660" s="349"/>
      <c r="Q660" s="349"/>
      <c r="R660" s="349"/>
      <c r="S660" s="349"/>
      <c r="T660" s="349"/>
      <c r="U660" s="349"/>
      <c r="V660" s="349"/>
      <c r="W660" s="349"/>
      <c r="X660" s="349"/>
      <c r="Y660" s="349"/>
      <c r="Z660" s="349"/>
    </row>
    <row r="661" ht="15.75" customHeight="1">
      <c r="A661" s="349"/>
      <c r="B661" s="349"/>
      <c r="C661" s="349"/>
      <c r="D661" s="349"/>
      <c r="E661" s="349"/>
      <c r="F661" s="349"/>
      <c r="G661" s="349"/>
      <c r="H661" s="349"/>
      <c r="I661" s="349"/>
      <c r="J661" s="349"/>
      <c r="K661" s="349"/>
      <c r="L661" s="349"/>
      <c r="M661" s="349"/>
      <c r="N661" s="349"/>
      <c r="O661" s="349"/>
      <c r="P661" s="349"/>
      <c r="Q661" s="349"/>
      <c r="R661" s="349"/>
      <c r="S661" s="349"/>
      <c r="T661" s="349"/>
      <c r="U661" s="349"/>
      <c r="V661" s="349"/>
      <c r="W661" s="349"/>
      <c r="X661" s="349"/>
      <c r="Y661" s="349"/>
      <c r="Z661" s="349"/>
    </row>
    <row r="662" ht="15.75" customHeight="1">
      <c r="A662" s="349"/>
      <c r="B662" s="349"/>
      <c r="C662" s="349"/>
      <c r="D662" s="349"/>
      <c r="E662" s="349"/>
      <c r="F662" s="349"/>
      <c r="G662" s="349"/>
      <c r="H662" s="349"/>
      <c r="I662" s="349"/>
      <c r="J662" s="349"/>
      <c r="K662" s="349"/>
      <c r="L662" s="349"/>
      <c r="M662" s="349"/>
      <c r="N662" s="349"/>
      <c r="O662" s="349"/>
      <c r="P662" s="349"/>
      <c r="Q662" s="349"/>
      <c r="R662" s="349"/>
      <c r="S662" s="349"/>
      <c r="T662" s="349"/>
      <c r="U662" s="349"/>
      <c r="V662" s="349"/>
      <c r="W662" s="349"/>
      <c r="X662" s="349"/>
      <c r="Y662" s="349"/>
      <c r="Z662" s="349"/>
    </row>
    <row r="663" ht="15.75" customHeight="1">
      <c r="A663" s="349"/>
      <c r="B663" s="349"/>
      <c r="C663" s="349"/>
      <c r="D663" s="349"/>
      <c r="E663" s="349"/>
      <c r="F663" s="349"/>
      <c r="G663" s="349"/>
      <c r="H663" s="349"/>
      <c r="I663" s="349"/>
      <c r="J663" s="349"/>
      <c r="K663" s="349"/>
      <c r="L663" s="349"/>
      <c r="M663" s="349"/>
      <c r="N663" s="349"/>
      <c r="O663" s="349"/>
      <c r="P663" s="349"/>
      <c r="Q663" s="349"/>
      <c r="R663" s="349"/>
      <c r="S663" s="349"/>
      <c r="T663" s="349"/>
      <c r="U663" s="349"/>
      <c r="V663" s="349"/>
      <c r="W663" s="349"/>
      <c r="X663" s="349"/>
      <c r="Y663" s="349"/>
      <c r="Z663" s="349"/>
    </row>
    <row r="664" ht="15.75" customHeight="1">
      <c r="A664" s="349"/>
      <c r="B664" s="349"/>
      <c r="C664" s="349"/>
      <c r="D664" s="349"/>
      <c r="E664" s="349"/>
      <c r="F664" s="349"/>
      <c r="G664" s="349"/>
      <c r="H664" s="349"/>
      <c r="I664" s="349"/>
      <c r="J664" s="349"/>
      <c r="K664" s="349"/>
      <c r="L664" s="349"/>
      <c r="M664" s="349"/>
      <c r="N664" s="349"/>
      <c r="O664" s="349"/>
      <c r="P664" s="349"/>
      <c r="Q664" s="349"/>
      <c r="R664" s="349"/>
      <c r="S664" s="349"/>
      <c r="T664" s="349"/>
      <c r="U664" s="349"/>
      <c r="V664" s="349"/>
      <c r="W664" s="349"/>
      <c r="X664" s="349"/>
      <c r="Y664" s="349"/>
      <c r="Z664" s="349"/>
    </row>
    <row r="665" ht="15.75" customHeight="1">
      <c r="A665" s="349"/>
      <c r="B665" s="349"/>
      <c r="C665" s="349"/>
      <c r="D665" s="349"/>
      <c r="E665" s="349"/>
      <c r="F665" s="349"/>
      <c r="G665" s="349"/>
      <c r="H665" s="349"/>
      <c r="I665" s="349"/>
      <c r="J665" s="349"/>
      <c r="K665" s="349"/>
      <c r="L665" s="349"/>
      <c r="M665" s="349"/>
      <c r="N665" s="349"/>
      <c r="O665" s="349"/>
      <c r="P665" s="349"/>
      <c r="Q665" s="349"/>
      <c r="R665" s="349"/>
      <c r="S665" s="349"/>
      <c r="T665" s="349"/>
      <c r="U665" s="349"/>
      <c r="V665" s="349"/>
      <c r="W665" s="349"/>
      <c r="X665" s="349"/>
      <c r="Y665" s="349"/>
      <c r="Z665" s="349"/>
    </row>
    <row r="666" ht="15.75" customHeight="1">
      <c r="A666" s="349"/>
      <c r="B666" s="349"/>
      <c r="C666" s="349"/>
      <c r="D666" s="349"/>
      <c r="E666" s="349"/>
      <c r="F666" s="349"/>
      <c r="G666" s="349"/>
      <c r="H666" s="349"/>
      <c r="I666" s="349"/>
      <c r="J666" s="349"/>
      <c r="K666" s="349"/>
      <c r="L666" s="349"/>
      <c r="M666" s="349"/>
      <c r="N666" s="349"/>
      <c r="O666" s="349"/>
      <c r="P666" s="349"/>
      <c r="Q666" s="349"/>
      <c r="R666" s="349"/>
      <c r="S666" s="349"/>
      <c r="T666" s="349"/>
      <c r="U666" s="349"/>
      <c r="V666" s="349"/>
      <c r="W666" s="349"/>
      <c r="X666" s="349"/>
      <c r="Y666" s="349"/>
      <c r="Z666" s="349"/>
    </row>
    <row r="667" ht="15.75" customHeight="1">
      <c r="A667" s="349"/>
      <c r="B667" s="349"/>
      <c r="C667" s="349"/>
      <c r="D667" s="349"/>
      <c r="E667" s="349"/>
      <c r="F667" s="349"/>
      <c r="G667" s="349"/>
      <c r="H667" s="349"/>
      <c r="I667" s="349"/>
      <c r="J667" s="349"/>
      <c r="K667" s="349"/>
      <c r="L667" s="349"/>
      <c r="M667" s="349"/>
      <c r="N667" s="349"/>
      <c r="O667" s="349"/>
      <c r="P667" s="349"/>
      <c r="Q667" s="349"/>
      <c r="R667" s="349"/>
      <c r="S667" s="349"/>
      <c r="T667" s="349"/>
      <c r="U667" s="349"/>
      <c r="V667" s="349"/>
      <c r="W667" s="349"/>
      <c r="X667" s="349"/>
      <c r="Y667" s="349"/>
      <c r="Z667" s="349"/>
    </row>
    <row r="668" ht="15.75" customHeight="1">
      <c r="A668" s="349"/>
      <c r="B668" s="349"/>
      <c r="C668" s="349"/>
      <c r="D668" s="349"/>
      <c r="E668" s="349"/>
      <c r="F668" s="349"/>
      <c r="G668" s="349"/>
      <c r="H668" s="349"/>
      <c r="I668" s="349"/>
      <c r="J668" s="349"/>
      <c r="K668" s="349"/>
      <c r="L668" s="349"/>
      <c r="M668" s="349"/>
      <c r="N668" s="349"/>
      <c r="O668" s="349"/>
      <c r="P668" s="349"/>
      <c r="Q668" s="349"/>
      <c r="R668" s="349"/>
      <c r="S668" s="349"/>
      <c r="T668" s="349"/>
      <c r="U668" s="349"/>
      <c r="V668" s="349"/>
      <c r="W668" s="349"/>
      <c r="X668" s="349"/>
      <c r="Y668" s="349"/>
      <c r="Z668" s="349"/>
    </row>
    <row r="669" ht="15.75" customHeight="1">
      <c r="A669" s="349"/>
      <c r="B669" s="349"/>
      <c r="C669" s="349"/>
      <c r="D669" s="349"/>
      <c r="E669" s="349"/>
      <c r="F669" s="349"/>
      <c r="G669" s="349"/>
      <c r="H669" s="349"/>
      <c r="I669" s="349"/>
      <c r="J669" s="349"/>
      <c r="K669" s="349"/>
      <c r="L669" s="349"/>
      <c r="M669" s="349"/>
      <c r="N669" s="349"/>
      <c r="O669" s="349"/>
      <c r="P669" s="349"/>
      <c r="Q669" s="349"/>
      <c r="R669" s="349"/>
      <c r="S669" s="349"/>
      <c r="T669" s="349"/>
      <c r="U669" s="349"/>
      <c r="V669" s="349"/>
      <c r="W669" s="349"/>
      <c r="X669" s="349"/>
      <c r="Y669" s="349"/>
      <c r="Z669" s="349"/>
    </row>
    <row r="670" ht="15.75" customHeight="1">
      <c r="A670" s="349"/>
      <c r="B670" s="349"/>
      <c r="C670" s="349"/>
      <c r="D670" s="349"/>
      <c r="E670" s="349"/>
      <c r="F670" s="349"/>
      <c r="G670" s="349"/>
      <c r="H670" s="349"/>
      <c r="I670" s="349"/>
      <c r="J670" s="349"/>
      <c r="K670" s="349"/>
      <c r="L670" s="349"/>
      <c r="M670" s="349"/>
      <c r="N670" s="349"/>
      <c r="O670" s="349"/>
      <c r="P670" s="349"/>
      <c r="Q670" s="349"/>
      <c r="R670" s="349"/>
      <c r="S670" s="349"/>
      <c r="T670" s="349"/>
      <c r="U670" s="349"/>
      <c r="V670" s="349"/>
      <c r="W670" s="349"/>
      <c r="X670" s="349"/>
      <c r="Y670" s="349"/>
      <c r="Z670" s="349"/>
    </row>
    <row r="671" ht="15.75" customHeight="1">
      <c r="A671" s="349"/>
      <c r="B671" s="349"/>
      <c r="C671" s="349"/>
      <c r="D671" s="349"/>
      <c r="E671" s="349"/>
      <c r="F671" s="349"/>
      <c r="G671" s="349"/>
      <c r="H671" s="349"/>
      <c r="I671" s="349"/>
      <c r="J671" s="349"/>
      <c r="K671" s="349"/>
      <c r="L671" s="349"/>
      <c r="M671" s="349"/>
      <c r="N671" s="349"/>
      <c r="O671" s="349"/>
      <c r="P671" s="349"/>
      <c r="Q671" s="349"/>
      <c r="R671" s="349"/>
      <c r="S671" s="349"/>
      <c r="T671" s="349"/>
      <c r="U671" s="349"/>
      <c r="V671" s="349"/>
      <c r="W671" s="349"/>
      <c r="X671" s="349"/>
      <c r="Y671" s="349"/>
      <c r="Z671" s="349"/>
    </row>
    <row r="672" ht="15.75" customHeight="1">
      <c r="A672" s="349"/>
      <c r="B672" s="349"/>
      <c r="C672" s="349"/>
      <c r="D672" s="349"/>
      <c r="E672" s="349"/>
      <c r="F672" s="349"/>
      <c r="G672" s="349"/>
      <c r="H672" s="349"/>
      <c r="I672" s="349"/>
      <c r="J672" s="349"/>
      <c r="K672" s="349"/>
      <c r="L672" s="349"/>
      <c r="M672" s="349"/>
      <c r="N672" s="349"/>
      <c r="O672" s="349"/>
      <c r="P672" s="349"/>
      <c r="Q672" s="349"/>
      <c r="R672" s="349"/>
      <c r="S672" s="349"/>
      <c r="T672" s="349"/>
      <c r="U672" s="349"/>
      <c r="V672" s="349"/>
      <c r="W672" s="349"/>
      <c r="X672" s="349"/>
      <c r="Y672" s="349"/>
      <c r="Z672" s="349"/>
    </row>
    <row r="673" ht="15.75" customHeight="1">
      <c r="A673" s="349"/>
      <c r="B673" s="349"/>
      <c r="C673" s="349"/>
      <c r="D673" s="349"/>
      <c r="E673" s="349"/>
      <c r="F673" s="349"/>
      <c r="G673" s="349"/>
      <c r="H673" s="349"/>
      <c r="I673" s="349"/>
      <c r="J673" s="349"/>
      <c r="K673" s="349"/>
      <c r="L673" s="349"/>
      <c r="M673" s="349"/>
      <c r="N673" s="349"/>
      <c r="O673" s="349"/>
      <c r="P673" s="349"/>
      <c r="Q673" s="349"/>
      <c r="R673" s="349"/>
      <c r="S673" s="349"/>
      <c r="T673" s="349"/>
      <c r="U673" s="349"/>
      <c r="V673" s="349"/>
      <c r="W673" s="349"/>
      <c r="X673" s="349"/>
      <c r="Y673" s="349"/>
      <c r="Z673" s="349"/>
    </row>
    <row r="674" ht="15.75" customHeight="1">
      <c r="A674" s="349"/>
      <c r="B674" s="349"/>
      <c r="C674" s="349"/>
      <c r="D674" s="349"/>
      <c r="E674" s="349"/>
      <c r="F674" s="349"/>
      <c r="G674" s="349"/>
      <c r="H674" s="349"/>
      <c r="I674" s="349"/>
      <c r="J674" s="349"/>
      <c r="K674" s="349"/>
      <c r="L674" s="349"/>
      <c r="M674" s="349"/>
      <c r="N674" s="349"/>
      <c r="O674" s="349"/>
      <c r="P674" s="349"/>
      <c r="Q674" s="349"/>
      <c r="R674" s="349"/>
      <c r="S674" s="349"/>
      <c r="T674" s="349"/>
      <c r="U674" s="349"/>
      <c r="V674" s="349"/>
      <c r="W674" s="349"/>
      <c r="X674" s="349"/>
      <c r="Y674" s="349"/>
      <c r="Z674" s="349"/>
    </row>
    <row r="675" ht="15.75" customHeight="1">
      <c r="A675" s="349"/>
      <c r="B675" s="349"/>
      <c r="C675" s="349"/>
      <c r="D675" s="349"/>
      <c r="E675" s="349"/>
      <c r="F675" s="349"/>
      <c r="G675" s="349"/>
      <c r="H675" s="349"/>
      <c r="I675" s="349"/>
      <c r="J675" s="349"/>
      <c r="K675" s="349"/>
      <c r="L675" s="349"/>
      <c r="M675" s="349"/>
      <c r="N675" s="349"/>
      <c r="O675" s="349"/>
      <c r="P675" s="349"/>
      <c r="Q675" s="349"/>
      <c r="R675" s="349"/>
      <c r="S675" s="349"/>
      <c r="T675" s="349"/>
      <c r="U675" s="349"/>
      <c r="V675" s="349"/>
      <c r="W675" s="349"/>
      <c r="X675" s="349"/>
      <c r="Y675" s="349"/>
      <c r="Z675" s="349"/>
    </row>
    <row r="676" ht="15.75" customHeight="1">
      <c r="A676" s="349"/>
      <c r="B676" s="349"/>
      <c r="C676" s="349"/>
      <c r="D676" s="349"/>
      <c r="E676" s="349"/>
      <c r="F676" s="349"/>
      <c r="G676" s="349"/>
      <c r="H676" s="349"/>
      <c r="I676" s="349"/>
      <c r="J676" s="349"/>
      <c r="K676" s="349"/>
      <c r="L676" s="349"/>
      <c r="M676" s="349"/>
      <c r="N676" s="349"/>
      <c r="O676" s="349"/>
      <c r="P676" s="349"/>
      <c r="Q676" s="349"/>
      <c r="R676" s="349"/>
      <c r="S676" s="349"/>
      <c r="T676" s="349"/>
      <c r="U676" s="349"/>
      <c r="V676" s="349"/>
      <c r="W676" s="349"/>
      <c r="X676" s="349"/>
      <c r="Y676" s="349"/>
      <c r="Z676" s="349"/>
    </row>
    <row r="677" ht="15.75" customHeight="1">
      <c r="A677" s="349"/>
      <c r="B677" s="349"/>
      <c r="C677" s="349"/>
      <c r="D677" s="349"/>
      <c r="E677" s="349"/>
      <c r="F677" s="349"/>
      <c r="G677" s="349"/>
      <c r="H677" s="349"/>
      <c r="I677" s="349"/>
      <c r="J677" s="349"/>
      <c r="K677" s="349"/>
      <c r="L677" s="349"/>
      <c r="M677" s="349"/>
      <c r="N677" s="349"/>
      <c r="O677" s="349"/>
      <c r="P677" s="349"/>
      <c r="Q677" s="349"/>
      <c r="R677" s="349"/>
      <c r="S677" s="349"/>
      <c r="T677" s="349"/>
      <c r="U677" s="349"/>
      <c r="V677" s="349"/>
      <c r="W677" s="349"/>
      <c r="X677" s="349"/>
      <c r="Y677" s="349"/>
      <c r="Z677" s="349"/>
    </row>
    <row r="678" ht="15.75" customHeight="1">
      <c r="A678" s="349"/>
      <c r="B678" s="349"/>
      <c r="C678" s="349"/>
      <c r="D678" s="349"/>
      <c r="E678" s="349"/>
      <c r="F678" s="349"/>
      <c r="G678" s="349"/>
      <c r="H678" s="349"/>
      <c r="I678" s="349"/>
      <c r="J678" s="349"/>
      <c r="K678" s="349"/>
      <c r="L678" s="349"/>
      <c r="M678" s="349"/>
      <c r="N678" s="349"/>
      <c r="O678" s="349"/>
      <c r="P678" s="349"/>
      <c r="Q678" s="349"/>
      <c r="R678" s="349"/>
      <c r="S678" s="349"/>
      <c r="T678" s="349"/>
      <c r="U678" s="349"/>
      <c r="V678" s="349"/>
      <c r="W678" s="349"/>
      <c r="X678" s="349"/>
      <c r="Y678" s="349"/>
      <c r="Z678" s="349"/>
    </row>
    <row r="679" ht="15.75" customHeight="1">
      <c r="A679" s="349"/>
      <c r="B679" s="349"/>
      <c r="C679" s="349"/>
      <c r="D679" s="349"/>
      <c r="E679" s="349"/>
      <c r="F679" s="349"/>
      <c r="G679" s="349"/>
      <c r="H679" s="349"/>
      <c r="I679" s="349"/>
      <c r="J679" s="349"/>
      <c r="K679" s="349"/>
      <c r="L679" s="349"/>
      <c r="M679" s="349"/>
      <c r="N679" s="349"/>
      <c r="O679" s="349"/>
      <c r="P679" s="349"/>
      <c r="Q679" s="349"/>
      <c r="R679" s="349"/>
      <c r="S679" s="349"/>
      <c r="T679" s="349"/>
      <c r="U679" s="349"/>
      <c r="V679" s="349"/>
      <c r="W679" s="349"/>
      <c r="X679" s="349"/>
      <c r="Y679" s="349"/>
      <c r="Z679" s="349"/>
    </row>
    <row r="680" ht="15.75" customHeight="1">
      <c r="A680" s="349"/>
      <c r="B680" s="349"/>
      <c r="C680" s="349"/>
      <c r="D680" s="349"/>
      <c r="E680" s="349"/>
      <c r="F680" s="349"/>
      <c r="G680" s="349"/>
      <c r="H680" s="349"/>
      <c r="I680" s="349"/>
      <c r="J680" s="349"/>
      <c r="K680" s="349"/>
      <c r="L680" s="349"/>
      <c r="M680" s="349"/>
      <c r="N680" s="349"/>
      <c r="O680" s="349"/>
      <c r="P680" s="349"/>
      <c r="Q680" s="349"/>
      <c r="R680" s="349"/>
      <c r="S680" s="349"/>
      <c r="T680" s="349"/>
      <c r="U680" s="349"/>
      <c r="V680" s="349"/>
      <c r="W680" s="349"/>
      <c r="X680" s="349"/>
      <c r="Y680" s="349"/>
      <c r="Z680" s="349"/>
    </row>
    <row r="681" ht="15.75" customHeight="1">
      <c r="A681" s="349"/>
      <c r="B681" s="349"/>
      <c r="C681" s="349"/>
      <c r="D681" s="349"/>
      <c r="E681" s="349"/>
      <c r="F681" s="349"/>
      <c r="G681" s="349"/>
      <c r="H681" s="349"/>
      <c r="I681" s="349"/>
      <c r="J681" s="349"/>
      <c r="K681" s="349"/>
      <c r="L681" s="349"/>
      <c r="M681" s="349"/>
      <c r="N681" s="349"/>
      <c r="O681" s="349"/>
      <c r="P681" s="349"/>
      <c r="Q681" s="349"/>
      <c r="R681" s="349"/>
      <c r="S681" s="349"/>
      <c r="T681" s="349"/>
      <c r="U681" s="349"/>
      <c r="V681" s="349"/>
      <c r="W681" s="349"/>
      <c r="X681" s="349"/>
      <c r="Y681" s="349"/>
      <c r="Z681" s="349"/>
    </row>
    <row r="682" ht="15.75" customHeight="1">
      <c r="A682" s="349"/>
      <c r="B682" s="349"/>
      <c r="C682" s="349"/>
      <c r="D682" s="349"/>
      <c r="E682" s="349"/>
      <c r="F682" s="349"/>
      <c r="G682" s="349"/>
      <c r="H682" s="349"/>
      <c r="I682" s="349"/>
      <c r="J682" s="349"/>
      <c r="K682" s="349"/>
      <c r="L682" s="349"/>
      <c r="M682" s="349"/>
      <c r="N682" s="349"/>
      <c r="O682" s="349"/>
      <c r="P682" s="349"/>
      <c r="Q682" s="349"/>
      <c r="R682" s="349"/>
      <c r="S682" s="349"/>
      <c r="T682" s="349"/>
      <c r="U682" s="349"/>
      <c r="V682" s="349"/>
      <c r="W682" s="349"/>
      <c r="X682" s="349"/>
      <c r="Y682" s="349"/>
      <c r="Z682" s="349"/>
    </row>
    <row r="683" ht="15.75" customHeight="1">
      <c r="A683" s="349"/>
      <c r="B683" s="349"/>
      <c r="C683" s="349"/>
      <c r="D683" s="349"/>
      <c r="E683" s="349"/>
      <c r="F683" s="349"/>
      <c r="G683" s="349"/>
      <c r="H683" s="349"/>
      <c r="I683" s="349"/>
      <c r="J683" s="349"/>
      <c r="K683" s="349"/>
      <c r="L683" s="349"/>
      <c r="M683" s="349"/>
      <c r="N683" s="349"/>
      <c r="O683" s="349"/>
      <c r="P683" s="349"/>
      <c r="Q683" s="349"/>
      <c r="R683" s="349"/>
      <c r="S683" s="349"/>
      <c r="T683" s="349"/>
      <c r="U683" s="349"/>
      <c r="V683" s="349"/>
      <c r="W683" s="349"/>
      <c r="X683" s="349"/>
      <c r="Y683" s="349"/>
      <c r="Z683" s="349"/>
    </row>
    <row r="684" ht="15.75" customHeight="1">
      <c r="A684" s="349"/>
      <c r="B684" s="349"/>
      <c r="C684" s="349"/>
      <c r="D684" s="349"/>
      <c r="E684" s="349"/>
      <c r="F684" s="349"/>
      <c r="G684" s="349"/>
      <c r="H684" s="349"/>
      <c r="I684" s="349"/>
      <c r="J684" s="349"/>
      <c r="K684" s="349"/>
      <c r="L684" s="349"/>
      <c r="M684" s="349"/>
      <c r="N684" s="349"/>
      <c r="O684" s="349"/>
      <c r="P684" s="349"/>
      <c r="Q684" s="349"/>
      <c r="R684" s="349"/>
      <c r="S684" s="349"/>
      <c r="T684" s="349"/>
      <c r="U684" s="349"/>
      <c r="V684" s="349"/>
      <c r="W684" s="349"/>
      <c r="X684" s="349"/>
      <c r="Y684" s="349"/>
      <c r="Z684" s="349"/>
    </row>
    <row r="685" ht="15.75" customHeight="1">
      <c r="A685" s="349"/>
      <c r="B685" s="349"/>
      <c r="C685" s="349"/>
      <c r="D685" s="349"/>
      <c r="E685" s="349"/>
      <c r="F685" s="349"/>
      <c r="G685" s="349"/>
      <c r="H685" s="349"/>
      <c r="I685" s="349"/>
      <c r="J685" s="349"/>
      <c r="K685" s="349"/>
      <c r="L685" s="349"/>
      <c r="M685" s="349"/>
      <c r="N685" s="349"/>
      <c r="O685" s="349"/>
      <c r="P685" s="349"/>
      <c r="Q685" s="349"/>
      <c r="R685" s="349"/>
      <c r="S685" s="349"/>
      <c r="T685" s="349"/>
      <c r="U685" s="349"/>
      <c r="V685" s="349"/>
      <c r="W685" s="349"/>
      <c r="X685" s="349"/>
      <c r="Y685" s="349"/>
      <c r="Z685" s="349"/>
    </row>
    <row r="686" ht="15.75" customHeight="1">
      <c r="A686" s="349"/>
      <c r="B686" s="349"/>
      <c r="C686" s="349"/>
      <c r="D686" s="349"/>
      <c r="E686" s="349"/>
      <c r="F686" s="349"/>
      <c r="G686" s="349"/>
      <c r="H686" s="349"/>
      <c r="I686" s="349"/>
      <c r="J686" s="349"/>
      <c r="K686" s="349"/>
      <c r="L686" s="349"/>
      <c r="M686" s="349"/>
      <c r="N686" s="349"/>
      <c r="O686" s="349"/>
      <c r="P686" s="349"/>
      <c r="Q686" s="349"/>
      <c r="R686" s="349"/>
      <c r="S686" s="349"/>
      <c r="T686" s="349"/>
      <c r="U686" s="349"/>
      <c r="V686" s="349"/>
      <c r="W686" s="349"/>
      <c r="X686" s="349"/>
      <c r="Y686" s="349"/>
      <c r="Z686" s="349"/>
    </row>
    <row r="687" ht="15.75" customHeight="1">
      <c r="A687" s="349"/>
      <c r="B687" s="349"/>
      <c r="C687" s="349"/>
      <c r="D687" s="349"/>
      <c r="E687" s="349"/>
      <c r="F687" s="349"/>
      <c r="G687" s="349"/>
      <c r="H687" s="349"/>
      <c r="I687" s="349"/>
      <c r="J687" s="349"/>
      <c r="K687" s="349"/>
      <c r="L687" s="349"/>
      <c r="M687" s="349"/>
      <c r="N687" s="349"/>
      <c r="O687" s="349"/>
      <c r="P687" s="349"/>
      <c r="Q687" s="349"/>
      <c r="R687" s="349"/>
      <c r="S687" s="349"/>
      <c r="T687" s="349"/>
      <c r="U687" s="349"/>
      <c r="V687" s="349"/>
      <c r="W687" s="349"/>
      <c r="X687" s="349"/>
      <c r="Y687" s="349"/>
      <c r="Z687" s="349"/>
    </row>
    <row r="688" ht="15.75" customHeight="1">
      <c r="A688" s="349"/>
      <c r="B688" s="349"/>
      <c r="C688" s="349"/>
      <c r="D688" s="349"/>
      <c r="E688" s="349"/>
      <c r="F688" s="349"/>
      <c r="G688" s="349"/>
      <c r="H688" s="349"/>
      <c r="I688" s="349"/>
      <c r="J688" s="349"/>
      <c r="K688" s="349"/>
      <c r="L688" s="349"/>
      <c r="M688" s="349"/>
      <c r="N688" s="349"/>
      <c r="O688" s="349"/>
      <c r="P688" s="349"/>
      <c r="Q688" s="349"/>
      <c r="R688" s="349"/>
      <c r="S688" s="349"/>
      <c r="T688" s="349"/>
      <c r="U688" s="349"/>
      <c r="V688" s="349"/>
      <c r="W688" s="349"/>
      <c r="X688" s="349"/>
      <c r="Y688" s="349"/>
      <c r="Z688" s="349"/>
    </row>
    <row r="689" ht="15.75" customHeight="1">
      <c r="A689" s="349"/>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row>
    <row r="690" ht="15.75" customHeight="1">
      <c r="A690" s="349"/>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row>
    <row r="691" ht="15.75" customHeight="1">
      <c r="A691" s="349"/>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row>
    <row r="692" ht="15.75" customHeight="1">
      <c r="A692" s="349"/>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row>
    <row r="693" ht="15.75" customHeight="1">
      <c r="A693" s="349"/>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row>
    <row r="694" ht="15.75" customHeight="1">
      <c r="A694" s="349"/>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row>
    <row r="695" ht="15.75" customHeight="1">
      <c r="A695" s="349"/>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row>
    <row r="696" ht="15.75" customHeight="1">
      <c r="A696" s="349"/>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row>
    <row r="697" ht="15.75" customHeight="1">
      <c r="A697" s="349"/>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row>
    <row r="698" ht="15.75" customHeight="1">
      <c r="A698" s="349"/>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row>
    <row r="699" ht="15.75" customHeight="1">
      <c r="A699" s="349"/>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row>
    <row r="700" ht="15.75" customHeight="1">
      <c r="A700" s="349"/>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row>
    <row r="701" ht="15.75" customHeight="1">
      <c r="A701" s="349"/>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row>
    <row r="702" ht="15.75" customHeight="1">
      <c r="A702" s="349"/>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row>
    <row r="703" ht="15.75" customHeight="1">
      <c r="A703" s="349"/>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row>
    <row r="704" ht="15.75" customHeight="1">
      <c r="A704" s="349"/>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row>
    <row r="705" ht="15.75" customHeight="1">
      <c r="A705" s="349"/>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row>
    <row r="706" ht="15.75" customHeight="1">
      <c r="A706" s="349"/>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row>
    <row r="707" ht="15.75" customHeight="1">
      <c r="A707" s="349"/>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row>
    <row r="708" ht="15.75" customHeight="1">
      <c r="A708" s="349"/>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row>
    <row r="709" ht="15.75" customHeight="1">
      <c r="A709" s="349"/>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row>
    <row r="710" ht="15.75" customHeight="1">
      <c r="A710" s="349"/>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row>
    <row r="711" ht="15.75" customHeight="1">
      <c r="A711" s="349"/>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row>
    <row r="712" ht="15.75" customHeight="1">
      <c r="A712" s="349"/>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row>
    <row r="713" ht="15.75" customHeight="1">
      <c r="A713" s="349"/>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row>
    <row r="714" ht="15.75" customHeight="1">
      <c r="A714" s="349"/>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row>
    <row r="715" ht="15.75" customHeight="1">
      <c r="A715" s="349"/>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row>
    <row r="716" ht="15.75" customHeight="1">
      <c r="A716" s="349"/>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row>
    <row r="717" ht="15.75" customHeight="1">
      <c r="A717" s="349"/>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row>
    <row r="718" ht="15.75" customHeight="1">
      <c r="A718" s="349"/>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row>
    <row r="719" ht="15.75" customHeight="1">
      <c r="A719" s="349"/>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row>
    <row r="720" ht="15.75" customHeight="1">
      <c r="A720" s="349"/>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row>
    <row r="721" ht="15.75" customHeight="1">
      <c r="A721" s="349"/>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row>
    <row r="722" ht="15.75" customHeight="1">
      <c r="A722" s="349"/>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row>
    <row r="723" ht="15.75" customHeight="1">
      <c r="A723" s="349"/>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row>
    <row r="724" ht="15.75" customHeight="1">
      <c r="A724" s="349"/>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row>
    <row r="725" ht="15.75" customHeight="1">
      <c r="A725" s="349"/>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row>
    <row r="726" ht="15.75" customHeight="1">
      <c r="A726" s="349"/>
      <c r="B726" s="349"/>
      <c r="C726" s="349"/>
      <c r="D726" s="349"/>
      <c r="E726" s="349"/>
      <c r="F726" s="349"/>
      <c r="G726" s="349"/>
      <c r="H726" s="349"/>
      <c r="I726" s="349"/>
      <c r="J726" s="349"/>
      <c r="K726" s="349"/>
      <c r="L726" s="349"/>
      <c r="M726" s="349"/>
      <c r="N726" s="349"/>
      <c r="O726" s="349"/>
      <c r="P726" s="349"/>
      <c r="Q726" s="349"/>
      <c r="R726" s="349"/>
      <c r="S726" s="349"/>
      <c r="T726" s="349"/>
      <c r="U726" s="349"/>
      <c r="V726" s="349"/>
      <c r="W726" s="349"/>
      <c r="X726" s="349"/>
      <c r="Y726" s="349"/>
      <c r="Z726" s="349"/>
    </row>
    <row r="727" ht="15.75" customHeight="1">
      <c r="A727" s="349"/>
      <c r="B727" s="349"/>
      <c r="C727" s="349"/>
      <c r="D727" s="349"/>
      <c r="E727" s="349"/>
      <c r="F727" s="349"/>
      <c r="G727" s="349"/>
      <c r="H727" s="349"/>
      <c r="I727" s="349"/>
      <c r="J727" s="349"/>
      <c r="K727" s="349"/>
      <c r="L727" s="349"/>
      <c r="M727" s="349"/>
      <c r="N727" s="349"/>
      <c r="O727" s="349"/>
      <c r="P727" s="349"/>
      <c r="Q727" s="349"/>
      <c r="R727" s="349"/>
      <c r="S727" s="349"/>
      <c r="T727" s="349"/>
      <c r="U727" s="349"/>
      <c r="V727" s="349"/>
      <c r="W727" s="349"/>
      <c r="X727" s="349"/>
      <c r="Y727" s="349"/>
      <c r="Z727" s="349"/>
    </row>
    <row r="728" ht="15.75" customHeight="1">
      <c r="A728" s="349"/>
      <c r="B728" s="349"/>
      <c r="C728" s="349"/>
      <c r="D728" s="349"/>
      <c r="E728" s="349"/>
      <c r="F728" s="349"/>
      <c r="G728" s="349"/>
      <c r="H728" s="349"/>
      <c r="I728" s="349"/>
      <c r="J728" s="349"/>
      <c r="K728" s="349"/>
      <c r="L728" s="349"/>
      <c r="M728" s="349"/>
      <c r="N728" s="349"/>
      <c r="O728" s="349"/>
      <c r="P728" s="349"/>
      <c r="Q728" s="349"/>
      <c r="R728" s="349"/>
      <c r="S728" s="349"/>
      <c r="T728" s="349"/>
      <c r="U728" s="349"/>
      <c r="V728" s="349"/>
      <c r="W728" s="349"/>
      <c r="X728" s="349"/>
      <c r="Y728" s="349"/>
      <c r="Z728" s="349"/>
    </row>
    <row r="729" ht="15.75" customHeight="1">
      <c r="A729" s="349"/>
      <c r="B729" s="349"/>
      <c r="C729" s="349"/>
      <c r="D729" s="349"/>
      <c r="E729" s="349"/>
      <c r="F729" s="349"/>
      <c r="G729" s="349"/>
      <c r="H729" s="349"/>
      <c r="I729" s="349"/>
      <c r="J729" s="349"/>
      <c r="K729" s="349"/>
      <c r="L729" s="349"/>
      <c r="M729" s="349"/>
      <c r="N729" s="349"/>
      <c r="O729" s="349"/>
      <c r="P729" s="349"/>
      <c r="Q729" s="349"/>
      <c r="R729" s="349"/>
      <c r="S729" s="349"/>
      <c r="T729" s="349"/>
      <c r="U729" s="349"/>
      <c r="V729" s="349"/>
      <c r="W729" s="349"/>
      <c r="X729" s="349"/>
      <c r="Y729" s="349"/>
      <c r="Z729" s="349"/>
    </row>
    <row r="730" ht="15.75" customHeight="1">
      <c r="A730" s="349"/>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row>
    <row r="731" ht="15.75" customHeight="1">
      <c r="A731" s="349"/>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row>
    <row r="732" ht="15.75" customHeight="1">
      <c r="A732" s="349"/>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row>
    <row r="733" ht="15.75" customHeight="1">
      <c r="A733" s="349"/>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row>
    <row r="734" ht="15.75" customHeight="1">
      <c r="A734" s="349"/>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row>
    <row r="735" ht="15.75" customHeight="1">
      <c r="A735" s="349"/>
      <c r="B735" s="349"/>
      <c r="C735" s="349"/>
      <c r="D735" s="349"/>
      <c r="E735" s="349"/>
      <c r="F735" s="349"/>
      <c r="G735" s="349"/>
      <c r="H735" s="349"/>
      <c r="I735" s="349"/>
      <c r="J735" s="349"/>
      <c r="K735" s="349"/>
      <c r="L735" s="349"/>
      <c r="M735" s="349"/>
      <c r="N735" s="349"/>
      <c r="O735" s="349"/>
      <c r="P735" s="349"/>
      <c r="Q735" s="349"/>
      <c r="R735" s="349"/>
      <c r="S735" s="349"/>
      <c r="T735" s="349"/>
      <c r="U735" s="349"/>
      <c r="V735" s="349"/>
      <c r="W735" s="349"/>
      <c r="X735" s="349"/>
      <c r="Y735" s="349"/>
      <c r="Z735" s="349"/>
    </row>
    <row r="736" ht="15.75" customHeight="1">
      <c r="A736" s="349"/>
      <c r="B736" s="349"/>
      <c r="C736" s="349"/>
      <c r="D736" s="349"/>
      <c r="E736" s="349"/>
      <c r="F736" s="349"/>
      <c r="G736" s="349"/>
      <c r="H736" s="349"/>
      <c r="I736" s="349"/>
      <c r="J736" s="349"/>
      <c r="K736" s="349"/>
      <c r="L736" s="349"/>
      <c r="M736" s="349"/>
      <c r="N736" s="349"/>
      <c r="O736" s="349"/>
      <c r="P736" s="349"/>
      <c r="Q736" s="349"/>
      <c r="R736" s="349"/>
      <c r="S736" s="349"/>
      <c r="T736" s="349"/>
      <c r="U736" s="349"/>
      <c r="V736" s="349"/>
      <c r="W736" s="349"/>
      <c r="X736" s="349"/>
      <c r="Y736" s="349"/>
      <c r="Z736" s="349"/>
    </row>
    <row r="737" ht="15.75" customHeight="1">
      <c r="A737" s="349"/>
      <c r="B737" s="349"/>
      <c r="C737" s="349"/>
      <c r="D737" s="349"/>
      <c r="E737" s="349"/>
      <c r="F737" s="349"/>
      <c r="G737" s="349"/>
      <c r="H737" s="349"/>
      <c r="I737" s="349"/>
      <c r="J737" s="349"/>
      <c r="K737" s="349"/>
      <c r="L737" s="349"/>
      <c r="M737" s="349"/>
      <c r="N737" s="349"/>
      <c r="O737" s="349"/>
      <c r="P737" s="349"/>
      <c r="Q737" s="349"/>
      <c r="R737" s="349"/>
      <c r="S737" s="349"/>
      <c r="T737" s="349"/>
      <c r="U737" s="349"/>
      <c r="V737" s="349"/>
      <c r="W737" s="349"/>
      <c r="X737" s="349"/>
      <c r="Y737" s="349"/>
      <c r="Z737" s="349"/>
    </row>
    <row r="738" ht="15.75" customHeight="1">
      <c r="A738" s="349"/>
      <c r="B738" s="349"/>
      <c r="C738" s="349"/>
      <c r="D738" s="349"/>
      <c r="E738" s="349"/>
      <c r="F738" s="349"/>
      <c r="G738" s="349"/>
      <c r="H738" s="349"/>
      <c r="I738" s="349"/>
      <c r="J738" s="349"/>
      <c r="K738" s="349"/>
      <c r="L738" s="349"/>
      <c r="M738" s="349"/>
      <c r="N738" s="349"/>
      <c r="O738" s="349"/>
      <c r="P738" s="349"/>
      <c r="Q738" s="349"/>
      <c r="R738" s="349"/>
      <c r="S738" s="349"/>
      <c r="T738" s="349"/>
      <c r="U738" s="349"/>
      <c r="V738" s="349"/>
      <c r="W738" s="349"/>
      <c r="X738" s="349"/>
      <c r="Y738" s="349"/>
      <c r="Z738" s="349"/>
    </row>
    <row r="739" ht="15.75" customHeight="1">
      <c r="A739" s="349"/>
      <c r="B739" s="349"/>
      <c r="C739" s="349"/>
      <c r="D739" s="349"/>
      <c r="E739" s="349"/>
      <c r="F739" s="349"/>
      <c r="G739" s="349"/>
      <c r="H739" s="349"/>
      <c r="I739" s="349"/>
      <c r="J739" s="349"/>
      <c r="K739" s="349"/>
      <c r="L739" s="349"/>
      <c r="M739" s="349"/>
      <c r="N739" s="349"/>
      <c r="O739" s="349"/>
      <c r="P739" s="349"/>
      <c r="Q739" s="349"/>
      <c r="R739" s="349"/>
      <c r="S739" s="349"/>
      <c r="T739" s="349"/>
      <c r="U739" s="349"/>
      <c r="V739" s="349"/>
      <c r="W739" s="349"/>
      <c r="X739" s="349"/>
      <c r="Y739" s="349"/>
      <c r="Z739" s="349"/>
    </row>
    <row r="740" ht="15.75" customHeight="1">
      <c r="A740" s="349"/>
      <c r="B740" s="349"/>
      <c r="C740" s="349"/>
      <c r="D740" s="349"/>
      <c r="E740" s="349"/>
      <c r="F740" s="349"/>
      <c r="G740" s="349"/>
      <c r="H740" s="349"/>
      <c r="I740" s="349"/>
      <c r="J740" s="349"/>
      <c r="K740" s="349"/>
      <c r="L740" s="349"/>
      <c r="M740" s="349"/>
      <c r="N740" s="349"/>
      <c r="O740" s="349"/>
      <c r="P740" s="349"/>
      <c r="Q740" s="349"/>
      <c r="R740" s="349"/>
      <c r="S740" s="349"/>
      <c r="T740" s="349"/>
      <c r="U740" s="349"/>
      <c r="V740" s="349"/>
      <c r="W740" s="349"/>
      <c r="X740" s="349"/>
      <c r="Y740" s="349"/>
      <c r="Z740" s="349"/>
    </row>
    <row r="741" ht="15.75" customHeight="1">
      <c r="A741" s="349"/>
      <c r="B741" s="349"/>
      <c r="C741" s="349"/>
      <c r="D741" s="349"/>
      <c r="E741" s="349"/>
      <c r="F741" s="349"/>
      <c r="G741" s="349"/>
      <c r="H741" s="349"/>
      <c r="I741" s="349"/>
      <c r="J741" s="349"/>
      <c r="K741" s="349"/>
      <c r="L741" s="349"/>
      <c r="M741" s="349"/>
      <c r="N741" s="349"/>
      <c r="O741" s="349"/>
      <c r="P741" s="349"/>
      <c r="Q741" s="349"/>
      <c r="R741" s="349"/>
      <c r="S741" s="349"/>
      <c r="T741" s="349"/>
      <c r="U741" s="349"/>
      <c r="V741" s="349"/>
      <c r="W741" s="349"/>
      <c r="X741" s="349"/>
      <c r="Y741" s="349"/>
      <c r="Z741" s="349"/>
    </row>
    <row r="742" ht="15.75" customHeight="1">
      <c r="A742" s="349"/>
      <c r="B742" s="349"/>
      <c r="C742" s="349"/>
      <c r="D742" s="349"/>
      <c r="E742" s="349"/>
      <c r="F742" s="349"/>
      <c r="G742" s="349"/>
      <c r="H742" s="349"/>
      <c r="I742" s="349"/>
      <c r="J742" s="349"/>
      <c r="K742" s="349"/>
      <c r="L742" s="349"/>
      <c r="M742" s="349"/>
      <c r="N742" s="349"/>
      <c r="O742" s="349"/>
      <c r="P742" s="349"/>
      <c r="Q742" s="349"/>
      <c r="R742" s="349"/>
      <c r="S742" s="349"/>
      <c r="T742" s="349"/>
      <c r="U742" s="349"/>
      <c r="V742" s="349"/>
      <c r="W742" s="349"/>
      <c r="X742" s="349"/>
      <c r="Y742" s="349"/>
      <c r="Z742" s="349"/>
    </row>
    <row r="743" ht="15.75" customHeight="1">
      <c r="A743" s="349"/>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row>
    <row r="744" ht="15.75" customHeight="1">
      <c r="A744" s="349"/>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row>
    <row r="745" ht="15.75" customHeight="1">
      <c r="A745" s="349"/>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row>
    <row r="746" ht="15.75" customHeight="1">
      <c r="A746" s="349"/>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row>
    <row r="747" ht="15.75" customHeight="1">
      <c r="A747" s="349"/>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row>
    <row r="748" ht="15.75" customHeight="1">
      <c r="A748" s="349"/>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row>
    <row r="749" ht="15.75" customHeight="1">
      <c r="A749" s="349"/>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row>
    <row r="750" ht="15.75" customHeight="1">
      <c r="A750" s="349"/>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row>
    <row r="751" ht="15.75" customHeight="1">
      <c r="A751" s="349"/>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row>
    <row r="752" ht="15.75" customHeight="1">
      <c r="A752" s="349"/>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row>
    <row r="753" ht="15.75" customHeight="1">
      <c r="A753" s="349"/>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row>
    <row r="754" ht="15.75" customHeight="1">
      <c r="A754" s="349"/>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row>
    <row r="755" ht="15.75" customHeight="1">
      <c r="A755" s="349"/>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row>
    <row r="756" ht="15.75" customHeight="1">
      <c r="A756" s="349"/>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row>
    <row r="757" ht="15.75" customHeight="1">
      <c r="A757" s="349"/>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row>
    <row r="758" ht="15.75" customHeight="1">
      <c r="A758" s="349"/>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row>
    <row r="759" ht="15.75" customHeight="1">
      <c r="A759" s="349"/>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row>
    <row r="760" ht="15.75" customHeight="1">
      <c r="A760" s="349"/>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row>
    <row r="761" ht="15.75" customHeight="1">
      <c r="A761" s="349"/>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row>
    <row r="762" ht="15.75" customHeight="1">
      <c r="A762" s="349"/>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row>
    <row r="763" ht="15.75" customHeight="1">
      <c r="A763" s="349"/>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row>
    <row r="764" ht="15.75" customHeight="1">
      <c r="A764" s="349"/>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row>
    <row r="765" ht="15.75" customHeight="1">
      <c r="A765" s="349"/>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row>
    <row r="766" ht="15.75" customHeight="1">
      <c r="A766" s="349"/>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row>
    <row r="767" ht="15.75" customHeight="1">
      <c r="A767" s="349"/>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row>
    <row r="768" ht="15.75" customHeight="1">
      <c r="A768" s="349"/>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row>
    <row r="769" ht="15.75" customHeight="1">
      <c r="A769" s="349"/>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row>
    <row r="770" ht="15.75" customHeight="1">
      <c r="A770" s="349"/>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row>
    <row r="771" ht="15.75" customHeight="1">
      <c r="A771" s="349"/>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row>
    <row r="772" ht="15.75" customHeight="1">
      <c r="A772" s="349"/>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row>
    <row r="773" ht="15.75" customHeight="1">
      <c r="A773" s="349"/>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row>
    <row r="774" ht="15.75" customHeight="1">
      <c r="A774" s="349"/>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row>
    <row r="775" ht="15.75" customHeight="1">
      <c r="A775" s="349"/>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row>
    <row r="776" ht="15.75" customHeight="1">
      <c r="A776" s="349"/>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row>
    <row r="777" ht="15.75" customHeight="1">
      <c r="A777" s="349"/>
      <c r="B777" s="349"/>
      <c r="C777" s="349"/>
      <c r="D777" s="349"/>
      <c r="E777" s="349"/>
      <c r="F777" s="349"/>
      <c r="G777" s="349"/>
      <c r="H777" s="349"/>
      <c r="I777" s="349"/>
      <c r="J777" s="349"/>
      <c r="K777" s="349"/>
      <c r="L777" s="349"/>
      <c r="M777" s="349"/>
      <c r="N777" s="349"/>
      <c r="O777" s="349"/>
      <c r="P777" s="349"/>
      <c r="Q777" s="349"/>
      <c r="R777" s="349"/>
      <c r="S777" s="349"/>
      <c r="T777" s="349"/>
      <c r="U777" s="349"/>
      <c r="V777" s="349"/>
      <c r="W777" s="349"/>
      <c r="X777" s="349"/>
      <c r="Y777" s="349"/>
      <c r="Z777" s="349"/>
    </row>
    <row r="778" ht="15.75" customHeight="1">
      <c r="A778" s="349"/>
      <c r="B778" s="349"/>
      <c r="C778" s="349"/>
      <c r="D778" s="349"/>
      <c r="E778" s="349"/>
      <c r="F778" s="349"/>
      <c r="G778" s="349"/>
      <c r="H778" s="349"/>
      <c r="I778" s="349"/>
      <c r="J778" s="349"/>
      <c r="K778" s="349"/>
      <c r="L778" s="349"/>
      <c r="M778" s="349"/>
      <c r="N778" s="349"/>
      <c r="O778" s="349"/>
      <c r="P778" s="349"/>
      <c r="Q778" s="349"/>
      <c r="R778" s="349"/>
      <c r="S778" s="349"/>
      <c r="T778" s="349"/>
      <c r="U778" s="349"/>
      <c r="V778" s="349"/>
      <c r="W778" s="349"/>
      <c r="X778" s="349"/>
      <c r="Y778" s="349"/>
      <c r="Z778" s="349"/>
    </row>
    <row r="779" ht="15.75" customHeight="1">
      <c r="A779" s="349"/>
      <c r="B779" s="349"/>
      <c r="C779" s="349"/>
      <c r="D779" s="349"/>
      <c r="E779" s="349"/>
      <c r="F779" s="349"/>
      <c r="G779" s="349"/>
      <c r="H779" s="349"/>
      <c r="I779" s="349"/>
      <c r="J779" s="349"/>
      <c r="K779" s="349"/>
      <c r="L779" s="349"/>
      <c r="M779" s="349"/>
      <c r="N779" s="349"/>
      <c r="O779" s="349"/>
      <c r="P779" s="349"/>
      <c r="Q779" s="349"/>
      <c r="R779" s="349"/>
      <c r="S779" s="349"/>
      <c r="T779" s="349"/>
      <c r="U779" s="349"/>
      <c r="V779" s="349"/>
      <c r="W779" s="349"/>
      <c r="X779" s="349"/>
      <c r="Y779" s="349"/>
      <c r="Z779" s="349"/>
    </row>
    <row r="780" ht="15.75" customHeight="1">
      <c r="A780" s="349"/>
      <c r="B780" s="349"/>
      <c r="C780" s="349"/>
      <c r="D780" s="349"/>
      <c r="E780" s="349"/>
      <c r="F780" s="349"/>
      <c r="G780" s="349"/>
      <c r="H780" s="349"/>
      <c r="I780" s="349"/>
      <c r="J780" s="349"/>
      <c r="K780" s="349"/>
      <c r="L780" s="349"/>
      <c r="M780" s="349"/>
      <c r="N780" s="349"/>
      <c r="O780" s="349"/>
      <c r="P780" s="349"/>
      <c r="Q780" s="349"/>
      <c r="R780" s="349"/>
      <c r="S780" s="349"/>
      <c r="T780" s="349"/>
      <c r="U780" s="349"/>
      <c r="V780" s="349"/>
      <c r="W780" s="349"/>
      <c r="X780" s="349"/>
      <c r="Y780" s="349"/>
      <c r="Z780" s="349"/>
    </row>
    <row r="781" ht="15.75" customHeight="1">
      <c r="A781" s="349"/>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row>
    <row r="782" ht="15.75" customHeight="1">
      <c r="A782" s="349"/>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row>
    <row r="783" ht="15.75" customHeight="1">
      <c r="A783" s="349"/>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row>
    <row r="784" ht="15.75" customHeight="1">
      <c r="A784" s="349"/>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row>
    <row r="785" ht="15.75" customHeight="1">
      <c r="A785" s="349"/>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row>
    <row r="786" ht="15.75" customHeight="1">
      <c r="A786" s="349"/>
      <c r="B786" s="349"/>
      <c r="C786" s="349"/>
      <c r="D786" s="349"/>
      <c r="E786" s="349"/>
      <c r="F786" s="349"/>
      <c r="G786" s="349"/>
      <c r="H786" s="349"/>
      <c r="I786" s="349"/>
      <c r="J786" s="349"/>
      <c r="K786" s="349"/>
      <c r="L786" s="349"/>
      <c r="M786" s="349"/>
      <c r="N786" s="349"/>
      <c r="O786" s="349"/>
      <c r="P786" s="349"/>
      <c r="Q786" s="349"/>
      <c r="R786" s="349"/>
      <c r="S786" s="349"/>
      <c r="T786" s="349"/>
      <c r="U786" s="349"/>
      <c r="V786" s="349"/>
      <c r="W786" s="349"/>
      <c r="X786" s="349"/>
      <c r="Y786" s="349"/>
      <c r="Z786" s="349"/>
    </row>
    <row r="787" ht="15.75" customHeight="1">
      <c r="A787" s="349"/>
      <c r="B787" s="349"/>
      <c r="C787" s="349"/>
      <c r="D787" s="349"/>
      <c r="E787" s="349"/>
      <c r="F787" s="349"/>
      <c r="G787" s="349"/>
      <c r="H787" s="349"/>
      <c r="I787" s="349"/>
      <c r="J787" s="349"/>
      <c r="K787" s="349"/>
      <c r="L787" s="349"/>
      <c r="M787" s="349"/>
      <c r="N787" s="349"/>
      <c r="O787" s="349"/>
      <c r="P787" s="349"/>
      <c r="Q787" s="349"/>
      <c r="R787" s="349"/>
      <c r="S787" s="349"/>
      <c r="T787" s="349"/>
      <c r="U787" s="349"/>
      <c r="V787" s="349"/>
      <c r="W787" s="349"/>
      <c r="X787" s="349"/>
      <c r="Y787" s="349"/>
      <c r="Z787" s="349"/>
    </row>
    <row r="788" ht="15.75" customHeight="1">
      <c r="A788" s="349"/>
      <c r="B788" s="349"/>
      <c r="C788" s="349"/>
      <c r="D788" s="349"/>
      <c r="E788" s="349"/>
      <c r="F788" s="349"/>
      <c r="G788" s="349"/>
      <c r="H788" s="349"/>
      <c r="I788" s="349"/>
      <c r="J788" s="349"/>
      <c r="K788" s="349"/>
      <c r="L788" s="349"/>
      <c r="M788" s="349"/>
      <c r="N788" s="349"/>
      <c r="O788" s="349"/>
      <c r="P788" s="349"/>
      <c r="Q788" s="349"/>
      <c r="R788" s="349"/>
      <c r="S788" s="349"/>
      <c r="T788" s="349"/>
      <c r="U788" s="349"/>
      <c r="V788" s="349"/>
      <c r="W788" s="349"/>
      <c r="X788" s="349"/>
      <c r="Y788" s="349"/>
      <c r="Z788" s="349"/>
    </row>
    <row r="789" ht="15.75" customHeight="1">
      <c r="A789" s="349"/>
      <c r="B789" s="349"/>
      <c r="C789" s="349"/>
      <c r="D789" s="349"/>
      <c r="E789" s="349"/>
      <c r="F789" s="349"/>
      <c r="G789" s="349"/>
      <c r="H789" s="349"/>
      <c r="I789" s="349"/>
      <c r="J789" s="349"/>
      <c r="K789" s="349"/>
      <c r="L789" s="349"/>
      <c r="M789" s="349"/>
      <c r="N789" s="349"/>
      <c r="O789" s="349"/>
      <c r="P789" s="349"/>
      <c r="Q789" s="349"/>
      <c r="R789" s="349"/>
      <c r="S789" s="349"/>
      <c r="T789" s="349"/>
      <c r="U789" s="349"/>
      <c r="V789" s="349"/>
      <c r="W789" s="349"/>
      <c r="X789" s="349"/>
      <c r="Y789" s="349"/>
      <c r="Z789" s="349"/>
    </row>
    <row r="790" ht="15.75" customHeight="1">
      <c r="A790" s="349"/>
      <c r="B790" s="349"/>
      <c r="C790" s="349"/>
      <c r="D790" s="349"/>
      <c r="E790" s="349"/>
      <c r="F790" s="349"/>
      <c r="G790" s="349"/>
      <c r="H790" s="349"/>
      <c r="I790" s="349"/>
      <c r="J790" s="349"/>
      <c r="K790" s="349"/>
      <c r="L790" s="349"/>
      <c r="M790" s="349"/>
      <c r="N790" s="349"/>
      <c r="O790" s="349"/>
      <c r="P790" s="349"/>
      <c r="Q790" s="349"/>
      <c r="R790" s="349"/>
      <c r="S790" s="349"/>
      <c r="T790" s="349"/>
      <c r="U790" s="349"/>
      <c r="V790" s="349"/>
      <c r="W790" s="349"/>
      <c r="X790" s="349"/>
      <c r="Y790" s="349"/>
      <c r="Z790" s="349"/>
    </row>
    <row r="791" ht="15.75" customHeight="1">
      <c r="A791" s="349"/>
      <c r="B791" s="349"/>
      <c r="C791" s="349"/>
      <c r="D791" s="349"/>
      <c r="E791" s="349"/>
      <c r="F791" s="349"/>
      <c r="G791" s="349"/>
      <c r="H791" s="349"/>
      <c r="I791" s="349"/>
      <c r="J791" s="349"/>
      <c r="K791" s="349"/>
      <c r="L791" s="349"/>
      <c r="M791" s="349"/>
      <c r="N791" s="349"/>
      <c r="O791" s="349"/>
      <c r="P791" s="349"/>
      <c r="Q791" s="349"/>
      <c r="R791" s="349"/>
      <c r="S791" s="349"/>
      <c r="T791" s="349"/>
      <c r="U791" s="349"/>
      <c r="V791" s="349"/>
      <c r="W791" s="349"/>
      <c r="X791" s="349"/>
      <c r="Y791" s="349"/>
      <c r="Z791" s="349"/>
    </row>
    <row r="792" ht="15.75" customHeight="1">
      <c r="A792" s="349"/>
      <c r="B792" s="349"/>
      <c r="C792" s="349"/>
      <c r="D792" s="349"/>
      <c r="E792" s="349"/>
      <c r="F792" s="349"/>
      <c r="G792" s="349"/>
      <c r="H792" s="349"/>
      <c r="I792" s="349"/>
      <c r="J792" s="349"/>
      <c r="K792" s="349"/>
      <c r="L792" s="349"/>
      <c r="M792" s="349"/>
      <c r="N792" s="349"/>
      <c r="O792" s="349"/>
      <c r="P792" s="349"/>
      <c r="Q792" s="349"/>
      <c r="R792" s="349"/>
      <c r="S792" s="349"/>
      <c r="T792" s="349"/>
      <c r="U792" s="349"/>
      <c r="V792" s="349"/>
      <c r="W792" s="349"/>
      <c r="X792" s="349"/>
      <c r="Y792" s="349"/>
      <c r="Z792" s="349"/>
    </row>
    <row r="793" ht="15.75" customHeight="1">
      <c r="A793" s="349"/>
      <c r="B793" s="349"/>
      <c r="C793" s="349"/>
      <c r="D793" s="349"/>
      <c r="E793" s="349"/>
      <c r="F793" s="349"/>
      <c r="G793" s="349"/>
      <c r="H793" s="349"/>
      <c r="I793" s="349"/>
      <c r="J793" s="349"/>
      <c r="K793" s="349"/>
      <c r="L793" s="349"/>
      <c r="M793" s="349"/>
      <c r="N793" s="349"/>
      <c r="O793" s="349"/>
      <c r="P793" s="349"/>
      <c r="Q793" s="349"/>
      <c r="R793" s="349"/>
      <c r="S793" s="349"/>
      <c r="T793" s="349"/>
      <c r="U793" s="349"/>
      <c r="V793" s="349"/>
      <c r="W793" s="349"/>
      <c r="X793" s="349"/>
      <c r="Y793" s="349"/>
      <c r="Z793" s="349"/>
    </row>
    <row r="794" ht="15.75" customHeight="1">
      <c r="A794" s="349"/>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row>
    <row r="795" ht="15.75" customHeight="1">
      <c r="A795" s="349"/>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row>
    <row r="796" ht="15.75" customHeight="1">
      <c r="A796" s="349"/>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row>
    <row r="797" ht="15.75" customHeight="1">
      <c r="A797" s="349"/>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row>
    <row r="798" ht="15.75" customHeight="1">
      <c r="A798" s="349"/>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row>
    <row r="799" ht="15.75" customHeight="1">
      <c r="A799" s="349"/>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row>
    <row r="800" ht="15.75" customHeight="1">
      <c r="A800" s="349"/>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row>
    <row r="801" ht="15.75" customHeight="1">
      <c r="A801" s="349"/>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row>
    <row r="802" ht="15.75" customHeight="1">
      <c r="A802" s="349"/>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row>
    <row r="803" ht="15.75" customHeight="1">
      <c r="A803" s="349"/>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row>
    <row r="804" ht="15.75" customHeight="1">
      <c r="A804" s="349"/>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row>
    <row r="805" ht="15.75" customHeight="1">
      <c r="A805" s="349"/>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row>
    <row r="806" ht="15.75" customHeight="1">
      <c r="A806" s="349"/>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row>
    <row r="807" ht="15.75" customHeight="1">
      <c r="A807" s="349"/>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row>
    <row r="808" ht="15.75" customHeight="1">
      <c r="A808" s="349"/>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row>
    <row r="809" ht="15.75" customHeight="1">
      <c r="A809" s="349"/>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row>
    <row r="810" ht="15.75" customHeight="1">
      <c r="A810" s="349"/>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row>
    <row r="811" ht="15.75" customHeight="1">
      <c r="A811" s="349"/>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row>
    <row r="812" ht="15.75" customHeight="1">
      <c r="A812" s="349"/>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row>
    <row r="813" ht="15.75" customHeight="1">
      <c r="A813" s="349"/>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row>
    <row r="814" ht="15.75" customHeight="1">
      <c r="A814" s="349"/>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row>
    <row r="815" ht="15.75" customHeight="1">
      <c r="A815" s="349"/>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row>
    <row r="816" ht="15.75" customHeight="1">
      <c r="A816" s="349"/>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row>
    <row r="817" ht="15.75" customHeight="1">
      <c r="A817" s="349"/>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row>
    <row r="818" ht="15.75" customHeight="1">
      <c r="A818" s="349"/>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row>
    <row r="819" ht="15.75" customHeight="1">
      <c r="A819" s="349"/>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row>
    <row r="820" ht="15.75" customHeight="1">
      <c r="A820" s="349"/>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row>
    <row r="821" ht="15.75" customHeight="1">
      <c r="A821" s="349"/>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row>
    <row r="822" ht="15.75" customHeight="1">
      <c r="A822" s="349"/>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row>
    <row r="823" ht="15.75" customHeight="1">
      <c r="A823" s="349"/>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row>
    <row r="824" ht="15.75" customHeight="1">
      <c r="A824" s="349"/>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row>
    <row r="825" ht="15.75" customHeight="1">
      <c r="A825" s="349"/>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row>
    <row r="826" ht="15.75" customHeight="1">
      <c r="A826" s="349"/>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row>
    <row r="827" ht="15.75" customHeight="1">
      <c r="A827" s="349"/>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row>
    <row r="828" ht="15.75" customHeight="1">
      <c r="A828" s="349"/>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row>
    <row r="829" ht="15.75" customHeight="1">
      <c r="A829" s="349"/>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row>
    <row r="830" ht="15.75" customHeight="1">
      <c r="A830" s="349"/>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row>
    <row r="831" ht="15.75" customHeight="1">
      <c r="A831" s="349"/>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row>
    <row r="832" ht="15.75" customHeight="1">
      <c r="A832" s="349"/>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row>
    <row r="833" ht="15.75" customHeight="1">
      <c r="A833" s="349"/>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row>
    <row r="834" ht="15.75" customHeight="1">
      <c r="A834" s="349"/>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row>
    <row r="835" ht="15.75" customHeight="1">
      <c r="A835" s="349"/>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row>
    <row r="836" ht="15.75" customHeight="1">
      <c r="A836" s="349"/>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row>
    <row r="837" ht="15.75" customHeight="1">
      <c r="A837" s="349"/>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row>
    <row r="838" ht="15.75" customHeight="1">
      <c r="A838" s="349"/>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row>
    <row r="839" ht="15.75" customHeight="1">
      <c r="A839" s="349"/>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row>
    <row r="840" ht="15.75" customHeight="1">
      <c r="A840" s="349"/>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row>
    <row r="841" ht="15.75" customHeight="1">
      <c r="A841" s="349"/>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row>
    <row r="842" ht="15.75" customHeight="1">
      <c r="A842" s="349"/>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row>
    <row r="843" ht="15.75" customHeight="1">
      <c r="A843" s="349"/>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row>
    <row r="844" ht="15.75" customHeight="1">
      <c r="A844" s="349"/>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row>
    <row r="845" ht="15.75" customHeight="1">
      <c r="A845" s="349"/>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row>
    <row r="846" ht="15.75" customHeight="1">
      <c r="A846" s="349"/>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row>
    <row r="847" ht="15.75" customHeight="1">
      <c r="A847" s="349"/>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row>
    <row r="848" ht="15.75" customHeight="1">
      <c r="A848" s="349"/>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row>
    <row r="849" ht="15.75" customHeight="1">
      <c r="A849" s="349"/>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row>
    <row r="850" ht="15.75" customHeight="1">
      <c r="A850" s="349"/>
      <c r="B850" s="349"/>
      <c r="C850" s="349"/>
      <c r="D850" s="349"/>
      <c r="E850" s="349"/>
      <c r="F850" s="349"/>
      <c r="G850" s="349"/>
      <c r="H850" s="349"/>
      <c r="I850" s="349"/>
      <c r="J850" s="349"/>
      <c r="K850" s="349"/>
      <c r="L850" s="349"/>
      <c r="M850" s="349"/>
      <c r="N850" s="349"/>
      <c r="O850" s="349"/>
      <c r="P850" s="349"/>
      <c r="Q850" s="349"/>
      <c r="R850" s="349"/>
      <c r="S850" s="349"/>
      <c r="T850" s="349"/>
      <c r="U850" s="349"/>
      <c r="V850" s="349"/>
      <c r="W850" s="349"/>
      <c r="X850" s="349"/>
      <c r="Y850" s="349"/>
      <c r="Z850" s="349"/>
    </row>
    <row r="851" ht="15.75" customHeight="1">
      <c r="A851" s="349"/>
      <c r="B851" s="349"/>
      <c r="C851" s="349"/>
      <c r="D851" s="349"/>
      <c r="E851" s="349"/>
      <c r="F851" s="349"/>
      <c r="G851" s="349"/>
      <c r="H851" s="349"/>
      <c r="I851" s="349"/>
      <c r="J851" s="349"/>
      <c r="K851" s="349"/>
      <c r="L851" s="349"/>
      <c r="M851" s="349"/>
      <c r="N851" s="349"/>
      <c r="O851" s="349"/>
      <c r="P851" s="349"/>
      <c r="Q851" s="349"/>
      <c r="R851" s="349"/>
      <c r="S851" s="349"/>
      <c r="T851" s="349"/>
      <c r="U851" s="349"/>
      <c r="V851" s="349"/>
      <c r="W851" s="349"/>
      <c r="X851" s="349"/>
      <c r="Y851" s="349"/>
      <c r="Z851" s="349"/>
    </row>
    <row r="852" ht="15.75" customHeight="1">
      <c r="A852" s="349"/>
      <c r="B852" s="349"/>
      <c r="C852" s="349"/>
      <c r="D852" s="349"/>
      <c r="E852" s="349"/>
      <c r="F852" s="349"/>
      <c r="G852" s="349"/>
      <c r="H852" s="349"/>
      <c r="I852" s="349"/>
      <c r="J852" s="349"/>
      <c r="K852" s="349"/>
      <c r="L852" s="349"/>
      <c r="M852" s="349"/>
      <c r="N852" s="349"/>
      <c r="O852" s="349"/>
      <c r="P852" s="349"/>
      <c r="Q852" s="349"/>
      <c r="R852" s="349"/>
      <c r="S852" s="349"/>
      <c r="T852" s="349"/>
      <c r="U852" s="349"/>
      <c r="V852" s="349"/>
      <c r="W852" s="349"/>
      <c r="X852" s="349"/>
      <c r="Y852" s="349"/>
      <c r="Z852" s="349"/>
    </row>
    <row r="853" ht="15.75" customHeight="1">
      <c r="A853" s="349"/>
      <c r="B853" s="349"/>
      <c r="C853" s="349"/>
      <c r="D853" s="349"/>
      <c r="E853" s="349"/>
      <c r="F853" s="349"/>
      <c r="G853" s="349"/>
      <c r="H853" s="349"/>
      <c r="I853" s="349"/>
      <c r="J853" s="349"/>
      <c r="K853" s="349"/>
      <c r="L853" s="349"/>
      <c r="M853" s="349"/>
      <c r="N853" s="349"/>
      <c r="O853" s="349"/>
      <c r="P853" s="349"/>
      <c r="Q853" s="349"/>
      <c r="R853" s="349"/>
      <c r="S853" s="349"/>
      <c r="T853" s="349"/>
      <c r="U853" s="349"/>
      <c r="V853" s="349"/>
      <c r="W853" s="349"/>
      <c r="X853" s="349"/>
      <c r="Y853" s="349"/>
      <c r="Z853" s="349"/>
    </row>
    <row r="854" ht="15.75" customHeight="1">
      <c r="A854" s="349"/>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row>
    <row r="855" ht="15.75" customHeight="1">
      <c r="A855" s="349"/>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row>
    <row r="856" ht="15.75" customHeight="1">
      <c r="A856" s="349"/>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row>
    <row r="857" ht="15.75" customHeight="1">
      <c r="A857" s="349"/>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row>
    <row r="858" ht="15.75" customHeight="1">
      <c r="A858" s="349"/>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row>
    <row r="859" ht="15.75" customHeight="1">
      <c r="A859" s="349"/>
      <c r="B859" s="349"/>
      <c r="C859" s="349"/>
      <c r="D859" s="349"/>
      <c r="E859" s="349"/>
      <c r="F859" s="349"/>
      <c r="G859" s="349"/>
      <c r="H859" s="349"/>
      <c r="I859" s="349"/>
      <c r="J859" s="349"/>
      <c r="K859" s="349"/>
      <c r="L859" s="349"/>
      <c r="M859" s="349"/>
      <c r="N859" s="349"/>
      <c r="O859" s="349"/>
      <c r="P859" s="349"/>
      <c r="Q859" s="349"/>
      <c r="R859" s="349"/>
      <c r="S859" s="349"/>
      <c r="T859" s="349"/>
      <c r="U859" s="349"/>
      <c r="V859" s="349"/>
      <c r="W859" s="349"/>
      <c r="X859" s="349"/>
      <c r="Y859" s="349"/>
      <c r="Z859" s="349"/>
    </row>
    <row r="860" ht="15.75" customHeight="1">
      <c r="A860" s="349"/>
      <c r="B860" s="349"/>
      <c r="C860" s="349"/>
      <c r="D860" s="349"/>
      <c r="E860" s="349"/>
      <c r="F860" s="349"/>
      <c r="G860" s="349"/>
      <c r="H860" s="349"/>
      <c r="I860" s="349"/>
      <c r="J860" s="349"/>
      <c r="K860" s="349"/>
      <c r="L860" s="349"/>
      <c r="M860" s="349"/>
      <c r="N860" s="349"/>
      <c r="O860" s="349"/>
      <c r="P860" s="349"/>
      <c r="Q860" s="349"/>
      <c r="R860" s="349"/>
      <c r="S860" s="349"/>
      <c r="T860" s="349"/>
      <c r="U860" s="349"/>
      <c r="V860" s="349"/>
      <c r="W860" s="349"/>
      <c r="X860" s="349"/>
      <c r="Y860" s="349"/>
      <c r="Z860" s="349"/>
    </row>
    <row r="861" ht="15.75" customHeight="1">
      <c r="A861" s="349"/>
      <c r="B861" s="349"/>
      <c r="C861" s="349"/>
      <c r="D861" s="349"/>
      <c r="E861" s="349"/>
      <c r="F861" s="349"/>
      <c r="G861" s="349"/>
      <c r="H861" s="349"/>
      <c r="I861" s="349"/>
      <c r="J861" s="349"/>
      <c r="K861" s="349"/>
      <c r="L861" s="349"/>
      <c r="M861" s="349"/>
      <c r="N861" s="349"/>
      <c r="O861" s="349"/>
      <c r="P861" s="349"/>
      <c r="Q861" s="349"/>
      <c r="R861" s="349"/>
      <c r="S861" s="349"/>
      <c r="T861" s="349"/>
      <c r="U861" s="349"/>
      <c r="V861" s="349"/>
      <c r="W861" s="349"/>
      <c r="X861" s="349"/>
      <c r="Y861" s="349"/>
      <c r="Z861" s="349"/>
    </row>
    <row r="862" ht="15.75" customHeight="1">
      <c r="A862" s="349"/>
      <c r="B862" s="349"/>
      <c r="C862" s="349"/>
      <c r="D862" s="349"/>
      <c r="E862" s="349"/>
      <c r="F862" s="349"/>
      <c r="G862" s="349"/>
      <c r="H862" s="349"/>
      <c r="I862" s="349"/>
      <c r="J862" s="349"/>
      <c r="K862" s="349"/>
      <c r="L862" s="349"/>
      <c r="M862" s="349"/>
      <c r="N862" s="349"/>
      <c r="O862" s="349"/>
      <c r="P862" s="349"/>
      <c r="Q862" s="349"/>
      <c r="R862" s="349"/>
      <c r="S862" s="349"/>
      <c r="T862" s="349"/>
      <c r="U862" s="349"/>
      <c r="V862" s="349"/>
      <c r="W862" s="349"/>
      <c r="X862" s="349"/>
      <c r="Y862" s="349"/>
      <c r="Z862" s="349"/>
    </row>
    <row r="863" ht="15.75" customHeight="1">
      <c r="A863" s="349"/>
      <c r="B863" s="349"/>
      <c r="C863" s="349"/>
      <c r="D863" s="349"/>
      <c r="E863" s="349"/>
      <c r="F863" s="349"/>
      <c r="G863" s="349"/>
      <c r="H863" s="349"/>
      <c r="I863" s="349"/>
      <c r="J863" s="349"/>
      <c r="K863" s="349"/>
      <c r="L863" s="349"/>
      <c r="M863" s="349"/>
      <c r="N863" s="349"/>
      <c r="O863" s="349"/>
      <c r="P863" s="349"/>
      <c r="Q863" s="349"/>
      <c r="R863" s="349"/>
      <c r="S863" s="349"/>
      <c r="T863" s="349"/>
      <c r="U863" s="349"/>
      <c r="V863" s="349"/>
      <c r="W863" s="349"/>
      <c r="X863" s="349"/>
      <c r="Y863" s="349"/>
      <c r="Z863" s="349"/>
    </row>
    <row r="864" ht="15.75" customHeight="1">
      <c r="A864" s="349"/>
      <c r="B864" s="349"/>
      <c r="C864" s="349"/>
      <c r="D864" s="349"/>
      <c r="E864" s="349"/>
      <c r="F864" s="349"/>
      <c r="G864" s="349"/>
      <c r="H864" s="349"/>
      <c r="I864" s="349"/>
      <c r="J864" s="349"/>
      <c r="K864" s="349"/>
      <c r="L864" s="349"/>
      <c r="M864" s="349"/>
      <c r="N864" s="349"/>
      <c r="O864" s="349"/>
      <c r="P864" s="349"/>
      <c r="Q864" s="349"/>
      <c r="R864" s="349"/>
      <c r="S864" s="349"/>
      <c r="T864" s="349"/>
      <c r="U864" s="349"/>
      <c r="V864" s="349"/>
      <c r="W864" s="349"/>
      <c r="X864" s="349"/>
      <c r="Y864" s="349"/>
      <c r="Z864" s="349"/>
    </row>
    <row r="865" ht="15.75" customHeight="1">
      <c r="A865" s="349"/>
      <c r="B865" s="349"/>
      <c r="C865" s="349"/>
      <c r="D865" s="349"/>
      <c r="E865" s="349"/>
      <c r="F865" s="349"/>
      <c r="G865" s="349"/>
      <c r="H865" s="349"/>
      <c r="I865" s="349"/>
      <c r="J865" s="349"/>
      <c r="K865" s="349"/>
      <c r="L865" s="349"/>
      <c r="M865" s="349"/>
      <c r="N865" s="349"/>
      <c r="O865" s="349"/>
      <c r="P865" s="349"/>
      <c r="Q865" s="349"/>
      <c r="R865" s="349"/>
      <c r="S865" s="349"/>
      <c r="T865" s="349"/>
      <c r="U865" s="349"/>
      <c r="V865" s="349"/>
      <c r="W865" s="349"/>
      <c r="X865" s="349"/>
      <c r="Y865" s="349"/>
      <c r="Z865" s="349"/>
    </row>
    <row r="866" ht="15.75" customHeight="1">
      <c r="A866" s="349"/>
      <c r="B866" s="349"/>
      <c r="C866" s="349"/>
      <c r="D866" s="349"/>
      <c r="E866" s="349"/>
      <c r="F866" s="349"/>
      <c r="G866" s="349"/>
      <c r="H866" s="349"/>
      <c r="I866" s="349"/>
      <c r="J866" s="349"/>
      <c r="K866" s="349"/>
      <c r="L866" s="349"/>
      <c r="M866" s="349"/>
      <c r="N866" s="349"/>
      <c r="O866" s="349"/>
      <c r="P866" s="349"/>
      <c r="Q866" s="349"/>
      <c r="R866" s="349"/>
      <c r="S866" s="349"/>
      <c r="T866" s="349"/>
      <c r="U866" s="349"/>
      <c r="V866" s="349"/>
      <c r="W866" s="349"/>
      <c r="X866" s="349"/>
      <c r="Y866" s="349"/>
      <c r="Z866" s="349"/>
    </row>
    <row r="867" ht="15.75" customHeight="1">
      <c r="A867" s="349"/>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row>
    <row r="868" ht="15.75" customHeight="1">
      <c r="A868" s="349"/>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row>
    <row r="869" ht="15.75" customHeight="1">
      <c r="A869" s="349"/>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row>
    <row r="870" ht="15.75" customHeight="1">
      <c r="A870" s="349"/>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row>
    <row r="871" ht="15.75" customHeight="1">
      <c r="A871" s="349"/>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row>
    <row r="872" ht="15.75" customHeight="1">
      <c r="A872" s="349"/>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row>
    <row r="873" ht="15.75" customHeight="1">
      <c r="A873" s="349"/>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row>
    <row r="874" ht="15.75" customHeight="1">
      <c r="A874" s="349"/>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row>
    <row r="875" ht="15.75" customHeight="1">
      <c r="A875" s="349"/>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row>
    <row r="876" ht="15.75" customHeight="1">
      <c r="A876" s="349"/>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row>
    <row r="877" ht="15.75" customHeight="1">
      <c r="A877" s="349"/>
      <c r="B877" s="349"/>
      <c r="C877" s="349"/>
      <c r="D877" s="349"/>
      <c r="E877" s="349"/>
      <c r="F877" s="349"/>
      <c r="G877" s="349"/>
      <c r="H877" s="349"/>
      <c r="I877" s="349"/>
      <c r="J877" s="349"/>
      <c r="K877" s="349"/>
      <c r="L877" s="349"/>
      <c r="M877" s="349"/>
      <c r="N877" s="349"/>
      <c r="O877" s="349"/>
      <c r="P877" s="349"/>
      <c r="Q877" s="349"/>
      <c r="R877" s="349"/>
      <c r="S877" s="349"/>
      <c r="T877" s="349"/>
      <c r="U877" s="349"/>
      <c r="V877" s="349"/>
      <c r="W877" s="349"/>
      <c r="X877" s="349"/>
      <c r="Y877" s="349"/>
      <c r="Z877" s="349"/>
    </row>
    <row r="878" ht="15.75" customHeight="1">
      <c r="A878" s="349"/>
      <c r="B878" s="349"/>
      <c r="C878" s="349"/>
      <c r="D878" s="349"/>
      <c r="E878" s="349"/>
      <c r="F878" s="349"/>
      <c r="G878" s="349"/>
      <c r="H878" s="349"/>
      <c r="I878" s="349"/>
      <c r="J878" s="349"/>
      <c r="K878" s="349"/>
      <c r="L878" s="349"/>
      <c r="M878" s="349"/>
      <c r="N878" s="349"/>
      <c r="O878" s="349"/>
      <c r="P878" s="349"/>
      <c r="Q878" s="349"/>
      <c r="R878" s="349"/>
      <c r="S878" s="349"/>
      <c r="T878" s="349"/>
      <c r="U878" s="349"/>
      <c r="V878" s="349"/>
      <c r="W878" s="349"/>
      <c r="X878" s="349"/>
      <c r="Y878" s="349"/>
      <c r="Z878" s="349"/>
    </row>
    <row r="879" ht="15.75" customHeight="1">
      <c r="A879" s="349"/>
      <c r="B879" s="349"/>
      <c r="C879" s="349"/>
      <c r="D879" s="349"/>
      <c r="E879" s="349"/>
      <c r="F879" s="349"/>
      <c r="G879" s="349"/>
      <c r="H879" s="349"/>
      <c r="I879" s="349"/>
      <c r="J879" s="349"/>
      <c r="K879" s="349"/>
      <c r="L879" s="349"/>
      <c r="M879" s="349"/>
      <c r="N879" s="349"/>
      <c r="O879" s="349"/>
      <c r="P879" s="349"/>
      <c r="Q879" s="349"/>
      <c r="R879" s="349"/>
      <c r="S879" s="349"/>
      <c r="T879" s="349"/>
      <c r="U879" s="349"/>
      <c r="V879" s="349"/>
      <c r="W879" s="349"/>
      <c r="X879" s="349"/>
      <c r="Y879" s="349"/>
      <c r="Z879" s="349"/>
    </row>
    <row r="880" ht="15.75" customHeight="1">
      <c r="A880" s="349"/>
      <c r="B880" s="349"/>
      <c r="C880" s="349"/>
      <c r="D880" s="349"/>
      <c r="E880" s="349"/>
      <c r="F880" s="349"/>
      <c r="G880" s="349"/>
      <c r="H880" s="349"/>
      <c r="I880" s="349"/>
      <c r="J880" s="349"/>
      <c r="K880" s="349"/>
      <c r="L880" s="349"/>
      <c r="M880" s="349"/>
      <c r="N880" s="349"/>
      <c r="O880" s="349"/>
      <c r="P880" s="349"/>
      <c r="Q880" s="349"/>
      <c r="R880" s="349"/>
      <c r="S880" s="349"/>
      <c r="T880" s="349"/>
      <c r="U880" s="349"/>
      <c r="V880" s="349"/>
      <c r="W880" s="349"/>
      <c r="X880" s="349"/>
      <c r="Y880" s="349"/>
      <c r="Z880" s="349"/>
    </row>
    <row r="881" ht="15.75" customHeight="1">
      <c r="A881" s="349"/>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row>
    <row r="882" ht="15.75" customHeight="1">
      <c r="A882" s="349"/>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row>
    <row r="883" ht="15.75" customHeight="1">
      <c r="A883" s="349"/>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row>
    <row r="884" ht="15.75" customHeight="1">
      <c r="A884" s="349"/>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row>
    <row r="885" ht="15.75" customHeight="1">
      <c r="A885" s="349"/>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row>
    <row r="886" ht="15.75" customHeight="1">
      <c r="A886" s="349"/>
      <c r="B886" s="349"/>
      <c r="C886" s="349"/>
      <c r="D886" s="349"/>
      <c r="E886" s="349"/>
      <c r="F886" s="349"/>
      <c r="G886" s="349"/>
      <c r="H886" s="349"/>
      <c r="I886" s="349"/>
      <c r="J886" s="349"/>
      <c r="K886" s="349"/>
      <c r="L886" s="349"/>
      <c r="M886" s="349"/>
      <c r="N886" s="349"/>
      <c r="O886" s="349"/>
      <c r="P886" s="349"/>
      <c r="Q886" s="349"/>
      <c r="R886" s="349"/>
      <c r="S886" s="349"/>
      <c r="T886" s="349"/>
      <c r="U886" s="349"/>
      <c r="V886" s="349"/>
      <c r="W886" s="349"/>
      <c r="X886" s="349"/>
      <c r="Y886" s="349"/>
      <c r="Z886" s="349"/>
    </row>
    <row r="887" ht="15.75" customHeight="1">
      <c r="A887" s="349"/>
      <c r="B887" s="349"/>
      <c r="C887" s="349"/>
      <c r="D887" s="349"/>
      <c r="E887" s="349"/>
      <c r="F887" s="349"/>
      <c r="G887" s="349"/>
      <c r="H887" s="349"/>
      <c r="I887" s="349"/>
      <c r="J887" s="349"/>
      <c r="K887" s="349"/>
      <c r="L887" s="349"/>
      <c r="M887" s="349"/>
      <c r="N887" s="349"/>
      <c r="O887" s="349"/>
      <c r="P887" s="349"/>
      <c r="Q887" s="349"/>
      <c r="R887" s="349"/>
      <c r="S887" s="349"/>
      <c r="T887" s="349"/>
      <c r="U887" s="349"/>
      <c r="V887" s="349"/>
      <c r="W887" s="349"/>
      <c r="X887" s="349"/>
      <c r="Y887" s="349"/>
      <c r="Z887" s="349"/>
    </row>
    <row r="888" ht="15.75" customHeight="1">
      <c r="A888" s="349"/>
      <c r="B888" s="349"/>
      <c r="C888" s="349"/>
      <c r="D888" s="349"/>
      <c r="E888" s="349"/>
      <c r="F888" s="349"/>
      <c r="G888" s="349"/>
      <c r="H888" s="349"/>
      <c r="I888" s="349"/>
      <c r="J888" s="349"/>
      <c r="K888" s="349"/>
      <c r="L888" s="349"/>
      <c r="M888" s="349"/>
      <c r="N888" s="349"/>
      <c r="O888" s="349"/>
      <c r="P888" s="349"/>
      <c r="Q888" s="349"/>
      <c r="R888" s="349"/>
      <c r="S888" s="349"/>
      <c r="T888" s="349"/>
      <c r="U888" s="349"/>
      <c r="V888" s="349"/>
      <c r="W888" s="349"/>
      <c r="X888" s="349"/>
      <c r="Y888" s="349"/>
      <c r="Z888" s="349"/>
    </row>
    <row r="889" ht="15.75" customHeight="1">
      <c r="A889" s="349"/>
      <c r="B889" s="349"/>
      <c r="C889" s="349"/>
      <c r="D889" s="349"/>
      <c r="E889" s="349"/>
      <c r="F889" s="349"/>
      <c r="G889" s="349"/>
      <c r="H889" s="349"/>
      <c r="I889" s="349"/>
      <c r="J889" s="349"/>
      <c r="K889" s="349"/>
      <c r="L889" s="349"/>
      <c r="M889" s="349"/>
      <c r="N889" s="349"/>
      <c r="O889" s="349"/>
      <c r="P889" s="349"/>
      <c r="Q889" s="349"/>
      <c r="R889" s="349"/>
      <c r="S889" s="349"/>
      <c r="T889" s="349"/>
      <c r="U889" s="349"/>
      <c r="V889" s="349"/>
      <c r="W889" s="349"/>
      <c r="X889" s="349"/>
      <c r="Y889" s="349"/>
      <c r="Z889" s="349"/>
    </row>
    <row r="890" ht="15.75" customHeight="1">
      <c r="A890" s="349"/>
      <c r="B890" s="349"/>
      <c r="C890" s="349"/>
      <c r="D890" s="349"/>
      <c r="E890" s="349"/>
      <c r="F890" s="349"/>
      <c r="G890" s="349"/>
      <c r="H890" s="349"/>
      <c r="I890" s="349"/>
      <c r="J890" s="349"/>
      <c r="K890" s="349"/>
      <c r="L890" s="349"/>
      <c r="M890" s="349"/>
      <c r="N890" s="349"/>
      <c r="O890" s="349"/>
      <c r="P890" s="349"/>
      <c r="Q890" s="349"/>
      <c r="R890" s="349"/>
      <c r="S890" s="349"/>
      <c r="T890" s="349"/>
      <c r="U890" s="349"/>
      <c r="V890" s="349"/>
      <c r="W890" s="349"/>
      <c r="X890" s="349"/>
      <c r="Y890" s="349"/>
      <c r="Z890" s="349"/>
    </row>
    <row r="891" ht="15.75" customHeight="1">
      <c r="A891" s="349"/>
      <c r="B891" s="349"/>
      <c r="C891" s="349"/>
      <c r="D891" s="349"/>
      <c r="E891" s="349"/>
      <c r="F891" s="349"/>
      <c r="G891" s="349"/>
      <c r="H891" s="349"/>
      <c r="I891" s="349"/>
      <c r="J891" s="349"/>
      <c r="K891" s="349"/>
      <c r="L891" s="349"/>
      <c r="M891" s="349"/>
      <c r="N891" s="349"/>
      <c r="O891" s="349"/>
      <c r="P891" s="349"/>
      <c r="Q891" s="349"/>
      <c r="R891" s="349"/>
      <c r="S891" s="349"/>
      <c r="T891" s="349"/>
      <c r="U891" s="349"/>
      <c r="V891" s="349"/>
      <c r="W891" s="349"/>
      <c r="X891" s="349"/>
      <c r="Y891" s="349"/>
      <c r="Z891" s="349"/>
    </row>
    <row r="892" ht="15.75" customHeight="1">
      <c r="A892" s="349"/>
      <c r="B892" s="349"/>
      <c r="C892" s="349"/>
      <c r="D892" s="349"/>
      <c r="E892" s="349"/>
      <c r="F892" s="349"/>
      <c r="G892" s="349"/>
      <c r="H892" s="349"/>
      <c r="I892" s="349"/>
      <c r="J892" s="349"/>
      <c r="K892" s="349"/>
      <c r="L892" s="349"/>
      <c r="M892" s="349"/>
      <c r="N892" s="349"/>
      <c r="O892" s="349"/>
      <c r="P892" s="349"/>
      <c r="Q892" s="349"/>
      <c r="R892" s="349"/>
      <c r="S892" s="349"/>
      <c r="T892" s="349"/>
      <c r="U892" s="349"/>
      <c r="V892" s="349"/>
      <c r="W892" s="349"/>
      <c r="X892" s="349"/>
      <c r="Y892" s="349"/>
      <c r="Z892" s="349"/>
    </row>
    <row r="893" ht="15.75" customHeight="1">
      <c r="A893" s="349"/>
      <c r="B893" s="349"/>
      <c r="C893" s="349"/>
      <c r="D893" s="349"/>
      <c r="E893" s="349"/>
      <c r="F893" s="349"/>
      <c r="G893" s="349"/>
      <c r="H893" s="349"/>
      <c r="I893" s="349"/>
      <c r="J893" s="349"/>
      <c r="K893" s="349"/>
      <c r="L893" s="349"/>
      <c r="M893" s="349"/>
      <c r="N893" s="349"/>
      <c r="O893" s="349"/>
      <c r="P893" s="349"/>
      <c r="Q893" s="349"/>
      <c r="R893" s="349"/>
      <c r="S893" s="349"/>
      <c r="T893" s="349"/>
      <c r="U893" s="349"/>
      <c r="V893" s="349"/>
      <c r="W893" s="349"/>
      <c r="X893" s="349"/>
      <c r="Y893" s="349"/>
      <c r="Z893" s="349"/>
    </row>
    <row r="894" ht="15.75" customHeight="1">
      <c r="A894" s="349"/>
      <c r="B894" s="349"/>
      <c r="C894" s="349"/>
      <c r="D894" s="349"/>
      <c r="E894" s="349"/>
      <c r="F894" s="349"/>
      <c r="G894" s="349"/>
      <c r="H894" s="349"/>
      <c r="I894" s="349"/>
      <c r="J894" s="349"/>
      <c r="K894" s="349"/>
      <c r="L894" s="349"/>
      <c r="M894" s="349"/>
      <c r="N894" s="349"/>
      <c r="O894" s="349"/>
      <c r="P894" s="349"/>
      <c r="Q894" s="349"/>
      <c r="R894" s="349"/>
      <c r="S894" s="349"/>
      <c r="T894" s="349"/>
      <c r="U894" s="349"/>
      <c r="V894" s="349"/>
      <c r="W894" s="349"/>
      <c r="X894" s="349"/>
      <c r="Y894" s="349"/>
      <c r="Z894" s="349"/>
    </row>
    <row r="895" ht="15.75" customHeight="1">
      <c r="A895" s="349"/>
      <c r="B895" s="349"/>
      <c r="C895" s="349"/>
      <c r="D895" s="349"/>
      <c r="E895" s="349"/>
      <c r="F895" s="349"/>
      <c r="G895" s="349"/>
      <c r="H895" s="349"/>
      <c r="I895" s="349"/>
      <c r="J895" s="349"/>
      <c r="K895" s="349"/>
      <c r="L895" s="349"/>
      <c r="M895" s="349"/>
      <c r="N895" s="349"/>
      <c r="O895" s="349"/>
      <c r="P895" s="349"/>
      <c r="Q895" s="349"/>
      <c r="R895" s="349"/>
      <c r="S895" s="349"/>
      <c r="T895" s="349"/>
      <c r="U895" s="349"/>
      <c r="V895" s="349"/>
      <c r="W895" s="349"/>
      <c r="X895" s="349"/>
      <c r="Y895" s="349"/>
      <c r="Z895" s="349"/>
    </row>
    <row r="896" ht="15.75" customHeight="1">
      <c r="A896" s="349"/>
      <c r="B896" s="349"/>
      <c r="C896" s="349"/>
      <c r="D896" s="349"/>
      <c r="E896" s="349"/>
      <c r="F896" s="349"/>
      <c r="G896" s="349"/>
      <c r="H896" s="349"/>
      <c r="I896" s="349"/>
      <c r="J896" s="349"/>
      <c r="K896" s="349"/>
      <c r="L896" s="349"/>
      <c r="M896" s="349"/>
      <c r="N896" s="349"/>
      <c r="O896" s="349"/>
      <c r="P896" s="349"/>
      <c r="Q896" s="349"/>
      <c r="R896" s="349"/>
      <c r="S896" s="349"/>
      <c r="T896" s="349"/>
      <c r="U896" s="349"/>
      <c r="V896" s="349"/>
      <c r="W896" s="349"/>
      <c r="X896" s="349"/>
      <c r="Y896" s="349"/>
      <c r="Z896" s="349"/>
    </row>
    <row r="897" ht="15.75" customHeight="1">
      <c r="A897" s="349"/>
      <c r="B897" s="349"/>
      <c r="C897" s="349"/>
      <c r="D897" s="349"/>
      <c r="E897" s="349"/>
      <c r="F897" s="349"/>
      <c r="G897" s="349"/>
      <c r="H897" s="349"/>
      <c r="I897" s="349"/>
      <c r="J897" s="349"/>
      <c r="K897" s="349"/>
      <c r="L897" s="349"/>
      <c r="M897" s="349"/>
      <c r="N897" s="349"/>
      <c r="O897" s="349"/>
      <c r="P897" s="349"/>
      <c r="Q897" s="349"/>
      <c r="R897" s="349"/>
      <c r="S897" s="349"/>
      <c r="T897" s="349"/>
      <c r="U897" s="349"/>
      <c r="V897" s="349"/>
      <c r="W897" s="349"/>
      <c r="X897" s="349"/>
      <c r="Y897" s="349"/>
      <c r="Z897" s="349"/>
    </row>
    <row r="898" ht="15.75" customHeight="1">
      <c r="A898" s="349"/>
      <c r="B898" s="349"/>
      <c r="C898" s="349"/>
      <c r="D898" s="349"/>
      <c r="E898" s="349"/>
      <c r="F898" s="349"/>
      <c r="G898" s="349"/>
      <c r="H898" s="349"/>
      <c r="I898" s="349"/>
      <c r="J898" s="349"/>
      <c r="K898" s="349"/>
      <c r="L898" s="349"/>
      <c r="M898" s="349"/>
      <c r="N898" s="349"/>
      <c r="O898" s="349"/>
      <c r="P898" s="349"/>
      <c r="Q898" s="349"/>
      <c r="R898" s="349"/>
      <c r="S898" s="349"/>
      <c r="T898" s="349"/>
      <c r="U898" s="349"/>
      <c r="V898" s="349"/>
      <c r="W898" s="349"/>
      <c r="X898" s="349"/>
      <c r="Y898" s="349"/>
      <c r="Z898" s="349"/>
    </row>
    <row r="899" ht="15.75" customHeight="1">
      <c r="A899" s="349"/>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row>
    <row r="900" ht="15.75" customHeight="1">
      <c r="A900" s="349"/>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row>
    <row r="901" ht="15.75" customHeight="1">
      <c r="A901" s="349"/>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row>
    <row r="902" ht="15.75" customHeight="1">
      <c r="A902" s="349"/>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row>
    <row r="903" ht="15.75" customHeight="1">
      <c r="A903" s="349"/>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row>
    <row r="904" ht="15.75" customHeight="1">
      <c r="A904" s="349"/>
      <c r="B904" s="349"/>
      <c r="C904" s="349"/>
      <c r="D904" s="349"/>
      <c r="E904" s="349"/>
      <c r="F904" s="349"/>
      <c r="G904" s="349"/>
      <c r="H904" s="349"/>
      <c r="I904" s="349"/>
      <c r="J904" s="349"/>
      <c r="K904" s="349"/>
      <c r="L904" s="349"/>
      <c r="M904" s="349"/>
      <c r="N904" s="349"/>
      <c r="O904" s="349"/>
      <c r="P904" s="349"/>
      <c r="Q904" s="349"/>
      <c r="R904" s="349"/>
      <c r="S904" s="349"/>
      <c r="T904" s="349"/>
      <c r="U904" s="349"/>
      <c r="V904" s="349"/>
      <c r="W904" s="349"/>
      <c r="X904" s="349"/>
      <c r="Y904" s="349"/>
      <c r="Z904" s="349"/>
    </row>
    <row r="905" ht="15.75" customHeight="1">
      <c r="A905" s="349"/>
      <c r="B905" s="349"/>
      <c r="C905" s="349"/>
      <c r="D905" s="349"/>
      <c r="E905" s="349"/>
      <c r="F905" s="349"/>
      <c r="G905" s="349"/>
      <c r="H905" s="349"/>
      <c r="I905" s="349"/>
      <c r="J905" s="349"/>
      <c r="K905" s="349"/>
      <c r="L905" s="349"/>
      <c r="M905" s="349"/>
      <c r="N905" s="349"/>
      <c r="O905" s="349"/>
      <c r="P905" s="349"/>
      <c r="Q905" s="349"/>
      <c r="R905" s="349"/>
      <c r="S905" s="349"/>
      <c r="T905" s="349"/>
      <c r="U905" s="349"/>
      <c r="V905" s="349"/>
      <c r="W905" s="349"/>
      <c r="X905" s="349"/>
      <c r="Y905" s="349"/>
      <c r="Z905" s="349"/>
    </row>
    <row r="906" ht="15.75" customHeight="1">
      <c r="A906" s="349"/>
      <c r="B906" s="349"/>
      <c r="C906" s="349"/>
      <c r="D906" s="349"/>
      <c r="E906" s="349"/>
      <c r="F906" s="349"/>
      <c r="G906" s="349"/>
      <c r="H906" s="349"/>
      <c r="I906" s="349"/>
      <c r="J906" s="349"/>
      <c r="K906" s="349"/>
      <c r="L906" s="349"/>
      <c r="M906" s="349"/>
      <c r="N906" s="349"/>
      <c r="O906" s="349"/>
      <c r="P906" s="349"/>
      <c r="Q906" s="349"/>
      <c r="R906" s="349"/>
      <c r="S906" s="349"/>
      <c r="T906" s="349"/>
      <c r="U906" s="349"/>
      <c r="V906" s="349"/>
      <c r="W906" s="349"/>
      <c r="X906" s="349"/>
      <c r="Y906" s="349"/>
      <c r="Z906" s="349"/>
    </row>
    <row r="907" ht="15.75" customHeight="1">
      <c r="A907" s="349"/>
      <c r="B907" s="349"/>
      <c r="C907" s="349"/>
      <c r="D907" s="349"/>
      <c r="E907" s="349"/>
      <c r="F907" s="349"/>
      <c r="G907" s="349"/>
      <c r="H907" s="349"/>
      <c r="I907" s="349"/>
      <c r="J907" s="349"/>
      <c r="K907" s="349"/>
      <c r="L907" s="349"/>
      <c r="M907" s="349"/>
      <c r="N907" s="349"/>
      <c r="O907" s="349"/>
      <c r="P907" s="349"/>
      <c r="Q907" s="349"/>
      <c r="R907" s="349"/>
      <c r="S907" s="349"/>
      <c r="T907" s="349"/>
      <c r="U907" s="349"/>
      <c r="V907" s="349"/>
      <c r="W907" s="349"/>
      <c r="X907" s="349"/>
      <c r="Y907" s="349"/>
      <c r="Z907" s="349"/>
    </row>
    <row r="908" ht="15.75" customHeight="1">
      <c r="A908" s="349"/>
      <c r="B908" s="349"/>
      <c r="C908" s="349"/>
      <c r="D908" s="349"/>
      <c r="E908" s="349"/>
      <c r="F908" s="349"/>
      <c r="G908" s="349"/>
      <c r="H908" s="349"/>
      <c r="I908" s="349"/>
      <c r="J908" s="349"/>
      <c r="K908" s="349"/>
      <c r="L908" s="349"/>
      <c r="M908" s="349"/>
      <c r="N908" s="349"/>
      <c r="O908" s="349"/>
      <c r="P908" s="349"/>
      <c r="Q908" s="349"/>
      <c r="R908" s="349"/>
      <c r="S908" s="349"/>
      <c r="T908" s="349"/>
      <c r="U908" s="349"/>
      <c r="V908" s="349"/>
      <c r="W908" s="349"/>
      <c r="X908" s="349"/>
      <c r="Y908" s="349"/>
      <c r="Z908" s="349"/>
    </row>
    <row r="909" ht="15.75" customHeight="1">
      <c r="A909" s="349"/>
      <c r="B909" s="349"/>
      <c r="C909" s="349"/>
      <c r="D909" s="349"/>
      <c r="E909" s="349"/>
      <c r="F909" s="349"/>
      <c r="G909" s="349"/>
      <c r="H909" s="349"/>
      <c r="I909" s="349"/>
      <c r="J909" s="349"/>
      <c r="K909" s="349"/>
      <c r="L909" s="349"/>
      <c r="M909" s="349"/>
      <c r="N909" s="349"/>
      <c r="O909" s="349"/>
      <c r="P909" s="349"/>
      <c r="Q909" s="349"/>
      <c r="R909" s="349"/>
      <c r="S909" s="349"/>
      <c r="T909" s="349"/>
      <c r="U909" s="349"/>
      <c r="V909" s="349"/>
      <c r="W909" s="349"/>
      <c r="X909" s="349"/>
      <c r="Y909" s="349"/>
      <c r="Z909" s="349"/>
    </row>
    <row r="910" ht="15.75" customHeight="1">
      <c r="A910" s="349"/>
      <c r="B910" s="349"/>
      <c r="C910" s="349"/>
      <c r="D910" s="349"/>
      <c r="E910" s="349"/>
      <c r="F910" s="349"/>
      <c r="G910" s="349"/>
      <c r="H910" s="349"/>
      <c r="I910" s="349"/>
      <c r="J910" s="349"/>
      <c r="K910" s="349"/>
      <c r="L910" s="349"/>
      <c r="M910" s="349"/>
      <c r="N910" s="349"/>
      <c r="O910" s="349"/>
      <c r="P910" s="349"/>
      <c r="Q910" s="349"/>
      <c r="R910" s="349"/>
      <c r="S910" s="349"/>
      <c r="T910" s="349"/>
      <c r="U910" s="349"/>
      <c r="V910" s="349"/>
      <c r="W910" s="349"/>
      <c r="X910" s="349"/>
      <c r="Y910" s="349"/>
      <c r="Z910" s="349"/>
    </row>
    <row r="911" ht="15.75" customHeight="1">
      <c r="A911" s="349"/>
      <c r="B911" s="349"/>
      <c r="C911" s="349"/>
      <c r="D911" s="349"/>
      <c r="E911" s="349"/>
      <c r="F911" s="349"/>
      <c r="G911" s="349"/>
      <c r="H911" s="349"/>
      <c r="I911" s="349"/>
      <c r="J911" s="349"/>
      <c r="K911" s="349"/>
      <c r="L911" s="349"/>
      <c r="M911" s="349"/>
      <c r="N911" s="349"/>
      <c r="O911" s="349"/>
      <c r="P911" s="349"/>
      <c r="Q911" s="349"/>
      <c r="R911" s="349"/>
      <c r="S911" s="349"/>
      <c r="T911" s="349"/>
      <c r="U911" s="349"/>
      <c r="V911" s="349"/>
      <c r="W911" s="349"/>
      <c r="X911" s="349"/>
      <c r="Y911" s="349"/>
      <c r="Z911" s="349"/>
    </row>
    <row r="912" ht="15.75" customHeight="1">
      <c r="A912" s="349"/>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row>
    <row r="913" ht="15.75" customHeight="1">
      <c r="A913" s="349"/>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row>
    <row r="914" ht="15.75" customHeight="1">
      <c r="A914" s="349"/>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row>
    <row r="915" ht="15.75" customHeight="1">
      <c r="A915" s="349"/>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row>
    <row r="916" ht="15.75" customHeight="1">
      <c r="A916" s="349"/>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row>
    <row r="917" ht="15.75" customHeight="1">
      <c r="A917" s="349"/>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row>
    <row r="918" ht="15.75" customHeight="1">
      <c r="A918" s="349"/>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row>
    <row r="919" ht="15.75" customHeight="1">
      <c r="A919" s="349"/>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row>
    <row r="920" ht="15.75" customHeight="1">
      <c r="A920" s="349"/>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row>
    <row r="921" ht="15.75" customHeight="1">
      <c r="A921" s="349"/>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row>
    <row r="922" ht="15.75" customHeight="1">
      <c r="A922" s="349"/>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row>
    <row r="923" ht="15.75" customHeight="1">
      <c r="A923" s="349"/>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row>
    <row r="924" ht="15.75" customHeight="1">
      <c r="A924" s="349"/>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row>
    <row r="925" ht="15.75" customHeight="1">
      <c r="A925" s="349"/>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row>
    <row r="926" ht="15.75" customHeight="1">
      <c r="A926" s="349"/>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row>
    <row r="927" ht="15.75" customHeight="1">
      <c r="A927" s="349"/>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row>
    <row r="928" ht="15.75" customHeight="1">
      <c r="A928" s="349"/>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row>
    <row r="929" ht="15.75" customHeight="1">
      <c r="A929" s="349"/>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row>
    <row r="930" ht="15.75" customHeight="1">
      <c r="A930" s="349"/>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row>
    <row r="931" ht="15.75" customHeight="1">
      <c r="A931" s="349"/>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row>
    <row r="932" ht="15.75" customHeight="1">
      <c r="A932" s="349"/>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row>
    <row r="933" ht="15.75" customHeight="1">
      <c r="A933" s="349"/>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row>
    <row r="934" ht="15.75" customHeight="1">
      <c r="A934" s="349"/>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row>
    <row r="935" ht="15.75" customHeight="1">
      <c r="A935" s="349"/>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row>
    <row r="936" ht="15.75" customHeight="1">
      <c r="A936" s="349"/>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row>
    <row r="937" ht="15.75" customHeight="1">
      <c r="A937" s="349"/>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row>
    <row r="938" ht="15.75" customHeight="1">
      <c r="A938" s="349"/>
      <c r="B938" s="349"/>
      <c r="C938" s="349"/>
      <c r="D938" s="349"/>
      <c r="E938" s="349"/>
      <c r="F938" s="349"/>
      <c r="G938" s="349"/>
      <c r="H938" s="349"/>
      <c r="I938" s="349"/>
      <c r="J938" s="349"/>
      <c r="K938" s="349"/>
      <c r="L938" s="349"/>
      <c r="M938" s="349"/>
      <c r="N938" s="349"/>
      <c r="O938" s="349"/>
      <c r="P938" s="349"/>
      <c r="Q938" s="349"/>
      <c r="R938" s="349"/>
      <c r="S938" s="349"/>
      <c r="T938" s="349"/>
      <c r="U938" s="349"/>
      <c r="V938" s="349"/>
      <c r="W938" s="349"/>
      <c r="X938" s="349"/>
      <c r="Y938" s="349"/>
      <c r="Z938" s="349"/>
    </row>
    <row r="939" ht="15.75" customHeight="1">
      <c r="A939" s="349"/>
      <c r="B939" s="349"/>
      <c r="C939" s="349"/>
      <c r="D939" s="349"/>
      <c r="E939" s="349"/>
      <c r="F939" s="349"/>
      <c r="G939" s="349"/>
      <c r="H939" s="349"/>
      <c r="I939" s="349"/>
      <c r="J939" s="349"/>
      <c r="K939" s="349"/>
      <c r="L939" s="349"/>
      <c r="M939" s="349"/>
      <c r="N939" s="349"/>
      <c r="O939" s="349"/>
      <c r="P939" s="349"/>
      <c r="Q939" s="349"/>
      <c r="R939" s="349"/>
      <c r="S939" s="349"/>
      <c r="T939" s="349"/>
      <c r="U939" s="349"/>
      <c r="V939" s="349"/>
      <c r="W939" s="349"/>
      <c r="X939" s="349"/>
      <c r="Y939" s="349"/>
      <c r="Z939" s="349"/>
    </row>
    <row r="940" ht="15.75" customHeight="1">
      <c r="A940" s="349"/>
      <c r="B940" s="349"/>
      <c r="C940" s="349"/>
      <c r="D940" s="349"/>
      <c r="E940" s="349"/>
      <c r="F940" s="349"/>
      <c r="G940" s="349"/>
      <c r="H940" s="349"/>
      <c r="I940" s="349"/>
      <c r="J940" s="349"/>
      <c r="K940" s="349"/>
      <c r="L940" s="349"/>
      <c r="M940" s="349"/>
      <c r="N940" s="349"/>
      <c r="O940" s="349"/>
      <c r="P940" s="349"/>
      <c r="Q940" s="349"/>
      <c r="R940" s="349"/>
      <c r="S940" s="349"/>
      <c r="T940" s="349"/>
      <c r="U940" s="349"/>
      <c r="V940" s="349"/>
      <c r="W940" s="349"/>
      <c r="X940" s="349"/>
      <c r="Y940" s="349"/>
      <c r="Z940" s="349"/>
    </row>
    <row r="941" ht="15.75" customHeight="1">
      <c r="A941" s="349"/>
      <c r="B941" s="349"/>
      <c r="C941" s="349"/>
      <c r="D941" s="349"/>
      <c r="E941" s="349"/>
      <c r="F941" s="349"/>
      <c r="G941" s="349"/>
      <c r="H941" s="349"/>
      <c r="I941" s="349"/>
      <c r="J941" s="349"/>
      <c r="K941" s="349"/>
      <c r="L941" s="349"/>
      <c r="M941" s="349"/>
      <c r="N941" s="349"/>
      <c r="O941" s="349"/>
      <c r="P941" s="349"/>
      <c r="Q941" s="349"/>
      <c r="R941" s="349"/>
      <c r="S941" s="349"/>
      <c r="T941" s="349"/>
      <c r="U941" s="349"/>
      <c r="V941" s="349"/>
      <c r="W941" s="349"/>
      <c r="X941" s="349"/>
      <c r="Y941" s="349"/>
      <c r="Z941" s="349"/>
    </row>
    <row r="942" ht="15.75" customHeight="1">
      <c r="A942" s="349"/>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row>
    <row r="943" ht="15.75" customHeight="1">
      <c r="A943" s="349"/>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row>
    <row r="944" ht="15.75" customHeight="1">
      <c r="A944" s="349"/>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row>
    <row r="945" ht="15.75" customHeight="1">
      <c r="A945" s="349"/>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row>
    <row r="946" ht="15.75" customHeight="1">
      <c r="A946" s="349"/>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row>
    <row r="947" ht="15.75" customHeight="1">
      <c r="A947" s="349"/>
      <c r="B947" s="349"/>
      <c r="C947" s="349"/>
      <c r="D947" s="349"/>
      <c r="E947" s="349"/>
      <c r="F947" s="349"/>
      <c r="G947" s="349"/>
      <c r="H947" s="349"/>
      <c r="I947" s="349"/>
      <c r="J947" s="349"/>
      <c r="K947" s="349"/>
      <c r="L947" s="349"/>
      <c r="M947" s="349"/>
      <c r="N947" s="349"/>
      <c r="O947" s="349"/>
      <c r="P947" s="349"/>
      <c r="Q947" s="349"/>
      <c r="R947" s="349"/>
      <c r="S947" s="349"/>
      <c r="T947" s="349"/>
      <c r="U947" s="349"/>
      <c r="V947" s="349"/>
      <c r="W947" s="349"/>
      <c r="X947" s="349"/>
      <c r="Y947" s="349"/>
      <c r="Z947" s="349"/>
    </row>
    <row r="948" ht="15.75" customHeight="1">
      <c r="A948" s="349"/>
      <c r="B948" s="349"/>
      <c r="C948" s="349"/>
      <c r="D948" s="349"/>
      <c r="E948" s="349"/>
      <c r="F948" s="349"/>
      <c r="G948" s="349"/>
      <c r="H948" s="349"/>
      <c r="I948" s="349"/>
      <c r="J948" s="349"/>
      <c r="K948" s="349"/>
      <c r="L948" s="349"/>
      <c r="M948" s="349"/>
      <c r="N948" s="349"/>
      <c r="O948" s="349"/>
      <c r="P948" s="349"/>
      <c r="Q948" s="349"/>
      <c r="R948" s="349"/>
      <c r="S948" s="349"/>
      <c r="T948" s="349"/>
      <c r="U948" s="349"/>
      <c r="V948" s="349"/>
      <c r="W948" s="349"/>
      <c r="X948" s="349"/>
      <c r="Y948" s="349"/>
      <c r="Z948" s="349"/>
    </row>
    <row r="949" ht="15.75" customHeight="1">
      <c r="A949" s="349"/>
      <c r="B949" s="349"/>
      <c r="C949" s="349"/>
      <c r="D949" s="349"/>
      <c r="E949" s="349"/>
      <c r="F949" s="349"/>
      <c r="G949" s="349"/>
      <c r="H949" s="349"/>
      <c r="I949" s="349"/>
      <c r="J949" s="349"/>
      <c r="K949" s="349"/>
      <c r="L949" s="349"/>
      <c r="M949" s="349"/>
      <c r="N949" s="349"/>
      <c r="O949" s="349"/>
      <c r="P949" s="349"/>
      <c r="Q949" s="349"/>
      <c r="R949" s="349"/>
      <c r="S949" s="349"/>
      <c r="T949" s="349"/>
      <c r="U949" s="349"/>
      <c r="V949" s="349"/>
      <c r="W949" s="349"/>
      <c r="X949" s="349"/>
      <c r="Y949" s="349"/>
      <c r="Z949" s="349"/>
    </row>
    <row r="950" ht="15.75" customHeight="1">
      <c r="A950" s="349"/>
      <c r="B950" s="349"/>
      <c r="C950" s="349"/>
      <c r="D950" s="349"/>
      <c r="E950" s="349"/>
      <c r="F950" s="349"/>
      <c r="G950" s="349"/>
      <c r="H950" s="349"/>
      <c r="I950" s="349"/>
      <c r="J950" s="349"/>
      <c r="K950" s="349"/>
      <c r="L950" s="349"/>
      <c r="M950" s="349"/>
      <c r="N950" s="349"/>
      <c r="O950" s="349"/>
      <c r="P950" s="349"/>
      <c r="Q950" s="349"/>
      <c r="R950" s="349"/>
      <c r="S950" s="349"/>
      <c r="T950" s="349"/>
      <c r="U950" s="349"/>
      <c r="V950" s="349"/>
      <c r="W950" s="349"/>
      <c r="X950" s="349"/>
      <c r="Y950" s="349"/>
      <c r="Z950" s="349"/>
    </row>
    <row r="951" ht="15.75" customHeight="1">
      <c r="A951" s="349"/>
      <c r="B951" s="349"/>
      <c r="C951" s="349"/>
      <c r="D951" s="349"/>
      <c r="E951" s="349"/>
      <c r="F951" s="349"/>
      <c r="G951" s="349"/>
      <c r="H951" s="349"/>
      <c r="I951" s="349"/>
      <c r="J951" s="349"/>
      <c r="K951" s="349"/>
      <c r="L951" s="349"/>
      <c r="M951" s="349"/>
      <c r="N951" s="349"/>
      <c r="O951" s="349"/>
      <c r="P951" s="349"/>
      <c r="Q951" s="349"/>
      <c r="R951" s="349"/>
      <c r="S951" s="349"/>
      <c r="T951" s="349"/>
      <c r="U951" s="349"/>
      <c r="V951" s="349"/>
      <c r="W951" s="349"/>
      <c r="X951" s="349"/>
      <c r="Y951" s="349"/>
      <c r="Z951" s="349"/>
    </row>
    <row r="952" ht="15.75" customHeight="1">
      <c r="A952" s="349"/>
      <c r="B952" s="349"/>
      <c r="C952" s="349"/>
      <c r="D952" s="349"/>
      <c r="E952" s="349"/>
      <c r="F952" s="349"/>
      <c r="G952" s="349"/>
      <c r="H952" s="349"/>
      <c r="I952" s="349"/>
      <c r="J952" s="349"/>
      <c r="K952" s="349"/>
      <c r="L952" s="349"/>
      <c r="M952" s="349"/>
      <c r="N952" s="349"/>
      <c r="O952" s="349"/>
      <c r="P952" s="349"/>
      <c r="Q952" s="349"/>
      <c r="R952" s="349"/>
      <c r="S952" s="349"/>
      <c r="T952" s="349"/>
      <c r="U952" s="349"/>
      <c r="V952" s="349"/>
      <c r="W952" s="349"/>
      <c r="X952" s="349"/>
      <c r="Y952" s="349"/>
      <c r="Z952" s="349"/>
    </row>
    <row r="953" ht="15.75" customHeight="1">
      <c r="A953" s="349"/>
      <c r="B953" s="349"/>
      <c r="C953" s="349"/>
      <c r="D953" s="349"/>
      <c r="E953" s="349"/>
      <c r="F953" s="349"/>
      <c r="G953" s="349"/>
      <c r="H953" s="349"/>
      <c r="I953" s="349"/>
      <c r="J953" s="349"/>
      <c r="K953" s="349"/>
      <c r="L953" s="349"/>
      <c r="M953" s="349"/>
      <c r="N953" s="349"/>
      <c r="O953" s="349"/>
      <c r="P953" s="349"/>
      <c r="Q953" s="349"/>
      <c r="R953" s="349"/>
      <c r="S953" s="349"/>
      <c r="T953" s="349"/>
      <c r="U953" s="349"/>
      <c r="V953" s="349"/>
      <c r="W953" s="349"/>
      <c r="X953" s="349"/>
      <c r="Y953" s="349"/>
      <c r="Z953" s="349"/>
    </row>
    <row r="954" ht="15.75" customHeight="1">
      <c r="A954" s="349"/>
      <c r="B954" s="349"/>
      <c r="C954" s="349"/>
      <c r="D954" s="349"/>
      <c r="E954" s="349"/>
      <c r="F954" s="349"/>
      <c r="G954" s="349"/>
      <c r="H954" s="349"/>
      <c r="I954" s="349"/>
      <c r="J954" s="349"/>
      <c r="K954" s="349"/>
      <c r="L954" s="349"/>
      <c r="M954" s="349"/>
      <c r="N954" s="349"/>
      <c r="O954" s="349"/>
      <c r="P954" s="349"/>
      <c r="Q954" s="349"/>
      <c r="R954" s="349"/>
      <c r="S954" s="349"/>
      <c r="T954" s="349"/>
      <c r="U954" s="349"/>
      <c r="V954" s="349"/>
      <c r="W954" s="349"/>
      <c r="X954" s="349"/>
      <c r="Y954" s="349"/>
      <c r="Z954" s="349"/>
    </row>
    <row r="955" ht="15.75" customHeight="1">
      <c r="A955" s="349"/>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row>
    <row r="956" ht="15.75" customHeight="1">
      <c r="A956" s="349"/>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row>
    <row r="957" ht="15.75" customHeight="1">
      <c r="A957" s="349"/>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row>
    <row r="958" ht="15.75" customHeight="1">
      <c r="A958" s="349"/>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row>
    <row r="959" ht="15.75" customHeight="1">
      <c r="A959" s="349"/>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row>
    <row r="960" ht="15.75" customHeight="1">
      <c r="A960" s="349"/>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row>
    <row r="961" ht="15.75" customHeight="1">
      <c r="A961" s="349"/>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row>
    <row r="962" ht="15.75" customHeight="1">
      <c r="A962" s="349"/>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row>
    <row r="963" ht="15.75" customHeight="1">
      <c r="A963" s="349"/>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row>
    <row r="964" ht="15.75" customHeight="1">
      <c r="A964" s="349"/>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row>
    <row r="965" ht="15.75" customHeight="1">
      <c r="A965" s="349"/>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row>
    <row r="966" ht="15.75" customHeight="1">
      <c r="A966" s="349"/>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row>
    <row r="967" ht="15.75" customHeight="1">
      <c r="A967" s="349"/>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row>
    <row r="968" ht="15.75" customHeight="1">
      <c r="A968" s="349"/>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row>
    <row r="969" ht="15.75" customHeight="1">
      <c r="A969" s="349"/>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row>
    <row r="970" ht="15.75" customHeight="1">
      <c r="A970" s="349"/>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row>
    <row r="971" ht="15.75" customHeight="1">
      <c r="A971" s="349"/>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row>
    <row r="972" ht="15.75" customHeight="1">
      <c r="A972" s="349"/>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row>
    <row r="973" ht="15.75" customHeight="1">
      <c r="A973" s="349"/>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row>
    <row r="974" ht="15.75" customHeight="1">
      <c r="A974" s="349"/>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row>
    <row r="975" ht="15.75" customHeight="1">
      <c r="A975" s="349"/>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row>
    <row r="976" ht="15.75" customHeight="1">
      <c r="A976" s="349"/>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row>
    <row r="977" ht="15.75" customHeight="1">
      <c r="A977" s="349"/>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row>
    <row r="978" ht="15.75" customHeight="1">
      <c r="A978" s="349"/>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row>
    <row r="979" ht="15.75" customHeight="1">
      <c r="A979" s="349"/>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row>
    <row r="980" ht="15.75" customHeight="1">
      <c r="A980" s="349"/>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row>
    <row r="981" ht="15.75" customHeight="1">
      <c r="A981" s="349"/>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row>
    <row r="982" ht="15.75" customHeight="1">
      <c r="A982" s="349"/>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row>
    <row r="983" ht="15.75" customHeight="1">
      <c r="A983" s="349"/>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row>
    <row r="984" ht="15.75" customHeight="1">
      <c r="A984" s="349"/>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row>
    <row r="985" ht="15.75" customHeight="1">
      <c r="A985" s="349"/>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row>
    <row r="986" ht="15.75" customHeight="1">
      <c r="A986" s="349"/>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row>
    <row r="987" ht="15.75" customHeight="1">
      <c r="A987" s="349"/>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row>
    <row r="988" ht="15.75" customHeight="1">
      <c r="A988" s="349"/>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row>
    <row r="989" ht="15.75" customHeight="1">
      <c r="A989" s="349"/>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row>
    <row r="990" ht="15.75" customHeight="1">
      <c r="A990" s="349"/>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row>
    <row r="991" ht="15.75" customHeight="1">
      <c r="A991" s="349"/>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row>
    <row r="992" ht="15.75" customHeight="1">
      <c r="A992" s="349"/>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row>
    <row r="993" ht="15.75" customHeight="1">
      <c r="A993" s="349"/>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row>
    <row r="994" ht="15.75" customHeight="1">
      <c r="A994" s="349"/>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row>
    <row r="995" ht="15.75" customHeight="1">
      <c r="A995" s="349"/>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row>
    <row r="996" ht="15.75" customHeight="1">
      <c r="A996" s="349"/>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row>
    <row r="997" ht="15.75" customHeight="1">
      <c r="A997" s="349"/>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row>
    <row r="998" ht="15.75" customHeight="1">
      <c r="A998" s="349"/>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row>
    <row r="999" ht="15.75" customHeight="1">
      <c r="A999" s="349"/>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row>
    <row r="1000" ht="15.75" customHeight="1">
      <c r="A1000" s="349"/>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row>
  </sheetData>
  <mergeCells count="1">
    <mergeCell ref="G2:I2"/>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13.0" topLeftCell="A14" activePane="bottomLeft" state="frozen"/>
      <selection activeCell="B15" sqref="B15" pane="bottomLeft"/>
    </sheetView>
  </sheetViews>
  <sheetFormatPr customHeight="1" defaultColWidth="14.43" defaultRowHeight="15.0"/>
  <cols>
    <col hidden="1" min="1" max="1" width="14.43"/>
    <col customWidth="1" min="2" max="2" width="51.0"/>
    <col customWidth="1" min="3" max="3" width="17.0"/>
    <col customWidth="1" min="4" max="4" width="13.14"/>
    <col customWidth="1" min="5" max="5" width="16.86"/>
    <col customWidth="1" min="6" max="7" width="13.14"/>
    <col customWidth="1" min="9" max="10" width="11.14"/>
    <col customWidth="1" hidden="1" min="11" max="12" width="11.14"/>
    <col customWidth="1" min="13" max="13" width="11.14"/>
    <col customWidth="1" hidden="1" min="14" max="14" width="11.14"/>
    <col customWidth="1" min="15" max="15" width="11.14"/>
    <col customWidth="1" hidden="1" min="16" max="17" width="11.14"/>
    <col customWidth="1" min="18" max="18" width="11.14"/>
    <col customWidth="1" hidden="1" min="19" max="20" width="11.14"/>
    <col customWidth="1" min="21" max="21" width="11.14"/>
    <col customWidth="1" hidden="1" min="22" max="22" width="11.14"/>
    <col customWidth="1" min="23" max="23" width="11.14"/>
    <col customWidth="1" hidden="1" min="24" max="24" width="11.14"/>
    <col customWidth="1" min="25" max="25" width="11.14"/>
    <col customWidth="1" min="26" max="26" width="11.0"/>
    <col customWidth="1" hidden="1" min="27" max="29" width="11.0"/>
    <col customWidth="1" hidden="1" min="30" max="30" width="10.29"/>
    <col customWidth="1" hidden="1" min="31" max="31" width="11.0"/>
    <col customWidth="1" min="32" max="32" width="11.0"/>
    <col customWidth="1" min="33" max="33" width="159.14"/>
    <col customWidth="1" min="34" max="34" width="0.14"/>
    <col customWidth="1" min="35" max="40" width="11.0"/>
    <col customWidth="1" min="41" max="41" width="18.29"/>
    <col customWidth="1" min="42" max="44" width="11.0"/>
    <col customWidth="1" hidden="1" min="45" max="64" width="11.0"/>
  </cols>
  <sheetData>
    <row r="1" ht="69.75" customHeight="1">
      <c r="C1" s="407" t="s">
        <v>1364</v>
      </c>
      <c r="D1" s="407"/>
      <c r="E1" s="407"/>
    </row>
    <row r="2" ht="12.0" customHeight="1">
      <c r="C2" s="407"/>
      <c r="D2" s="407"/>
      <c r="E2" s="407"/>
    </row>
    <row r="3" ht="15.0" hidden="1" customHeight="1"/>
    <row r="4" ht="39.75" customHeight="1">
      <c r="B4" s="408" t="s">
        <v>19</v>
      </c>
      <c r="C4" s="277" t="s">
        <v>20</v>
      </c>
      <c r="D4" s="409"/>
      <c r="E4" s="410" t="s">
        <v>1365</v>
      </c>
      <c r="G4" s="411" t="s">
        <v>23</v>
      </c>
      <c r="H4" s="412"/>
    </row>
    <row r="5" ht="39.75" customHeight="1">
      <c r="B5" s="413"/>
      <c r="C5" s="414">
        <f>H122</f>
        <v>0</v>
      </c>
      <c r="D5" s="415"/>
      <c r="E5" s="416"/>
      <c r="G5" s="76" t="s">
        <v>32</v>
      </c>
      <c r="H5" s="76">
        <f>AP14</f>
        <v>0</v>
      </c>
    </row>
    <row r="6">
      <c r="B6" s="417"/>
      <c r="C6" s="417"/>
      <c r="D6" s="417"/>
    </row>
    <row r="7" ht="21.75" customHeight="1">
      <c r="B7" s="418" t="s">
        <v>34</v>
      </c>
      <c r="C7" s="419">
        <f>AR14</f>
        <v>0</v>
      </c>
      <c r="D7" s="420" t="s">
        <v>35</v>
      </c>
      <c r="E7" s="251"/>
    </row>
    <row r="8" ht="21.75" customHeight="1">
      <c r="B8" s="418" t="s">
        <v>37</v>
      </c>
      <c r="C8" s="421">
        <f>SUM(D15:D121)</f>
        <v>0</v>
      </c>
      <c r="D8" s="422" t="s">
        <v>1366</v>
      </c>
      <c r="E8" s="251"/>
    </row>
    <row r="9">
      <c r="B9" s="423"/>
      <c r="C9" s="424"/>
      <c r="D9" s="96"/>
      <c r="E9" s="79"/>
      <c r="AR9" s="54"/>
      <c r="AS9" s="54"/>
    </row>
    <row r="10">
      <c r="B10" s="96"/>
      <c r="C10" s="96"/>
      <c r="D10" s="96"/>
      <c r="E10" s="79"/>
      <c r="AP10" s="425"/>
      <c r="AQ10" s="425"/>
      <c r="AR10" s="425"/>
      <c r="AS10" s="425"/>
      <c r="AT10" s="425"/>
    </row>
    <row r="11">
      <c r="B11" s="96"/>
      <c r="C11" s="96"/>
      <c r="D11" s="96"/>
      <c r="E11" s="79"/>
      <c r="F11" s="79"/>
      <c r="G11" s="79"/>
      <c r="AP11" s="426"/>
      <c r="AQ11" s="426"/>
      <c r="AR11" s="426"/>
      <c r="AS11" s="426"/>
      <c r="AT11" s="426"/>
    </row>
    <row r="12">
      <c r="E12" s="97"/>
      <c r="F12" s="97"/>
      <c r="G12" s="98"/>
      <c r="AK12" s="54"/>
      <c r="AL12" s="54"/>
      <c r="AM12" s="54"/>
      <c r="AN12" s="54"/>
    </row>
    <row r="13" ht="52.5" customHeight="1">
      <c r="A13" s="310" t="s">
        <v>52</v>
      </c>
      <c r="B13" s="311" t="s">
        <v>53</v>
      </c>
      <c r="C13" s="103" t="s">
        <v>54</v>
      </c>
      <c r="D13" s="103" t="s">
        <v>55</v>
      </c>
      <c r="E13" s="103" t="s">
        <v>56</v>
      </c>
      <c r="F13" s="103" t="s">
        <v>21</v>
      </c>
      <c r="G13" s="103" t="s">
        <v>57</v>
      </c>
      <c r="H13" s="103" t="s">
        <v>58</v>
      </c>
      <c r="I13" s="103" t="s">
        <v>71</v>
      </c>
      <c r="J13" s="107" t="s">
        <v>62</v>
      </c>
      <c r="K13" s="427" t="s">
        <v>59</v>
      </c>
      <c r="L13" s="428" t="s">
        <v>59</v>
      </c>
      <c r="M13" s="115" t="s">
        <v>68</v>
      </c>
      <c r="N13" s="429" t="s">
        <v>59</v>
      </c>
      <c r="O13" s="105" t="s">
        <v>657</v>
      </c>
      <c r="P13" s="430" t="s">
        <v>59</v>
      </c>
      <c r="Q13" s="431" t="s">
        <v>59</v>
      </c>
      <c r="R13" s="104" t="s">
        <v>60</v>
      </c>
      <c r="S13" s="432" t="s">
        <v>59</v>
      </c>
      <c r="T13" s="433" t="s">
        <v>59</v>
      </c>
      <c r="U13" s="106" t="s">
        <v>61</v>
      </c>
      <c r="V13" s="434" t="s">
        <v>59</v>
      </c>
      <c r="W13" s="114" t="s">
        <v>67</v>
      </c>
      <c r="X13" s="435" t="s">
        <v>59</v>
      </c>
      <c r="Y13" s="109" t="s">
        <v>63</v>
      </c>
      <c r="Z13" s="108" t="s">
        <v>658</v>
      </c>
      <c r="AA13" s="436" t="s">
        <v>59</v>
      </c>
      <c r="AB13" s="437" t="s">
        <v>1367</v>
      </c>
      <c r="AC13" s="438" t="s">
        <v>1368</v>
      </c>
      <c r="AD13" s="439" t="s">
        <v>1369</v>
      </c>
      <c r="AE13" s="440" t="s">
        <v>1370</v>
      </c>
      <c r="AH13" s="441" t="s">
        <v>72</v>
      </c>
      <c r="AI13" s="42"/>
      <c r="AJ13" s="42"/>
      <c r="AK13" s="42"/>
      <c r="AL13" s="42"/>
      <c r="AM13" s="42"/>
      <c r="AN13" s="43"/>
      <c r="AO13" s="442"/>
      <c r="AP13" s="190"/>
      <c r="AQ13" s="190"/>
      <c r="AR13" s="190"/>
    </row>
    <row r="14" ht="39.75" customHeight="1">
      <c r="A14" s="443" t="s">
        <v>52</v>
      </c>
      <c r="B14" s="444" t="s">
        <v>1371</v>
      </c>
      <c r="C14" s="203"/>
      <c r="D14" s="204"/>
      <c r="E14" s="222"/>
      <c r="F14" s="204"/>
      <c r="G14" s="222"/>
      <c r="H14" s="204"/>
      <c r="AH14" s="445"/>
      <c r="AI14" s="446" t="s">
        <v>1372</v>
      </c>
      <c r="AJ14" s="42"/>
      <c r="AK14" s="42"/>
      <c r="AL14" s="42"/>
      <c r="AM14" s="42"/>
      <c r="AN14" s="43"/>
      <c r="AO14" s="237" t="s">
        <v>1373</v>
      </c>
      <c r="AP14" s="237">
        <f>SUM(AP15:AP121)</f>
        <v>0</v>
      </c>
      <c r="AQ14" s="237" t="s">
        <v>1374</v>
      </c>
      <c r="AR14" s="237">
        <f>SUM(AR15:AR121)</f>
        <v>0</v>
      </c>
      <c r="AS14" s="79"/>
      <c r="AT14" s="79"/>
      <c r="AU14" s="79"/>
      <c r="AV14" s="79"/>
      <c r="AW14" s="79"/>
      <c r="AX14" s="79"/>
      <c r="AY14" s="79"/>
      <c r="AZ14" s="79"/>
      <c r="BA14" s="79"/>
      <c r="BB14" s="79"/>
      <c r="BC14" s="79"/>
      <c r="BD14" s="79"/>
      <c r="BE14" s="79"/>
      <c r="BF14" s="79"/>
      <c r="BG14" s="79"/>
      <c r="BH14" s="79"/>
      <c r="BI14" s="79"/>
      <c r="BJ14" s="79"/>
      <c r="BK14" s="79"/>
      <c r="BL14" s="79"/>
    </row>
    <row r="15" ht="18.0" customHeight="1">
      <c r="A15" s="447" t="s">
        <v>1375</v>
      </c>
      <c r="B15" s="267" t="s">
        <v>1376</v>
      </c>
      <c r="C15" s="147">
        <v>1.0</v>
      </c>
      <c r="D15" s="76">
        <f t="shared" ref="D15:D24" si="1">SUM(I15:AE15)</f>
        <v>0</v>
      </c>
      <c r="E15" s="148">
        <v>210.0</v>
      </c>
      <c r="F15" s="76" t="str">
        <f t="shared" ref="F15:F24" si="2">$E$5</f>
        <v/>
      </c>
      <c r="G15" s="148">
        <f t="shared" ref="G15:G24" si="3">E15*((100-F15)/100)</f>
        <v>210</v>
      </c>
      <c r="H15" s="184">
        <f t="shared" ref="H15:H24" si="4">D15*G15</f>
        <v>0</v>
      </c>
      <c r="I15" s="245"/>
      <c r="J15" s="448"/>
      <c r="K15" s="154"/>
      <c r="L15" s="449"/>
      <c r="M15" s="162"/>
      <c r="N15" s="450"/>
      <c r="O15" s="323"/>
      <c r="P15" s="451"/>
      <c r="Q15" s="452"/>
      <c r="R15" s="151"/>
      <c r="S15" s="453"/>
      <c r="T15" s="454"/>
      <c r="U15" s="324"/>
      <c r="V15" s="455"/>
      <c r="W15" s="187"/>
      <c r="X15" s="456"/>
      <c r="Y15" s="156"/>
      <c r="Z15" s="186"/>
      <c r="AA15" s="457"/>
      <c r="AB15" s="160"/>
      <c r="AC15" s="157"/>
      <c r="AD15" s="159"/>
      <c r="AE15" s="158"/>
      <c r="AH15" s="259" t="s">
        <v>1377</v>
      </c>
      <c r="AI15" s="42"/>
      <c r="AJ15" s="42"/>
      <c r="AK15" s="42"/>
      <c r="AL15" s="42"/>
      <c r="AM15" s="42"/>
      <c r="AN15" s="43"/>
      <c r="AO15" s="164">
        <v>6.0</v>
      </c>
      <c r="AP15" s="164">
        <f t="shared" ref="AP15:AP24" si="5">AO15*D15</f>
        <v>0</v>
      </c>
      <c r="AQ15" s="164">
        <v>1.68</v>
      </c>
      <c r="AR15" s="164">
        <f t="shared" ref="AR15:AR24" si="6">AQ15*D15</f>
        <v>0</v>
      </c>
      <c r="AS15" s="54"/>
      <c r="AT15" s="54"/>
      <c r="AU15" s="54"/>
      <c r="AV15" s="54"/>
      <c r="AW15" s="54"/>
      <c r="AX15" s="54"/>
      <c r="AY15" s="54"/>
      <c r="AZ15" s="54"/>
      <c r="BA15" s="54"/>
      <c r="BB15" s="54"/>
      <c r="BC15" s="54"/>
      <c r="BD15" s="54"/>
      <c r="BE15" s="54"/>
      <c r="BF15" s="54"/>
      <c r="BG15" s="54"/>
      <c r="BH15" s="54"/>
      <c r="BI15" s="54"/>
      <c r="BJ15" s="54"/>
      <c r="BK15" s="54"/>
      <c r="BL15" s="54"/>
    </row>
    <row r="16" ht="18.0" customHeight="1">
      <c r="A16" s="447" t="s">
        <v>1378</v>
      </c>
      <c r="B16" s="267" t="s">
        <v>1379</v>
      </c>
      <c r="C16" s="147">
        <v>1.0</v>
      </c>
      <c r="D16" s="76">
        <f t="shared" si="1"/>
        <v>0</v>
      </c>
      <c r="E16" s="148">
        <v>200.0</v>
      </c>
      <c r="F16" s="76" t="str">
        <f t="shared" si="2"/>
        <v/>
      </c>
      <c r="G16" s="148">
        <f t="shared" si="3"/>
        <v>200</v>
      </c>
      <c r="H16" s="184">
        <f t="shared" si="4"/>
        <v>0</v>
      </c>
      <c r="I16" s="245"/>
      <c r="J16" s="448"/>
      <c r="K16" s="154"/>
      <c r="L16" s="449"/>
      <c r="M16" s="162"/>
      <c r="N16" s="450"/>
      <c r="O16" s="323"/>
      <c r="P16" s="451"/>
      <c r="Q16" s="452"/>
      <c r="R16" s="151"/>
      <c r="S16" s="453"/>
      <c r="T16" s="454"/>
      <c r="U16" s="324"/>
      <c r="V16" s="455"/>
      <c r="W16" s="187"/>
      <c r="X16" s="456"/>
      <c r="Y16" s="156"/>
      <c r="Z16" s="186"/>
      <c r="AA16" s="457"/>
      <c r="AB16" s="160"/>
      <c r="AC16" s="157"/>
      <c r="AD16" s="159"/>
      <c r="AE16" s="158"/>
      <c r="AH16" s="259" t="s">
        <v>1380</v>
      </c>
      <c r="AI16" s="42"/>
      <c r="AJ16" s="42"/>
      <c r="AK16" s="42"/>
      <c r="AL16" s="42"/>
      <c r="AM16" s="42"/>
      <c r="AN16" s="43"/>
      <c r="AO16" s="164">
        <v>6.0</v>
      </c>
      <c r="AP16" s="164">
        <f t="shared" si="5"/>
        <v>0</v>
      </c>
      <c r="AQ16" s="164">
        <v>1.46</v>
      </c>
      <c r="AR16" s="164">
        <f t="shared" si="6"/>
        <v>0</v>
      </c>
      <c r="AS16" s="54"/>
      <c r="AT16" s="54"/>
      <c r="AU16" s="54"/>
      <c r="AV16" s="54"/>
      <c r="AW16" s="54"/>
      <c r="AX16" s="54"/>
      <c r="AY16" s="54"/>
      <c r="AZ16" s="54"/>
      <c r="BA16" s="54"/>
      <c r="BB16" s="54"/>
      <c r="BC16" s="54"/>
      <c r="BD16" s="54"/>
      <c r="BE16" s="54"/>
      <c r="BF16" s="54"/>
      <c r="BG16" s="54"/>
      <c r="BH16" s="54"/>
      <c r="BI16" s="54"/>
      <c r="BJ16" s="54"/>
      <c r="BK16" s="54"/>
      <c r="BL16" s="54"/>
    </row>
    <row r="17" ht="18.0" customHeight="1">
      <c r="A17" s="447" t="s">
        <v>1381</v>
      </c>
      <c r="B17" s="267" t="s">
        <v>1382</v>
      </c>
      <c r="C17" s="147">
        <v>1.0</v>
      </c>
      <c r="D17" s="76">
        <f t="shared" si="1"/>
        <v>0</v>
      </c>
      <c r="E17" s="148">
        <v>200.0</v>
      </c>
      <c r="F17" s="76" t="str">
        <f t="shared" si="2"/>
        <v/>
      </c>
      <c r="G17" s="148">
        <f t="shared" si="3"/>
        <v>200</v>
      </c>
      <c r="H17" s="184">
        <f t="shared" si="4"/>
        <v>0</v>
      </c>
      <c r="I17" s="245"/>
      <c r="J17" s="448"/>
      <c r="K17" s="154"/>
      <c r="L17" s="449"/>
      <c r="M17" s="162"/>
      <c r="N17" s="450"/>
      <c r="O17" s="323"/>
      <c r="P17" s="451"/>
      <c r="Q17" s="452"/>
      <c r="R17" s="151"/>
      <c r="S17" s="453"/>
      <c r="T17" s="454"/>
      <c r="U17" s="324"/>
      <c r="V17" s="455"/>
      <c r="W17" s="187"/>
      <c r="X17" s="456"/>
      <c r="Y17" s="156"/>
      <c r="Z17" s="186"/>
      <c r="AA17" s="457"/>
      <c r="AB17" s="160"/>
      <c r="AC17" s="157"/>
      <c r="AD17" s="159"/>
      <c r="AE17" s="158"/>
      <c r="AH17" s="259" t="s">
        <v>1383</v>
      </c>
      <c r="AI17" s="42"/>
      <c r="AJ17" s="42"/>
      <c r="AK17" s="42"/>
      <c r="AL17" s="42"/>
      <c r="AM17" s="42"/>
      <c r="AN17" s="43"/>
      <c r="AO17" s="164">
        <v>6.0</v>
      </c>
      <c r="AP17" s="164">
        <f t="shared" si="5"/>
        <v>0</v>
      </c>
      <c r="AQ17" s="164">
        <v>1.42</v>
      </c>
      <c r="AR17" s="164">
        <f t="shared" si="6"/>
        <v>0</v>
      </c>
      <c r="AS17" s="54"/>
      <c r="AT17" s="54"/>
      <c r="AU17" s="54"/>
      <c r="AV17" s="54"/>
      <c r="AW17" s="54"/>
      <c r="AX17" s="54"/>
      <c r="AY17" s="54"/>
      <c r="AZ17" s="54"/>
      <c r="BA17" s="54"/>
      <c r="BB17" s="54"/>
      <c r="BC17" s="54"/>
      <c r="BD17" s="54"/>
      <c r="BE17" s="54"/>
      <c r="BF17" s="54"/>
      <c r="BG17" s="54"/>
      <c r="BH17" s="54"/>
      <c r="BI17" s="54"/>
      <c r="BJ17" s="54"/>
      <c r="BK17" s="54"/>
      <c r="BL17" s="54"/>
    </row>
    <row r="18" ht="18.0" customHeight="1">
      <c r="A18" s="447" t="s">
        <v>1384</v>
      </c>
      <c r="B18" s="267" t="s">
        <v>1385</v>
      </c>
      <c r="C18" s="147">
        <v>1.0</v>
      </c>
      <c r="D18" s="76">
        <f t="shared" si="1"/>
        <v>0</v>
      </c>
      <c r="E18" s="148">
        <v>200.0</v>
      </c>
      <c r="F18" s="76" t="str">
        <f t="shared" si="2"/>
        <v/>
      </c>
      <c r="G18" s="148">
        <f t="shared" si="3"/>
        <v>200</v>
      </c>
      <c r="H18" s="184">
        <f t="shared" si="4"/>
        <v>0</v>
      </c>
      <c r="I18" s="245"/>
      <c r="J18" s="448"/>
      <c r="K18" s="154"/>
      <c r="L18" s="449"/>
      <c r="M18" s="162"/>
      <c r="N18" s="450"/>
      <c r="O18" s="323"/>
      <c r="P18" s="451"/>
      <c r="Q18" s="452"/>
      <c r="R18" s="151"/>
      <c r="S18" s="453"/>
      <c r="T18" s="454"/>
      <c r="U18" s="324"/>
      <c r="V18" s="455"/>
      <c r="W18" s="187"/>
      <c r="X18" s="456"/>
      <c r="Y18" s="156"/>
      <c r="Z18" s="186"/>
      <c r="AA18" s="457"/>
      <c r="AB18" s="160"/>
      <c r="AC18" s="157"/>
      <c r="AD18" s="159"/>
      <c r="AE18" s="158"/>
      <c r="AH18" s="259" t="s">
        <v>1386</v>
      </c>
      <c r="AI18" s="42"/>
      <c r="AJ18" s="42"/>
      <c r="AK18" s="42"/>
      <c r="AL18" s="42"/>
      <c r="AM18" s="42"/>
      <c r="AN18" s="43"/>
      <c r="AO18" s="164">
        <v>6.0</v>
      </c>
      <c r="AP18" s="164">
        <f t="shared" si="5"/>
        <v>0</v>
      </c>
      <c r="AQ18" s="164">
        <v>1.36</v>
      </c>
      <c r="AR18" s="164">
        <f t="shared" si="6"/>
        <v>0</v>
      </c>
      <c r="AS18" s="54"/>
      <c r="AT18" s="54"/>
      <c r="AU18" s="54"/>
      <c r="AV18" s="54"/>
      <c r="AW18" s="54"/>
      <c r="AX18" s="54"/>
      <c r="AY18" s="54"/>
      <c r="AZ18" s="54"/>
      <c r="BA18" s="54"/>
      <c r="BB18" s="54"/>
      <c r="BC18" s="54"/>
      <c r="BD18" s="54"/>
      <c r="BE18" s="54"/>
      <c r="BF18" s="54"/>
      <c r="BG18" s="54"/>
      <c r="BH18" s="54"/>
      <c r="BI18" s="54"/>
      <c r="BJ18" s="54"/>
      <c r="BK18" s="54"/>
      <c r="BL18" s="54"/>
    </row>
    <row r="19" ht="18.0" customHeight="1">
      <c r="A19" s="447" t="s">
        <v>1387</v>
      </c>
      <c r="B19" s="267" t="s">
        <v>1388</v>
      </c>
      <c r="C19" s="147">
        <v>1.0</v>
      </c>
      <c r="D19" s="76">
        <f t="shared" si="1"/>
        <v>0</v>
      </c>
      <c r="E19" s="148">
        <v>210.0</v>
      </c>
      <c r="F19" s="76" t="str">
        <f t="shared" si="2"/>
        <v/>
      </c>
      <c r="G19" s="148">
        <f t="shared" si="3"/>
        <v>210</v>
      </c>
      <c r="H19" s="184">
        <f t="shared" si="4"/>
        <v>0</v>
      </c>
      <c r="I19" s="245"/>
      <c r="J19" s="448"/>
      <c r="K19" s="154"/>
      <c r="L19" s="449"/>
      <c r="M19" s="162"/>
      <c r="N19" s="450"/>
      <c r="O19" s="323"/>
      <c r="P19" s="451"/>
      <c r="Q19" s="452"/>
      <c r="R19" s="151"/>
      <c r="S19" s="453"/>
      <c r="T19" s="454"/>
      <c r="U19" s="324"/>
      <c r="V19" s="455"/>
      <c r="W19" s="187"/>
      <c r="X19" s="456"/>
      <c r="Y19" s="156"/>
      <c r="Z19" s="186"/>
      <c r="AA19" s="457"/>
      <c r="AB19" s="160"/>
      <c r="AC19" s="157"/>
      <c r="AD19" s="159"/>
      <c r="AE19" s="158"/>
      <c r="AH19" s="259" t="s">
        <v>1389</v>
      </c>
      <c r="AI19" s="42"/>
      <c r="AJ19" s="42"/>
      <c r="AK19" s="42"/>
      <c r="AL19" s="42"/>
      <c r="AM19" s="42"/>
      <c r="AN19" s="43"/>
      <c r="AO19" s="164">
        <v>6.0</v>
      </c>
      <c r="AP19" s="164">
        <f t="shared" si="5"/>
        <v>0</v>
      </c>
      <c r="AQ19" s="164">
        <v>1.52</v>
      </c>
      <c r="AR19" s="164">
        <f t="shared" si="6"/>
        <v>0</v>
      </c>
      <c r="AS19" s="54"/>
      <c r="AT19" s="54"/>
      <c r="AU19" s="54"/>
      <c r="AV19" s="54"/>
      <c r="AW19" s="54"/>
      <c r="AX19" s="54"/>
      <c r="AY19" s="54"/>
      <c r="AZ19" s="54"/>
      <c r="BA19" s="54"/>
      <c r="BB19" s="54"/>
      <c r="BC19" s="54"/>
      <c r="BD19" s="54"/>
      <c r="BE19" s="54"/>
      <c r="BF19" s="54"/>
      <c r="BG19" s="54"/>
      <c r="BH19" s="54"/>
      <c r="BI19" s="54"/>
      <c r="BJ19" s="54"/>
      <c r="BK19" s="54"/>
      <c r="BL19" s="54"/>
    </row>
    <row r="20" ht="18.0" customHeight="1">
      <c r="A20" s="447" t="s">
        <v>1390</v>
      </c>
      <c r="B20" s="267" t="s">
        <v>1391</v>
      </c>
      <c r="C20" s="147">
        <v>1.0</v>
      </c>
      <c r="D20" s="76">
        <f t="shared" si="1"/>
        <v>0</v>
      </c>
      <c r="E20" s="148">
        <v>210.0</v>
      </c>
      <c r="F20" s="76" t="str">
        <f t="shared" si="2"/>
        <v/>
      </c>
      <c r="G20" s="148">
        <f t="shared" si="3"/>
        <v>210</v>
      </c>
      <c r="H20" s="184">
        <f t="shared" si="4"/>
        <v>0</v>
      </c>
      <c r="I20" s="245"/>
      <c r="J20" s="448"/>
      <c r="K20" s="154"/>
      <c r="L20" s="449"/>
      <c r="M20" s="162"/>
      <c r="N20" s="450"/>
      <c r="O20" s="323"/>
      <c r="P20" s="451"/>
      <c r="Q20" s="452"/>
      <c r="R20" s="151"/>
      <c r="S20" s="453"/>
      <c r="T20" s="454"/>
      <c r="U20" s="324"/>
      <c r="V20" s="455"/>
      <c r="W20" s="187"/>
      <c r="X20" s="456"/>
      <c r="Y20" s="156"/>
      <c r="Z20" s="186"/>
      <c r="AA20" s="457"/>
      <c r="AB20" s="160"/>
      <c r="AC20" s="157"/>
      <c r="AD20" s="159"/>
      <c r="AE20" s="158"/>
      <c r="AH20" s="259" t="s">
        <v>1392</v>
      </c>
      <c r="AI20" s="42"/>
      <c r="AJ20" s="42"/>
      <c r="AK20" s="42"/>
      <c r="AL20" s="42"/>
      <c r="AM20" s="42"/>
      <c r="AN20" s="43"/>
      <c r="AO20" s="164">
        <v>6.0</v>
      </c>
      <c r="AP20" s="164">
        <f t="shared" si="5"/>
        <v>0</v>
      </c>
      <c r="AQ20" s="164">
        <v>1.64</v>
      </c>
      <c r="AR20" s="164">
        <f t="shared" si="6"/>
        <v>0</v>
      </c>
      <c r="AS20" s="54"/>
      <c r="AT20" s="54"/>
      <c r="AU20" s="54"/>
      <c r="AV20" s="54"/>
      <c r="AW20" s="54"/>
      <c r="AX20" s="54"/>
      <c r="AY20" s="54"/>
      <c r="AZ20" s="54"/>
      <c r="BA20" s="54"/>
      <c r="BB20" s="54"/>
      <c r="BC20" s="54"/>
      <c r="BD20" s="54"/>
      <c r="BE20" s="54"/>
      <c r="BF20" s="54"/>
      <c r="BG20" s="54"/>
      <c r="BH20" s="54"/>
      <c r="BI20" s="54"/>
      <c r="BJ20" s="54"/>
      <c r="BK20" s="54"/>
      <c r="BL20" s="54"/>
    </row>
    <row r="21" ht="18.0" customHeight="1">
      <c r="A21" s="447" t="s">
        <v>1393</v>
      </c>
      <c r="B21" s="267" t="s">
        <v>1394</v>
      </c>
      <c r="C21" s="147">
        <v>1.0</v>
      </c>
      <c r="D21" s="76">
        <f t="shared" si="1"/>
        <v>0</v>
      </c>
      <c r="E21" s="148">
        <v>210.0</v>
      </c>
      <c r="F21" s="76" t="str">
        <f t="shared" si="2"/>
        <v/>
      </c>
      <c r="G21" s="148">
        <f t="shared" si="3"/>
        <v>210</v>
      </c>
      <c r="H21" s="184">
        <f t="shared" si="4"/>
        <v>0</v>
      </c>
      <c r="I21" s="245"/>
      <c r="J21" s="448"/>
      <c r="K21" s="154"/>
      <c r="L21" s="449"/>
      <c r="M21" s="162"/>
      <c r="N21" s="450"/>
      <c r="O21" s="323"/>
      <c r="P21" s="451"/>
      <c r="Q21" s="452"/>
      <c r="R21" s="151"/>
      <c r="S21" s="453"/>
      <c r="T21" s="454"/>
      <c r="U21" s="324"/>
      <c r="V21" s="455"/>
      <c r="W21" s="187"/>
      <c r="X21" s="456"/>
      <c r="Y21" s="156"/>
      <c r="Z21" s="186"/>
      <c r="AA21" s="457"/>
      <c r="AB21" s="160"/>
      <c r="AC21" s="157"/>
      <c r="AD21" s="159"/>
      <c r="AE21" s="158"/>
      <c r="AH21" s="259" t="s">
        <v>1395</v>
      </c>
      <c r="AI21" s="42"/>
      <c r="AJ21" s="42"/>
      <c r="AK21" s="42"/>
      <c r="AL21" s="42"/>
      <c r="AM21" s="42"/>
      <c r="AN21" s="43"/>
      <c r="AO21" s="164">
        <v>8.0</v>
      </c>
      <c r="AP21" s="164">
        <f t="shared" si="5"/>
        <v>0</v>
      </c>
      <c r="AQ21" s="164">
        <v>1.76</v>
      </c>
      <c r="AR21" s="164">
        <f t="shared" si="6"/>
        <v>0</v>
      </c>
      <c r="AS21" s="54"/>
      <c r="AT21" s="54"/>
      <c r="AU21" s="54"/>
      <c r="AV21" s="54"/>
      <c r="AW21" s="54"/>
      <c r="AX21" s="54"/>
      <c r="AY21" s="54"/>
      <c r="AZ21" s="54"/>
      <c r="BA21" s="54"/>
      <c r="BB21" s="54"/>
      <c r="BC21" s="54"/>
      <c r="BD21" s="54"/>
      <c r="BE21" s="54"/>
      <c r="BF21" s="54"/>
      <c r="BG21" s="54"/>
      <c r="BH21" s="54"/>
      <c r="BI21" s="54"/>
      <c r="BJ21" s="54"/>
      <c r="BK21" s="54"/>
      <c r="BL21" s="54"/>
    </row>
    <row r="22" ht="18.0" customHeight="1">
      <c r="A22" s="447" t="s">
        <v>1396</v>
      </c>
      <c r="B22" s="267" t="s">
        <v>1397</v>
      </c>
      <c r="C22" s="320">
        <v>1.0</v>
      </c>
      <c r="D22" s="76">
        <f t="shared" si="1"/>
        <v>0</v>
      </c>
      <c r="E22" s="247">
        <v>210.0</v>
      </c>
      <c r="F22" s="321" t="str">
        <f t="shared" si="2"/>
        <v/>
      </c>
      <c r="G22" s="247">
        <f t="shared" si="3"/>
        <v>210</v>
      </c>
      <c r="H22" s="458">
        <f t="shared" si="4"/>
        <v>0</v>
      </c>
      <c r="I22" s="245"/>
      <c r="J22" s="448"/>
      <c r="K22" s="154"/>
      <c r="L22" s="449"/>
      <c r="M22" s="162"/>
      <c r="N22" s="450"/>
      <c r="O22" s="323"/>
      <c r="P22" s="451"/>
      <c r="Q22" s="452"/>
      <c r="R22" s="151"/>
      <c r="S22" s="453"/>
      <c r="T22" s="454"/>
      <c r="U22" s="324"/>
      <c r="V22" s="455"/>
      <c r="W22" s="187"/>
      <c r="X22" s="456"/>
      <c r="Y22" s="156"/>
      <c r="Z22" s="186"/>
      <c r="AA22" s="457"/>
      <c r="AB22" s="160"/>
      <c r="AC22" s="157"/>
      <c r="AD22" s="159"/>
      <c r="AE22" s="158"/>
      <c r="AH22" s="259" t="s">
        <v>1398</v>
      </c>
      <c r="AI22" s="42"/>
      <c r="AJ22" s="42"/>
      <c r="AK22" s="42"/>
      <c r="AL22" s="42"/>
      <c r="AM22" s="42"/>
      <c r="AN22" s="43"/>
      <c r="AO22" s="265">
        <v>6.0</v>
      </c>
      <c r="AP22" s="265">
        <f t="shared" si="5"/>
        <v>0</v>
      </c>
      <c r="AQ22" s="265">
        <v>1.68</v>
      </c>
      <c r="AR22" s="265">
        <f t="shared" si="6"/>
        <v>0</v>
      </c>
      <c r="AS22" s="54"/>
      <c r="AT22" s="54"/>
      <c r="AU22" s="54"/>
      <c r="AV22" s="54"/>
      <c r="AW22" s="54"/>
      <c r="AX22" s="54"/>
      <c r="AY22" s="54"/>
      <c r="AZ22" s="54"/>
      <c r="BA22" s="54"/>
      <c r="BB22" s="54"/>
      <c r="BC22" s="54"/>
      <c r="BD22" s="54"/>
      <c r="BE22" s="54"/>
      <c r="BF22" s="54"/>
      <c r="BG22" s="54"/>
      <c r="BH22" s="54"/>
      <c r="BI22" s="54"/>
      <c r="BJ22" s="54"/>
      <c r="BK22" s="54"/>
      <c r="BL22" s="54"/>
    </row>
    <row r="23" ht="18.0" customHeight="1">
      <c r="A23" s="447" t="s">
        <v>1399</v>
      </c>
      <c r="B23" s="267" t="s">
        <v>1400</v>
      </c>
      <c r="C23" s="147">
        <v>1.0</v>
      </c>
      <c r="D23" s="76">
        <f t="shared" si="1"/>
        <v>0</v>
      </c>
      <c r="E23" s="148">
        <v>220.0</v>
      </c>
      <c r="F23" s="76" t="str">
        <f t="shared" si="2"/>
        <v/>
      </c>
      <c r="G23" s="148">
        <f t="shared" si="3"/>
        <v>220</v>
      </c>
      <c r="H23" s="184">
        <f t="shared" si="4"/>
        <v>0</v>
      </c>
      <c r="I23" s="245"/>
      <c r="J23" s="448"/>
      <c r="K23" s="154"/>
      <c r="L23" s="449"/>
      <c r="M23" s="162"/>
      <c r="N23" s="450"/>
      <c r="O23" s="323"/>
      <c r="P23" s="451"/>
      <c r="Q23" s="452"/>
      <c r="R23" s="151"/>
      <c r="S23" s="453"/>
      <c r="T23" s="454"/>
      <c r="U23" s="324"/>
      <c r="V23" s="455"/>
      <c r="W23" s="187"/>
      <c r="X23" s="456"/>
      <c r="Y23" s="156"/>
      <c r="Z23" s="186"/>
      <c r="AA23" s="457"/>
      <c r="AB23" s="160"/>
      <c r="AC23" s="157"/>
      <c r="AD23" s="159"/>
      <c r="AE23" s="158"/>
      <c r="AH23" s="259" t="s">
        <v>1401</v>
      </c>
      <c r="AI23" s="42"/>
      <c r="AJ23" s="42"/>
      <c r="AK23" s="42"/>
      <c r="AL23" s="42"/>
      <c r="AM23" s="42"/>
      <c r="AN23" s="43"/>
      <c r="AO23" s="164">
        <v>6.0</v>
      </c>
      <c r="AP23" s="164">
        <f t="shared" si="5"/>
        <v>0</v>
      </c>
      <c r="AQ23" s="164">
        <v>2.14</v>
      </c>
      <c r="AR23" s="164">
        <f t="shared" si="6"/>
        <v>0</v>
      </c>
      <c r="AS23" s="54"/>
      <c r="AT23" s="54"/>
      <c r="AU23" s="54"/>
      <c r="AV23" s="54"/>
      <c r="AW23" s="54"/>
      <c r="AX23" s="54"/>
      <c r="AY23" s="54"/>
      <c r="AZ23" s="54"/>
      <c r="BA23" s="54"/>
      <c r="BB23" s="54"/>
      <c r="BC23" s="54"/>
      <c r="BD23" s="54"/>
      <c r="BE23" s="54"/>
      <c r="BF23" s="54"/>
      <c r="BG23" s="54"/>
      <c r="BH23" s="54"/>
      <c r="BI23" s="54"/>
      <c r="BJ23" s="54"/>
      <c r="BK23" s="54"/>
      <c r="BL23" s="54"/>
    </row>
    <row r="24" ht="18.0" customHeight="1">
      <c r="A24" s="447" t="s">
        <v>1402</v>
      </c>
      <c r="B24" s="267" t="s">
        <v>1403</v>
      </c>
      <c r="C24" s="147">
        <v>1.0</v>
      </c>
      <c r="D24" s="76">
        <f t="shared" si="1"/>
        <v>0</v>
      </c>
      <c r="E24" s="148">
        <v>230.0</v>
      </c>
      <c r="F24" s="76" t="str">
        <f t="shared" si="2"/>
        <v/>
      </c>
      <c r="G24" s="148">
        <f t="shared" si="3"/>
        <v>230</v>
      </c>
      <c r="H24" s="184">
        <f t="shared" si="4"/>
        <v>0</v>
      </c>
      <c r="I24" s="245"/>
      <c r="J24" s="448"/>
      <c r="K24" s="154"/>
      <c r="L24" s="449"/>
      <c r="M24" s="162"/>
      <c r="N24" s="450"/>
      <c r="O24" s="323"/>
      <c r="P24" s="451"/>
      <c r="Q24" s="452"/>
      <c r="R24" s="151"/>
      <c r="S24" s="453"/>
      <c r="T24" s="454"/>
      <c r="U24" s="324"/>
      <c r="V24" s="455"/>
      <c r="W24" s="187"/>
      <c r="X24" s="456"/>
      <c r="Y24" s="156"/>
      <c r="Z24" s="186"/>
      <c r="AA24" s="457"/>
      <c r="AB24" s="160"/>
      <c r="AC24" s="157"/>
      <c r="AD24" s="159"/>
      <c r="AE24" s="158"/>
      <c r="AH24" s="259" t="s">
        <v>1404</v>
      </c>
      <c r="AI24" s="42"/>
      <c r="AJ24" s="42"/>
      <c r="AK24" s="42"/>
      <c r="AL24" s="42"/>
      <c r="AM24" s="42"/>
      <c r="AN24" s="43"/>
      <c r="AO24" s="164">
        <v>6.0</v>
      </c>
      <c r="AP24" s="164">
        <f t="shared" si="5"/>
        <v>0</v>
      </c>
      <c r="AQ24" s="164">
        <v>1.68</v>
      </c>
      <c r="AR24" s="164">
        <f t="shared" si="6"/>
        <v>0</v>
      </c>
      <c r="AS24" s="54"/>
      <c r="AT24" s="54"/>
      <c r="AU24" s="54"/>
      <c r="AV24" s="54"/>
      <c r="AW24" s="54"/>
      <c r="AX24" s="54"/>
      <c r="AY24" s="54"/>
      <c r="AZ24" s="54"/>
      <c r="BA24" s="54"/>
      <c r="BB24" s="54"/>
      <c r="BC24" s="54"/>
      <c r="BD24" s="54"/>
      <c r="BE24" s="54"/>
      <c r="BF24" s="54"/>
      <c r="BG24" s="54"/>
      <c r="BH24" s="54"/>
      <c r="BI24" s="54"/>
      <c r="BJ24" s="54"/>
      <c r="BK24" s="54"/>
      <c r="BL24" s="54"/>
    </row>
    <row r="25" ht="39.75" customHeight="1">
      <c r="A25" s="235" t="s">
        <v>52</v>
      </c>
      <c r="B25" s="444" t="s">
        <v>1405</v>
      </c>
      <c r="C25" s="203"/>
      <c r="D25" s="204"/>
      <c r="E25" s="213"/>
      <c r="F25" s="204"/>
      <c r="G25" s="213"/>
      <c r="H25" s="214"/>
      <c r="I25" s="459"/>
      <c r="J25" s="204"/>
      <c r="K25" s="204"/>
      <c r="L25" s="204"/>
      <c r="M25" s="204"/>
      <c r="N25" s="204"/>
      <c r="O25" s="204"/>
      <c r="P25" s="204"/>
      <c r="Q25" s="204"/>
      <c r="R25" s="204"/>
      <c r="S25" s="204"/>
      <c r="T25" s="204"/>
      <c r="U25" s="271"/>
      <c r="V25" s="271"/>
      <c r="W25" s="204"/>
      <c r="X25" s="204"/>
      <c r="Y25" s="204"/>
      <c r="AA25" s="20"/>
      <c r="AH25" s="445"/>
      <c r="AI25" s="460"/>
      <c r="AJ25" s="42"/>
      <c r="AK25" s="42"/>
      <c r="AL25" s="42"/>
      <c r="AM25" s="42"/>
      <c r="AN25" s="42"/>
      <c r="AO25" s="42"/>
      <c r="AP25" s="461"/>
      <c r="AQ25" s="462"/>
      <c r="AR25" s="461"/>
      <c r="AS25" s="54"/>
      <c r="AT25" s="54"/>
      <c r="AU25" s="54"/>
      <c r="AV25" s="54"/>
      <c r="AW25" s="54"/>
      <c r="AX25" s="54"/>
      <c r="AY25" s="79"/>
      <c r="AZ25" s="79"/>
      <c r="BA25" s="79"/>
      <c r="BB25" s="79"/>
      <c r="BC25" s="79"/>
      <c r="BD25" s="79"/>
      <c r="BE25" s="79"/>
      <c r="BF25" s="79"/>
      <c r="BG25" s="79"/>
      <c r="BH25" s="79"/>
      <c r="BI25" s="79"/>
      <c r="BJ25" s="79"/>
      <c r="BK25" s="79"/>
      <c r="BL25" s="79"/>
    </row>
    <row r="26" ht="18.0" customHeight="1">
      <c r="A26" s="447" t="s">
        <v>1406</v>
      </c>
      <c r="B26" s="267" t="s">
        <v>1407</v>
      </c>
      <c r="C26" s="147">
        <v>1.0</v>
      </c>
      <c r="D26" s="76">
        <f t="shared" ref="D26:D46" si="7">SUM(I26:AE26)</f>
        <v>0</v>
      </c>
      <c r="E26" s="148">
        <v>190.0</v>
      </c>
      <c r="F26" s="76" t="str">
        <f t="shared" ref="F26:F46" si="8">$E$5</f>
        <v/>
      </c>
      <c r="G26" s="148">
        <f t="shared" ref="G26:G46" si="9">E26*((100-F26)/100)</f>
        <v>190</v>
      </c>
      <c r="H26" s="184">
        <f t="shared" ref="H26:H46" si="10">D26*G26</f>
        <v>0</v>
      </c>
      <c r="I26" s="245"/>
      <c r="J26" s="448"/>
      <c r="K26" s="154"/>
      <c r="L26" s="449"/>
      <c r="M26" s="162"/>
      <c r="N26" s="450"/>
      <c r="O26" s="323"/>
      <c r="P26" s="451"/>
      <c r="Q26" s="452"/>
      <c r="R26" s="151"/>
      <c r="S26" s="453"/>
      <c r="T26" s="454"/>
      <c r="U26" s="324"/>
      <c r="V26" s="455"/>
      <c r="W26" s="187"/>
      <c r="X26" s="456"/>
      <c r="Y26" s="156"/>
      <c r="Z26" s="186"/>
      <c r="AA26" s="457"/>
      <c r="AB26" s="160"/>
      <c r="AC26" s="157"/>
      <c r="AD26" s="159"/>
      <c r="AE26" s="158"/>
      <c r="AH26" s="259" t="s">
        <v>1408</v>
      </c>
      <c r="AI26" s="42"/>
      <c r="AJ26" s="42"/>
      <c r="AK26" s="42"/>
      <c r="AL26" s="42"/>
      <c r="AM26" s="42"/>
      <c r="AN26" s="43"/>
      <c r="AO26" s="164">
        <v>6.0</v>
      </c>
      <c r="AP26" s="164">
        <f t="shared" ref="AP26:AP46" si="11">AO26*D26</f>
        <v>0</v>
      </c>
      <c r="AQ26" s="164">
        <v>1.25</v>
      </c>
      <c r="AR26" s="164">
        <f t="shared" ref="AR26:AR46" si="12">AQ26*D26</f>
        <v>0</v>
      </c>
      <c r="AS26" s="54"/>
      <c r="AT26" s="54"/>
      <c r="AU26" s="54"/>
      <c r="AV26" s="54"/>
      <c r="AW26" s="54"/>
      <c r="AX26" s="54"/>
      <c r="AY26" s="54"/>
      <c r="AZ26" s="54"/>
      <c r="BA26" s="54"/>
      <c r="BB26" s="54"/>
      <c r="BC26" s="54"/>
      <c r="BD26" s="54"/>
      <c r="BE26" s="54"/>
      <c r="BF26" s="54"/>
      <c r="BG26" s="54"/>
      <c r="BH26" s="54"/>
      <c r="BI26" s="54"/>
      <c r="BJ26" s="54"/>
      <c r="BK26" s="54"/>
      <c r="BL26" s="54"/>
    </row>
    <row r="27" ht="18.0" customHeight="1">
      <c r="A27" s="447" t="s">
        <v>1409</v>
      </c>
      <c r="B27" s="267" t="s">
        <v>1410</v>
      </c>
      <c r="C27" s="147">
        <v>1.0</v>
      </c>
      <c r="D27" s="76">
        <f t="shared" si="7"/>
        <v>0</v>
      </c>
      <c r="E27" s="148">
        <v>190.0</v>
      </c>
      <c r="F27" s="76" t="str">
        <f t="shared" si="8"/>
        <v/>
      </c>
      <c r="G27" s="148">
        <f t="shared" si="9"/>
        <v>190</v>
      </c>
      <c r="H27" s="184">
        <f t="shared" si="10"/>
        <v>0</v>
      </c>
      <c r="I27" s="245"/>
      <c r="J27" s="448"/>
      <c r="K27" s="154"/>
      <c r="L27" s="449"/>
      <c r="M27" s="162"/>
      <c r="N27" s="450"/>
      <c r="O27" s="323"/>
      <c r="P27" s="451"/>
      <c r="Q27" s="452"/>
      <c r="R27" s="151"/>
      <c r="S27" s="453"/>
      <c r="T27" s="454"/>
      <c r="U27" s="324"/>
      <c r="V27" s="455"/>
      <c r="W27" s="187"/>
      <c r="X27" s="456"/>
      <c r="Y27" s="156"/>
      <c r="Z27" s="186"/>
      <c r="AA27" s="457"/>
      <c r="AB27" s="160"/>
      <c r="AC27" s="157"/>
      <c r="AD27" s="159"/>
      <c r="AE27" s="158"/>
      <c r="AH27" s="259" t="s">
        <v>1411</v>
      </c>
      <c r="AI27" s="42"/>
      <c r="AJ27" s="42"/>
      <c r="AK27" s="42"/>
      <c r="AL27" s="42"/>
      <c r="AM27" s="42"/>
      <c r="AN27" s="43"/>
      <c r="AO27" s="164">
        <v>6.0</v>
      </c>
      <c r="AP27" s="164">
        <f t="shared" si="11"/>
        <v>0</v>
      </c>
      <c r="AQ27" s="164">
        <v>1.35</v>
      </c>
      <c r="AR27" s="164">
        <f t="shared" si="12"/>
        <v>0</v>
      </c>
      <c r="AS27" s="54"/>
      <c r="AT27" s="54"/>
      <c r="AU27" s="54"/>
      <c r="AV27" s="54"/>
      <c r="AW27" s="54"/>
      <c r="AX27" s="54"/>
      <c r="AY27" s="54"/>
      <c r="AZ27" s="54"/>
      <c r="BA27" s="54"/>
      <c r="BB27" s="54"/>
      <c r="BC27" s="54"/>
      <c r="BD27" s="54"/>
      <c r="BE27" s="54"/>
      <c r="BF27" s="54"/>
      <c r="BG27" s="54"/>
      <c r="BH27" s="54"/>
      <c r="BI27" s="54"/>
      <c r="BJ27" s="54"/>
      <c r="BK27" s="54"/>
      <c r="BL27" s="54"/>
    </row>
    <row r="28" ht="18.0" customHeight="1">
      <c r="A28" s="447" t="s">
        <v>1412</v>
      </c>
      <c r="B28" s="267" t="s">
        <v>1413</v>
      </c>
      <c r="C28" s="147">
        <v>1.0</v>
      </c>
      <c r="D28" s="76">
        <f t="shared" si="7"/>
        <v>0</v>
      </c>
      <c r="E28" s="148">
        <v>190.0</v>
      </c>
      <c r="F28" s="76" t="str">
        <f t="shared" si="8"/>
        <v/>
      </c>
      <c r="G28" s="148">
        <f t="shared" si="9"/>
        <v>190</v>
      </c>
      <c r="H28" s="184">
        <f t="shared" si="10"/>
        <v>0</v>
      </c>
      <c r="I28" s="245"/>
      <c r="J28" s="448"/>
      <c r="K28" s="154"/>
      <c r="L28" s="449"/>
      <c r="M28" s="162"/>
      <c r="N28" s="450"/>
      <c r="O28" s="323"/>
      <c r="P28" s="451"/>
      <c r="Q28" s="452"/>
      <c r="R28" s="151"/>
      <c r="S28" s="453"/>
      <c r="T28" s="454"/>
      <c r="U28" s="324"/>
      <c r="V28" s="455"/>
      <c r="W28" s="187"/>
      <c r="X28" s="456"/>
      <c r="Y28" s="156"/>
      <c r="Z28" s="186"/>
      <c r="AA28" s="457"/>
      <c r="AB28" s="160"/>
      <c r="AC28" s="157"/>
      <c r="AD28" s="159"/>
      <c r="AE28" s="158"/>
      <c r="AH28" s="259" t="s">
        <v>1414</v>
      </c>
      <c r="AI28" s="42"/>
      <c r="AJ28" s="42"/>
      <c r="AK28" s="42"/>
      <c r="AL28" s="42"/>
      <c r="AM28" s="42"/>
      <c r="AN28" s="43"/>
      <c r="AO28" s="164">
        <v>6.0</v>
      </c>
      <c r="AP28" s="164">
        <f t="shared" si="11"/>
        <v>0</v>
      </c>
      <c r="AQ28" s="164">
        <v>1.5</v>
      </c>
      <c r="AR28" s="164">
        <f t="shared" si="12"/>
        <v>0</v>
      </c>
      <c r="AS28" s="54"/>
      <c r="AT28" s="54"/>
      <c r="AU28" s="54"/>
      <c r="AV28" s="54"/>
      <c r="AW28" s="54"/>
      <c r="AX28" s="54"/>
      <c r="AY28" s="54"/>
      <c r="AZ28" s="54"/>
      <c r="BA28" s="54"/>
      <c r="BB28" s="54"/>
      <c r="BC28" s="54"/>
      <c r="BD28" s="54"/>
      <c r="BE28" s="54"/>
      <c r="BF28" s="54"/>
      <c r="BG28" s="54"/>
      <c r="BH28" s="54"/>
      <c r="BI28" s="54"/>
      <c r="BJ28" s="54"/>
      <c r="BK28" s="54"/>
      <c r="BL28" s="54"/>
    </row>
    <row r="29" ht="18.0" customHeight="1">
      <c r="A29" s="447" t="s">
        <v>1415</v>
      </c>
      <c r="B29" s="267" t="s">
        <v>1416</v>
      </c>
      <c r="C29" s="147">
        <v>1.0</v>
      </c>
      <c r="D29" s="76">
        <f t="shared" si="7"/>
        <v>0</v>
      </c>
      <c r="E29" s="148">
        <v>190.0</v>
      </c>
      <c r="F29" s="76" t="str">
        <f t="shared" si="8"/>
        <v/>
      </c>
      <c r="G29" s="148">
        <f t="shared" si="9"/>
        <v>190</v>
      </c>
      <c r="H29" s="184">
        <f t="shared" si="10"/>
        <v>0</v>
      </c>
      <c r="I29" s="245"/>
      <c r="J29" s="448"/>
      <c r="K29" s="154"/>
      <c r="L29" s="449"/>
      <c r="M29" s="162"/>
      <c r="N29" s="450"/>
      <c r="O29" s="323"/>
      <c r="P29" s="451"/>
      <c r="Q29" s="452"/>
      <c r="R29" s="151"/>
      <c r="S29" s="453"/>
      <c r="T29" s="454"/>
      <c r="U29" s="324"/>
      <c r="V29" s="455"/>
      <c r="W29" s="187"/>
      <c r="X29" s="456"/>
      <c r="Y29" s="156"/>
      <c r="Z29" s="186"/>
      <c r="AA29" s="457"/>
      <c r="AB29" s="160"/>
      <c r="AC29" s="157"/>
      <c r="AD29" s="159"/>
      <c r="AE29" s="158"/>
      <c r="AH29" s="259" t="s">
        <v>1417</v>
      </c>
      <c r="AI29" s="42"/>
      <c r="AJ29" s="42"/>
      <c r="AK29" s="42"/>
      <c r="AL29" s="42"/>
      <c r="AM29" s="42"/>
      <c r="AN29" s="43"/>
      <c r="AO29" s="164">
        <v>6.0</v>
      </c>
      <c r="AP29" s="164">
        <f t="shared" si="11"/>
        <v>0</v>
      </c>
      <c r="AQ29" s="164">
        <v>1.5</v>
      </c>
      <c r="AR29" s="164">
        <f t="shared" si="12"/>
        <v>0</v>
      </c>
      <c r="AS29" s="54"/>
      <c r="AT29" s="54"/>
      <c r="AU29" s="54"/>
      <c r="AV29" s="54"/>
      <c r="AW29" s="54"/>
      <c r="AX29" s="54"/>
      <c r="AY29" s="54"/>
      <c r="AZ29" s="54"/>
      <c r="BA29" s="54"/>
      <c r="BB29" s="54"/>
      <c r="BC29" s="54"/>
      <c r="BD29" s="54"/>
      <c r="BE29" s="54"/>
      <c r="BF29" s="54"/>
      <c r="BG29" s="54"/>
      <c r="BH29" s="54"/>
      <c r="BI29" s="54"/>
      <c r="BJ29" s="54"/>
      <c r="BK29" s="54"/>
      <c r="BL29" s="54"/>
    </row>
    <row r="30" ht="18.0" customHeight="1">
      <c r="A30" s="447" t="s">
        <v>1418</v>
      </c>
      <c r="B30" s="267" t="s">
        <v>1419</v>
      </c>
      <c r="C30" s="147">
        <v>1.0</v>
      </c>
      <c r="D30" s="76">
        <f t="shared" si="7"/>
        <v>0</v>
      </c>
      <c r="E30" s="148">
        <v>190.0</v>
      </c>
      <c r="F30" s="76" t="str">
        <f t="shared" si="8"/>
        <v/>
      </c>
      <c r="G30" s="148">
        <f t="shared" si="9"/>
        <v>190</v>
      </c>
      <c r="H30" s="184">
        <f t="shared" si="10"/>
        <v>0</v>
      </c>
      <c r="I30" s="245"/>
      <c r="J30" s="448"/>
      <c r="K30" s="154"/>
      <c r="L30" s="449"/>
      <c r="M30" s="162"/>
      <c r="N30" s="450"/>
      <c r="O30" s="323"/>
      <c r="P30" s="451"/>
      <c r="Q30" s="452"/>
      <c r="R30" s="151"/>
      <c r="S30" s="453"/>
      <c r="T30" s="454"/>
      <c r="U30" s="324"/>
      <c r="V30" s="455"/>
      <c r="W30" s="187"/>
      <c r="X30" s="456"/>
      <c r="Y30" s="156"/>
      <c r="Z30" s="186"/>
      <c r="AA30" s="457"/>
      <c r="AB30" s="160"/>
      <c r="AC30" s="157"/>
      <c r="AD30" s="159"/>
      <c r="AE30" s="158"/>
      <c r="AH30" s="259" t="s">
        <v>1420</v>
      </c>
      <c r="AI30" s="42"/>
      <c r="AJ30" s="42"/>
      <c r="AK30" s="42"/>
      <c r="AL30" s="42"/>
      <c r="AM30" s="42"/>
      <c r="AN30" s="43"/>
      <c r="AO30" s="164">
        <v>6.0</v>
      </c>
      <c r="AP30" s="164">
        <f t="shared" si="11"/>
        <v>0</v>
      </c>
      <c r="AQ30" s="164">
        <v>1.45</v>
      </c>
      <c r="AR30" s="164">
        <f t="shared" si="12"/>
        <v>0</v>
      </c>
      <c r="AS30" s="54"/>
      <c r="AT30" s="54"/>
      <c r="AU30" s="54"/>
      <c r="AV30" s="54"/>
      <c r="AW30" s="54"/>
      <c r="AX30" s="54"/>
      <c r="AY30" s="54"/>
      <c r="AZ30" s="54"/>
      <c r="BA30" s="54"/>
      <c r="BB30" s="54"/>
      <c r="BC30" s="54"/>
      <c r="BD30" s="54"/>
      <c r="BE30" s="54"/>
      <c r="BF30" s="54"/>
      <c r="BG30" s="54"/>
      <c r="BH30" s="54"/>
      <c r="BI30" s="54"/>
      <c r="BJ30" s="54"/>
      <c r="BK30" s="54"/>
      <c r="BL30" s="54"/>
    </row>
    <row r="31" ht="18.0" customHeight="1">
      <c r="A31" s="447" t="s">
        <v>1421</v>
      </c>
      <c r="B31" s="267" t="s">
        <v>1422</v>
      </c>
      <c r="C31" s="147">
        <v>1.0</v>
      </c>
      <c r="D31" s="76">
        <f t="shared" si="7"/>
        <v>0</v>
      </c>
      <c r="E31" s="148">
        <v>200.0</v>
      </c>
      <c r="F31" s="76" t="str">
        <f t="shared" si="8"/>
        <v/>
      </c>
      <c r="G31" s="148">
        <f t="shared" si="9"/>
        <v>200</v>
      </c>
      <c r="H31" s="184">
        <f t="shared" si="10"/>
        <v>0</v>
      </c>
      <c r="I31" s="245"/>
      <c r="J31" s="448"/>
      <c r="K31" s="154"/>
      <c r="L31" s="449"/>
      <c r="M31" s="162"/>
      <c r="N31" s="450"/>
      <c r="O31" s="323"/>
      <c r="P31" s="451"/>
      <c r="Q31" s="452"/>
      <c r="R31" s="151"/>
      <c r="S31" s="453"/>
      <c r="T31" s="454"/>
      <c r="U31" s="324"/>
      <c r="V31" s="455"/>
      <c r="W31" s="187"/>
      <c r="X31" s="456"/>
      <c r="Y31" s="156"/>
      <c r="Z31" s="186"/>
      <c r="AA31" s="457"/>
      <c r="AB31" s="160"/>
      <c r="AC31" s="157"/>
      <c r="AD31" s="159"/>
      <c r="AE31" s="158"/>
      <c r="AH31" s="259" t="s">
        <v>1423</v>
      </c>
      <c r="AI31" s="42"/>
      <c r="AJ31" s="42"/>
      <c r="AK31" s="42"/>
      <c r="AL31" s="42"/>
      <c r="AM31" s="42"/>
      <c r="AN31" s="43"/>
      <c r="AO31" s="164">
        <v>6.0</v>
      </c>
      <c r="AP31" s="164">
        <f t="shared" si="11"/>
        <v>0</v>
      </c>
      <c r="AQ31" s="164">
        <v>1.8</v>
      </c>
      <c r="AR31" s="164">
        <f t="shared" si="12"/>
        <v>0</v>
      </c>
      <c r="AS31" s="54"/>
      <c r="AT31" s="54"/>
      <c r="AU31" s="54"/>
      <c r="AV31" s="54"/>
      <c r="AW31" s="54"/>
      <c r="AX31" s="54"/>
      <c r="AY31" s="54"/>
      <c r="AZ31" s="54"/>
      <c r="BA31" s="54"/>
      <c r="BB31" s="54"/>
      <c r="BC31" s="54"/>
      <c r="BD31" s="54"/>
      <c r="BE31" s="54"/>
      <c r="BF31" s="54"/>
      <c r="BG31" s="54"/>
      <c r="BH31" s="54"/>
      <c r="BI31" s="54"/>
      <c r="BJ31" s="54"/>
      <c r="BK31" s="54"/>
      <c r="BL31" s="54"/>
    </row>
    <row r="32" ht="18.0" customHeight="1">
      <c r="A32" s="447" t="s">
        <v>1424</v>
      </c>
      <c r="B32" s="267" t="s">
        <v>1425</v>
      </c>
      <c r="C32" s="147">
        <v>1.0</v>
      </c>
      <c r="D32" s="76">
        <f t="shared" si="7"/>
        <v>0</v>
      </c>
      <c r="E32" s="148">
        <v>200.0</v>
      </c>
      <c r="F32" s="76" t="str">
        <f t="shared" si="8"/>
        <v/>
      </c>
      <c r="G32" s="148">
        <f t="shared" si="9"/>
        <v>200</v>
      </c>
      <c r="H32" s="184">
        <f t="shared" si="10"/>
        <v>0</v>
      </c>
      <c r="I32" s="245"/>
      <c r="J32" s="448"/>
      <c r="K32" s="154"/>
      <c r="L32" s="449"/>
      <c r="M32" s="162"/>
      <c r="N32" s="450"/>
      <c r="O32" s="323"/>
      <c r="P32" s="451"/>
      <c r="Q32" s="452"/>
      <c r="R32" s="151"/>
      <c r="S32" s="453"/>
      <c r="T32" s="454"/>
      <c r="U32" s="324"/>
      <c r="V32" s="455"/>
      <c r="W32" s="187"/>
      <c r="X32" s="456"/>
      <c r="Y32" s="156"/>
      <c r="Z32" s="186"/>
      <c r="AA32" s="457"/>
      <c r="AB32" s="160"/>
      <c r="AC32" s="157"/>
      <c r="AD32" s="159"/>
      <c r="AE32" s="158"/>
      <c r="AH32" s="259" t="s">
        <v>1426</v>
      </c>
      <c r="AI32" s="42"/>
      <c r="AJ32" s="42"/>
      <c r="AK32" s="42"/>
      <c r="AL32" s="42"/>
      <c r="AM32" s="42"/>
      <c r="AN32" s="43"/>
      <c r="AO32" s="164">
        <v>8.0</v>
      </c>
      <c r="AP32" s="164">
        <f t="shared" si="11"/>
        <v>0</v>
      </c>
      <c r="AQ32" s="164">
        <v>1.35</v>
      </c>
      <c r="AR32" s="164">
        <f t="shared" si="12"/>
        <v>0</v>
      </c>
      <c r="AS32" s="54"/>
      <c r="AT32" s="54"/>
      <c r="AU32" s="54"/>
      <c r="AV32" s="54"/>
      <c r="AW32" s="54"/>
      <c r="AX32" s="54"/>
      <c r="AY32" s="54"/>
      <c r="AZ32" s="54"/>
      <c r="BA32" s="54"/>
      <c r="BB32" s="54"/>
      <c r="BC32" s="54"/>
      <c r="BD32" s="54"/>
      <c r="BE32" s="54"/>
      <c r="BF32" s="54"/>
      <c r="BG32" s="54"/>
      <c r="BH32" s="54"/>
      <c r="BI32" s="54"/>
      <c r="BJ32" s="54"/>
      <c r="BK32" s="54"/>
      <c r="BL32" s="54"/>
    </row>
    <row r="33" ht="18.0" customHeight="1">
      <c r="A33" s="447" t="s">
        <v>1427</v>
      </c>
      <c r="B33" s="267" t="s">
        <v>1428</v>
      </c>
      <c r="C33" s="320">
        <v>1.0</v>
      </c>
      <c r="D33" s="76">
        <f t="shared" si="7"/>
        <v>0</v>
      </c>
      <c r="E33" s="247">
        <v>210.0</v>
      </c>
      <c r="F33" s="321" t="str">
        <f t="shared" si="8"/>
        <v/>
      </c>
      <c r="G33" s="247">
        <f t="shared" si="9"/>
        <v>210</v>
      </c>
      <c r="H33" s="458">
        <f t="shared" si="10"/>
        <v>0</v>
      </c>
      <c r="I33" s="245"/>
      <c r="J33" s="448"/>
      <c r="K33" s="154"/>
      <c r="L33" s="449"/>
      <c r="M33" s="162"/>
      <c r="N33" s="450"/>
      <c r="O33" s="323"/>
      <c r="P33" s="451"/>
      <c r="Q33" s="452"/>
      <c r="R33" s="151"/>
      <c r="S33" s="453"/>
      <c r="T33" s="454"/>
      <c r="U33" s="324"/>
      <c r="V33" s="455"/>
      <c r="W33" s="187"/>
      <c r="X33" s="456"/>
      <c r="Y33" s="156"/>
      <c r="Z33" s="186"/>
      <c r="AA33" s="457"/>
      <c r="AB33" s="160"/>
      <c r="AC33" s="157"/>
      <c r="AD33" s="159"/>
      <c r="AE33" s="158"/>
      <c r="AH33" s="259" t="s">
        <v>1429</v>
      </c>
      <c r="AI33" s="42"/>
      <c r="AJ33" s="42"/>
      <c r="AK33" s="42"/>
      <c r="AL33" s="42"/>
      <c r="AM33" s="42"/>
      <c r="AN33" s="43"/>
      <c r="AO33" s="265">
        <v>6.0</v>
      </c>
      <c r="AP33" s="265">
        <f t="shared" si="11"/>
        <v>0</v>
      </c>
      <c r="AQ33" s="265">
        <v>1.8</v>
      </c>
      <c r="AR33" s="265">
        <f t="shared" si="12"/>
        <v>0</v>
      </c>
      <c r="AS33" s="54"/>
      <c r="AT33" s="54"/>
      <c r="AU33" s="54"/>
      <c r="AV33" s="54"/>
      <c r="AW33" s="54"/>
      <c r="AX33" s="54"/>
      <c r="AY33" s="54"/>
      <c r="AZ33" s="54"/>
      <c r="BA33" s="54"/>
      <c r="BB33" s="54"/>
      <c r="BC33" s="54"/>
      <c r="BD33" s="54"/>
      <c r="BE33" s="54"/>
      <c r="BF33" s="54"/>
      <c r="BG33" s="54"/>
      <c r="BH33" s="54"/>
      <c r="BI33" s="54"/>
      <c r="BJ33" s="54"/>
      <c r="BK33" s="54"/>
      <c r="BL33" s="54"/>
    </row>
    <row r="34" ht="18.0" customHeight="1">
      <c r="A34" s="447" t="s">
        <v>1430</v>
      </c>
      <c r="B34" s="267" t="s">
        <v>1431</v>
      </c>
      <c r="C34" s="147">
        <v>1.0</v>
      </c>
      <c r="D34" s="76">
        <f t="shared" si="7"/>
        <v>0</v>
      </c>
      <c r="E34" s="148">
        <v>190.0</v>
      </c>
      <c r="F34" s="76" t="str">
        <f t="shared" si="8"/>
        <v/>
      </c>
      <c r="G34" s="148">
        <f t="shared" si="9"/>
        <v>190</v>
      </c>
      <c r="H34" s="184">
        <f t="shared" si="10"/>
        <v>0</v>
      </c>
      <c r="I34" s="245"/>
      <c r="J34" s="448"/>
      <c r="K34" s="154"/>
      <c r="L34" s="449"/>
      <c r="M34" s="162"/>
      <c r="N34" s="450"/>
      <c r="O34" s="323"/>
      <c r="P34" s="451"/>
      <c r="Q34" s="452"/>
      <c r="R34" s="151"/>
      <c r="S34" s="453"/>
      <c r="T34" s="454"/>
      <c r="U34" s="324"/>
      <c r="V34" s="455"/>
      <c r="W34" s="187"/>
      <c r="X34" s="456"/>
      <c r="Y34" s="156"/>
      <c r="Z34" s="186"/>
      <c r="AA34" s="457"/>
      <c r="AB34" s="160"/>
      <c r="AC34" s="157"/>
      <c r="AD34" s="159"/>
      <c r="AE34" s="158"/>
      <c r="AH34" s="259" t="s">
        <v>1432</v>
      </c>
      <c r="AI34" s="42"/>
      <c r="AJ34" s="42"/>
      <c r="AK34" s="42"/>
      <c r="AL34" s="42"/>
      <c r="AM34" s="42"/>
      <c r="AN34" s="43"/>
      <c r="AO34" s="164">
        <v>6.0</v>
      </c>
      <c r="AP34" s="164">
        <f t="shared" si="11"/>
        <v>0</v>
      </c>
      <c r="AQ34" s="164">
        <v>1.85</v>
      </c>
      <c r="AR34" s="164">
        <f t="shared" si="12"/>
        <v>0</v>
      </c>
      <c r="AS34" s="54"/>
      <c r="AT34" s="54"/>
      <c r="AU34" s="54"/>
      <c r="AV34" s="54"/>
      <c r="AW34" s="54"/>
      <c r="AX34" s="54"/>
      <c r="AY34" s="54"/>
      <c r="AZ34" s="54"/>
      <c r="BA34" s="54"/>
      <c r="BB34" s="54"/>
      <c r="BC34" s="54"/>
      <c r="BD34" s="54"/>
      <c r="BE34" s="54"/>
      <c r="BF34" s="54"/>
      <c r="BG34" s="54"/>
      <c r="BH34" s="54"/>
      <c r="BI34" s="54"/>
      <c r="BJ34" s="54"/>
      <c r="BK34" s="54"/>
      <c r="BL34" s="54"/>
    </row>
    <row r="35" ht="18.0" customHeight="1">
      <c r="A35" s="447" t="s">
        <v>1433</v>
      </c>
      <c r="B35" s="267" t="s">
        <v>1434</v>
      </c>
      <c r="C35" s="147">
        <v>1.0</v>
      </c>
      <c r="D35" s="76">
        <f t="shared" si="7"/>
        <v>0</v>
      </c>
      <c r="E35" s="148">
        <v>190.0</v>
      </c>
      <c r="F35" s="76" t="str">
        <f t="shared" si="8"/>
        <v/>
      </c>
      <c r="G35" s="148">
        <f t="shared" si="9"/>
        <v>190</v>
      </c>
      <c r="H35" s="184">
        <f t="shared" si="10"/>
        <v>0</v>
      </c>
      <c r="I35" s="245"/>
      <c r="J35" s="448"/>
      <c r="K35" s="154"/>
      <c r="L35" s="449"/>
      <c r="M35" s="162"/>
      <c r="N35" s="450"/>
      <c r="O35" s="323"/>
      <c r="P35" s="451"/>
      <c r="Q35" s="452"/>
      <c r="R35" s="151"/>
      <c r="S35" s="453"/>
      <c r="T35" s="454"/>
      <c r="U35" s="324"/>
      <c r="V35" s="455"/>
      <c r="W35" s="187"/>
      <c r="X35" s="456"/>
      <c r="Y35" s="156"/>
      <c r="Z35" s="186"/>
      <c r="AA35" s="457"/>
      <c r="AB35" s="160"/>
      <c r="AC35" s="157"/>
      <c r="AD35" s="159"/>
      <c r="AE35" s="158"/>
      <c r="AH35" s="259" t="s">
        <v>1435</v>
      </c>
      <c r="AI35" s="42"/>
      <c r="AJ35" s="42"/>
      <c r="AK35" s="42"/>
      <c r="AL35" s="42"/>
      <c r="AM35" s="42"/>
      <c r="AN35" s="43"/>
      <c r="AO35" s="164">
        <v>6.0</v>
      </c>
      <c r="AP35" s="164">
        <f t="shared" si="11"/>
        <v>0</v>
      </c>
      <c r="AQ35" s="164">
        <v>1.7</v>
      </c>
      <c r="AR35" s="164">
        <f t="shared" si="12"/>
        <v>0</v>
      </c>
      <c r="AS35" s="54"/>
      <c r="AT35" s="54"/>
      <c r="AU35" s="54"/>
      <c r="AV35" s="54"/>
      <c r="AW35" s="54"/>
      <c r="AX35" s="54"/>
      <c r="AY35" s="54"/>
      <c r="AZ35" s="54"/>
      <c r="BA35" s="54"/>
      <c r="BB35" s="54"/>
      <c r="BC35" s="54"/>
      <c r="BD35" s="54"/>
      <c r="BE35" s="54"/>
      <c r="BF35" s="54"/>
      <c r="BG35" s="54"/>
      <c r="BH35" s="54"/>
      <c r="BI35" s="54"/>
      <c r="BJ35" s="54"/>
      <c r="BK35" s="54"/>
      <c r="BL35" s="54"/>
    </row>
    <row r="36" ht="18.0" customHeight="1">
      <c r="A36" s="447" t="s">
        <v>1436</v>
      </c>
      <c r="B36" s="267" t="s">
        <v>1437</v>
      </c>
      <c r="C36" s="147">
        <v>1.0</v>
      </c>
      <c r="D36" s="76">
        <f t="shared" si="7"/>
        <v>0</v>
      </c>
      <c r="E36" s="148">
        <v>180.0</v>
      </c>
      <c r="F36" s="76" t="str">
        <f t="shared" si="8"/>
        <v/>
      </c>
      <c r="G36" s="148">
        <f t="shared" si="9"/>
        <v>180</v>
      </c>
      <c r="H36" s="184">
        <f t="shared" si="10"/>
        <v>0</v>
      </c>
      <c r="I36" s="245"/>
      <c r="J36" s="448"/>
      <c r="K36" s="154"/>
      <c r="L36" s="449"/>
      <c r="M36" s="162"/>
      <c r="N36" s="450"/>
      <c r="O36" s="323"/>
      <c r="P36" s="451"/>
      <c r="Q36" s="452"/>
      <c r="R36" s="151"/>
      <c r="S36" s="453"/>
      <c r="T36" s="454"/>
      <c r="U36" s="324"/>
      <c r="V36" s="455"/>
      <c r="W36" s="187"/>
      <c r="X36" s="456"/>
      <c r="Y36" s="156"/>
      <c r="Z36" s="186"/>
      <c r="AA36" s="457"/>
      <c r="AB36" s="160"/>
      <c r="AC36" s="157"/>
      <c r="AD36" s="159"/>
      <c r="AE36" s="158"/>
      <c r="AH36" s="259" t="s">
        <v>1438</v>
      </c>
      <c r="AI36" s="42"/>
      <c r="AJ36" s="42"/>
      <c r="AK36" s="42"/>
      <c r="AL36" s="42"/>
      <c r="AM36" s="42"/>
      <c r="AN36" s="43"/>
      <c r="AO36" s="164">
        <v>6.0</v>
      </c>
      <c r="AP36" s="164">
        <f t="shared" si="11"/>
        <v>0</v>
      </c>
      <c r="AQ36" s="164">
        <v>1.85</v>
      </c>
      <c r="AR36" s="164">
        <f t="shared" si="12"/>
        <v>0</v>
      </c>
      <c r="AS36" s="54"/>
      <c r="AT36" s="54"/>
      <c r="AU36" s="54"/>
      <c r="AV36" s="54"/>
      <c r="AW36" s="54"/>
      <c r="AX36" s="54"/>
      <c r="AY36" s="54"/>
      <c r="AZ36" s="54"/>
      <c r="BA36" s="54"/>
      <c r="BB36" s="54"/>
      <c r="BC36" s="54"/>
      <c r="BD36" s="54"/>
      <c r="BE36" s="54"/>
      <c r="BF36" s="54"/>
      <c r="BG36" s="54"/>
      <c r="BH36" s="54"/>
      <c r="BI36" s="54"/>
      <c r="BJ36" s="54"/>
      <c r="BK36" s="54"/>
      <c r="BL36" s="54"/>
    </row>
    <row r="37" ht="18.0" customHeight="1">
      <c r="A37" s="447" t="s">
        <v>1439</v>
      </c>
      <c r="B37" s="267" t="s">
        <v>1440</v>
      </c>
      <c r="C37" s="147">
        <v>1.0</v>
      </c>
      <c r="D37" s="76">
        <f t="shared" si="7"/>
        <v>0</v>
      </c>
      <c r="E37" s="148">
        <v>190.0</v>
      </c>
      <c r="F37" s="76" t="str">
        <f t="shared" si="8"/>
        <v/>
      </c>
      <c r="G37" s="148">
        <f t="shared" si="9"/>
        <v>190</v>
      </c>
      <c r="H37" s="184">
        <f t="shared" si="10"/>
        <v>0</v>
      </c>
      <c r="I37" s="245"/>
      <c r="J37" s="448"/>
      <c r="K37" s="154"/>
      <c r="L37" s="449"/>
      <c r="M37" s="162"/>
      <c r="N37" s="450"/>
      <c r="O37" s="323"/>
      <c r="P37" s="451"/>
      <c r="Q37" s="452"/>
      <c r="R37" s="151"/>
      <c r="S37" s="453"/>
      <c r="T37" s="454"/>
      <c r="U37" s="324"/>
      <c r="V37" s="455"/>
      <c r="W37" s="187"/>
      <c r="X37" s="456"/>
      <c r="Y37" s="156"/>
      <c r="Z37" s="186"/>
      <c r="AA37" s="457"/>
      <c r="AB37" s="160"/>
      <c r="AC37" s="157"/>
      <c r="AD37" s="159"/>
      <c r="AE37" s="158"/>
      <c r="AH37" s="259" t="s">
        <v>1441</v>
      </c>
      <c r="AI37" s="42"/>
      <c r="AJ37" s="42"/>
      <c r="AK37" s="42"/>
      <c r="AL37" s="42"/>
      <c r="AM37" s="42"/>
      <c r="AN37" s="43"/>
      <c r="AO37" s="164">
        <v>6.0</v>
      </c>
      <c r="AP37" s="164">
        <f t="shared" si="11"/>
        <v>0</v>
      </c>
      <c r="AQ37" s="164">
        <v>2.5</v>
      </c>
      <c r="AR37" s="164">
        <f t="shared" si="12"/>
        <v>0</v>
      </c>
      <c r="AS37" s="54"/>
      <c r="AT37" s="54"/>
      <c r="AU37" s="54"/>
      <c r="AV37" s="54"/>
      <c r="AW37" s="54"/>
      <c r="AX37" s="54"/>
      <c r="AY37" s="54"/>
      <c r="AZ37" s="54"/>
      <c r="BA37" s="54"/>
      <c r="BB37" s="54"/>
      <c r="BC37" s="54"/>
      <c r="BD37" s="54"/>
      <c r="BE37" s="54"/>
      <c r="BF37" s="54"/>
      <c r="BG37" s="54"/>
      <c r="BH37" s="54"/>
      <c r="BI37" s="54"/>
      <c r="BJ37" s="54"/>
      <c r="BK37" s="54"/>
      <c r="BL37" s="54"/>
    </row>
    <row r="38" ht="18.0" customHeight="1">
      <c r="A38" s="447" t="s">
        <v>1442</v>
      </c>
      <c r="B38" s="267" t="s">
        <v>1443</v>
      </c>
      <c r="C38" s="147">
        <v>1.0</v>
      </c>
      <c r="D38" s="76">
        <f t="shared" si="7"/>
        <v>0</v>
      </c>
      <c r="E38" s="148">
        <v>220.0</v>
      </c>
      <c r="F38" s="76" t="str">
        <f t="shared" si="8"/>
        <v/>
      </c>
      <c r="G38" s="148">
        <f t="shared" si="9"/>
        <v>220</v>
      </c>
      <c r="H38" s="184">
        <f t="shared" si="10"/>
        <v>0</v>
      </c>
      <c r="I38" s="245"/>
      <c r="J38" s="448"/>
      <c r="K38" s="154"/>
      <c r="L38" s="449"/>
      <c r="M38" s="162"/>
      <c r="N38" s="450"/>
      <c r="O38" s="323"/>
      <c r="P38" s="451"/>
      <c r="Q38" s="452"/>
      <c r="R38" s="151"/>
      <c r="S38" s="453"/>
      <c r="T38" s="454"/>
      <c r="U38" s="324"/>
      <c r="V38" s="455"/>
      <c r="W38" s="187"/>
      <c r="X38" s="456"/>
      <c r="Y38" s="156"/>
      <c r="Z38" s="186"/>
      <c r="AA38" s="457"/>
      <c r="AB38" s="160"/>
      <c r="AC38" s="157"/>
      <c r="AD38" s="159"/>
      <c r="AE38" s="158"/>
      <c r="AH38" s="259" t="s">
        <v>1444</v>
      </c>
      <c r="AI38" s="42"/>
      <c r="AJ38" s="42"/>
      <c r="AK38" s="42"/>
      <c r="AL38" s="42"/>
      <c r="AM38" s="42"/>
      <c r="AN38" s="43"/>
      <c r="AO38" s="164">
        <v>6.0</v>
      </c>
      <c r="AP38" s="164">
        <f t="shared" si="11"/>
        <v>0</v>
      </c>
      <c r="AQ38" s="164">
        <v>2.2</v>
      </c>
      <c r="AR38" s="164">
        <f t="shared" si="12"/>
        <v>0</v>
      </c>
      <c r="AS38" s="54"/>
      <c r="AT38" s="54"/>
      <c r="AU38" s="54"/>
      <c r="AV38" s="54"/>
      <c r="AW38" s="54"/>
      <c r="AX38" s="54"/>
      <c r="AY38" s="54"/>
      <c r="AZ38" s="54"/>
      <c r="BA38" s="54"/>
      <c r="BB38" s="54"/>
      <c r="BC38" s="54"/>
      <c r="BD38" s="54"/>
      <c r="BE38" s="54"/>
      <c r="BF38" s="54"/>
      <c r="BG38" s="54"/>
      <c r="BH38" s="54"/>
      <c r="BI38" s="54"/>
      <c r="BJ38" s="54"/>
      <c r="BK38" s="54"/>
      <c r="BL38" s="54"/>
    </row>
    <row r="39" ht="18.0" customHeight="1">
      <c r="A39" s="447" t="s">
        <v>1445</v>
      </c>
      <c r="B39" s="267" t="s">
        <v>1446</v>
      </c>
      <c r="C39" s="147">
        <v>1.0</v>
      </c>
      <c r="D39" s="76">
        <f t="shared" si="7"/>
        <v>0</v>
      </c>
      <c r="E39" s="148">
        <v>210.0</v>
      </c>
      <c r="F39" s="76" t="str">
        <f t="shared" si="8"/>
        <v/>
      </c>
      <c r="G39" s="148">
        <f t="shared" si="9"/>
        <v>210</v>
      </c>
      <c r="H39" s="184">
        <f t="shared" si="10"/>
        <v>0</v>
      </c>
      <c r="I39" s="245"/>
      <c r="J39" s="448"/>
      <c r="K39" s="154"/>
      <c r="L39" s="449"/>
      <c r="M39" s="162"/>
      <c r="N39" s="450"/>
      <c r="O39" s="323"/>
      <c r="P39" s="451"/>
      <c r="Q39" s="452"/>
      <c r="R39" s="151"/>
      <c r="S39" s="453"/>
      <c r="T39" s="454"/>
      <c r="U39" s="324"/>
      <c r="V39" s="455"/>
      <c r="W39" s="187"/>
      <c r="X39" s="456"/>
      <c r="Y39" s="156"/>
      <c r="Z39" s="186"/>
      <c r="AA39" s="457"/>
      <c r="AB39" s="160"/>
      <c r="AC39" s="157"/>
      <c r="AD39" s="159"/>
      <c r="AE39" s="158"/>
      <c r="AH39" s="259" t="s">
        <v>1447</v>
      </c>
      <c r="AI39" s="42"/>
      <c r="AJ39" s="42"/>
      <c r="AK39" s="42"/>
      <c r="AL39" s="42"/>
      <c r="AM39" s="42"/>
      <c r="AN39" s="43"/>
      <c r="AO39" s="164">
        <v>6.0</v>
      </c>
      <c r="AP39" s="164">
        <f t="shared" si="11"/>
        <v>0</v>
      </c>
      <c r="AQ39" s="164">
        <v>2.75</v>
      </c>
      <c r="AR39" s="164">
        <f t="shared" si="12"/>
        <v>0</v>
      </c>
      <c r="AS39" s="54"/>
      <c r="AT39" s="54"/>
      <c r="AU39" s="54"/>
      <c r="AV39" s="54"/>
      <c r="AW39" s="54"/>
      <c r="AX39" s="54"/>
      <c r="AY39" s="54"/>
      <c r="AZ39" s="54"/>
      <c r="BA39" s="54"/>
      <c r="BB39" s="54"/>
      <c r="BC39" s="54"/>
      <c r="BD39" s="54"/>
      <c r="BE39" s="54"/>
      <c r="BF39" s="54"/>
      <c r="BG39" s="54"/>
      <c r="BH39" s="54"/>
      <c r="BI39" s="54"/>
      <c r="BJ39" s="54"/>
      <c r="BK39" s="54"/>
      <c r="BL39" s="54"/>
    </row>
    <row r="40" ht="18.0" customHeight="1">
      <c r="A40" s="447" t="s">
        <v>1448</v>
      </c>
      <c r="B40" s="267" t="s">
        <v>1449</v>
      </c>
      <c r="C40" s="147">
        <v>1.0</v>
      </c>
      <c r="D40" s="76">
        <f t="shared" si="7"/>
        <v>0</v>
      </c>
      <c r="E40" s="148">
        <v>240.0</v>
      </c>
      <c r="F40" s="76" t="str">
        <f t="shared" si="8"/>
        <v/>
      </c>
      <c r="G40" s="148">
        <f t="shared" si="9"/>
        <v>240</v>
      </c>
      <c r="H40" s="184">
        <f t="shared" si="10"/>
        <v>0</v>
      </c>
      <c r="I40" s="245"/>
      <c r="J40" s="448"/>
      <c r="K40" s="154"/>
      <c r="L40" s="449"/>
      <c r="M40" s="162"/>
      <c r="N40" s="450"/>
      <c r="O40" s="323"/>
      <c r="P40" s="451"/>
      <c r="Q40" s="452"/>
      <c r="R40" s="151"/>
      <c r="S40" s="453"/>
      <c r="T40" s="454"/>
      <c r="U40" s="324"/>
      <c r="V40" s="455"/>
      <c r="W40" s="187"/>
      <c r="X40" s="456"/>
      <c r="Y40" s="156"/>
      <c r="Z40" s="186"/>
      <c r="AA40" s="457"/>
      <c r="AB40" s="160"/>
      <c r="AC40" s="157"/>
      <c r="AD40" s="159"/>
      <c r="AE40" s="158"/>
      <c r="AH40" s="259" t="s">
        <v>1450</v>
      </c>
      <c r="AI40" s="42"/>
      <c r="AJ40" s="42"/>
      <c r="AK40" s="42"/>
      <c r="AL40" s="42"/>
      <c r="AM40" s="42"/>
      <c r="AN40" s="43"/>
      <c r="AO40" s="164">
        <v>8.0</v>
      </c>
      <c r="AP40" s="164">
        <f t="shared" si="11"/>
        <v>0</v>
      </c>
      <c r="AQ40" s="164">
        <v>3.65</v>
      </c>
      <c r="AR40" s="164">
        <f t="shared" si="12"/>
        <v>0</v>
      </c>
      <c r="AS40" s="54"/>
      <c r="AT40" s="54"/>
      <c r="AU40" s="54"/>
      <c r="AV40" s="54"/>
      <c r="AW40" s="54"/>
      <c r="AX40" s="54"/>
      <c r="AY40" s="54"/>
      <c r="AZ40" s="54"/>
      <c r="BA40" s="54"/>
      <c r="BB40" s="54"/>
      <c r="BC40" s="54"/>
      <c r="BD40" s="54"/>
      <c r="BE40" s="54"/>
      <c r="BF40" s="54"/>
      <c r="BG40" s="54"/>
      <c r="BH40" s="54"/>
      <c r="BI40" s="54"/>
      <c r="BJ40" s="54"/>
      <c r="BK40" s="54"/>
      <c r="BL40" s="54"/>
    </row>
    <row r="41" ht="18.0" customHeight="1">
      <c r="A41" s="447" t="s">
        <v>1451</v>
      </c>
      <c r="B41" s="267" t="s">
        <v>1452</v>
      </c>
      <c r="C41" s="147">
        <v>1.0</v>
      </c>
      <c r="D41" s="76">
        <f t="shared" si="7"/>
        <v>0</v>
      </c>
      <c r="E41" s="148">
        <v>210.0</v>
      </c>
      <c r="F41" s="76" t="str">
        <f t="shared" si="8"/>
        <v/>
      </c>
      <c r="G41" s="148">
        <f t="shared" si="9"/>
        <v>210</v>
      </c>
      <c r="H41" s="184">
        <f t="shared" si="10"/>
        <v>0</v>
      </c>
      <c r="I41" s="245"/>
      <c r="J41" s="448"/>
      <c r="K41" s="154"/>
      <c r="L41" s="449"/>
      <c r="M41" s="162"/>
      <c r="N41" s="450"/>
      <c r="O41" s="323"/>
      <c r="P41" s="451"/>
      <c r="Q41" s="452"/>
      <c r="R41" s="151"/>
      <c r="S41" s="453"/>
      <c r="T41" s="454"/>
      <c r="U41" s="324"/>
      <c r="V41" s="455"/>
      <c r="W41" s="187"/>
      <c r="X41" s="456"/>
      <c r="Y41" s="156"/>
      <c r="Z41" s="186"/>
      <c r="AA41" s="457"/>
      <c r="AB41" s="160"/>
      <c r="AC41" s="157"/>
      <c r="AD41" s="159"/>
      <c r="AE41" s="158"/>
      <c r="AH41" s="463" t="s">
        <v>1453</v>
      </c>
      <c r="AI41" s="42"/>
      <c r="AJ41" s="42"/>
      <c r="AK41" s="42"/>
      <c r="AL41" s="42"/>
      <c r="AM41" s="42"/>
      <c r="AN41" s="43"/>
      <c r="AO41" s="164">
        <v>6.0</v>
      </c>
      <c r="AP41" s="164">
        <f t="shared" si="11"/>
        <v>0</v>
      </c>
      <c r="AQ41" s="464">
        <v>1.56</v>
      </c>
      <c r="AR41" s="164">
        <f t="shared" si="12"/>
        <v>0</v>
      </c>
      <c r="AS41" s="54"/>
      <c r="AT41" s="54"/>
      <c r="AU41" s="54"/>
      <c r="AV41" s="54"/>
      <c r="AW41" s="54"/>
      <c r="AX41" s="54"/>
      <c r="AY41" s="54"/>
      <c r="AZ41" s="54"/>
      <c r="BA41" s="54"/>
      <c r="BB41" s="54"/>
      <c r="BC41" s="54"/>
      <c r="BD41" s="54"/>
      <c r="BE41" s="54"/>
      <c r="BF41" s="54"/>
      <c r="BG41" s="54"/>
      <c r="BH41" s="54"/>
      <c r="BI41" s="54"/>
      <c r="BJ41" s="54"/>
      <c r="BK41" s="54"/>
      <c r="BL41" s="54"/>
    </row>
    <row r="42" ht="18.0" customHeight="1">
      <c r="A42" s="447" t="s">
        <v>1454</v>
      </c>
      <c r="B42" s="267" t="s">
        <v>1455</v>
      </c>
      <c r="C42" s="147">
        <v>1.0</v>
      </c>
      <c r="D42" s="76">
        <f t="shared" si="7"/>
        <v>0</v>
      </c>
      <c r="E42" s="148">
        <v>210.0</v>
      </c>
      <c r="F42" s="76" t="str">
        <f t="shared" si="8"/>
        <v/>
      </c>
      <c r="G42" s="148">
        <f t="shared" si="9"/>
        <v>210</v>
      </c>
      <c r="H42" s="184">
        <f t="shared" si="10"/>
        <v>0</v>
      </c>
      <c r="I42" s="245"/>
      <c r="J42" s="448"/>
      <c r="K42" s="154"/>
      <c r="L42" s="449"/>
      <c r="M42" s="162"/>
      <c r="N42" s="450"/>
      <c r="O42" s="323"/>
      <c r="P42" s="451"/>
      <c r="Q42" s="452"/>
      <c r="R42" s="151"/>
      <c r="S42" s="453"/>
      <c r="T42" s="454"/>
      <c r="U42" s="324"/>
      <c r="V42" s="455"/>
      <c r="W42" s="187"/>
      <c r="X42" s="456"/>
      <c r="Y42" s="156"/>
      <c r="Z42" s="186"/>
      <c r="AA42" s="457"/>
      <c r="AB42" s="160"/>
      <c r="AC42" s="157"/>
      <c r="AD42" s="159"/>
      <c r="AE42" s="158"/>
      <c r="AH42" s="463" t="s">
        <v>1456</v>
      </c>
      <c r="AI42" s="42"/>
      <c r="AJ42" s="42"/>
      <c r="AK42" s="42"/>
      <c r="AL42" s="42"/>
      <c r="AM42" s="42"/>
      <c r="AN42" s="43"/>
      <c r="AO42" s="164">
        <v>6.0</v>
      </c>
      <c r="AP42" s="164">
        <f t="shared" si="11"/>
        <v>0</v>
      </c>
      <c r="AQ42" s="464">
        <v>1.58</v>
      </c>
      <c r="AR42" s="164">
        <f t="shared" si="12"/>
        <v>0</v>
      </c>
      <c r="AS42" s="54"/>
      <c r="AT42" s="54"/>
      <c r="AU42" s="54"/>
      <c r="AV42" s="54"/>
      <c r="AW42" s="54"/>
      <c r="AX42" s="54"/>
      <c r="AY42" s="54"/>
      <c r="AZ42" s="54"/>
      <c r="BA42" s="54"/>
      <c r="BB42" s="54"/>
      <c r="BC42" s="54"/>
      <c r="BD42" s="54"/>
      <c r="BE42" s="54"/>
      <c r="BF42" s="54"/>
      <c r="BG42" s="54"/>
      <c r="BH42" s="54"/>
      <c r="BI42" s="54"/>
      <c r="BJ42" s="54"/>
      <c r="BK42" s="54"/>
      <c r="BL42" s="54"/>
    </row>
    <row r="43" ht="18.0" customHeight="1">
      <c r="A43" s="447" t="s">
        <v>1457</v>
      </c>
      <c r="B43" s="267" t="s">
        <v>1458</v>
      </c>
      <c r="C43" s="147">
        <v>1.0</v>
      </c>
      <c r="D43" s="76">
        <f t="shared" si="7"/>
        <v>0</v>
      </c>
      <c r="E43" s="148">
        <v>210.0</v>
      </c>
      <c r="F43" s="76" t="str">
        <f t="shared" si="8"/>
        <v/>
      </c>
      <c r="G43" s="148">
        <f t="shared" si="9"/>
        <v>210</v>
      </c>
      <c r="H43" s="184">
        <f t="shared" si="10"/>
        <v>0</v>
      </c>
      <c r="I43" s="245"/>
      <c r="J43" s="448"/>
      <c r="K43" s="154"/>
      <c r="L43" s="449"/>
      <c r="M43" s="162"/>
      <c r="N43" s="450"/>
      <c r="O43" s="323"/>
      <c r="P43" s="451"/>
      <c r="Q43" s="452"/>
      <c r="R43" s="151"/>
      <c r="S43" s="453"/>
      <c r="T43" s="454"/>
      <c r="U43" s="324"/>
      <c r="V43" s="455"/>
      <c r="W43" s="187"/>
      <c r="X43" s="456"/>
      <c r="Y43" s="156"/>
      <c r="Z43" s="186"/>
      <c r="AA43" s="457"/>
      <c r="AB43" s="160"/>
      <c r="AC43" s="157"/>
      <c r="AD43" s="159"/>
      <c r="AE43" s="158"/>
      <c r="AH43" s="463" t="s">
        <v>1459</v>
      </c>
      <c r="AI43" s="42"/>
      <c r="AJ43" s="42"/>
      <c r="AK43" s="42"/>
      <c r="AL43" s="42"/>
      <c r="AM43" s="42"/>
      <c r="AN43" s="43"/>
      <c r="AO43" s="164">
        <v>6.0</v>
      </c>
      <c r="AP43" s="164">
        <f t="shared" si="11"/>
        <v>0</v>
      </c>
      <c r="AQ43" s="464">
        <v>1.58</v>
      </c>
      <c r="AR43" s="164">
        <f t="shared" si="12"/>
        <v>0</v>
      </c>
      <c r="AS43" s="54"/>
      <c r="AT43" s="54"/>
      <c r="AU43" s="54"/>
      <c r="AV43" s="54"/>
      <c r="AW43" s="54"/>
      <c r="AX43" s="54"/>
      <c r="AY43" s="54"/>
      <c r="AZ43" s="54"/>
      <c r="BA43" s="54"/>
      <c r="BB43" s="54"/>
      <c r="BC43" s="54"/>
      <c r="BD43" s="54"/>
      <c r="BE43" s="54"/>
      <c r="BF43" s="54"/>
      <c r="BG43" s="54"/>
      <c r="BH43" s="54"/>
      <c r="BI43" s="54"/>
      <c r="BJ43" s="54"/>
      <c r="BK43" s="54"/>
      <c r="BL43" s="54"/>
    </row>
    <row r="44" ht="18.0" customHeight="1">
      <c r="A44" s="447" t="s">
        <v>1460</v>
      </c>
      <c r="B44" s="267" t="s">
        <v>1461</v>
      </c>
      <c r="C44" s="147">
        <v>1.0</v>
      </c>
      <c r="D44" s="76">
        <f t="shared" si="7"/>
        <v>0</v>
      </c>
      <c r="E44" s="148">
        <v>200.0</v>
      </c>
      <c r="F44" s="76" t="str">
        <f t="shared" si="8"/>
        <v/>
      </c>
      <c r="G44" s="148">
        <f t="shared" si="9"/>
        <v>200</v>
      </c>
      <c r="H44" s="184">
        <f t="shared" si="10"/>
        <v>0</v>
      </c>
      <c r="I44" s="245"/>
      <c r="J44" s="448"/>
      <c r="K44" s="154"/>
      <c r="L44" s="449"/>
      <c r="M44" s="162"/>
      <c r="N44" s="450"/>
      <c r="O44" s="323"/>
      <c r="P44" s="451"/>
      <c r="Q44" s="452"/>
      <c r="R44" s="151"/>
      <c r="S44" s="453"/>
      <c r="T44" s="454"/>
      <c r="U44" s="324"/>
      <c r="V44" s="455"/>
      <c r="W44" s="187"/>
      <c r="X44" s="456"/>
      <c r="Y44" s="156"/>
      <c r="Z44" s="186"/>
      <c r="AA44" s="457"/>
      <c r="AB44" s="160"/>
      <c r="AC44" s="157"/>
      <c r="AD44" s="159"/>
      <c r="AE44" s="158"/>
      <c r="AH44" s="463" t="s">
        <v>1462</v>
      </c>
      <c r="AI44" s="42"/>
      <c r="AJ44" s="42"/>
      <c r="AK44" s="42"/>
      <c r="AL44" s="42"/>
      <c r="AM44" s="42"/>
      <c r="AN44" s="43"/>
      <c r="AO44" s="164">
        <v>6.0</v>
      </c>
      <c r="AP44" s="164">
        <f t="shared" si="11"/>
        <v>0</v>
      </c>
      <c r="AQ44" s="464">
        <v>1.54</v>
      </c>
      <c r="AR44" s="164">
        <f t="shared" si="12"/>
        <v>0</v>
      </c>
      <c r="AS44" s="54"/>
      <c r="AT44" s="54"/>
      <c r="AU44" s="54"/>
      <c r="AV44" s="54"/>
      <c r="AW44" s="54"/>
      <c r="AX44" s="54"/>
      <c r="AY44" s="54"/>
      <c r="AZ44" s="54"/>
      <c r="BA44" s="54"/>
      <c r="BB44" s="54"/>
      <c r="BC44" s="54"/>
      <c r="BD44" s="54"/>
      <c r="BE44" s="54"/>
      <c r="BF44" s="54"/>
      <c r="BG44" s="54"/>
      <c r="BH44" s="54"/>
      <c r="BI44" s="54"/>
      <c r="BJ44" s="54"/>
      <c r="BK44" s="54"/>
      <c r="BL44" s="54"/>
    </row>
    <row r="45" ht="18.0" customHeight="1">
      <c r="A45" s="447" t="s">
        <v>1463</v>
      </c>
      <c r="B45" s="267" t="s">
        <v>1464</v>
      </c>
      <c r="C45" s="147">
        <v>1.0</v>
      </c>
      <c r="D45" s="76">
        <f t="shared" si="7"/>
        <v>0</v>
      </c>
      <c r="E45" s="148">
        <v>220.0</v>
      </c>
      <c r="F45" s="76" t="str">
        <f t="shared" si="8"/>
        <v/>
      </c>
      <c r="G45" s="148">
        <f t="shared" si="9"/>
        <v>220</v>
      </c>
      <c r="H45" s="184">
        <f t="shared" si="10"/>
        <v>0</v>
      </c>
      <c r="I45" s="245"/>
      <c r="J45" s="448"/>
      <c r="K45" s="154"/>
      <c r="L45" s="449"/>
      <c r="M45" s="162"/>
      <c r="N45" s="450"/>
      <c r="O45" s="323"/>
      <c r="P45" s="451"/>
      <c r="Q45" s="452"/>
      <c r="R45" s="151"/>
      <c r="S45" s="453"/>
      <c r="T45" s="454"/>
      <c r="U45" s="324"/>
      <c r="V45" s="455"/>
      <c r="W45" s="187"/>
      <c r="X45" s="456"/>
      <c r="Y45" s="156"/>
      <c r="Z45" s="186"/>
      <c r="AA45" s="457"/>
      <c r="AB45" s="160"/>
      <c r="AC45" s="157"/>
      <c r="AD45" s="159"/>
      <c r="AE45" s="158"/>
      <c r="AH45" s="463" t="s">
        <v>1465</v>
      </c>
      <c r="AI45" s="42"/>
      <c r="AJ45" s="42"/>
      <c r="AK45" s="42"/>
      <c r="AL45" s="42"/>
      <c r="AM45" s="42"/>
      <c r="AN45" s="43"/>
      <c r="AO45" s="164">
        <v>6.0</v>
      </c>
      <c r="AP45" s="164">
        <f t="shared" si="11"/>
        <v>0</v>
      </c>
      <c r="AQ45" s="464">
        <v>1.72</v>
      </c>
      <c r="AR45" s="164">
        <f t="shared" si="12"/>
        <v>0</v>
      </c>
      <c r="AS45" s="54"/>
      <c r="AT45" s="54"/>
      <c r="AU45" s="54"/>
      <c r="AV45" s="54"/>
      <c r="AW45" s="54"/>
      <c r="AX45" s="54"/>
      <c r="AY45" s="54"/>
      <c r="AZ45" s="54"/>
      <c r="BA45" s="54"/>
      <c r="BB45" s="54"/>
      <c r="BC45" s="54"/>
      <c r="BD45" s="54"/>
      <c r="BE45" s="54"/>
      <c r="BF45" s="54"/>
      <c r="BG45" s="54"/>
      <c r="BH45" s="54"/>
      <c r="BI45" s="54"/>
      <c r="BJ45" s="54"/>
      <c r="BK45" s="54"/>
      <c r="BL45" s="54"/>
    </row>
    <row r="46" ht="18.0" customHeight="1">
      <c r="A46" s="447" t="s">
        <v>1466</v>
      </c>
      <c r="B46" s="267" t="s">
        <v>1467</v>
      </c>
      <c r="C46" s="147">
        <v>1.0</v>
      </c>
      <c r="D46" s="76">
        <f t="shared" si="7"/>
        <v>0</v>
      </c>
      <c r="E46" s="148">
        <v>230.0</v>
      </c>
      <c r="F46" s="76" t="str">
        <f t="shared" si="8"/>
        <v/>
      </c>
      <c r="G46" s="148">
        <f t="shared" si="9"/>
        <v>230</v>
      </c>
      <c r="H46" s="184">
        <f t="shared" si="10"/>
        <v>0</v>
      </c>
      <c r="I46" s="245"/>
      <c r="J46" s="448"/>
      <c r="K46" s="154"/>
      <c r="L46" s="449"/>
      <c r="M46" s="162"/>
      <c r="N46" s="450"/>
      <c r="O46" s="323"/>
      <c r="P46" s="451"/>
      <c r="Q46" s="452"/>
      <c r="R46" s="151"/>
      <c r="S46" s="453"/>
      <c r="T46" s="454"/>
      <c r="U46" s="324"/>
      <c r="V46" s="455"/>
      <c r="W46" s="187"/>
      <c r="X46" s="456"/>
      <c r="Y46" s="156"/>
      <c r="Z46" s="186"/>
      <c r="AA46" s="457"/>
      <c r="AB46" s="160"/>
      <c r="AC46" s="157"/>
      <c r="AD46" s="159"/>
      <c r="AE46" s="158"/>
      <c r="AH46" s="463" t="s">
        <v>1468</v>
      </c>
      <c r="AI46" s="42"/>
      <c r="AJ46" s="42"/>
      <c r="AK46" s="42"/>
      <c r="AL46" s="42"/>
      <c r="AM46" s="42"/>
      <c r="AN46" s="43"/>
      <c r="AO46" s="164">
        <v>8.0</v>
      </c>
      <c r="AP46" s="164">
        <f t="shared" si="11"/>
        <v>0</v>
      </c>
      <c r="AQ46" s="464">
        <v>2.09</v>
      </c>
      <c r="AR46" s="164">
        <f t="shared" si="12"/>
        <v>0</v>
      </c>
      <c r="AS46" s="54"/>
      <c r="AT46" s="54"/>
      <c r="AU46" s="54"/>
      <c r="AV46" s="54"/>
      <c r="AW46" s="54"/>
      <c r="AX46" s="54"/>
      <c r="AY46" s="54"/>
      <c r="AZ46" s="54"/>
      <c r="BA46" s="54"/>
      <c r="BB46" s="54"/>
      <c r="BC46" s="54"/>
      <c r="BD46" s="54"/>
      <c r="BE46" s="54"/>
      <c r="BF46" s="54"/>
      <c r="BG46" s="54"/>
      <c r="BH46" s="54"/>
      <c r="BI46" s="54"/>
      <c r="BJ46" s="54"/>
      <c r="BK46" s="54"/>
      <c r="BL46" s="54"/>
    </row>
    <row r="47" ht="39.75" customHeight="1">
      <c r="A47" s="235" t="s">
        <v>52</v>
      </c>
      <c r="B47" s="444" t="s">
        <v>1469</v>
      </c>
      <c r="C47" s="203"/>
      <c r="D47" s="204"/>
      <c r="E47" s="213"/>
      <c r="F47" s="204"/>
      <c r="G47" s="213"/>
      <c r="H47" s="214"/>
      <c r="I47" s="459"/>
      <c r="J47" s="204"/>
      <c r="K47" s="204"/>
      <c r="L47" s="204"/>
      <c r="M47" s="204"/>
      <c r="N47" s="204"/>
      <c r="O47" s="204"/>
      <c r="P47" s="204"/>
      <c r="Q47" s="204"/>
      <c r="R47" s="204"/>
      <c r="S47" s="204"/>
      <c r="T47" s="204"/>
      <c r="U47" s="271"/>
      <c r="V47" s="271"/>
      <c r="W47" s="204"/>
      <c r="X47" s="204"/>
      <c r="Y47" s="204"/>
      <c r="AA47" s="20"/>
      <c r="AH47" s="445"/>
      <c r="AI47" s="460"/>
      <c r="AJ47" s="42"/>
      <c r="AK47" s="42"/>
      <c r="AL47" s="42"/>
      <c r="AM47" s="42"/>
      <c r="AN47" s="42"/>
      <c r="AO47" s="42"/>
      <c r="AP47" s="461"/>
      <c r="AQ47" s="462"/>
      <c r="AR47" s="461"/>
      <c r="AS47" s="54"/>
      <c r="AT47" s="54"/>
      <c r="AU47" s="54"/>
      <c r="AV47" s="54"/>
      <c r="AW47" s="54"/>
      <c r="AX47" s="54"/>
      <c r="AY47" s="79"/>
      <c r="AZ47" s="79"/>
      <c r="BA47" s="79"/>
      <c r="BB47" s="79"/>
      <c r="BC47" s="79"/>
      <c r="BD47" s="79"/>
      <c r="BE47" s="79"/>
      <c r="BF47" s="79"/>
      <c r="BG47" s="79"/>
      <c r="BH47" s="79"/>
      <c r="BI47" s="79"/>
      <c r="BJ47" s="79"/>
      <c r="BK47" s="79"/>
      <c r="BL47" s="79"/>
    </row>
    <row r="48" ht="18.0" customHeight="1">
      <c r="A48" s="447" t="s">
        <v>1470</v>
      </c>
      <c r="B48" s="267" t="s">
        <v>1471</v>
      </c>
      <c r="C48" s="147">
        <v>1.0</v>
      </c>
      <c r="D48" s="76">
        <f t="shared" ref="D48:D62" si="13">SUM(I48:AE48)</f>
        <v>0</v>
      </c>
      <c r="E48" s="148">
        <v>180.0</v>
      </c>
      <c r="F48" s="76" t="str">
        <f t="shared" ref="F48:F62" si="14">$E$5</f>
        <v/>
      </c>
      <c r="G48" s="148">
        <f t="shared" ref="G48:G62" si="15">E48*((100-F48)/100)</f>
        <v>180</v>
      </c>
      <c r="H48" s="184">
        <f t="shared" ref="H48:H62" si="16">D48*G48</f>
        <v>0</v>
      </c>
      <c r="I48" s="245"/>
      <c r="J48" s="448"/>
      <c r="K48" s="154"/>
      <c r="L48" s="449"/>
      <c r="M48" s="162"/>
      <c r="N48" s="450"/>
      <c r="O48" s="323"/>
      <c r="P48" s="451"/>
      <c r="Q48" s="452"/>
      <c r="R48" s="151"/>
      <c r="S48" s="453"/>
      <c r="T48" s="454"/>
      <c r="U48" s="324"/>
      <c r="V48" s="455"/>
      <c r="W48" s="187"/>
      <c r="X48" s="456"/>
      <c r="Y48" s="156"/>
      <c r="Z48" s="186"/>
      <c r="AA48" s="457"/>
      <c r="AB48" s="160"/>
      <c r="AC48" s="157"/>
      <c r="AD48" s="159"/>
      <c r="AE48" s="158"/>
      <c r="AH48" s="259" t="s">
        <v>1472</v>
      </c>
      <c r="AI48" s="42"/>
      <c r="AJ48" s="42"/>
      <c r="AK48" s="42"/>
      <c r="AL48" s="42"/>
      <c r="AM48" s="42"/>
      <c r="AN48" s="43"/>
      <c r="AO48" s="164">
        <v>6.0</v>
      </c>
      <c r="AP48" s="164">
        <f t="shared" ref="AP48:AP62" si="17">AO48*D48</f>
        <v>0</v>
      </c>
      <c r="AQ48" s="164">
        <v>1.5</v>
      </c>
      <c r="AR48" s="164">
        <f t="shared" ref="AR48:AR62" si="18">AQ48*D48</f>
        <v>0</v>
      </c>
      <c r="AS48" s="54"/>
      <c r="AT48" s="54"/>
      <c r="AU48" s="54"/>
      <c r="AV48" s="54"/>
      <c r="AW48" s="54"/>
      <c r="AX48" s="54"/>
      <c r="AY48" s="54"/>
      <c r="AZ48" s="54"/>
      <c r="BA48" s="54"/>
      <c r="BB48" s="54"/>
      <c r="BC48" s="54"/>
      <c r="BD48" s="54"/>
      <c r="BE48" s="54"/>
      <c r="BF48" s="54"/>
      <c r="BG48" s="54"/>
      <c r="BH48" s="54"/>
      <c r="BI48" s="54"/>
      <c r="BJ48" s="54"/>
      <c r="BK48" s="54"/>
      <c r="BL48" s="54"/>
    </row>
    <row r="49" ht="18.0" customHeight="1">
      <c r="A49" s="447" t="s">
        <v>1473</v>
      </c>
      <c r="B49" s="267" t="s">
        <v>1474</v>
      </c>
      <c r="C49" s="147">
        <v>1.0</v>
      </c>
      <c r="D49" s="76">
        <f t="shared" si="13"/>
        <v>0</v>
      </c>
      <c r="E49" s="148">
        <v>165.0</v>
      </c>
      <c r="F49" s="76" t="str">
        <f t="shared" si="14"/>
        <v/>
      </c>
      <c r="G49" s="148">
        <f t="shared" si="15"/>
        <v>165</v>
      </c>
      <c r="H49" s="184">
        <f t="shared" si="16"/>
        <v>0</v>
      </c>
      <c r="I49" s="245"/>
      <c r="J49" s="448"/>
      <c r="K49" s="154"/>
      <c r="L49" s="449"/>
      <c r="M49" s="162"/>
      <c r="N49" s="450"/>
      <c r="O49" s="323"/>
      <c r="P49" s="451"/>
      <c r="Q49" s="452"/>
      <c r="R49" s="151"/>
      <c r="S49" s="453"/>
      <c r="T49" s="454"/>
      <c r="U49" s="324"/>
      <c r="V49" s="455"/>
      <c r="W49" s="187"/>
      <c r="X49" s="456"/>
      <c r="Y49" s="156"/>
      <c r="Z49" s="186"/>
      <c r="AA49" s="457"/>
      <c r="AB49" s="160"/>
      <c r="AC49" s="157"/>
      <c r="AD49" s="159"/>
      <c r="AE49" s="158"/>
      <c r="AH49" s="259" t="s">
        <v>1475</v>
      </c>
      <c r="AI49" s="42"/>
      <c r="AJ49" s="42"/>
      <c r="AK49" s="42"/>
      <c r="AL49" s="42"/>
      <c r="AM49" s="42"/>
      <c r="AN49" s="43"/>
      <c r="AO49" s="164">
        <v>6.0</v>
      </c>
      <c r="AP49" s="164">
        <f t="shared" si="17"/>
        <v>0</v>
      </c>
      <c r="AQ49" s="164">
        <v>1.6</v>
      </c>
      <c r="AR49" s="164">
        <f t="shared" si="18"/>
        <v>0</v>
      </c>
      <c r="AS49" s="54"/>
      <c r="AT49" s="54"/>
      <c r="AU49" s="54"/>
      <c r="AV49" s="54"/>
      <c r="AW49" s="54"/>
      <c r="AX49" s="54"/>
      <c r="AY49" s="54"/>
      <c r="AZ49" s="54"/>
      <c r="BA49" s="54"/>
      <c r="BB49" s="54"/>
      <c r="BC49" s="54"/>
      <c r="BD49" s="54"/>
      <c r="BE49" s="54"/>
      <c r="BF49" s="54"/>
      <c r="BG49" s="54"/>
      <c r="BH49" s="54"/>
      <c r="BI49" s="54"/>
      <c r="BJ49" s="54"/>
      <c r="BK49" s="54"/>
      <c r="BL49" s="54"/>
    </row>
    <row r="50" ht="18.0" customHeight="1">
      <c r="A50" s="447" t="s">
        <v>1476</v>
      </c>
      <c r="B50" s="267" t="s">
        <v>1477</v>
      </c>
      <c r="C50" s="147">
        <v>1.0</v>
      </c>
      <c r="D50" s="76">
        <f t="shared" si="13"/>
        <v>0</v>
      </c>
      <c r="E50" s="148">
        <v>180.0</v>
      </c>
      <c r="F50" s="76" t="str">
        <f t="shared" si="14"/>
        <v/>
      </c>
      <c r="G50" s="148">
        <f t="shared" si="15"/>
        <v>180</v>
      </c>
      <c r="H50" s="184">
        <f t="shared" si="16"/>
        <v>0</v>
      </c>
      <c r="I50" s="245"/>
      <c r="J50" s="448"/>
      <c r="K50" s="154"/>
      <c r="L50" s="449"/>
      <c r="M50" s="162"/>
      <c r="N50" s="450"/>
      <c r="O50" s="323"/>
      <c r="P50" s="451"/>
      <c r="Q50" s="452"/>
      <c r="R50" s="151"/>
      <c r="S50" s="453"/>
      <c r="T50" s="454"/>
      <c r="U50" s="324"/>
      <c r="V50" s="455"/>
      <c r="W50" s="187"/>
      <c r="X50" s="456"/>
      <c r="Y50" s="156"/>
      <c r="Z50" s="186"/>
      <c r="AA50" s="457"/>
      <c r="AB50" s="160"/>
      <c r="AC50" s="157"/>
      <c r="AD50" s="159"/>
      <c r="AE50" s="158"/>
      <c r="AH50" s="259" t="s">
        <v>1478</v>
      </c>
      <c r="AI50" s="42"/>
      <c r="AJ50" s="42"/>
      <c r="AK50" s="42"/>
      <c r="AL50" s="42"/>
      <c r="AM50" s="42"/>
      <c r="AN50" s="43"/>
      <c r="AO50" s="164">
        <v>6.0</v>
      </c>
      <c r="AP50" s="164">
        <f t="shared" si="17"/>
        <v>0</v>
      </c>
      <c r="AQ50" s="164">
        <v>1.4</v>
      </c>
      <c r="AR50" s="164">
        <f t="shared" si="18"/>
        <v>0</v>
      </c>
      <c r="AS50" s="54"/>
      <c r="AT50" s="54"/>
      <c r="AU50" s="54"/>
      <c r="AV50" s="54"/>
      <c r="AW50" s="54"/>
      <c r="AX50" s="54"/>
      <c r="AY50" s="54"/>
      <c r="AZ50" s="54"/>
      <c r="BA50" s="54"/>
      <c r="BB50" s="54"/>
      <c r="BC50" s="54"/>
      <c r="BD50" s="54"/>
      <c r="BE50" s="54"/>
      <c r="BF50" s="54"/>
      <c r="BG50" s="54"/>
      <c r="BH50" s="54"/>
      <c r="BI50" s="54"/>
      <c r="BJ50" s="54"/>
      <c r="BK50" s="54"/>
      <c r="BL50" s="54"/>
    </row>
    <row r="51" ht="18.0" customHeight="1">
      <c r="A51" s="447" t="s">
        <v>1479</v>
      </c>
      <c r="B51" s="267" t="s">
        <v>1480</v>
      </c>
      <c r="C51" s="147">
        <v>1.0</v>
      </c>
      <c r="D51" s="76">
        <f t="shared" si="13"/>
        <v>0</v>
      </c>
      <c r="E51" s="148">
        <v>200.0</v>
      </c>
      <c r="F51" s="76" t="str">
        <f t="shared" si="14"/>
        <v/>
      </c>
      <c r="G51" s="148">
        <f t="shared" si="15"/>
        <v>200</v>
      </c>
      <c r="H51" s="184">
        <f t="shared" si="16"/>
        <v>0</v>
      </c>
      <c r="I51" s="245"/>
      <c r="J51" s="448"/>
      <c r="K51" s="154"/>
      <c r="L51" s="449"/>
      <c r="M51" s="162"/>
      <c r="N51" s="450"/>
      <c r="O51" s="323"/>
      <c r="P51" s="451"/>
      <c r="Q51" s="452"/>
      <c r="R51" s="151"/>
      <c r="S51" s="453"/>
      <c r="T51" s="454"/>
      <c r="U51" s="324"/>
      <c r="V51" s="455"/>
      <c r="W51" s="187"/>
      <c r="X51" s="456"/>
      <c r="Y51" s="156"/>
      <c r="Z51" s="186"/>
      <c r="AA51" s="457"/>
      <c r="AB51" s="160"/>
      <c r="AC51" s="157"/>
      <c r="AD51" s="159"/>
      <c r="AE51" s="158"/>
      <c r="AH51" s="259" t="s">
        <v>1481</v>
      </c>
      <c r="AI51" s="42"/>
      <c r="AJ51" s="42"/>
      <c r="AK51" s="42"/>
      <c r="AL51" s="42"/>
      <c r="AM51" s="42"/>
      <c r="AN51" s="43"/>
      <c r="AO51" s="164">
        <v>6.0</v>
      </c>
      <c r="AP51" s="164">
        <f t="shared" si="17"/>
        <v>0</v>
      </c>
      <c r="AQ51" s="164">
        <v>1.3</v>
      </c>
      <c r="AR51" s="164">
        <f t="shared" si="18"/>
        <v>0</v>
      </c>
      <c r="AS51" s="54"/>
      <c r="AT51" s="54"/>
      <c r="AU51" s="54"/>
      <c r="AV51" s="54"/>
      <c r="AW51" s="54"/>
      <c r="AX51" s="54"/>
      <c r="AY51" s="54"/>
      <c r="AZ51" s="54"/>
      <c r="BA51" s="54"/>
      <c r="BB51" s="54"/>
      <c r="BC51" s="54"/>
      <c r="BD51" s="54"/>
      <c r="BE51" s="54"/>
      <c r="BF51" s="54"/>
      <c r="BG51" s="54"/>
      <c r="BH51" s="54"/>
      <c r="BI51" s="54"/>
      <c r="BJ51" s="54"/>
      <c r="BK51" s="54"/>
      <c r="BL51" s="54"/>
    </row>
    <row r="52" ht="18.0" customHeight="1">
      <c r="A52" s="447" t="s">
        <v>1482</v>
      </c>
      <c r="B52" s="267" t="s">
        <v>1483</v>
      </c>
      <c r="C52" s="147">
        <v>1.0</v>
      </c>
      <c r="D52" s="76">
        <f t="shared" si="13"/>
        <v>0</v>
      </c>
      <c r="E52" s="148">
        <v>190.0</v>
      </c>
      <c r="F52" s="76" t="str">
        <f t="shared" si="14"/>
        <v/>
      </c>
      <c r="G52" s="148">
        <f t="shared" si="15"/>
        <v>190</v>
      </c>
      <c r="H52" s="184">
        <f t="shared" si="16"/>
        <v>0</v>
      </c>
      <c r="I52" s="245"/>
      <c r="J52" s="448"/>
      <c r="K52" s="154"/>
      <c r="L52" s="449"/>
      <c r="M52" s="162"/>
      <c r="N52" s="450"/>
      <c r="O52" s="323"/>
      <c r="P52" s="451"/>
      <c r="Q52" s="452"/>
      <c r="R52" s="151"/>
      <c r="S52" s="453"/>
      <c r="T52" s="454"/>
      <c r="U52" s="324"/>
      <c r="V52" s="455"/>
      <c r="W52" s="187"/>
      <c r="X52" s="456"/>
      <c r="Y52" s="156"/>
      <c r="Z52" s="186"/>
      <c r="AA52" s="457"/>
      <c r="AB52" s="160"/>
      <c r="AC52" s="157"/>
      <c r="AD52" s="159"/>
      <c r="AE52" s="158"/>
      <c r="AH52" s="259" t="s">
        <v>1484</v>
      </c>
      <c r="AI52" s="42"/>
      <c r="AJ52" s="42"/>
      <c r="AK52" s="42"/>
      <c r="AL52" s="42"/>
      <c r="AM52" s="42"/>
      <c r="AN52" s="43"/>
      <c r="AO52" s="164">
        <v>6.0</v>
      </c>
      <c r="AP52" s="164">
        <f t="shared" si="17"/>
        <v>0</v>
      </c>
      <c r="AQ52" s="164">
        <v>1.15</v>
      </c>
      <c r="AR52" s="164">
        <f t="shared" si="18"/>
        <v>0</v>
      </c>
      <c r="AS52" s="54"/>
      <c r="AT52" s="54"/>
      <c r="AU52" s="54"/>
      <c r="AV52" s="54"/>
      <c r="AW52" s="54"/>
      <c r="AX52" s="54"/>
      <c r="AY52" s="54"/>
      <c r="AZ52" s="54"/>
      <c r="BA52" s="54"/>
      <c r="BB52" s="54"/>
      <c r="BC52" s="54"/>
      <c r="BD52" s="54"/>
      <c r="BE52" s="54"/>
      <c r="BF52" s="54"/>
      <c r="BG52" s="54"/>
      <c r="BH52" s="54"/>
      <c r="BI52" s="54"/>
      <c r="BJ52" s="54"/>
      <c r="BK52" s="54"/>
      <c r="BL52" s="54"/>
    </row>
    <row r="53" ht="18.0" customHeight="1">
      <c r="A53" s="447" t="s">
        <v>1485</v>
      </c>
      <c r="B53" s="267" t="s">
        <v>1486</v>
      </c>
      <c r="C53" s="147">
        <v>1.0</v>
      </c>
      <c r="D53" s="76">
        <f t="shared" si="13"/>
        <v>0</v>
      </c>
      <c r="E53" s="148">
        <v>190.0</v>
      </c>
      <c r="F53" s="76" t="str">
        <f t="shared" si="14"/>
        <v/>
      </c>
      <c r="G53" s="148">
        <f t="shared" si="15"/>
        <v>190</v>
      </c>
      <c r="H53" s="184">
        <f t="shared" si="16"/>
        <v>0</v>
      </c>
      <c r="I53" s="245"/>
      <c r="J53" s="448"/>
      <c r="K53" s="154"/>
      <c r="L53" s="449"/>
      <c r="M53" s="162"/>
      <c r="N53" s="450"/>
      <c r="O53" s="323"/>
      <c r="P53" s="451"/>
      <c r="Q53" s="452"/>
      <c r="R53" s="151"/>
      <c r="S53" s="453"/>
      <c r="T53" s="454"/>
      <c r="U53" s="324"/>
      <c r="V53" s="455"/>
      <c r="W53" s="187"/>
      <c r="X53" s="456"/>
      <c r="Y53" s="156"/>
      <c r="Z53" s="186"/>
      <c r="AA53" s="457"/>
      <c r="AB53" s="160"/>
      <c r="AC53" s="157"/>
      <c r="AD53" s="159"/>
      <c r="AE53" s="158"/>
      <c r="AH53" s="259" t="s">
        <v>1487</v>
      </c>
      <c r="AI53" s="42"/>
      <c r="AJ53" s="42"/>
      <c r="AK53" s="42"/>
      <c r="AL53" s="42"/>
      <c r="AM53" s="42"/>
      <c r="AN53" s="43"/>
      <c r="AO53" s="164">
        <v>6.0</v>
      </c>
      <c r="AP53" s="164">
        <f t="shared" si="17"/>
        <v>0</v>
      </c>
      <c r="AQ53" s="164">
        <v>1.5</v>
      </c>
      <c r="AR53" s="164">
        <f t="shared" si="18"/>
        <v>0</v>
      </c>
      <c r="AS53" s="54"/>
      <c r="AT53" s="54"/>
      <c r="AU53" s="54"/>
      <c r="AV53" s="54"/>
      <c r="AW53" s="54"/>
      <c r="AX53" s="54"/>
      <c r="AY53" s="54"/>
      <c r="AZ53" s="54"/>
      <c r="BA53" s="54"/>
      <c r="BB53" s="54"/>
      <c r="BC53" s="54"/>
      <c r="BD53" s="54"/>
      <c r="BE53" s="54"/>
      <c r="BF53" s="54"/>
      <c r="BG53" s="54"/>
      <c r="BH53" s="54"/>
      <c r="BI53" s="54"/>
      <c r="BJ53" s="54"/>
      <c r="BK53" s="54"/>
      <c r="BL53" s="54"/>
    </row>
    <row r="54" ht="18.0" customHeight="1">
      <c r="A54" s="447" t="s">
        <v>1488</v>
      </c>
      <c r="B54" s="267" t="s">
        <v>1489</v>
      </c>
      <c r="C54" s="147">
        <v>1.0</v>
      </c>
      <c r="D54" s="76">
        <f t="shared" si="13"/>
        <v>0</v>
      </c>
      <c r="E54" s="148">
        <v>210.0</v>
      </c>
      <c r="F54" s="76" t="str">
        <f t="shared" si="14"/>
        <v/>
      </c>
      <c r="G54" s="148">
        <f t="shared" si="15"/>
        <v>210</v>
      </c>
      <c r="H54" s="184">
        <f t="shared" si="16"/>
        <v>0</v>
      </c>
      <c r="I54" s="245"/>
      <c r="J54" s="448"/>
      <c r="K54" s="154"/>
      <c r="L54" s="449"/>
      <c r="M54" s="162"/>
      <c r="N54" s="450"/>
      <c r="O54" s="323"/>
      <c r="P54" s="451"/>
      <c r="Q54" s="452"/>
      <c r="R54" s="151"/>
      <c r="S54" s="453"/>
      <c r="T54" s="454"/>
      <c r="U54" s="324"/>
      <c r="V54" s="455"/>
      <c r="W54" s="187"/>
      <c r="X54" s="456"/>
      <c r="Y54" s="156"/>
      <c r="Z54" s="186"/>
      <c r="AA54" s="457"/>
      <c r="AB54" s="160"/>
      <c r="AC54" s="157"/>
      <c r="AD54" s="159"/>
      <c r="AE54" s="158"/>
      <c r="AH54" s="259" t="s">
        <v>1490</v>
      </c>
      <c r="AI54" s="42"/>
      <c r="AJ54" s="42"/>
      <c r="AK54" s="42"/>
      <c r="AL54" s="42"/>
      <c r="AM54" s="42"/>
      <c r="AN54" s="43"/>
      <c r="AO54" s="164">
        <v>8.0</v>
      </c>
      <c r="AP54" s="164">
        <f t="shared" si="17"/>
        <v>0</v>
      </c>
      <c r="AQ54" s="164">
        <v>1.6</v>
      </c>
      <c r="AR54" s="164">
        <f t="shared" si="18"/>
        <v>0</v>
      </c>
      <c r="AS54" s="54"/>
      <c r="AT54" s="54"/>
      <c r="AU54" s="54"/>
      <c r="AV54" s="54"/>
      <c r="AW54" s="54"/>
      <c r="AX54" s="54"/>
      <c r="AY54" s="54"/>
      <c r="AZ54" s="54"/>
      <c r="BA54" s="54"/>
      <c r="BB54" s="54"/>
      <c r="BC54" s="54"/>
      <c r="BD54" s="54"/>
      <c r="BE54" s="54"/>
      <c r="BF54" s="54"/>
      <c r="BG54" s="54"/>
      <c r="BH54" s="54"/>
      <c r="BI54" s="54"/>
      <c r="BJ54" s="54"/>
      <c r="BK54" s="54"/>
      <c r="BL54" s="54"/>
    </row>
    <row r="55" ht="18.0" customHeight="1">
      <c r="A55" s="447" t="s">
        <v>1491</v>
      </c>
      <c r="B55" s="267" t="s">
        <v>1492</v>
      </c>
      <c r="C55" s="320">
        <v>1.0</v>
      </c>
      <c r="D55" s="76">
        <f t="shared" si="13"/>
        <v>0</v>
      </c>
      <c r="E55" s="247">
        <v>200.0</v>
      </c>
      <c r="F55" s="321" t="str">
        <f t="shared" si="14"/>
        <v/>
      </c>
      <c r="G55" s="247">
        <f t="shared" si="15"/>
        <v>200</v>
      </c>
      <c r="H55" s="458">
        <f t="shared" si="16"/>
        <v>0</v>
      </c>
      <c r="I55" s="245"/>
      <c r="J55" s="448"/>
      <c r="K55" s="154"/>
      <c r="L55" s="449"/>
      <c r="M55" s="162"/>
      <c r="N55" s="450"/>
      <c r="O55" s="323"/>
      <c r="P55" s="451"/>
      <c r="Q55" s="452"/>
      <c r="R55" s="151"/>
      <c r="S55" s="453"/>
      <c r="T55" s="454"/>
      <c r="U55" s="324"/>
      <c r="V55" s="455"/>
      <c r="W55" s="187"/>
      <c r="X55" s="456"/>
      <c r="Y55" s="156"/>
      <c r="Z55" s="186"/>
      <c r="AA55" s="457"/>
      <c r="AB55" s="160"/>
      <c r="AC55" s="157"/>
      <c r="AD55" s="159"/>
      <c r="AE55" s="158"/>
      <c r="AH55" s="465" t="s">
        <v>1493</v>
      </c>
      <c r="AI55" s="466"/>
      <c r="AJ55" s="466"/>
      <c r="AK55" s="466"/>
      <c r="AL55" s="466"/>
      <c r="AM55" s="466"/>
      <c r="AN55" s="467"/>
      <c r="AO55" s="265">
        <v>6.0</v>
      </c>
      <c r="AP55" s="265">
        <f t="shared" si="17"/>
        <v>0</v>
      </c>
      <c r="AQ55" s="265">
        <v>1.5</v>
      </c>
      <c r="AR55" s="265">
        <f t="shared" si="18"/>
        <v>0</v>
      </c>
      <c r="AS55" s="54"/>
      <c r="AT55" s="54"/>
      <c r="AU55" s="54"/>
      <c r="AV55" s="54"/>
      <c r="AW55" s="54"/>
      <c r="AX55" s="54"/>
      <c r="AY55" s="54"/>
      <c r="AZ55" s="54"/>
      <c r="BA55" s="54"/>
      <c r="BB55" s="54"/>
      <c r="BC55" s="54"/>
      <c r="BD55" s="54"/>
      <c r="BE55" s="54"/>
      <c r="BF55" s="54"/>
      <c r="BG55" s="54"/>
      <c r="BH55" s="54"/>
      <c r="BI55" s="54"/>
      <c r="BJ55" s="54"/>
      <c r="BK55" s="54"/>
      <c r="BL55" s="54"/>
    </row>
    <row r="56" ht="18.0" customHeight="1">
      <c r="A56" s="447" t="s">
        <v>1494</v>
      </c>
      <c r="B56" s="267" t="s">
        <v>1495</v>
      </c>
      <c r="C56" s="147">
        <v>1.0</v>
      </c>
      <c r="D56" s="76">
        <f t="shared" si="13"/>
        <v>0</v>
      </c>
      <c r="E56" s="148">
        <v>165.0</v>
      </c>
      <c r="F56" s="76" t="str">
        <f t="shared" si="14"/>
        <v/>
      </c>
      <c r="G56" s="148">
        <f t="shared" si="15"/>
        <v>165</v>
      </c>
      <c r="H56" s="184">
        <f t="shared" si="16"/>
        <v>0</v>
      </c>
      <c r="I56" s="245"/>
      <c r="J56" s="448"/>
      <c r="K56" s="154"/>
      <c r="L56" s="449"/>
      <c r="M56" s="162"/>
      <c r="N56" s="450"/>
      <c r="O56" s="323"/>
      <c r="P56" s="451"/>
      <c r="Q56" s="452"/>
      <c r="R56" s="151"/>
      <c r="S56" s="453"/>
      <c r="T56" s="454"/>
      <c r="U56" s="324"/>
      <c r="V56" s="455"/>
      <c r="W56" s="187"/>
      <c r="X56" s="456"/>
      <c r="Y56" s="156"/>
      <c r="Z56" s="186"/>
      <c r="AA56" s="457"/>
      <c r="AB56" s="160"/>
      <c r="AC56" s="157"/>
      <c r="AD56" s="159"/>
      <c r="AE56" s="158"/>
      <c r="AH56" s="259" t="s">
        <v>1496</v>
      </c>
      <c r="AI56" s="42"/>
      <c r="AJ56" s="42"/>
      <c r="AK56" s="42"/>
      <c r="AL56" s="42"/>
      <c r="AM56" s="42"/>
      <c r="AN56" s="43"/>
      <c r="AO56" s="164">
        <v>6.0</v>
      </c>
      <c r="AP56" s="164">
        <f t="shared" si="17"/>
        <v>0</v>
      </c>
      <c r="AQ56" s="164">
        <v>1.2</v>
      </c>
      <c r="AR56" s="164">
        <f t="shared" si="18"/>
        <v>0</v>
      </c>
      <c r="AS56" s="54"/>
      <c r="AT56" s="54"/>
      <c r="AU56" s="54"/>
      <c r="AV56" s="54"/>
      <c r="AW56" s="54"/>
      <c r="AX56" s="54"/>
      <c r="AY56" s="54"/>
      <c r="AZ56" s="54"/>
      <c r="BA56" s="54"/>
      <c r="BB56" s="54"/>
      <c r="BC56" s="54"/>
      <c r="BD56" s="54"/>
      <c r="BE56" s="54"/>
      <c r="BF56" s="54"/>
      <c r="BG56" s="54"/>
      <c r="BH56" s="54"/>
      <c r="BI56" s="54"/>
      <c r="BJ56" s="54"/>
      <c r="BK56" s="54"/>
      <c r="BL56" s="54"/>
    </row>
    <row r="57" ht="18.0" customHeight="1">
      <c r="A57" s="447" t="s">
        <v>1497</v>
      </c>
      <c r="B57" s="267" t="s">
        <v>1498</v>
      </c>
      <c r="C57" s="147">
        <v>1.0</v>
      </c>
      <c r="D57" s="76">
        <f t="shared" si="13"/>
        <v>0</v>
      </c>
      <c r="E57" s="148">
        <v>165.0</v>
      </c>
      <c r="F57" s="76" t="str">
        <f t="shared" si="14"/>
        <v/>
      </c>
      <c r="G57" s="148">
        <f t="shared" si="15"/>
        <v>165</v>
      </c>
      <c r="H57" s="184">
        <f t="shared" si="16"/>
        <v>0</v>
      </c>
      <c r="I57" s="245"/>
      <c r="J57" s="448"/>
      <c r="K57" s="154"/>
      <c r="L57" s="449"/>
      <c r="M57" s="162"/>
      <c r="N57" s="450"/>
      <c r="O57" s="323"/>
      <c r="P57" s="451"/>
      <c r="Q57" s="452"/>
      <c r="R57" s="151"/>
      <c r="S57" s="453"/>
      <c r="T57" s="454"/>
      <c r="U57" s="324"/>
      <c r="V57" s="455"/>
      <c r="W57" s="187"/>
      <c r="X57" s="456"/>
      <c r="Y57" s="156"/>
      <c r="Z57" s="186"/>
      <c r="AA57" s="457"/>
      <c r="AB57" s="160"/>
      <c r="AC57" s="157"/>
      <c r="AD57" s="159"/>
      <c r="AE57" s="158"/>
      <c r="AH57" s="259" t="s">
        <v>1499</v>
      </c>
      <c r="AI57" s="42"/>
      <c r="AJ57" s="42"/>
      <c r="AK57" s="42"/>
      <c r="AL57" s="42"/>
      <c r="AM57" s="42"/>
      <c r="AN57" s="43"/>
      <c r="AO57" s="164">
        <v>6.0</v>
      </c>
      <c r="AP57" s="164">
        <f t="shared" si="17"/>
        <v>0</v>
      </c>
      <c r="AQ57" s="164">
        <v>1.55</v>
      </c>
      <c r="AR57" s="164">
        <f t="shared" si="18"/>
        <v>0</v>
      </c>
      <c r="AS57" s="54"/>
      <c r="AT57" s="54"/>
      <c r="AU57" s="54"/>
      <c r="AV57" s="54"/>
      <c r="AW57" s="54"/>
      <c r="AX57" s="54"/>
      <c r="AY57" s="54"/>
      <c r="AZ57" s="54"/>
      <c r="BA57" s="54"/>
      <c r="BB57" s="54"/>
      <c r="BC57" s="54"/>
      <c r="BD57" s="54"/>
      <c r="BE57" s="54"/>
      <c r="BF57" s="54"/>
      <c r="BG57" s="54"/>
      <c r="BH57" s="54"/>
      <c r="BI57" s="54"/>
      <c r="BJ57" s="54"/>
      <c r="BK57" s="54"/>
      <c r="BL57" s="54"/>
    </row>
    <row r="58" ht="18.0" customHeight="1">
      <c r="A58" s="447" t="s">
        <v>1500</v>
      </c>
      <c r="B58" s="267" t="s">
        <v>1501</v>
      </c>
      <c r="C58" s="147">
        <v>1.0</v>
      </c>
      <c r="D58" s="76">
        <f t="shared" si="13"/>
        <v>0</v>
      </c>
      <c r="E58" s="148">
        <v>190.0</v>
      </c>
      <c r="F58" s="76" t="str">
        <f t="shared" si="14"/>
        <v/>
      </c>
      <c r="G58" s="148">
        <f t="shared" si="15"/>
        <v>190</v>
      </c>
      <c r="H58" s="184">
        <f t="shared" si="16"/>
        <v>0</v>
      </c>
      <c r="I58" s="245"/>
      <c r="J58" s="448"/>
      <c r="K58" s="154"/>
      <c r="L58" s="449"/>
      <c r="M58" s="162"/>
      <c r="N58" s="450"/>
      <c r="O58" s="323"/>
      <c r="P58" s="451"/>
      <c r="Q58" s="452"/>
      <c r="R58" s="151"/>
      <c r="S58" s="453"/>
      <c r="T58" s="454"/>
      <c r="U58" s="324"/>
      <c r="V58" s="455"/>
      <c r="W58" s="187"/>
      <c r="X58" s="456"/>
      <c r="Y58" s="156"/>
      <c r="Z58" s="186"/>
      <c r="AA58" s="457"/>
      <c r="AB58" s="160"/>
      <c r="AC58" s="157"/>
      <c r="AD58" s="159"/>
      <c r="AE58" s="158"/>
      <c r="AH58" s="259" t="s">
        <v>1502</v>
      </c>
      <c r="AI58" s="42"/>
      <c r="AJ58" s="42"/>
      <c r="AK58" s="42"/>
      <c r="AL58" s="42"/>
      <c r="AM58" s="42"/>
      <c r="AN58" s="43"/>
      <c r="AO58" s="164">
        <v>6.0</v>
      </c>
      <c r="AP58" s="164">
        <f t="shared" si="17"/>
        <v>0</v>
      </c>
      <c r="AQ58" s="164">
        <v>1.6</v>
      </c>
      <c r="AR58" s="164">
        <f t="shared" si="18"/>
        <v>0</v>
      </c>
      <c r="AS58" s="54"/>
      <c r="AT58" s="54"/>
      <c r="AU58" s="54"/>
      <c r="AV58" s="54"/>
      <c r="AW58" s="54"/>
      <c r="AX58" s="54"/>
      <c r="AY58" s="54"/>
      <c r="AZ58" s="54"/>
      <c r="BA58" s="54"/>
      <c r="BB58" s="54"/>
      <c r="BC58" s="54"/>
      <c r="BD58" s="54"/>
      <c r="BE58" s="54"/>
      <c r="BF58" s="54"/>
      <c r="BG58" s="54"/>
      <c r="BH58" s="54"/>
      <c r="BI58" s="54"/>
      <c r="BJ58" s="54"/>
      <c r="BK58" s="54"/>
      <c r="BL58" s="54"/>
    </row>
    <row r="59" ht="18.0" customHeight="1">
      <c r="A59" s="447" t="s">
        <v>1503</v>
      </c>
      <c r="B59" s="267" t="s">
        <v>1504</v>
      </c>
      <c r="C59" s="147">
        <v>1.0</v>
      </c>
      <c r="D59" s="76">
        <f t="shared" si="13"/>
        <v>0</v>
      </c>
      <c r="E59" s="148">
        <v>190.0</v>
      </c>
      <c r="F59" s="76" t="str">
        <f t="shared" si="14"/>
        <v/>
      </c>
      <c r="G59" s="148">
        <f t="shared" si="15"/>
        <v>190</v>
      </c>
      <c r="H59" s="184">
        <f t="shared" si="16"/>
        <v>0</v>
      </c>
      <c r="I59" s="245"/>
      <c r="J59" s="448"/>
      <c r="K59" s="154"/>
      <c r="L59" s="449"/>
      <c r="M59" s="162"/>
      <c r="N59" s="450"/>
      <c r="O59" s="323"/>
      <c r="P59" s="451"/>
      <c r="Q59" s="452"/>
      <c r="R59" s="151"/>
      <c r="S59" s="453"/>
      <c r="T59" s="454"/>
      <c r="U59" s="324"/>
      <c r="V59" s="455"/>
      <c r="W59" s="187"/>
      <c r="X59" s="456"/>
      <c r="Y59" s="156"/>
      <c r="Z59" s="186"/>
      <c r="AA59" s="457"/>
      <c r="AB59" s="160"/>
      <c r="AC59" s="157"/>
      <c r="AD59" s="159"/>
      <c r="AE59" s="158"/>
      <c r="AH59" s="259" t="s">
        <v>1505</v>
      </c>
      <c r="AI59" s="42"/>
      <c r="AJ59" s="42"/>
      <c r="AK59" s="42"/>
      <c r="AL59" s="42"/>
      <c r="AM59" s="42"/>
      <c r="AN59" s="43"/>
      <c r="AO59" s="164">
        <v>6.0</v>
      </c>
      <c r="AP59" s="164">
        <f t="shared" si="17"/>
        <v>0</v>
      </c>
      <c r="AQ59" s="164">
        <v>1.5</v>
      </c>
      <c r="AR59" s="164">
        <f t="shared" si="18"/>
        <v>0</v>
      </c>
      <c r="AS59" s="54"/>
      <c r="AT59" s="54"/>
      <c r="AU59" s="54"/>
      <c r="AV59" s="54"/>
      <c r="AW59" s="54"/>
      <c r="AX59" s="54"/>
      <c r="AY59" s="54"/>
      <c r="AZ59" s="54"/>
      <c r="BA59" s="54"/>
      <c r="BB59" s="54"/>
      <c r="BC59" s="54"/>
      <c r="BD59" s="54"/>
      <c r="BE59" s="54"/>
      <c r="BF59" s="54"/>
      <c r="BG59" s="54"/>
      <c r="BH59" s="54"/>
      <c r="BI59" s="54"/>
      <c r="BJ59" s="54"/>
      <c r="BK59" s="54"/>
      <c r="BL59" s="54"/>
    </row>
    <row r="60" ht="18.0" customHeight="1">
      <c r="A60" s="447" t="s">
        <v>1506</v>
      </c>
      <c r="B60" s="267" t="s">
        <v>1507</v>
      </c>
      <c r="C60" s="147">
        <v>1.0</v>
      </c>
      <c r="D60" s="76">
        <f t="shared" si="13"/>
        <v>0</v>
      </c>
      <c r="E60" s="148">
        <v>190.0</v>
      </c>
      <c r="F60" s="76" t="str">
        <f t="shared" si="14"/>
        <v/>
      </c>
      <c r="G60" s="148">
        <f t="shared" si="15"/>
        <v>190</v>
      </c>
      <c r="H60" s="184">
        <f t="shared" si="16"/>
        <v>0</v>
      </c>
      <c r="I60" s="245"/>
      <c r="J60" s="448"/>
      <c r="K60" s="154"/>
      <c r="L60" s="449"/>
      <c r="M60" s="162"/>
      <c r="N60" s="450"/>
      <c r="O60" s="323"/>
      <c r="P60" s="451"/>
      <c r="Q60" s="452"/>
      <c r="R60" s="151"/>
      <c r="S60" s="453"/>
      <c r="T60" s="454"/>
      <c r="U60" s="324"/>
      <c r="V60" s="455"/>
      <c r="W60" s="187"/>
      <c r="X60" s="456"/>
      <c r="Y60" s="156"/>
      <c r="Z60" s="186"/>
      <c r="AA60" s="457"/>
      <c r="AB60" s="160"/>
      <c r="AC60" s="157"/>
      <c r="AD60" s="159"/>
      <c r="AE60" s="158"/>
      <c r="AH60" s="259" t="s">
        <v>1508</v>
      </c>
      <c r="AI60" s="42"/>
      <c r="AJ60" s="42"/>
      <c r="AK60" s="42"/>
      <c r="AL60" s="42"/>
      <c r="AM60" s="42"/>
      <c r="AN60" s="43"/>
      <c r="AO60" s="164">
        <v>6.0</v>
      </c>
      <c r="AP60" s="164">
        <f t="shared" si="17"/>
        <v>0</v>
      </c>
      <c r="AQ60" s="164">
        <v>1.65</v>
      </c>
      <c r="AR60" s="164">
        <f t="shared" si="18"/>
        <v>0</v>
      </c>
      <c r="AS60" s="54"/>
      <c r="AT60" s="54"/>
      <c r="AU60" s="54"/>
      <c r="AV60" s="54"/>
      <c r="AW60" s="54"/>
      <c r="AX60" s="54"/>
      <c r="AY60" s="54"/>
      <c r="AZ60" s="54"/>
      <c r="BA60" s="54"/>
      <c r="BB60" s="54"/>
      <c r="BC60" s="54"/>
      <c r="BD60" s="54"/>
      <c r="BE60" s="54"/>
      <c r="BF60" s="54"/>
      <c r="BG60" s="54"/>
      <c r="BH60" s="54"/>
      <c r="BI60" s="54"/>
      <c r="BJ60" s="54"/>
      <c r="BK60" s="54"/>
      <c r="BL60" s="54"/>
    </row>
    <row r="61" ht="18.0" customHeight="1">
      <c r="A61" s="447" t="s">
        <v>1509</v>
      </c>
      <c r="B61" s="267" t="s">
        <v>1510</v>
      </c>
      <c r="C61" s="147">
        <v>1.0</v>
      </c>
      <c r="D61" s="76">
        <f t="shared" si="13"/>
        <v>0</v>
      </c>
      <c r="E61" s="148">
        <v>180.0</v>
      </c>
      <c r="F61" s="76" t="str">
        <f t="shared" si="14"/>
        <v/>
      </c>
      <c r="G61" s="148">
        <f t="shared" si="15"/>
        <v>180</v>
      </c>
      <c r="H61" s="184">
        <f t="shared" si="16"/>
        <v>0</v>
      </c>
      <c r="I61" s="245"/>
      <c r="J61" s="448"/>
      <c r="K61" s="154"/>
      <c r="L61" s="449"/>
      <c r="M61" s="162"/>
      <c r="N61" s="450"/>
      <c r="O61" s="323"/>
      <c r="P61" s="451"/>
      <c r="Q61" s="452"/>
      <c r="R61" s="151"/>
      <c r="S61" s="453"/>
      <c r="T61" s="454"/>
      <c r="U61" s="324"/>
      <c r="V61" s="455"/>
      <c r="W61" s="187"/>
      <c r="X61" s="456"/>
      <c r="Y61" s="156"/>
      <c r="Z61" s="186"/>
      <c r="AA61" s="457"/>
      <c r="AB61" s="160"/>
      <c r="AC61" s="157"/>
      <c r="AD61" s="159"/>
      <c r="AE61" s="158"/>
      <c r="AH61" s="259" t="s">
        <v>1511</v>
      </c>
      <c r="AI61" s="42"/>
      <c r="AJ61" s="42"/>
      <c r="AK61" s="42"/>
      <c r="AL61" s="42"/>
      <c r="AM61" s="42"/>
      <c r="AN61" s="43"/>
      <c r="AO61" s="164">
        <v>6.0</v>
      </c>
      <c r="AP61" s="164">
        <f t="shared" si="17"/>
        <v>0</v>
      </c>
      <c r="AQ61" s="164">
        <v>1.45</v>
      </c>
      <c r="AR61" s="164">
        <f t="shared" si="18"/>
        <v>0</v>
      </c>
      <c r="AS61" s="54"/>
      <c r="AT61" s="54"/>
      <c r="AU61" s="54"/>
      <c r="AV61" s="54"/>
      <c r="AW61" s="54"/>
      <c r="AX61" s="54"/>
      <c r="AY61" s="54"/>
      <c r="AZ61" s="54"/>
      <c r="BA61" s="54"/>
      <c r="BB61" s="54"/>
      <c r="BC61" s="54"/>
      <c r="BD61" s="54"/>
      <c r="BE61" s="54"/>
      <c r="BF61" s="54"/>
      <c r="BG61" s="54"/>
      <c r="BH61" s="54"/>
      <c r="BI61" s="54"/>
      <c r="BJ61" s="54"/>
      <c r="BK61" s="54"/>
      <c r="BL61" s="54"/>
    </row>
    <row r="62" ht="18.0" customHeight="1">
      <c r="A62" s="447" t="s">
        <v>1512</v>
      </c>
      <c r="B62" s="267" t="s">
        <v>1513</v>
      </c>
      <c r="C62" s="147">
        <v>1.0</v>
      </c>
      <c r="D62" s="76">
        <f t="shared" si="13"/>
        <v>0</v>
      </c>
      <c r="E62" s="148">
        <v>180.0</v>
      </c>
      <c r="F62" s="76" t="str">
        <f t="shared" si="14"/>
        <v/>
      </c>
      <c r="G62" s="148">
        <f t="shared" si="15"/>
        <v>180</v>
      </c>
      <c r="H62" s="184">
        <f t="shared" si="16"/>
        <v>0</v>
      </c>
      <c r="I62" s="245"/>
      <c r="J62" s="448"/>
      <c r="K62" s="154"/>
      <c r="L62" s="449"/>
      <c r="M62" s="162"/>
      <c r="N62" s="450"/>
      <c r="O62" s="323"/>
      <c r="P62" s="451"/>
      <c r="Q62" s="452"/>
      <c r="R62" s="151"/>
      <c r="S62" s="453"/>
      <c r="T62" s="454"/>
      <c r="U62" s="324"/>
      <c r="V62" s="455"/>
      <c r="W62" s="187"/>
      <c r="X62" s="456"/>
      <c r="Y62" s="156"/>
      <c r="Z62" s="186"/>
      <c r="AA62" s="457"/>
      <c r="AB62" s="160"/>
      <c r="AC62" s="157"/>
      <c r="AD62" s="159"/>
      <c r="AE62" s="158"/>
      <c r="AH62" s="259" t="s">
        <v>1514</v>
      </c>
      <c r="AI62" s="42"/>
      <c r="AJ62" s="42"/>
      <c r="AK62" s="42"/>
      <c r="AL62" s="42"/>
      <c r="AM62" s="42"/>
      <c r="AN62" s="43"/>
      <c r="AO62" s="164">
        <v>8.0</v>
      </c>
      <c r="AP62" s="164">
        <f t="shared" si="17"/>
        <v>0</v>
      </c>
      <c r="AQ62" s="164">
        <v>1.55</v>
      </c>
      <c r="AR62" s="164">
        <f t="shared" si="18"/>
        <v>0</v>
      </c>
      <c r="AS62" s="54"/>
      <c r="AT62" s="54"/>
      <c r="AU62" s="54"/>
      <c r="AV62" s="54"/>
      <c r="AW62" s="54"/>
      <c r="AX62" s="54"/>
      <c r="AY62" s="54"/>
      <c r="AZ62" s="54"/>
      <c r="BA62" s="54"/>
      <c r="BB62" s="54"/>
      <c r="BC62" s="54"/>
      <c r="BD62" s="54"/>
      <c r="BE62" s="54"/>
      <c r="BF62" s="54"/>
      <c r="BG62" s="54"/>
      <c r="BH62" s="54"/>
      <c r="BI62" s="54"/>
      <c r="BJ62" s="54"/>
      <c r="BK62" s="54"/>
      <c r="BL62" s="54"/>
    </row>
    <row r="63" ht="39.75" customHeight="1">
      <c r="A63" s="235" t="s">
        <v>52</v>
      </c>
      <c r="B63" s="444" t="s">
        <v>1515</v>
      </c>
      <c r="C63" s="203"/>
      <c r="D63" s="204"/>
      <c r="E63" s="213"/>
      <c r="F63" s="204"/>
      <c r="G63" s="213"/>
      <c r="H63" s="214"/>
      <c r="I63" s="459"/>
      <c r="J63" s="204"/>
      <c r="K63" s="204"/>
      <c r="L63" s="204"/>
      <c r="M63" s="204"/>
      <c r="N63" s="204"/>
      <c r="O63" s="204"/>
      <c r="P63" s="204"/>
      <c r="Q63" s="204"/>
      <c r="R63" s="204"/>
      <c r="S63" s="204"/>
      <c r="T63" s="204"/>
      <c r="U63" s="271"/>
      <c r="V63" s="271"/>
      <c r="W63" s="204"/>
      <c r="X63" s="204"/>
      <c r="Y63" s="204"/>
      <c r="AA63" s="20"/>
      <c r="AH63" s="445"/>
      <c r="AI63" s="460"/>
      <c r="AJ63" s="42"/>
      <c r="AK63" s="42"/>
      <c r="AL63" s="42"/>
      <c r="AM63" s="42"/>
      <c r="AN63" s="42"/>
      <c r="AO63" s="42"/>
      <c r="AP63" s="461"/>
      <c r="AQ63" s="462"/>
      <c r="AR63" s="461"/>
      <c r="AS63" s="54"/>
      <c r="AT63" s="54"/>
      <c r="AU63" s="54"/>
      <c r="AV63" s="54"/>
      <c r="AW63" s="54"/>
      <c r="AX63" s="54"/>
      <c r="AY63" s="79"/>
      <c r="AZ63" s="79"/>
      <c r="BA63" s="79"/>
      <c r="BB63" s="79"/>
      <c r="BC63" s="79"/>
      <c r="BD63" s="79"/>
      <c r="BE63" s="79"/>
      <c r="BF63" s="79"/>
      <c r="BG63" s="79"/>
      <c r="BH63" s="79"/>
      <c r="BI63" s="79"/>
      <c r="BJ63" s="79"/>
      <c r="BK63" s="79"/>
      <c r="BL63" s="79"/>
    </row>
    <row r="64" ht="18.0" customHeight="1">
      <c r="A64" s="447" t="s">
        <v>1516</v>
      </c>
      <c r="B64" s="195" t="s">
        <v>1517</v>
      </c>
      <c r="C64" s="147">
        <v>1.0</v>
      </c>
      <c r="D64" s="76">
        <f t="shared" ref="D64:D78" si="19">SUM(I64:AE64)</f>
        <v>0</v>
      </c>
      <c r="E64" s="148">
        <v>145.0</v>
      </c>
      <c r="F64" s="76" t="str">
        <f t="shared" ref="F64:F78" si="20">$E$5</f>
        <v/>
      </c>
      <c r="G64" s="148">
        <f t="shared" ref="G64:G78" si="21">E64*((100-F64)/100)</f>
        <v>145</v>
      </c>
      <c r="H64" s="184">
        <f t="shared" ref="H64:H78" si="22">D64*G64</f>
        <v>0</v>
      </c>
      <c r="I64" s="245"/>
      <c r="J64" s="448"/>
      <c r="K64" s="154"/>
      <c r="L64" s="449"/>
      <c r="M64" s="162"/>
      <c r="N64" s="450"/>
      <c r="O64" s="323"/>
      <c r="P64" s="451"/>
      <c r="Q64" s="452"/>
      <c r="R64" s="151"/>
      <c r="S64" s="453"/>
      <c r="T64" s="454"/>
      <c r="U64" s="324"/>
      <c r="V64" s="455"/>
      <c r="W64" s="187"/>
      <c r="X64" s="456"/>
      <c r="Y64" s="156"/>
      <c r="Z64" s="186"/>
      <c r="AA64" s="457"/>
      <c r="AB64" s="160"/>
      <c r="AC64" s="157"/>
      <c r="AD64" s="159"/>
      <c r="AE64" s="158"/>
      <c r="AH64" s="259" t="s">
        <v>1472</v>
      </c>
      <c r="AI64" s="42"/>
      <c r="AJ64" s="42"/>
      <c r="AK64" s="42"/>
      <c r="AL64" s="42"/>
      <c r="AM64" s="42"/>
      <c r="AN64" s="43"/>
      <c r="AO64" s="164">
        <v>6.0</v>
      </c>
      <c r="AP64" s="164">
        <f t="shared" ref="AP64:AP78" si="23">AO64*D64</f>
        <v>0</v>
      </c>
      <c r="AQ64" s="164">
        <v>1.5</v>
      </c>
      <c r="AR64" s="164">
        <f t="shared" ref="AR64:AR78" si="24">AQ64*D64</f>
        <v>0</v>
      </c>
      <c r="AS64" s="54"/>
      <c r="AT64" s="54"/>
      <c r="AU64" s="54"/>
      <c r="AV64" s="54"/>
      <c r="AW64" s="54"/>
      <c r="AX64" s="54"/>
      <c r="AY64" s="54"/>
      <c r="AZ64" s="54"/>
      <c r="BA64" s="54"/>
      <c r="BB64" s="54"/>
      <c r="BC64" s="54"/>
      <c r="BD64" s="54"/>
      <c r="BE64" s="54"/>
      <c r="BF64" s="54"/>
      <c r="BG64" s="54"/>
      <c r="BH64" s="54"/>
      <c r="BI64" s="54"/>
      <c r="BJ64" s="54"/>
      <c r="BK64" s="54"/>
      <c r="BL64" s="54"/>
    </row>
    <row r="65" ht="18.0" customHeight="1">
      <c r="A65" s="447" t="s">
        <v>1518</v>
      </c>
      <c r="B65" s="195" t="s">
        <v>1519</v>
      </c>
      <c r="C65" s="147">
        <v>1.0</v>
      </c>
      <c r="D65" s="76">
        <f t="shared" si="19"/>
        <v>0</v>
      </c>
      <c r="E65" s="148">
        <v>135.0</v>
      </c>
      <c r="F65" s="76" t="str">
        <f t="shared" si="20"/>
        <v/>
      </c>
      <c r="G65" s="148">
        <f t="shared" si="21"/>
        <v>135</v>
      </c>
      <c r="H65" s="184">
        <f t="shared" si="22"/>
        <v>0</v>
      </c>
      <c r="I65" s="245"/>
      <c r="J65" s="448"/>
      <c r="K65" s="154"/>
      <c r="L65" s="449"/>
      <c r="M65" s="162"/>
      <c r="N65" s="450"/>
      <c r="O65" s="323"/>
      <c r="P65" s="451"/>
      <c r="Q65" s="452"/>
      <c r="R65" s="151"/>
      <c r="S65" s="453"/>
      <c r="T65" s="454"/>
      <c r="U65" s="324"/>
      <c r="V65" s="455"/>
      <c r="W65" s="187"/>
      <c r="X65" s="456"/>
      <c r="Y65" s="156"/>
      <c r="Z65" s="186"/>
      <c r="AA65" s="457"/>
      <c r="AB65" s="160"/>
      <c r="AC65" s="157"/>
      <c r="AD65" s="159"/>
      <c r="AE65" s="158"/>
      <c r="AH65" s="259" t="s">
        <v>1475</v>
      </c>
      <c r="AI65" s="42"/>
      <c r="AJ65" s="42"/>
      <c r="AK65" s="42"/>
      <c r="AL65" s="42"/>
      <c r="AM65" s="42"/>
      <c r="AN65" s="43"/>
      <c r="AO65" s="164">
        <v>6.0</v>
      </c>
      <c r="AP65" s="164">
        <f t="shared" si="23"/>
        <v>0</v>
      </c>
      <c r="AQ65" s="164">
        <v>1.6</v>
      </c>
      <c r="AR65" s="164">
        <f t="shared" si="24"/>
        <v>0</v>
      </c>
      <c r="AS65" s="54"/>
      <c r="AT65" s="54"/>
      <c r="AU65" s="54"/>
      <c r="AV65" s="54"/>
      <c r="AW65" s="54"/>
      <c r="AX65" s="54"/>
      <c r="AY65" s="54"/>
      <c r="AZ65" s="54"/>
      <c r="BA65" s="54"/>
      <c r="BB65" s="54"/>
      <c r="BC65" s="54"/>
      <c r="BD65" s="54"/>
      <c r="BE65" s="54"/>
      <c r="BF65" s="54"/>
      <c r="BG65" s="54"/>
      <c r="BH65" s="54"/>
      <c r="BI65" s="54"/>
      <c r="BJ65" s="54"/>
      <c r="BK65" s="54"/>
      <c r="BL65" s="54"/>
    </row>
    <row r="66" ht="18.0" customHeight="1">
      <c r="A66" s="447" t="s">
        <v>1520</v>
      </c>
      <c r="B66" s="195" t="s">
        <v>1521</v>
      </c>
      <c r="C66" s="147">
        <v>1.0</v>
      </c>
      <c r="D66" s="76">
        <f t="shared" si="19"/>
        <v>0</v>
      </c>
      <c r="E66" s="148">
        <v>145.0</v>
      </c>
      <c r="F66" s="76" t="str">
        <f t="shared" si="20"/>
        <v/>
      </c>
      <c r="G66" s="148">
        <f t="shared" si="21"/>
        <v>145</v>
      </c>
      <c r="H66" s="184">
        <f t="shared" si="22"/>
        <v>0</v>
      </c>
      <c r="I66" s="245"/>
      <c r="J66" s="448"/>
      <c r="K66" s="154"/>
      <c r="L66" s="449"/>
      <c r="M66" s="162"/>
      <c r="N66" s="450"/>
      <c r="O66" s="323"/>
      <c r="P66" s="451"/>
      <c r="Q66" s="452"/>
      <c r="R66" s="151"/>
      <c r="S66" s="453"/>
      <c r="T66" s="454"/>
      <c r="U66" s="324"/>
      <c r="V66" s="455"/>
      <c r="W66" s="187"/>
      <c r="X66" s="456"/>
      <c r="Y66" s="156"/>
      <c r="Z66" s="186"/>
      <c r="AA66" s="457"/>
      <c r="AB66" s="160"/>
      <c r="AC66" s="157"/>
      <c r="AD66" s="159"/>
      <c r="AE66" s="158"/>
      <c r="AH66" s="259" t="s">
        <v>1478</v>
      </c>
      <c r="AI66" s="42"/>
      <c r="AJ66" s="42"/>
      <c r="AK66" s="42"/>
      <c r="AL66" s="42"/>
      <c r="AM66" s="42"/>
      <c r="AN66" s="43"/>
      <c r="AO66" s="164">
        <v>6.0</v>
      </c>
      <c r="AP66" s="164">
        <f t="shared" si="23"/>
        <v>0</v>
      </c>
      <c r="AQ66" s="164">
        <v>1.4</v>
      </c>
      <c r="AR66" s="164">
        <f t="shared" si="24"/>
        <v>0</v>
      </c>
      <c r="AS66" s="54"/>
      <c r="AT66" s="54"/>
      <c r="AU66" s="54"/>
      <c r="AV66" s="54"/>
      <c r="AW66" s="54"/>
      <c r="AX66" s="54"/>
      <c r="AY66" s="54"/>
      <c r="AZ66" s="54"/>
      <c r="BA66" s="54"/>
      <c r="BB66" s="54"/>
      <c r="BC66" s="54"/>
      <c r="BD66" s="54"/>
      <c r="BE66" s="54"/>
      <c r="BF66" s="54"/>
      <c r="BG66" s="54"/>
      <c r="BH66" s="54"/>
      <c r="BI66" s="54"/>
      <c r="BJ66" s="54"/>
      <c r="BK66" s="54"/>
      <c r="BL66" s="54"/>
    </row>
    <row r="67" ht="18.0" customHeight="1">
      <c r="A67" s="447" t="s">
        <v>1522</v>
      </c>
      <c r="B67" s="195" t="s">
        <v>1523</v>
      </c>
      <c r="C67" s="147">
        <v>1.0</v>
      </c>
      <c r="D67" s="76">
        <f t="shared" si="19"/>
        <v>0</v>
      </c>
      <c r="E67" s="148">
        <v>160.0</v>
      </c>
      <c r="F67" s="76" t="str">
        <f t="shared" si="20"/>
        <v/>
      </c>
      <c r="G67" s="148">
        <f t="shared" si="21"/>
        <v>160</v>
      </c>
      <c r="H67" s="184">
        <f t="shared" si="22"/>
        <v>0</v>
      </c>
      <c r="I67" s="245"/>
      <c r="J67" s="448"/>
      <c r="K67" s="154"/>
      <c r="L67" s="449"/>
      <c r="M67" s="162"/>
      <c r="N67" s="450"/>
      <c r="O67" s="323"/>
      <c r="P67" s="451"/>
      <c r="Q67" s="452"/>
      <c r="R67" s="151"/>
      <c r="S67" s="453"/>
      <c r="T67" s="454"/>
      <c r="U67" s="324"/>
      <c r="V67" s="455"/>
      <c r="W67" s="187"/>
      <c r="X67" s="456"/>
      <c r="Y67" s="156"/>
      <c r="Z67" s="186"/>
      <c r="AA67" s="457"/>
      <c r="AB67" s="160"/>
      <c r="AC67" s="157"/>
      <c r="AD67" s="159"/>
      <c r="AE67" s="158"/>
      <c r="AH67" s="259" t="s">
        <v>1481</v>
      </c>
      <c r="AI67" s="42"/>
      <c r="AJ67" s="42"/>
      <c r="AK67" s="42"/>
      <c r="AL67" s="42"/>
      <c r="AM67" s="42"/>
      <c r="AN67" s="43"/>
      <c r="AO67" s="164">
        <v>6.0</v>
      </c>
      <c r="AP67" s="164">
        <f t="shared" si="23"/>
        <v>0</v>
      </c>
      <c r="AQ67" s="164">
        <v>1.3</v>
      </c>
      <c r="AR67" s="164">
        <f t="shared" si="24"/>
        <v>0</v>
      </c>
      <c r="AS67" s="54"/>
      <c r="AT67" s="54"/>
      <c r="AU67" s="54"/>
      <c r="AV67" s="54"/>
      <c r="AW67" s="54"/>
      <c r="AX67" s="54"/>
      <c r="AY67" s="54"/>
      <c r="AZ67" s="54"/>
      <c r="BA67" s="54"/>
      <c r="BB67" s="54"/>
      <c r="BC67" s="54"/>
      <c r="BD67" s="54"/>
      <c r="BE67" s="54"/>
      <c r="BF67" s="54"/>
      <c r="BG67" s="54"/>
      <c r="BH67" s="54"/>
      <c r="BI67" s="54"/>
      <c r="BJ67" s="54"/>
      <c r="BK67" s="54"/>
      <c r="BL67" s="54"/>
    </row>
    <row r="68" ht="18.0" customHeight="1">
      <c r="A68" s="447" t="s">
        <v>1524</v>
      </c>
      <c r="B68" s="195" t="s">
        <v>1525</v>
      </c>
      <c r="C68" s="147">
        <v>1.0</v>
      </c>
      <c r="D68" s="76">
        <f t="shared" si="19"/>
        <v>0</v>
      </c>
      <c r="E68" s="148">
        <v>155.0</v>
      </c>
      <c r="F68" s="76" t="str">
        <f t="shared" si="20"/>
        <v/>
      </c>
      <c r="G68" s="148">
        <f t="shared" si="21"/>
        <v>155</v>
      </c>
      <c r="H68" s="184">
        <f t="shared" si="22"/>
        <v>0</v>
      </c>
      <c r="I68" s="245"/>
      <c r="J68" s="448"/>
      <c r="K68" s="154"/>
      <c r="L68" s="449"/>
      <c r="M68" s="162"/>
      <c r="N68" s="450"/>
      <c r="O68" s="323"/>
      <c r="P68" s="451"/>
      <c r="Q68" s="452"/>
      <c r="R68" s="151"/>
      <c r="S68" s="453"/>
      <c r="T68" s="454"/>
      <c r="U68" s="324"/>
      <c r="V68" s="455"/>
      <c r="W68" s="187"/>
      <c r="X68" s="456"/>
      <c r="Y68" s="156"/>
      <c r="Z68" s="186"/>
      <c r="AA68" s="457"/>
      <c r="AB68" s="160"/>
      <c r="AC68" s="157"/>
      <c r="AD68" s="159"/>
      <c r="AE68" s="158"/>
      <c r="AH68" s="259" t="s">
        <v>1484</v>
      </c>
      <c r="AI68" s="42"/>
      <c r="AJ68" s="42"/>
      <c r="AK68" s="42"/>
      <c r="AL68" s="42"/>
      <c r="AM68" s="42"/>
      <c r="AN68" s="43"/>
      <c r="AO68" s="164">
        <v>6.0</v>
      </c>
      <c r="AP68" s="164">
        <f t="shared" si="23"/>
        <v>0</v>
      </c>
      <c r="AQ68" s="164">
        <v>1.15</v>
      </c>
      <c r="AR68" s="164">
        <f t="shared" si="24"/>
        <v>0</v>
      </c>
      <c r="AS68" s="54"/>
      <c r="AT68" s="54"/>
      <c r="AU68" s="54"/>
      <c r="AV68" s="54"/>
      <c r="AW68" s="54"/>
      <c r="AX68" s="54"/>
      <c r="AY68" s="54"/>
      <c r="AZ68" s="54"/>
      <c r="BA68" s="54"/>
      <c r="BB68" s="54"/>
      <c r="BC68" s="54"/>
      <c r="BD68" s="54"/>
      <c r="BE68" s="54"/>
      <c r="BF68" s="54"/>
      <c r="BG68" s="54"/>
      <c r="BH68" s="54"/>
      <c r="BI68" s="54"/>
      <c r="BJ68" s="54"/>
      <c r="BK68" s="54"/>
      <c r="BL68" s="54"/>
    </row>
    <row r="69" ht="18.0" customHeight="1">
      <c r="A69" s="447" t="s">
        <v>1526</v>
      </c>
      <c r="B69" s="195" t="s">
        <v>1527</v>
      </c>
      <c r="C69" s="147">
        <v>1.0</v>
      </c>
      <c r="D69" s="76">
        <f t="shared" si="19"/>
        <v>0</v>
      </c>
      <c r="E69" s="148">
        <v>155.0</v>
      </c>
      <c r="F69" s="76" t="str">
        <f t="shared" si="20"/>
        <v/>
      </c>
      <c r="G69" s="148">
        <f t="shared" si="21"/>
        <v>155</v>
      </c>
      <c r="H69" s="184">
        <f t="shared" si="22"/>
        <v>0</v>
      </c>
      <c r="I69" s="245"/>
      <c r="J69" s="448"/>
      <c r="K69" s="154"/>
      <c r="L69" s="449"/>
      <c r="M69" s="162"/>
      <c r="N69" s="450"/>
      <c r="O69" s="323"/>
      <c r="P69" s="451"/>
      <c r="Q69" s="452"/>
      <c r="R69" s="151"/>
      <c r="S69" s="453"/>
      <c r="T69" s="454"/>
      <c r="U69" s="324"/>
      <c r="V69" s="455"/>
      <c r="W69" s="187"/>
      <c r="X69" s="456"/>
      <c r="Y69" s="156"/>
      <c r="Z69" s="186"/>
      <c r="AA69" s="457"/>
      <c r="AB69" s="160"/>
      <c r="AC69" s="157"/>
      <c r="AD69" s="159"/>
      <c r="AE69" s="158"/>
      <c r="AH69" s="259" t="s">
        <v>1487</v>
      </c>
      <c r="AI69" s="42"/>
      <c r="AJ69" s="42"/>
      <c r="AK69" s="42"/>
      <c r="AL69" s="42"/>
      <c r="AM69" s="42"/>
      <c r="AN69" s="43"/>
      <c r="AO69" s="164">
        <v>6.0</v>
      </c>
      <c r="AP69" s="164">
        <f t="shared" si="23"/>
        <v>0</v>
      </c>
      <c r="AQ69" s="164">
        <v>1.5</v>
      </c>
      <c r="AR69" s="164">
        <f t="shared" si="24"/>
        <v>0</v>
      </c>
      <c r="AS69" s="54"/>
      <c r="AT69" s="54"/>
      <c r="AU69" s="54"/>
      <c r="AV69" s="54"/>
      <c r="AW69" s="54"/>
      <c r="AX69" s="54"/>
      <c r="AY69" s="54"/>
      <c r="AZ69" s="54"/>
      <c r="BA69" s="54"/>
      <c r="BB69" s="54"/>
      <c r="BC69" s="54"/>
      <c r="BD69" s="54"/>
      <c r="BE69" s="54"/>
      <c r="BF69" s="54"/>
      <c r="BG69" s="54"/>
      <c r="BH69" s="54"/>
      <c r="BI69" s="54"/>
      <c r="BJ69" s="54"/>
      <c r="BK69" s="54"/>
      <c r="BL69" s="54"/>
    </row>
    <row r="70" ht="18.0" customHeight="1">
      <c r="A70" s="447" t="s">
        <v>1528</v>
      </c>
      <c r="B70" s="195" t="s">
        <v>1529</v>
      </c>
      <c r="C70" s="147">
        <v>1.0</v>
      </c>
      <c r="D70" s="76">
        <f t="shared" si="19"/>
        <v>0</v>
      </c>
      <c r="E70" s="148">
        <v>170.0</v>
      </c>
      <c r="F70" s="76" t="str">
        <f t="shared" si="20"/>
        <v/>
      </c>
      <c r="G70" s="148">
        <f t="shared" si="21"/>
        <v>170</v>
      </c>
      <c r="H70" s="184">
        <f t="shared" si="22"/>
        <v>0</v>
      </c>
      <c r="I70" s="245"/>
      <c r="J70" s="448"/>
      <c r="K70" s="154"/>
      <c r="L70" s="449"/>
      <c r="M70" s="162"/>
      <c r="N70" s="450"/>
      <c r="O70" s="323"/>
      <c r="P70" s="451"/>
      <c r="Q70" s="452"/>
      <c r="R70" s="151"/>
      <c r="S70" s="453"/>
      <c r="T70" s="454"/>
      <c r="U70" s="324"/>
      <c r="V70" s="455"/>
      <c r="W70" s="187"/>
      <c r="X70" s="456"/>
      <c r="Y70" s="156"/>
      <c r="Z70" s="186"/>
      <c r="AA70" s="457"/>
      <c r="AB70" s="160"/>
      <c r="AC70" s="157"/>
      <c r="AD70" s="159"/>
      <c r="AE70" s="158"/>
      <c r="AH70" s="259" t="s">
        <v>1490</v>
      </c>
      <c r="AI70" s="42"/>
      <c r="AJ70" s="42"/>
      <c r="AK70" s="42"/>
      <c r="AL70" s="42"/>
      <c r="AM70" s="42"/>
      <c r="AN70" s="43"/>
      <c r="AO70" s="164">
        <v>8.0</v>
      </c>
      <c r="AP70" s="164">
        <f t="shared" si="23"/>
        <v>0</v>
      </c>
      <c r="AQ70" s="164">
        <v>1.6</v>
      </c>
      <c r="AR70" s="164">
        <f t="shared" si="24"/>
        <v>0</v>
      </c>
      <c r="AS70" s="54"/>
      <c r="AT70" s="54"/>
      <c r="AU70" s="54"/>
      <c r="AV70" s="54"/>
      <c r="AW70" s="54"/>
      <c r="AX70" s="54"/>
      <c r="AY70" s="54"/>
      <c r="AZ70" s="54"/>
      <c r="BA70" s="54"/>
      <c r="BB70" s="54"/>
      <c r="BC70" s="54"/>
      <c r="BD70" s="54"/>
      <c r="BE70" s="54"/>
      <c r="BF70" s="54"/>
      <c r="BG70" s="54"/>
      <c r="BH70" s="54"/>
      <c r="BI70" s="54"/>
      <c r="BJ70" s="54"/>
      <c r="BK70" s="54"/>
      <c r="BL70" s="54"/>
    </row>
    <row r="71" ht="18.0" customHeight="1">
      <c r="A71" s="447" t="s">
        <v>1530</v>
      </c>
      <c r="B71" s="195" t="s">
        <v>1531</v>
      </c>
      <c r="C71" s="320">
        <v>1.0</v>
      </c>
      <c r="D71" s="76">
        <f t="shared" si="19"/>
        <v>0</v>
      </c>
      <c r="E71" s="247">
        <v>160.0</v>
      </c>
      <c r="F71" s="321" t="str">
        <f t="shared" si="20"/>
        <v/>
      </c>
      <c r="G71" s="247">
        <f t="shared" si="21"/>
        <v>160</v>
      </c>
      <c r="H71" s="458">
        <f t="shared" si="22"/>
        <v>0</v>
      </c>
      <c r="I71" s="245"/>
      <c r="J71" s="448"/>
      <c r="K71" s="154"/>
      <c r="L71" s="449"/>
      <c r="M71" s="162"/>
      <c r="N71" s="450"/>
      <c r="O71" s="323"/>
      <c r="P71" s="451"/>
      <c r="Q71" s="452"/>
      <c r="R71" s="151"/>
      <c r="S71" s="453"/>
      <c r="T71" s="454"/>
      <c r="U71" s="324"/>
      <c r="V71" s="455"/>
      <c r="W71" s="187"/>
      <c r="X71" s="456"/>
      <c r="Y71" s="156"/>
      <c r="Z71" s="186"/>
      <c r="AA71" s="457"/>
      <c r="AB71" s="160"/>
      <c r="AC71" s="157"/>
      <c r="AD71" s="159"/>
      <c r="AE71" s="158"/>
      <c r="AH71" s="465" t="s">
        <v>1493</v>
      </c>
      <c r="AI71" s="466"/>
      <c r="AJ71" s="466"/>
      <c r="AK71" s="466"/>
      <c r="AL71" s="466"/>
      <c r="AM71" s="466"/>
      <c r="AN71" s="467"/>
      <c r="AO71" s="265">
        <v>6.0</v>
      </c>
      <c r="AP71" s="265">
        <f t="shared" si="23"/>
        <v>0</v>
      </c>
      <c r="AQ71" s="265">
        <v>1.5</v>
      </c>
      <c r="AR71" s="265">
        <f t="shared" si="24"/>
        <v>0</v>
      </c>
      <c r="AS71" s="54"/>
      <c r="AT71" s="54"/>
      <c r="AU71" s="54"/>
      <c r="AV71" s="54"/>
      <c r="AW71" s="54"/>
      <c r="AX71" s="54"/>
      <c r="AY71" s="54"/>
      <c r="AZ71" s="54"/>
      <c r="BA71" s="54"/>
      <c r="BB71" s="54"/>
      <c r="BC71" s="54"/>
      <c r="BD71" s="54"/>
      <c r="BE71" s="54"/>
      <c r="BF71" s="54"/>
      <c r="BG71" s="54"/>
      <c r="BH71" s="54"/>
      <c r="BI71" s="54"/>
      <c r="BJ71" s="54"/>
      <c r="BK71" s="54"/>
      <c r="BL71" s="54"/>
    </row>
    <row r="72" ht="18.0" customHeight="1">
      <c r="A72" s="447" t="s">
        <v>1532</v>
      </c>
      <c r="B72" s="195" t="s">
        <v>1533</v>
      </c>
      <c r="C72" s="147">
        <v>1.0</v>
      </c>
      <c r="D72" s="76">
        <f t="shared" si="19"/>
        <v>0</v>
      </c>
      <c r="E72" s="148">
        <v>135.0</v>
      </c>
      <c r="F72" s="76" t="str">
        <f t="shared" si="20"/>
        <v/>
      </c>
      <c r="G72" s="148">
        <f t="shared" si="21"/>
        <v>135</v>
      </c>
      <c r="H72" s="184">
        <f t="shared" si="22"/>
        <v>0</v>
      </c>
      <c r="I72" s="245"/>
      <c r="J72" s="448"/>
      <c r="K72" s="154"/>
      <c r="L72" s="449"/>
      <c r="M72" s="162"/>
      <c r="N72" s="450"/>
      <c r="O72" s="323"/>
      <c r="P72" s="451"/>
      <c r="Q72" s="452"/>
      <c r="R72" s="151"/>
      <c r="S72" s="453"/>
      <c r="T72" s="454"/>
      <c r="U72" s="324"/>
      <c r="V72" s="455"/>
      <c r="W72" s="187"/>
      <c r="X72" s="456"/>
      <c r="Y72" s="156"/>
      <c r="Z72" s="186"/>
      <c r="AA72" s="457"/>
      <c r="AB72" s="160"/>
      <c r="AC72" s="157"/>
      <c r="AD72" s="159"/>
      <c r="AE72" s="158"/>
      <c r="AH72" s="259" t="s">
        <v>1496</v>
      </c>
      <c r="AI72" s="42"/>
      <c r="AJ72" s="42"/>
      <c r="AK72" s="42"/>
      <c r="AL72" s="42"/>
      <c r="AM72" s="42"/>
      <c r="AN72" s="43"/>
      <c r="AO72" s="164">
        <v>6.0</v>
      </c>
      <c r="AP72" s="164">
        <f t="shared" si="23"/>
        <v>0</v>
      </c>
      <c r="AQ72" s="164">
        <v>1.2</v>
      </c>
      <c r="AR72" s="164">
        <f t="shared" si="24"/>
        <v>0</v>
      </c>
      <c r="AS72" s="54"/>
      <c r="AT72" s="54"/>
      <c r="AU72" s="54"/>
      <c r="AV72" s="54"/>
      <c r="AW72" s="54"/>
      <c r="AX72" s="54"/>
      <c r="AY72" s="54"/>
      <c r="AZ72" s="54"/>
      <c r="BA72" s="54"/>
      <c r="BB72" s="54"/>
      <c r="BC72" s="54"/>
      <c r="BD72" s="54"/>
      <c r="BE72" s="54"/>
      <c r="BF72" s="54"/>
      <c r="BG72" s="54"/>
      <c r="BH72" s="54"/>
      <c r="BI72" s="54"/>
      <c r="BJ72" s="54"/>
      <c r="BK72" s="54"/>
      <c r="BL72" s="54"/>
    </row>
    <row r="73" ht="18.0" customHeight="1">
      <c r="A73" s="447" t="s">
        <v>1534</v>
      </c>
      <c r="B73" s="195" t="s">
        <v>1535</v>
      </c>
      <c r="C73" s="147">
        <v>1.0</v>
      </c>
      <c r="D73" s="76">
        <f t="shared" si="19"/>
        <v>0</v>
      </c>
      <c r="E73" s="148">
        <v>135.0</v>
      </c>
      <c r="F73" s="76" t="str">
        <f t="shared" si="20"/>
        <v/>
      </c>
      <c r="G73" s="148">
        <f t="shared" si="21"/>
        <v>135</v>
      </c>
      <c r="H73" s="184">
        <f t="shared" si="22"/>
        <v>0</v>
      </c>
      <c r="I73" s="245"/>
      <c r="J73" s="448"/>
      <c r="K73" s="154"/>
      <c r="L73" s="449"/>
      <c r="M73" s="162"/>
      <c r="N73" s="450"/>
      <c r="O73" s="323"/>
      <c r="P73" s="451"/>
      <c r="Q73" s="452"/>
      <c r="R73" s="151"/>
      <c r="S73" s="453"/>
      <c r="T73" s="454"/>
      <c r="U73" s="324"/>
      <c r="V73" s="455"/>
      <c r="W73" s="187"/>
      <c r="X73" s="456"/>
      <c r="Y73" s="156"/>
      <c r="Z73" s="186"/>
      <c r="AA73" s="457"/>
      <c r="AB73" s="160"/>
      <c r="AC73" s="157"/>
      <c r="AD73" s="159"/>
      <c r="AE73" s="158"/>
      <c r="AH73" s="259" t="s">
        <v>1499</v>
      </c>
      <c r="AI73" s="42"/>
      <c r="AJ73" s="42"/>
      <c r="AK73" s="42"/>
      <c r="AL73" s="42"/>
      <c r="AM73" s="42"/>
      <c r="AN73" s="43"/>
      <c r="AO73" s="164">
        <v>6.0</v>
      </c>
      <c r="AP73" s="164">
        <f t="shared" si="23"/>
        <v>0</v>
      </c>
      <c r="AQ73" s="164">
        <v>1.55</v>
      </c>
      <c r="AR73" s="164">
        <f t="shared" si="24"/>
        <v>0</v>
      </c>
      <c r="AS73" s="54"/>
      <c r="AT73" s="54"/>
      <c r="AU73" s="54"/>
      <c r="AV73" s="54"/>
      <c r="AW73" s="54"/>
      <c r="AX73" s="54"/>
      <c r="AY73" s="54"/>
      <c r="AZ73" s="54"/>
      <c r="BA73" s="54"/>
      <c r="BB73" s="54"/>
      <c r="BC73" s="54"/>
      <c r="BD73" s="54"/>
      <c r="BE73" s="54"/>
      <c r="BF73" s="54"/>
      <c r="BG73" s="54"/>
      <c r="BH73" s="54"/>
      <c r="BI73" s="54"/>
      <c r="BJ73" s="54"/>
      <c r="BK73" s="54"/>
      <c r="BL73" s="54"/>
    </row>
    <row r="74" ht="18.0" customHeight="1">
      <c r="A74" s="447" t="s">
        <v>1536</v>
      </c>
      <c r="B74" s="195" t="s">
        <v>1537</v>
      </c>
      <c r="C74" s="147">
        <v>1.0</v>
      </c>
      <c r="D74" s="76">
        <f t="shared" si="19"/>
        <v>0</v>
      </c>
      <c r="E74" s="148">
        <v>160.0</v>
      </c>
      <c r="F74" s="76" t="str">
        <f t="shared" si="20"/>
        <v/>
      </c>
      <c r="G74" s="148">
        <f t="shared" si="21"/>
        <v>160</v>
      </c>
      <c r="H74" s="184">
        <f t="shared" si="22"/>
        <v>0</v>
      </c>
      <c r="I74" s="245"/>
      <c r="J74" s="448"/>
      <c r="K74" s="154"/>
      <c r="L74" s="449"/>
      <c r="M74" s="162"/>
      <c r="N74" s="450"/>
      <c r="O74" s="323"/>
      <c r="P74" s="451"/>
      <c r="Q74" s="452"/>
      <c r="R74" s="151"/>
      <c r="S74" s="453"/>
      <c r="T74" s="454"/>
      <c r="U74" s="324"/>
      <c r="V74" s="455"/>
      <c r="W74" s="187"/>
      <c r="X74" s="456"/>
      <c r="Y74" s="156"/>
      <c r="Z74" s="186"/>
      <c r="AA74" s="457"/>
      <c r="AB74" s="160"/>
      <c r="AC74" s="157"/>
      <c r="AD74" s="159"/>
      <c r="AE74" s="158"/>
      <c r="AH74" s="259" t="s">
        <v>1502</v>
      </c>
      <c r="AI74" s="42"/>
      <c r="AJ74" s="42"/>
      <c r="AK74" s="42"/>
      <c r="AL74" s="42"/>
      <c r="AM74" s="42"/>
      <c r="AN74" s="43"/>
      <c r="AO74" s="164">
        <v>6.0</v>
      </c>
      <c r="AP74" s="164">
        <f t="shared" si="23"/>
        <v>0</v>
      </c>
      <c r="AQ74" s="164">
        <v>1.6</v>
      </c>
      <c r="AR74" s="164">
        <f t="shared" si="24"/>
        <v>0</v>
      </c>
      <c r="AS74" s="54"/>
      <c r="AT74" s="54"/>
      <c r="AU74" s="54"/>
      <c r="AV74" s="54"/>
      <c r="AW74" s="54"/>
      <c r="AX74" s="54"/>
      <c r="AY74" s="54"/>
      <c r="AZ74" s="54"/>
      <c r="BA74" s="54"/>
      <c r="BB74" s="54"/>
      <c r="BC74" s="54"/>
      <c r="BD74" s="54"/>
      <c r="BE74" s="54"/>
      <c r="BF74" s="54"/>
      <c r="BG74" s="54"/>
      <c r="BH74" s="54"/>
      <c r="BI74" s="54"/>
      <c r="BJ74" s="54"/>
      <c r="BK74" s="54"/>
      <c r="BL74" s="54"/>
    </row>
    <row r="75" ht="18.0" customHeight="1">
      <c r="A75" s="447" t="s">
        <v>1538</v>
      </c>
      <c r="B75" s="195" t="s">
        <v>1539</v>
      </c>
      <c r="C75" s="147">
        <v>1.0</v>
      </c>
      <c r="D75" s="76">
        <f t="shared" si="19"/>
        <v>0</v>
      </c>
      <c r="E75" s="148">
        <v>150.0</v>
      </c>
      <c r="F75" s="76" t="str">
        <f t="shared" si="20"/>
        <v/>
      </c>
      <c r="G75" s="148">
        <f t="shared" si="21"/>
        <v>150</v>
      </c>
      <c r="H75" s="184">
        <f t="shared" si="22"/>
        <v>0</v>
      </c>
      <c r="I75" s="245"/>
      <c r="J75" s="448"/>
      <c r="K75" s="154"/>
      <c r="L75" s="449"/>
      <c r="M75" s="162"/>
      <c r="N75" s="450"/>
      <c r="O75" s="323"/>
      <c r="P75" s="451"/>
      <c r="Q75" s="452"/>
      <c r="R75" s="151"/>
      <c r="S75" s="453"/>
      <c r="T75" s="454"/>
      <c r="U75" s="324"/>
      <c r="V75" s="455"/>
      <c r="W75" s="187"/>
      <c r="X75" s="456"/>
      <c r="Y75" s="156"/>
      <c r="Z75" s="186"/>
      <c r="AA75" s="457"/>
      <c r="AB75" s="160"/>
      <c r="AC75" s="157"/>
      <c r="AD75" s="159"/>
      <c r="AE75" s="158"/>
      <c r="AH75" s="259" t="s">
        <v>1505</v>
      </c>
      <c r="AI75" s="42"/>
      <c r="AJ75" s="42"/>
      <c r="AK75" s="42"/>
      <c r="AL75" s="42"/>
      <c r="AM75" s="42"/>
      <c r="AN75" s="43"/>
      <c r="AO75" s="164">
        <v>6.0</v>
      </c>
      <c r="AP75" s="164">
        <f t="shared" si="23"/>
        <v>0</v>
      </c>
      <c r="AQ75" s="164">
        <v>1.5</v>
      </c>
      <c r="AR75" s="164">
        <f t="shared" si="24"/>
        <v>0</v>
      </c>
      <c r="AS75" s="54"/>
      <c r="AT75" s="54"/>
      <c r="AU75" s="54"/>
      <c r="AV75" s="54"/>
      <c r="AW75" s="54"/>
      <c r="AX75" s="54"/>
      <c r="AY75" s="54"/>
      <c r="AZ75" s="54"/>
      <c r="BA75" s="54"/>
      <c r="BB75" s="54"/>
      <c r="BC75" s="54"/>
      <c r="BD75" s="54"/>
      <c r="BE75" s="54"/>
      <c r="BF75" s="54"/>
      <c r="BG75" s="54"/>
      <c r="BH75" s="54"/>
      <c r="BI75" s="54"/>
      <c r="BJ75" s="54"/>
      <c r="BK75" s="54"/>
      <c r="BL75" s="54"/>
    </row>
    <row r="76" ht="18.0" customHeight="1">
      <c r="A76" s="447" t="s">
        <v>1540</v>
      </c>
      <c r="B76" s="195" t="s">
        <v>1541</v>
      </c>
      <c r="C76" s="147">
        <v>1.0</v>
      </c>
      <c r="D76" s="76">
        <f t="shared" si="19"/>
        <v>0</v>
      </c>
      <c r="E76" s="148">
        <v>160.0</v>
      </c>
      <c r="F76" s="76" t="str">
        <f t="shared" si="20"/>
        <v/>
      </c>
      <c r="G76" s="148">
        <f t="shared" si="21"/>
        <v>160</v>
      </c>
      <c r="H76" s="184">
        <f t="shared" si="22"/>
        <v>0</v>
      </c>
      <c r="I76" s="245"/>
      <c r="J76" s="448"/>
      <c r="K76" s="154"/>
      <c r="L76" s="449"/>
      <c r="M76" s="162"/>
      <c r="N76" s="450"/>
      <c r="O76" s="323"/>
      <c r="P76" s="451"/>
      <c r="Q76" s="452"/>
      <c r="R76" s="151"/>
      <c r="S76" s="453"/>
      <c r="T76" s="454"/>
      <c r="U76" s="324"/>
      <c r="V76" s="455"/>
      <c r="W76" s="187"/>
      <c r="X76" s="456"/>
      <c r="Y76" s="156"/>
      <c r="Z76" s="186"/>
      <c r="AA76" s="457"/>
      <c r="AB76" s="160"/>
      <c r="AC76" s="157"/>
      <c r="AD76" s="159"/>
      <c r="AE76" s="158"/>
      <c r="AH76" s="259" t="s">
        <v>1508</v>
      </c>
      <c r="AI76" s="42"/>
      <c r="AJ76" s="42"/>
      <c r="AK76" s="42"/>
      <c r="AL76" s="42"/>
      <c r="AM76" s="42"/>
      <c r="AN76" s="43"/>
      <c r="AO76" s="164">
        <v>6.0</v>
      </c>
      <c r="AP76" s="164">
        <f t="shared" si="23"/>
        <v>0</v>
      </c>
      <c r="AQ76" s="164">
        <v>1.65</v>
      </c>
      <c r="AR76" s="164">
        <f t="shared" si="24"/>
        <v>0</v>
      </c>
      <c r="AS76" s="54"/>
      <c r="AT76" s="54"/>
      <c r="AU76" s="54"/>
      <c r="AV76" s="54"/>
      <c r="AW76" s="54"/>
      <c r="AX76" s="54"/>
      <c r="AY76" s="54"/>
      <c r="AZ76" s="54"/>
      <c r="BA76" s="54"/>
      <c r="BB76" s="54"/>
      <c r="BC76" s="54"/>
      <c r="BD76" s="54"/>
      <c r="BE76" s="54"/>
      <c r="BF76" s="54"/>
      <c r="BG76" s="54"/>
      <c r="BH76" s="54"/>
      <c r="BI76" s="54"/>
      <c r="BJ76" s="54"/>
      <c r="BK76" s="54"/>
      <c r="BL76" s="54"/>
    </row>
    <row r="77" ht="18.0" customHeight="1">
      <c r="A77" s="447" t="s">
        <v>1542</v>
      </c>
      <c r="B77" s="195" t="s">
        <v>1543</v>
      </c>
      <c r="C77" s="147">
        <v>1.0</v>
      </c>
      <c r="D77" s="76">
        <f t="shared" si="19"/>
        <v>0</v>
      </c>
      <c r="E77" s="148">
        <v>145.0</v>
      </c>
      <c r="F77" s="76" t="str">
        <f t="shared" si="20"/>
        <v/>
      </c>
      <c r="G77" s="148">
        <f t="shared" si="21"/>
        <v>145</v>
      </c>
      <c r="H77" s="184">
        <f t="shared" si="22"/>
        <v>0</v>
      </c>
      <c r="I77" s="245"/>
      <c r="J77" s="448"/>
      <c r="K77" s="154"/>
      <c r="L77" s="449"/>
      <c r="M77" s="162"/>
      <c r="N77" s="450"/>
      <c r="O77" s="323"/>
      <c r="P77" s="451"/>
      <c r="Q77" s="452"/>
      <c r="R77" s="151"/>
      <c r="S77" s="453"/>
      <c r="T77" s="454"/>
      <c r="U77" s="324"/>
      <c r="V77" s="455"/>
      <c r="W77" s="187"/>
      <c r="X77" s="456"/>
      <c r="Y77" s="156"/>
      <c r="Z77" s="186"/>
      <c r="AA77" s="457"/>
      <c r="AB77" s="160"/>
      <c r="AC77" s="157"/>
      <c r="AD77" s="159"/>
      <c r="AE77" s="158"/>
      <c r="AH77" s="259" t="s">
        <v>1511</v>
      </c>
      <c r="AI77" s="42"/>
      <c r="AJ77" s="42"/>
      <c r="AK77" s="42"/>
      <c r="AL77" s="42"/>
      <c r="AM77" s="42"/>
      <c r="AN77" s="43"/>
      <c r="AO77" s="164">
        <v>6.0</v>
      </c>
      <c r="AP77" s="164">
        <f t="shared" si="23"/>
        <v>0</v>
      </c>
      <c r="AQ77" s="164">
        <v>1.45</v>
      </c>
      <c r="AR77" s="164">
        <f t="shared" si="24"/>
        <v>0</v>
      </c>
      <c r="AS77" s="54"/>
      <c r="AT77" s="54"/>
      <c r="AU77" s="54"/>
      <c r="AV77" s="54"/>
      <c r="AW77" s="54"/>
      <c r="AX77" s="54"/>
      <c r="AY77" s="54"/>
      <c r="AZ77" s="54"/>
      <c r="BA77" s="54"/>
      <c r="BB77" s="54"/>
      <c r="BC77" s="54"/>
      <c r="BD77" s="54"/>
      <c r="BE77" s="54"/>
      <c r="BF77" s="54"/>
      <c r="BG77" s="54"/>
      <c r="BH77" s="54"/>
      <c r="BI77" s="54"/>
      <c r="BJ77" s="54"/>
      <c r="BK77" s="54"/>
      <c r="BL77" s="54"/>
    </row>
    <row r="78" ht="18.0" customHeight="1">
      <c r="A78" s="447" t="s">
        <v>1544</v>
      </c>
      <c r="B78" s="195" t="s">
        <v>1545</v>
      </c>
      <c r="C78" s="147">
        <v>1.0</v>
      </c>
      <c r="D78" s="76">
        <f t="shared" si="19"/>
        <v>0</v>
      </c>
      <c r="E78" s="148">
        <v>145.0</v>
      </c>
      <c r="F78" s="76" t="str">
        <f t="shared" si="20"/>
        <v/>
      </c>
      <c r="G78" s="148">
        <f t="shared" si="21"/>
        <v>145</v>
      </c>
      <c r="H78" s="184">
        <f t="shared" si="22"/>
        <v>0</v>
      </c>
      <c r="I78" s="245"/>
      <c r="J78" s="448"/>
      <c r="K78" s="154"/>
      <c r="L78" s="449"/>
      <c r="M78" s="162"/>
      <c r="N78" s="450"/>
      <c r="O78" s="323"/>
      <c r="P78" s="451"/>
      <c r="Q78" s="452"/>
      <c r="R78" s="151"/>
      <c r="S78" s="453"/>
      <c r="T78" s="454"/>
      <c r="U78" s="324"/>
      <c r="V78" s="455"/>
      <c r="W78" s="187"/>
      <c r="X78" s="456"/>
      <c r="Y78" s="156"/>
      <c r="Z78" s="186"/>
      <c r="AA78" s="457"/>
      <c r="AB78" s="160"/>
      <c r="AC78" s="157"/>
      <c r="AD78" s="159"/>
      <c r="AE78" s="158"/>
      <c r="AH78" s="259" t="s">
        <v>1514</v>
      </c>
      <c r="AI78" s="42"/>
      <c r="AJ78" s="42"/>
      <c r="AK78" s="42"/>
      <c r="AL78" s="42"/>
      <c r="AM78" s="42"/>
      <c r="AN78" s="43"/>
      <c r="AO78" s="164">
        <v>8.0</v>
      </c>
      <c r="AP78" s="164">
        <f t="shared" si="23"/>
        <v>0</v>
      </c>
      <c r="AQ78" s="164">
        <v>1.55</v>
      </c>
      <c r="AR78" s="164">
        <f t="shared" si="24"/>
        <v>0</v>
      </c>
      <c r="AS78" s="54"/>
      <c r="AT78" s="54"/>
      <c r="AU78" s="54"/>
      <c r="AV78" s="54"/>
      <c r="AW78" s="54"/>
      <c r="AX78" s="54"/>
      <c r="AY78" s="54"/>
      <c r="AZ78" s="54"/>
      <c r="BA78" s="54"/>
      <c r="BB78" s="54"/>
      <c r="BC78" s="54"/>
      <c r="BD78" s="54"/>
      <c r="BE78" s="54"/>
      <c r="BF78" s="54"/>
      <c r="BG78" s="54"/>
      <c r="BH78" s="54"/>
      <c r="BI78" s="54"/>
      <c r="BJ78" s="54"/>
      <c r="BK78" s="54"/>
      <c r="BL78" s="54"/>
    </row>
    <row r="79" ht="39.75" customHeight="1">
      <c r="A79" s="235" t="s">
        <v>52</v>
      </c>
      <c r="B79" s="468" t="s">
        <v>1546</v>
      </c>
      <c r="C79" s="335"/>
      <c r="D79" s="202"/>
      <c r="E79" s="469"/>
      <c r="F79" s="202"/>
      <c r="G79" s="469"/>
      <c r="H79" s="252"/>
      <c r="I79" s="202"/>
      <c r="J79" s="202"/>
      <c r="K79" s="202"/>
      <c r="L79" s="202"/>
      <c r="M79" s="202"/>
      <c r="N79" s="202"/>
      <c r="O79" s="202"/>
      <c r="P79" s="202"/>
      <c r="Q79" s="202"/>
      <c r="R79" s="202"/>
      <c r="S79" s="202"/>
      <c r="T79" s="202"/>
      <c r="U79" s="202"/>
      <c r="V79" s="202"/>
      <c r="W79" s="202"/>
      <c r="X79" s="202"/>
      <c r="Y79" s="202"/>
      <c r="AA79" s="20"/>
      <c r="AH79" s="460"/>
      <c r="AI79" s="42"/>
      <c r="AJ79" s="42"/>
      <c r="AK79" s="42"/>
      <c r="AL79" s="42"/>
      <c r="AM79" s="42"/>
      <c r="AN79" s="42"/>
      <c r="AO79" s="461"/>
      <c r="AP79" s="462"/>
      <c r="AQ79" s="461"/>
      <c r="AR79" s="462"/>
      <c r="AS79" s="54"/>
      <c r="AT79" s="54"/>
      <c r="AU79" s="54"/>
      <c r="AV79" s="54"/>
      <c r="AW79" s="54"/>
      <c r="AX79" s="54"/>
      <c r="AY79" s="54"/>
      <c r="AZ79" s="54"/>
      <c r="BA79" s="54"/>
      <c r="BB79" s="54"/>
      <c r="BC79" s="54"/>
      <c r="BD79" s="54"/>
      <c r="BE79" s="54"/>
      <c r="BF79" s="54"/>
      <c r="BG79" s="54"/>
      <c r="BH79" s="54"/>
      <c r="BI79" s="54"/>
      <c r="BJ79" s="54"/>
      <c r="BK79" s="54"/>
      <c r="BL79" s="54"/>
    </row>
    <row r="80" ht="18.0" customHeight="1">
      <c r="A80" s="447" t="s">
        <v>1547</v>
      </c>
      <c r="B80" s="267" t="s">
        <v>1548</v>
      </c>
      <c r="C80" s="75">
        <v>1.0</v>
      </c>
      <c r="D80" s="76">
        <f t="shared" ref="D80:D94" si="25">SUM(I80:AE80)</f>
        <v>0</v>
      </c>
      <c r="E80" s="470">
        <v>210.0</v>
      </c>
      <c r="F80" s="471" t="str">
        <f t="shared" ref="F80:F94" si="26">$E$5</f>
        <v/>
      </c>
      <c r="G80" s="470">
        <f t="shared" ref="G80:G94" si="27">E80*((100-F80)/100)</f>
        <v>210</v>
      </c>
      <c r="H80" s="472">
        <f t="shared" ref="H80:H94" si="28">D80*G80</f>
        <v>0</v>
      </c>
      <c r="I80" s="245"/>
      <c r="J80" s="448"/>
      <c r="K80" s="154"/>
      <c r="L80" s="449"/>
      <c r="M80" s="162"/>
      <c r="N80" s="450"/>
      <c r="O80" s="323"/>
      <c r="P80" s="451"/>
      <c r="Q80" s="452"/>
      <c r="R80" s="151"/>
      <c r="S80" s="453"/>
      <c r="T80" s="454"/>
      <c r="U80" s="324"/>
      <c r="V80" s="455"/>
      <c r="W80" s="187"/>
      <c r="X80" s="456"/>
      <c r="Y80" s="156"/>
      <c r="Z80" s="186"/>
      <c r="AA80" s="457"/>
      <c r="AB80" s="160"/>
      <c r="AC80" s="157"/>
      <c r="AD80" s="159"/>
      <c r="AE80" s="158"/>
      <c r="AH80" s="473" t="s">
        <v>1549</v>
      </c>
      <c r="AI80" s="474"/>
      <c r="AJ80" s="474"/>
      <c r="AK80" s="474"/>
      <c r="AL80" s="474"/>
      <c r="AM80" s="474"/>
      <c r="AN80" s="95"/>
      <c r="AO80" s="167">
        <v>6.0</v>
      </c>
      <c r="AP80" s="167">
        <f t="shared" ref="AP80:AP94" si="29">AO80*D80</f>
        <v>0</v>
      </c>
      <c r="AQ80" s="164">
        <v>2.0</v>
      </c>
      <c r="AR80" s="167">
        <f t="shared" ref="AR80:AR94" si="30">AQ80*D80</f>
        <v>0</v>
      </c>
      <c r="AS80" s="54"/>
      <c r="AT80" s="54"/>
      <c r="AU80" s="54"/>
      <c r="AV80" s="54"/>
      <c r="AW80" s="54"/>
      <c r="AX80" s="54"/>
      <c r="AY80" s="54"/>
      <c r="AZ80" s="54"/>
      <c r="BA80" s="54"/>
      <c r="BB80" s="54"/>
      <c r="BC80" s="54"/>
      <c r="BD80" s="54"/>
      <c r="BE80" s="54"/>
      <c r="BF80" s="54"/>
      <c r="BG80" s="54"/>
      <c r="BH80" s="54"/>
      <c r="BI80" s="54"/>
      <c r="BJ80" s="54"/>
      <c r="BK80" s="54"/>
      <c r="BL80" s="54"/>
    </row>
    <row r="81" ht="18.0" customHeight="1">
      <c r="A81" s="447" t="s">
        <v>1550</v>
      </c>
      <c r="B81" s="267" t="s">
        <v>1551</v>
      </c>
      <c r="C81" s="147">
        <v>1.0</v>
      </c>
      <c r="D81" s="76">
        <f t="shared" si="25"/>
        <v>0</v>
      </c>
      <c r="E81" s="148">
        <v>210.0</v>
      </c>
      <c r="F81" s="76" t="str">
        <f t="shared" si="26"/>
        <v/>
      </c>
      <c r="G81" s="148">
        <f t="shared" si="27"/>
        <v>210</v>
      </c>
      <c r="H81" s="184">
        <f t="shared" si="28"/>
        <v>0</v>
      </c>
      <c r="I81" s="245"/>
      <c r="J81" s="448"/>
      <c r="K81" s="154"/>
      <c r="L81" s="449"/>
      <c r="M81" s="162"/>
      <c r="N81" s="450"/>
      <c r="O81" s="323"/>
      <c r="P81" s="451"/>
      <c r="Q81" s="452"/>
      <c r="R81" s="151"/>
      <c r="S81" s="453"/>
      <c r="T81" s="454"/>
      <c r="U81" s="324"/>
      <c r="V81" s="455"/>
      <c r="W81" s="187"/>
      <c r="X81" s="456"/>
      <c r="Y81" s="156"/>
      <c r="Z81" s="186"/>
      <c r="AA81" s="457"/>
      <c r="AB81" s="160"/>
      <c r="AC81" s="157"/>
      <c r="AD81" s="159"/>
      <c r="AE81" s="158"/>
      <c r="AH81" s="259" t="s">
        <v>1552</v>
      </c>
      <c r="AI81" s="42"/>
      <c r="AJ81" s="42"/>
      <c r="AK81" s="42"/>
      <c r="AL81" s="42"/>
      <c r="AM81" s="42"/>
      <c r="AN81" s="43"/>
      <c r="AO81" s="164">
        <v>6.0</v>
      </c>
      <c r="AP81" s="164">
        <f t="shared" si="29"/>
        <v>0</v>
      </c>
      <c r="AQ81" s="164">
        <v>2.15</v>
      </c>
      <c r="AR81" s="164">
        <f t="shared" si="30"/>
        <v>0</v>
      </c>
      <c r="AS81" s="54"/>
      <c r="AT81" s="54"/>
      <c r="AU81" s="54"/>
      <c r="AV81" s="54"/>
      <c r="AW81" s="54"/>
      <c r="AX81" s="54"/>
      <c r="AY81" s="54"/>
      <c r="AZ81" s="54"/>
      <c r="BA81" s="54"/>
      <c r="BB81" s="54"/>
      <c r="BC81" s="54"/>
      <c r="BD81" s="54"/>
      <c r="BE81" s="54"/>
      <c r="BF81" s="54"/>
      <c r="BG81" s="54"/>
      <c r="BH81" s="54"/>
      <c r="BI81" s="54"/>
      <c r="BJ81" s="54"/>
      <c r="BK81" s="54"/>
      <c r="BL81" s="54"/>
    </row>
    <row r="82" ht="18.0" customHeight="1">
      <c r="A82" s="447" t="s">
        <v>1553</v>
      </c>
      <c r="B82" s="267" t="s">
        <v>1554</v>
      </c>
      <c r="C82" s="147">
        <v>1.0</v>
      </c>
      <c r="D82" s="76">
        <f t="shared" si="25"/>
        <v>0</v>
      </c>
      <c r="E82" s="148">
        <v>200.0</v>
      </c>
      <c r="F82" s="76" t="str">
        <f t="shared" si="26"/>
        <v/>
      </c>
      <c r="G82" s="148">
        <f t="shared" si="27"/>
        <v>200</v>
      </c>
      <c r="H82" s="184">
        <f t="shared" si="28"/>
        <v>0</v>
      </c>
      <c r="I82" s="245"/>
      <c r="J82" s="448"/>
      <c r="K82" s="154"/>
      <c r="L82" s="449"/>
      <c r="M82" s="162"/>
      <c r="N82" s="450"/>
      <c r="O82" s="323"/>
      <c r="P82" s="451"/>
      <c r="Q82" s="452"/>
      <c r="R82" s="151"/>
      <c r="S82" s="453"/>
      <c r="T82" s="454"/>
      <c r="U82" s="324"/>
      <c r="V82" s="455"/>
      <c r="W82" s="187"/>
      <c r="X82" s="456"/>
      <c r="Y82" s="156"/>
      <c r="Z82" s="186"/>
      <c r="AA82" s="457"/>
      <c r="AB82" s="160"/>
      <c r="AC82" s="157"/>
      <c r="AD82" s="159"/>
      <c r="AE82" s="158"/>
      <c r="AH82" s="259" t="s">
        <v>1555</v>
      </c>
      <c r="AI82" s="42"/>
      <c r="AJ82" s="42"/>
      <c r="AK82" s="42"/>
      <c r="AL82" s="42"/>
      <c r="AM82" s="42"/>
      <c r="AN82" s="43"/>
      <c r="AO82" s="164">
        <v>6.0</v>
      </c>
      <c r="AP82" s="164">
        <f t="shared" si="29"/>
        <v>0</v>
      </c>
      <c r="AQ82" s="164">
        <v>2.0</v>
      </c>
      <c r="AR82" s="164">
        <f t="shared" si="30"/>
        <v>0</v>
      </c>
      <c r="AS82" s="54"/>
      <c r="AT82" s="54"/>
      <c r="AU82" s="54"/>
      <c r="AV82" s="54"/>
      <c r="AW82" s="54"/>
      <c r="AX82" s="54"/>
      <c r="AY82" s="54"/>
      <c r="AZ82" s="54"/>
      <c r="BA82" s="54"/>
      <c r="BB82" s="54"/>
      <c r="BC82" s="54"/>
      <c r="BD82" s="54"/>
      <c r="BE82" s="54"/>
      <c r="BF82" s="54"/>
      <c r="BG82" s="54"/>
      <c r="BH82" s="54"/>
      <c r="BI82" s="54"/>
      <c r="BJ82" s="54"/>
      <c r="BK82" s="54"/>
      <c r="BL82" s="54"/>
    </row>
    <row r="83" ht="18.0" customHeight="1">
      <c r="A83" s="447" t="s">
        <v>1556</v>
      </c>
      <c r="B83" s="267" t="s">
        <v>1557</v>
      </c>
      <c r="C83" s="147">
        <v>1.0</v>
      </c>
      <c r="D83" s="76">
        <f t="shared" si="25"/>
        <v>0</v>
      </c>
      <c r="E83" s="148">
        <v>210.0</v>
      </c>
      <c r="F83" s="76" t="str">
        <f t="shared" si="26"/>
        <v/>
      </c>
      <c r="G83" s="148">
        <f t="shared" si="27"/>
        <v>210</v>
      </c>
      <c r="H83" s="184">
        <f t="shared" si="28"/>
        <v>0</v>
      </c>
      <c r="I83" s="245"/>
      <c r="J83" s="448"/>
      <c r="K83" s="154"/>
      <c r="L83" s="449"/>
      <c r="M83" s="162"/>
      <c r="N83" s="450"/>
      <c r="O83" s="323"/>
      <c r="P83" s="451"/>
      <c r="Q83" s="452"/>
      <c r="R83" s="151"/>
      <c r="S83" s="453"/>
      <c r="T83" s="454"/>
      <c r="U83" s="324"/>
      <c r="V83" s="455"/>
      <c r="W83" s="187"/>
      <c r="X83" s="456"/>
      <c r="Y83" s="156"/>
      <c r="Z83" s="186"/>
      <c r="AA83" s="457"/>
      <c r="AB83" s="160"/>
      <c r="AC83" s="157"/>
      <c r="AD83" s="159"/>
      <c r="AE83" s="158"/>
      <c r="AH83" s="259" t="s">
        <v>1558</v>
      </c>
      <c r="AI83" s="42"/>
      <c r="AJ83" s="42"/>
      <c r="AK83" s="42"/>
      <c r="AL83" s="42"/>
      <c r="AM83" s="42"/>
      <c r="AN83" s="43"/>
      <c r="AO83" s="164">
        <v>6.0</v>
      </c>
      <c r="AP83" s="164">
        <f t="shared" si="29"/>
        <v>0</v>
      </c>
      <c r="AQ83" s="164">
        <v>1.8</v>
      </c>
      <c r="AR83" s="164">
        <f t="shared" si="30"/>
        <v>0</v>
      </c>
      <c r="AS83" s="54"/>
      <c r="AT83" s="54"/>
      <c r="AU83" s="54"/>
      <c r="AV83" s="54"/>
      <c r="AW83" s="54"/>
      <c r="AX83" s="54"/>
      <c r="AY83" s="54"/>
      <c r="AZ83" s="54"/>
      <c r="BA83" s="54"/>
      <c r="BB83" s="54"/>
      <c r="BC83" s="54"/>
      <c r="BD83" s="54"/>
      <c r="BE83" s="54"/>
      <c r="BF83" s="54"/>
      <c r="BG83" s="54"/>
      <c r="BH83" s="54"/>
      <c r="BI83" s="54"/>
      <c r="BJ83" s="54"/>
      <c r="BK83" s="54"/>
      <c r="BL83" s="54"/>
    </row>
    <row r="84" ht="18.0" customHeight="1">
      <c r="A84" s="447" t="s">
        <v>1559</v>
      </c>
      <c r="B84" s="267" t="s">
        <v>1560</v>
      </c>
      <c r="C84" s="147">
        <v>1.0</v>
      </c>
      <c r="D84" s="76">
        <f t="shared" si="25"/>
        <v>0</v>
      </c>
      <c r="E84" s="148">
        <v>130.0</v>
      </c>
      <c r="F84" s="76" t="str">
        <f t="shared" si="26"/>
        <v/>
      </c>
      <c r="G84" s="148">
        <f t="shared" si="27"/>
        <v>130</v>
      </c>
      <c r="H84" s="184">
        <f t="shared" si="28"/>
        <v>0</v>
      </c>
      <c r="I84" s="245"/>
      <c r="J84" s="448"/>
      <c r="K84" s="154"/>
      <c r="L84" s="449"/>
      <c r="M84" s="162"/>
      <c r="N84" s="450"/>
      <c r="O84" s="323"/>
      <c r="P84" s="451"/>
      <c r="Q84" s="452"/>
      <c r="R84" s="151"/>
      <c r="S84" s="453"/>
      <c r="T84" s="454"/>
      <c r="U84" s="324"/>
      <c r="V84" s="455"/>
      <c r="W84" s="187"/>
      <c r="X84" s="456"/>
      <c r="Y84" s="156"/>
      <c r="Z84" s="186"/>
      <c r="AA84" s="457"/>
      <c r="AB84" s="160"/>
      <c r="AC84" s="157"/>
      <c r="AD84" s="159"/>
      <c r="AE84" s="158"/>
      <c r="AH84" s="259" t="s">
        <v>1561</v>
      </c>
      <c r="AI84" s="42"/>
      <c r="AJ84" s="42"/>
      <c r="AK84" s="42"/>
      <c r="AL84" s="42"/>
      <c r="AM84" s="42"/>
      <c r="AN84" s="43"/>
      <c r="AO84" s="164">
        <v>6.0</v>
      </c>
      <c r="AP84" s="164">
        <f t="shared" si="29"/>
        <v>0</v>
      </c>
      <c r="AQ84" s="164">
        <v>1.6</v>
      </c>
      <c r="AR84" s="164">
        <f t="shared" si="30"/>
        <v>0</v>
      </c>
      <c r="AS84" s="54"/>
      <c r="AT84" s="54"/>
      <c r="AU84" s="54"/>
      <c r="AV84" s="54"/>
      <c r="AW84" s="54"/>
      <c r="AX84" s="54"/>
      <c r="AY84" s="54"/>
      <c r="AZ84" s="54"/>
      <c r="BA84" s="54"/>
      <c r="BB84" s="54"/>
      <c r="BC84" s="54"/>
      <c r="BD84" s="54"/>
      <c r="BE84" s="54"/>
      <c r="BF84" s="54"/>
      <c r="BG84" s="54"/>
      <c r="BH84" s="54"/>
      <c r="BI84" s="54"/>
      <c r="BJ84" s="54"/>
      <c r="BK84" s="54"/>
      <c r="BL84" s="54"/>
    </row>
    <row r="85" ht="18.0" customHeight="1">
      <c r="A85" s="447" t="s">
        <v>1562</v>
      </c>
      <c r="B85" s="267" t="s">
        <v>1563</v>
      </c>
      <c r="C85" s="147">
        <v>1.0</v>
      </c>
      <c r="D85" s="76">
        <f t="shared" si="25"/>
        <v>0</v>
      </c>
      <c r="E85" s="148">
        <v>220.0</v>
      </c>
      <c r="F85" s="76" t="str">
        <f t="shared" si="26"/>
        <v/>
      </c>
      <c r="G85" s="148">
        <f t="shared" si="27"/>
        <v>220</v>
      </c>
      <c r="H85" s="184">
        <f t="shared" si="28"/>
        <v>0</v>
      </c>
      <c r="I85" s="245"/>
      <c r="J85" s="448"/>
      <c r="K85" s="154"/>
      <c r="L85" s="449"/>
      <c r="M85" s="162"/>
      <c r="N85" s="450"/>
      <c r="O85" s="323"/>
      <c r="P85" s="451"/>
      <c r="Q85" s="452"/>
      <c r="R85" s="151"/>
      <c r="S85" s="453"/>
      <c r="T85" s="454"/>
      <c r="U85" s="324"/>
      <c r="V85" s="455"/>
      <c r="W85" s="187"/>
      <c r="X85" s="456"/>
      <c r="Y85" s="156"/>
      <c r="Z85" s="186"/>
      <c r="AA85" s="457"/>
      <c r="AB85" s="160"/>
      <c r="AC85" s="157"/>
      <c r="AD85" s="159"/>
      <c r="AE85" s="158"/>
      <c r="AH85" s="259" t="s">
        <v>1564</v>
      </c>
      <c r="AI85" s="42"/>
      <c r="AJ85" s="42"/>
      <c r="AK85" s="42"/>
      <c r="AL85" s="42"/>
      <c r="AM85" s="42"/>
      <c r="AN85" s="43"/>
      <c r="AO85" s="164">
        <v>6.0</v>
      </c>
      <c r="AP85" s="164">
        <f t="shared" si="29"/>
        <v>0</v>
      </c>
      <c r="AQ85" s="164">
        <v>2.5</v>
      </c>
      <c r="AR85" s="164">
        <f t="shared" si="30"/>
        <v>0</v>
      </c>
      <c r="AS85" s="54"/>
      <c r="AT85" s="54"/>
      <c r="AU85" s="54"/>
      <c r="AV85" s="54"/>
      <c r="AW85" s="54"/>
      <c r="AX85" s="54"/>
      <c r="AY85" s="54"/>
      <c r="AZ85" s="54"/>
      <c r="BA85" s="54"/>
      <c r="BB85" s="54"/>
      <c r="BC85" s="54"/>
      <c r="BD85" s="54"/>
      <c r="BE85" s="54"/>
      <c r="BF85" s="54"/>
      <c r="BG85" s="54"/>
      <c r="BH85" s="54"/>
      <c r="BI85" s="54"/>
      <c r="BJ85" s="54"/>
      <c r="BK85" s="54"/>
      <c r="BL85" s="54"/>
    </row>
    <row r="86" ht="18.0" customHeight="1">
      <c r="A86" s="447" t="s">
        <v>1565</v>
      </c>
      <c r="B86" s="267" t="s">
        <v>1566</v>
      </c>
      <c r="C86" s="147">
        <v>1.0</v>
      </c>
      <c r="D86" s="76">
        <f t="shared" si="25"/>
        <v>0</v>
      </c>
      <c r="E86" s="148">
        <v>240.0</v>
      </c>
      <c r="F86" s="76" t="str">
        <f t="shared" si="26"/>
        <v/>
      </c>
      <c r="G86" s="148">
        <f t="shared" si="27"/>
        <v>240</v>
      </c>
      <c r="H86" s="184">
        <f t="shared" si="28"/>
        <v>0</v>
      </c>
      <c r="I86" s="245"/>
      <c r="J86" s="448"/>
      <c r="K86" s="154"/>
      <c r="L86" s="449"/>
      <c r="M86" s="162"/>
      <c r="N86" s="450"/>
      <c r="O86" s="323"/>
      <c r="P86" s="451"/>
      <c r="Q86" s="452"/>
      <c r="R86" s="151"/>
      <c r="S86" s="453"/>
      <c r="T86" s="454"/>
      <c r="U86" s="324"/>
      <c r="V86" s="455"/>
      <c r="W86" s="187"/>
      <c r="X86" s="456"/>
      <c r="Y86" s="156"/>
      <c r="Z86" s="186"/>
      <c r="AA86" s="457"/>
      <c r="AB86" s="160"/>
      <c r="AC86" s="157"/>
      <c r="AD86" s="159"/>
      <c r="AE86" s="158"/>
      <c r="AH86" s="259" t="s">
        <v>1567</v>
      </c>
      <c r="AI86" s="42"/>
      <c r="AJ86" s="42"/>
      <c r="AK86" s="42"/>
      <c r="AL86" s="42"/>
      <c r="AM86" s="42"/>
      <c r="AN86" s="43"/>
      <c r="AO86" s="164">
        <v>6.0</v>
      </c>
      <c r="AP86" s="164">
        <f t="shared" si="29"/>
        <v>0</v>
      </c>
      <c r="AQ86" s="164">
        <v>3.3</v>
      </c>
      <c r="AR86" s="164">
        <f t="shared" si="30"/>
        <v>0</v>
      </c>
      <c r="AS86" s="54"/>
      <c r="AT86" s="54"/>
      <c r="AU86" s="54"/>
      <c r="AV86" s="54"/>
      <c r="AW86" s="54"/>
      <c r="AX86" s="54"/>
      <c r="AY86" s="54"/>
      <c r="AZ86" s="54"/>
      <c r="BA86" s="54"/>
      <c r="BB86" s="54"/>
      <c r="BC86" s="54"/>
      <c r="BD86" s="54"/>
      <c r="BE86" s="54"/>
      <c r="BF86" s="54"/>
      <c r="BG86" s="54"/>
      <c r="BH86" s="54"/>
      <c r="BI86" s="54"/>
      <c r="BJ86" s="54"/>
      <c r="BK86" s="54"/>
      <c r="BL86" s="54"/>
    </row>
    <row r="87" ht="18.0" customHeight="1">
      <c r="A87" s="447" t="s">
        <v>1568</v>
      </c>
      <c r="B87" s="267" t="s">
        <v>1569</v>
      </c>
      <c r="C87" s="147">
        <v>1.0</v>
      </c>
      <c r="D87" s="76">
        <f t="shared" si="25"/>
        <v>0</v>
      </c>
      <c r="E87" s="148">
        <v>260.0</v>
      </c>
      <c r="F87" s="76" t="str">
        <f t="shared" si="26"/>
        <v/>
      </c>
      <c r="G87" s="148">
        <f t="shared" si="27"/>
        <v>260</v>
      </c>
      <c r="H87" s="184">
        <f t="shared" si="28"/>
        <v>0</v>
      </c>
      <c r="I87" s="245"/>
      <c r="J87" s="448"/>
      <c r="K87" s="154"/>
      <c r="L87" s="449"/>
      <c r="M87" s="162"/>
      <c r="N87" s="450"/>
      <c r="O87" s="323"/>
      <c r="P87" s="451"/>
      <c r="Q87" s="452"/>
      <c r="R87" s="151"/>
      <c r="S87" s="453"/>
      <c r="T87" s="454"/>
      <c r="U87" s="324"/>
      <c r="V87" s="455"/>
      <c r="W87" s="187"/>
      <c r="X87" s="456"/>
      <c r="Y87" s="156"/>
      <c r="Z87" s="186"/>
      <c r="AA87" s="457"/>
      <c r="AB87" s="160"/>
      <c r="AC87" s="157"/>
      <c r="AD87" s="159"/>
      <c r="AE87" s="158"/>
      <c r="AH87" s="259" t="s">
        <v>1570</v>
      </c>
      <c r="AI87" s="42"/>
      <c r="AJ87" s="42"/>
      <c r="AK87" s="42"/>
      <c r="AL87" s="42"/>
      <c r="AM87" s="42"/>
      <c r="AN87" s="43"/>
      <c r="AO87" s="164">
        <v>6.0</v>
      </c>
      <c r="AP87" s="164">
        <f t="shared" si="29"/>
        <v>0</v>
      </c>
      <c r="AQ87" s="265">
        <v>3.9</v>
      </c>
      <c r="AR87" s="164">
        <f t="shared" si="30"/>
        <v>0</v>
      </c>
      <c r="AS87" s="54"/>
      <c r="AT87" s="54"/>
      <c r="AU87" s="54"/>
      <c r="AV87" s="54"/>
      <c r="AW87" s="54"/>
      <c r="AX87" s="54"/>
      <c r="AY87" s="54"/>
      <c r="AZ87" s="54"/>
      <c r="BA87" s="54"/>
      <c r="BB87" s="54"/>
      <c r="BC87" s="54"/>
      <c r="BD87" s="54"/>
      <c r="BE87" s="54"/>
      <c r="BF87" s="54"/>
      <c r="BG87" s="54"/>
      <c r="BH87" s="54"/>
      <c r="BI87" s="54"/>
      <c r="BJ87" s="54"/>
      <c r="BK87" s="54"/>
      <c r="BL87" s="54"/>
    </row>
    <row r="88" ht="18.0" customHeight="1">
      <c r="A88" s="447" t="s">
        <v>1571</v>
      </c>
      <c r="B88" s="267" t="s">
        <v>1572</v>
      </c>
      <c r="C88" s="147">
        <v>1.0</v>
      </c>
      <c r="D88" s="76">
        <f t="shared" si="25"/>
        <v>0</v>
      </c>
      <c r="E88" s="148">
        <v>220.0</v>
      </c>
      <c r="F88" s="76" t="str">
        <f t="shared" si="26"/>
        <v/>
      </c>
      <c r="G88" s="148">
        <f t="shared" si="27"/>
        <v>220</v>
      </c>
      <c r="H88" s="184">
        <f t="shared" si="28"/>
        <v>0</v>
      </c>
      <c r="I88" s="245"/>
      <c r="J88" s="448"/>
      <c r="K88" s="154"/>
      <c r="L88" s="449"/>
      <c r="M88" s="162"/>
      <c r="N88" s="450"/>
      <c r="O88" s="323"/>
      <c r="P88" s="451"/>
      <c r="Q88" s="452"/>
      <c r="R88" s="151"/>
      <c r="S88" s="453"/>
      <c r="T88" s="454"/>
      <c r="U88" s="324"/>
      <c r="V88" s="455"/>
      <c r="W88" s="187"/>
      <c r="X88" s="456"/>
      <c r="Y88" s="156"/>
      <c r="Z88" s="186"/>
      <c r="AA88" s="457"/>
      <c r="AB88" s="160"/>
      <c r="AC88" s="157"/>
      <c r="AD88" s="159"/>
      <c r="AE88" s="158"/>
      <c r="AH88" s="259" t="s">
        <v>1573</v>
      </c>
      <c r="AI88" s="42"/>
      <c r="AJ88" s="42"/>
      <c r="AK88" s="42"/>
      <c r="AL88" s="42"/>
      <c r="AM88" s="42"/>
      <c r="AN88" s="43"/>
      <c r="AO88" s="164">
        <v>6.0</v>
      </c>
      <c r="AP88" s="164">
        <f t="shared" si="29"/>
        <v>0</v>
      </c>
      <c r="AQ88" s="164">
        <v>3.2</v>
      </c>
      <c r="AR88" s="164">
        <f t="shared" si="30"/>
        <v>0</v>
      </c>
      <c r="AS88" s="54"/>
      <c r="AT88" s="54"/>
      <c r="AU88" s="54"/>
      <c r="AV88" s="54"/>
      <c r="AW88" s="54"/>
      <c r="AX88" s="54"/>
      <c r="AY88" s="54"/>
      <c r="AZ88" s="54"/>
      <c r="BA88" s="54"/>
      <c r="BB88" s="54"/>
      <c r="BC88" s="54"/>
      <c r="BD88" s="54"/>
      <c r="BE88" s="54"/>
      <c r="BF88" s="54"/>
      <c r="BG88" s="54"/>
      <c r="BH88" s="54"/>
      <c r="BI88" s="54"/>
      <c r="BJ88" s="54"/>
      <c r="BK88" s="54"/>
      <c r="BL88" s="54"/>
    </row>
    <row r="89" ht="18.0" customHeight="1">
      <c r="A89" s="447" t="s">
        <v>1574</v>
      </c>
      <c r="B89" s="267" t="s">
        <v>1575</v>
      </c>
      <c r="C89" s="147">
        <v>1.0</v>
      </c>
      <c r="D89" s="76">
        <f t="shared" si="25"/>
        <v>0</v>
      </c>
      <c r="E89" s="148">
        <v>230.0</v>
      </c>
      <c r="F89" s="76" t="str">
        <f t="shared" si="26"/>
        <v/>
      </c>
      <c r="G89" s="148">
        <f t="shared" si="27"/>
        <v>230</v>
      </c>
      <c r="H89" s="184">
        <f t="shared" si="28"/>
        <v>0</v>
      </c>
      <c r="I89" s="245"/>
      <c r="J89" s="448"/>
      <c r="K89" s="154"/>
      <c r="L89" s="449"/>
      <c r="M89" s="162"/>
      <c r="N89" s="450"/>
      <c r="O89" s="323"/>
      <c r="P89" s="451"/>
      <c r="Q89" s="452"/>
      <c r="R89" s="151"/>
      <c r="S89" s="453"/>
      <c r="T89" s="454"/>
      <c r="U89" s="324"/>
      <c r="V89" s="455"/>
      <c r="W89" s="187"/>
      <c r="X89" s="456"/>
      <c r="Y89" s="156"/>
      <c r="Z89" s="186"/>
      <c r="AA89" s="457"/>
      <c r="AB89" s="160"/>
      <c r="AC89" s="157"/>
      <c r="AD89" s="159"/>
      <c r="AE89" s="158"/>
      <c r="AH89" s="259" t="s">
        <v>1576</v>
      </c>
      <c r="AI89" s="42"/>
      <c r="AJ89" s="42"/>
      <c r="AK89" s="42"/>
      <c r="AL89" s="42"/>
      <c r="AM89" s="42"/>
      <c r="AN89" s="43"/>
      <c r="AO89" s="164">
        <v>6.0</v>
      </c>
      <c r="AP89" s="164">
        <f t="shared" si="29"/>
        <v>0</v>
      </c>
      <c r="AQ89" s="164">
        <v>2.3</v>
      </c>
      <c r="AR89" s="164">
        <f t="shared" si="30"/>
        <v>0</v>
      </c>
      <c r="AS89" s="54"/>
      <c r="AT89" s="54"/>
      <c r="AU89" s="54"/>
      <c r="AV89" s="54"/>
      <c r="AW89" s="54"/>
      <c r="AX89" s="54"/>
      <c r="AY89" s="54"/>
      <c r="AZ89" s="54"/>
      <c r="BA89" s="54"/>
      <c r="BB89" s="54"/>
      <c r="BC89" s="54"/>
      <c r="BD89" s="54"/>
      <c r="BE89" s="54"/>
      <c r="BF89" s="54"/>
      <c r="BG89" s="54"/>
      <c r="BH89" s="54"/>
      <c r="BI89" s="54"/>
      <c r="BJ89" s="54"/>
      <c r="BK89" s="54"/>
      <c r="BL89" s="54"/>
    </row>
    <row r="90" ht="18.0" customHeight="1">
      <c r="A90" s="447" t="s">
        <v>1577</v>
      </c>
      <c r="B90" s="267" t="s">
        <v>1578</v>
      </c>
      <c r="C90" s="147">
        <v>1.0</v>
      </c>
      <c r="D90" s="76">
        <f t="shared" si="25"/>
        <v>0</v>
      </c>
      <c r="E90" s="148">
        <v>260.0</v>
      </c>
      <c r="F90" s="76" t="str">
        <f t="shared" si="26"/>
        <v/>
      </c>
      <c r="G90" s="148">
        <f t="shared" si="27"/>
        <v>260</v>
      </c>
      <c r="H90" s="184">
        <f t="shared" si="28"/>
        <v>0</v>
      </c>
      <c r="I90" s="245"/>
      <c r="J90" s="448"/>
      <c r="K90" s="154"/>
      <c r="L90" s="449"/>
      <c r="M90" s="162"/>
      <c r="N90" s="450"/>
      <c r="O90" s="323"/>
      <c r="P90" s="451"/>
      <c r="Q90" s="452"/>
      <c r="R90" s="151"/>
      <c r="S90" s="453"/>
      <c r="T90" s="454"/>
      <c r="U90" s="324"/>
      <c r="V90" s="455"/>
      <c r="W90" s="187"/>
      <c r="X90" s="456"/>
      <c r="Y90" s="156"/>
      <c r="Z90" s="186"/>
      <c r="AA90" s="457"/>
      <c r="AB90" s="160"/>
      <c r="AC90" s="157"/>
      <c r="AD90" s="159"/>
      <c r="AE90" s="158"/>
      <c r="AH90" s="259" t="s">
        <v>1579</v>
      </c>
      <c r="AI90" s="42"/>
      <c r="AJ90" s="42"/>
      <c r="AK90" s="42"/>
      <c r="AL90" s="42"/>
      <c r="AM90" s="42"/>
      <c r="AN90" s="43"/>
      <c r="AO90" s="164">
        <v>6.0</v>
      </c>
      <c r="AP90" s="164">
        <f t="shared" si="29"/>
        <v>0</v>
      </c>
      <c r="AQ90" s="164">
        <v>3.5</v>
      </c>
      <c r="AR90" s="164">
        <f t="shared" si="30"/>
        <v>0</v>
      </c>
      <c r="AS90" s="54"/>
      <c r="AT90" s="54"/>
      <c r="AU90" s="54"/>
      <c r="AV90" s="54"/>
      <c r="AW90" s="54"/>
      <c r="AX90" s="54"/>
      <c r="AY90" s="54"/>
      <c r="AZ90" s="54"/>
      <c r="BA90" s="54"/>
      <c r="BB90" s="54"/>
      <c r="BC90" s="54"/>
      <c r="BD90" s="54"/>
      <c r="BE90" s="54"/>
      <c r="BF90" s="54"/>
      <c r="BG90" s="54"/>
      <c r="BH90" s="54"/>
      <c r="BI90" s="54"/>
      <c r="BJ90" s="54"/>
      <c r="BK90" s="54"/>
      <c r="BL90" s="54"/>
    </row>
    <row r="91" ht="18.0" customHeight="1">
      <c r="A91" s="447" t="s">
        <v>1580</v>
      </c>
      <c r="B91" s="267" t="s">
        <v>1581</v>
      </c>
      <c r="C91" s="147">
        <v>1.0</v>
      </c>
      <c r="D91" s="76">
        <f t="shared" si="25"/>
        <v>0</v>
      </c>
      <c r="E91" s="148">
        <v>200.0</v>
      </c>
      <c r="F91" s="76" t="str">
        <f t="shared" si="26"/>
        <v/>
      </c>
      <c r="G91" s="148">
        <f t="shared" si="27"/>
        <v>200</v>
      </c>
      <c r="H91" s="184">
        <f t="shared" si="28"/>
        <v>0</v>
      </c>
      <c r="I91" s="245"/>
      <c r="J91" s="448"/>
      <c r="K91" s="154"/>
      <c r="L91" s="449"/>
      <c r="M91" s="162"/>
      <c r="N91" s="450"/>
      <c r="O91" s="323"/>
      <c r="P91" s="451"/>
      <c r="Q91" s="452"/>
      <c r="R91" s="151"/>
      <c r="S91" s="453"/>
      <c r="T91" s="454"/>
      <c r="U91" s="324"/>
      <c r="V91" s="455"/>
      <c r="W91" s="187"/>
      <c r="X91" s="456"/>
      <c r="Y91" s="156"/>
      <c r="Z91" s="186"/>
      <c r="AA91" s="457"/>
      <c r="AB91" s="160"/>
      <c r="AC91" s="157"/>
      <c r="AD91" s="159"/>
      <c r="AE91" s="158"/>
      <c r="AH91" s="259" t="s">
        <v>1582</v>
      </c>
      <c r="AI91" s="42"/>
      <c r="AJ91" s="42"/>
      <c r="AK91" s="42"/>
      <c r="AL91" s="42"/>
      <c r="AM91" s="42"/>
      <c r="AN91" s="43"/>
      <c r="AO91" s="164">
        <v>6.0</v>
      </c>
      <c r="AP91" s="164">
        <f t="shared" si="29"/>
        <v>0</v>
      </c>
      <c r="AQ91" s="164">
        <v>1.7</v>
      </c>
      <c r="AR91" s="164">
        <f t="shared" si="30"/>
        <v>0</v>
      </c>
      <c r="AS91" s="54"/>
      <c r="AT91" s="54"/>
      <c r="AU91" s="54"/>
      <c r="AV91" s="54"/>
      <c r="AW91" s="54"/>
      <c r="AX91" s="54"/>
      <c r="AY91" s="54"/>
      <c r="AZ91" s="54"/>
      <c r="BA91" s="54"/>
      <c r="BB91" s="54"/>
      <c r="BC91" s="54"/>
      <c r="BD91" s="54"/>
      <c r="BE91" s="54"/>
      <c r="BF91" s="54"/>
      <c r="BG91" s="54"/>
      <c r="BH91" s="54"/>
      <c r="BI91" s="54"/>
      <c r="BJ91" s="54"/>
      <c r="BK91" s="54"/>
      <c r="BL91" s="54"/>
    </row>
    <row r="92" ht="18.0" customHeight="1">
      <c r="A92" s="447" t="s">
        <v>1583</v>
      </c>
      <c r="B92" s="267" t="s">
        <v>1584</v>
      </c>
      <c r="C92" s="147">
        <v>1.0</v>
      </c>
      <c r="D92" s="76">
        <f t="shared" si="25"/>
        <v>0</v>
      </c>
      <c r="E92" s="148">
        <v>210.0</v>
      </c>
      <c r="F92" s="76" t="str">
        <f t="shared" si="26"/>
        <v/>
      </c>
      <c r="G92" s="148">
        <f t="shared" si="27"/>
        <v>210</v>
      </c>
      <c r="H92" s="184">
        <f t="shared" si="28"/>
        <v>0</v>
      </c>
      <c r="I92" s="245"/>
      <c r="J92" s="448"/>
      <c r="K92" s="154"/>
      <c r="L92" s="449"/>
      <c r="M92" s="162"/>
      <c r="N92" s="450"/>
      <c r="O92" s="323"/>
      <c r="P92" s="451"/>
      <c r="Q92" s="452"/>
      <c r="R92" s="151"/>
      <c r="S92" s="453"/>
      <c r="T92" s="454"/>
      <c r="U92" s="324"/>
      <c r="V92" s="455"/>
      <c r="W92" s="187"/>
      <c r="X92" s="456"/>
      <c r="Y92" s="156"/>
      <c r="Z92" s="186"/>
      <c r="AA92" s="457"/>
      <c r="AB92" s="160"/>
      <c r="AC92" s="157"/>
      <c r="AD92" s="159"/>
      <c r="AE92" s="158"/>
      <c r="AH92" s="259" t="s">
        <v>1585</v>
      </c>
      <c r="AI92" s="42"/>
      <c r="AJ92" s="42"/>
      <c r="AK92" s="42"/>
      <c r="AL92" s="42"/>
      <c r="AM92" s="42"/>
      <c r="AN92" s="43"/>
      <c r="AO92" s="164">
        <v>6.0</v>
      </c>
      <c r="AP92" s="164">
        <f t="shared" si="29"/>
        <v>0</v>
      </c>
      <c r="AQ92" s="164">
        <v>1.7</v>
      </c>
      <c r="AR92" s="164">
        <f t="shared" si="30"/>
        <v>0</v>
      </c>
      <c r="AS92" s="54"/>
      <c r="AT92" s="54"/>
      <c r="AU92" s="54"/>
      <c r="AV92" s="54"/>
      <c r="AW92" s="54"/>
      <c r="AX92" s="54"/>
      <c r="AY92" s="54"/>
      <c r="AZ92" s="54"/>
      <c r="BA92" s="54"/>
      <c r="BB92" s="54"/>
      <c r="BC92" s="54"/>
      <c r="BD92" s="54"/>
      <c r="BE92" s="54"/>
      <c r="BF92" s="54"/>
      <c r="BG92" s="54"/>
      <c r="BH92" s="54"/>
      <c r="BI92" s="54"/>
      <c r="BJ92" s="54"/>
      <c r="BK92" s="54"/>
      <c r="BL92" s="54"/>
    </row>
    <row r="93" ht="18.0" customHeight="1">
      <c r="A93" s="447" t="s">
        <v>1586</v>
      </c>
      <c r="B93" s="267" t="s">
        <v>1587</v>
      </c>
      <c r="C93" s="147">
        <v>1.0</v>
      </c>
      <c r="D93" s="76">
        <f t="shared" si="25"/>
        <v>0</v>
      </c>
      <c r="E93" s="148">
        <v>200.0</v>
      </c>
      <c r="F93" s="76" t="str">
        <f t="shared" si="26"/>
        <v/>
      </c>
      <c r="G93" s="148">
        <f t="shared" si="27"/>
        <v>200</v>
      </c>
      <c r="H93" s="184">
        <f t="shared" si="28"/>
        <v>0</v>
      </c>
      <c r="I93" s="245"/>
      <c r="J93" s="448"/>
      <c r="K93" s="154"/>
      <c r="L93" s="449"/>
      <c r="M93" s="162"/>
      <c r="N93" s="450"/>
      <c r="O93" s="323"/>
      <c r="P93" s="451"/>
      <c r="Q93" s="452"/>
      <c r="R93" s="151"/>
      <c r="S93" s="453"/>
      <c r="T93" s="454"/>
      <c r="U93" s="324"/>
      <c r="V93" s="455"/>
      <c r="W93" s="187"/>
      <c r="X93" s="456"/>
      <c r="Y93" s="156"/>
      <c r="Z93" s="186"/>
      <c r="AA93" s="457"/>
      <c r="AB93" s="160"/>
      <c r="AC93" s="157"/>
      <c r="AD93" s="159"/>
      <c r="AE93" s="158"/>
      <c r="AH93" s="259" t="s">
        <v>1588</v>
      </c>
      <c r="AI93" s="42"/>
      <c r="AJ93" s="42"/>
      <c r="AK93" s="42"/>
      <c r="AL93" s="42"/>
      <c r="AM93" s="42"/>
      <c r="AN93" s="43"/>
      <c r="AO93" s="164">
        <v>5.0</v>
      </c>
      <c r="AP93" s="164">
        <f t="shared" si="29"/>
        <v>0</v>
      </c>
      <c r="AQ93" s="164">
        <v>1.5</v>
      </c>
      <c r="AR93" s="164">
        <f t="shared" si="30"/>
        <v>0</v>
      </c>
      <c r="AS93" s="54"/>
      <c r="AT93" s="54"/>
      <c r="AU93" s="54"/>
      <c r="AV93" s="54"/>
      <c r="AW93" s="54"/>
      <c r="AX93" s="54"/>
      <c r="AY93" s="54"/>
      <c r="AZ93" s="54"/>
      <c r="BA93" s="54"/>
      <c r="BB93" s="54"/>
      <c r="BC93" s="54"/>
      <c r="BD93" s="54"/>
      <c r="BE93" s="54"/>
      <c r="BF93" s="54"/>
      <c r="BG93" s="54"/>
      <c r="BH93" s="54"/>
      <c r="BI93" s="54"/>
      <c r="BJ93" s="54"/>
      <c r="BK93" s="54"/>
      <c r="BL93" s="54"/>
    </row>
    <row r="94" ht="18.0" customHeight="1">
      <c r="A94" s="447" t="s">
        <v>1589</v>
      </c>
      <c r="B94" s="267" t="s">
        <v>1590</v>
      </c>
      <c r="C94" s="147">
        <v>1.0</v>
      </c>
      <c r="D94" s="76">
        <f t="shared" si="25"/>
        <v>0</v>
      </c>
      <c r="E94" s="148">
        <v>220.0</v>
      </c>
      <c r="F94" s="76" t="str">
        <f t="shared" si="26"/>
        <v/>
      </c>
      <c r="G94" s="148">
        <f t="shared" si="27"/>
        <v>220</v>
      </c>
      <c r="H94" s="184">
        <f t="shared" si="28"/>
        <v>0</v>
      </c>
      <c r="I94" s="245"/>
      <c r="J94" s="448"/>
      <c r="K94" s="154"/>
      <c r="L94" s="449"/>
      <c r="M94" s="162"/>
      <c r="N94" s="450"/>
      <c r="O94" s="323"/>
      <c r="P94" s="451"/>
      <c r="Q94" s="452"/>
      <c r="R94" s="151"/>
      <c r="S94" s="453"/>
      <c r="T94" s="454"/>
      <c r="U94" s="324"/>
      <c r="V94" s="455"/>
      <c r="W94" s="187"/>
      <c r="X94" s="456"/>
      <c r="Y94" s="156"/>
      <c r="Z94" s="186"/>
      <c r="AA94" s="457"/>
      <c r="AB94" s="160"/>
      <c r="AC94" s="157"/>
      <c r="AD94" s="159"/>
      <c r="AE94" s="158"/>
      <c r="AH94" s="465" t="s">
        <v>1591</v>
      </c>
      <c r="AI94" s="466"/>
      <c r="AJ94" s="466"/>
      <c r="AK94" s="466"/>
      <c r="AL94" s="466"/>
      <c r="AM94" s="466"/>
      <c r="AN94" s="467"/>
      <c r="AO94" s="265">
        <v>6.0</v>
      </c>
      <c r="AP94" s="265">
        <f t="shared" si="29"/>
        <v>0</v>
      </c>
      <c r="AQ94" s="164">
        <v>2.8</v>
      </c>
      <c r="AR94" s="265">
        <f t="shared" si="30"/>
        <v>0</v>
      </c>
      <c r="AS94" s="54"/>
      <c r="AT94" s="54"/>
      <c r="AU94" s="54"/>
      <c r="AV94" s="54"/>
      <c r="AW94" s="54"/>
      <c r="AX94" s="54"/>
      <c r="AY94" s="54"/>
      <c r="AZ94" s="54"/>
      <c r="BA94" s="54"/>
      <c r="BB94" s="54"/>
      <c r="BC94" s="54"/>
      <c r="BD94" s="54"/>
      <c r="BE94" s="54"/>
      <c r="BF94" s="54"/>
      <c r="BG94" s="54"/>
      <c r="BH94" s="54"/>
      <c r="BI94" s="54"/>
      <c r="BJ94" s="54"/>
      <c r="BK94" s="54"/>
      <c r="BL94" s="54"/>
    </row>
    <row r="95" ht="39.75" customHeight="1">
      <c r="A95" s="235" t="s">
        <v>52</v>
      </c>
      <c r="B95" s="468" t="s">
        <v>1592</v>
      </c>
      <c r="C95" s="335"/>
      <c r="D95" s="202"/>
      <c r="E95" s="469"/>
      <c r="F95" s="202"/>
      <c r="G95" s="469"/>
      <c r="H95" s="252"/>
      <c r="I95" s="202"/>
      <c r="J95" s="202"/>
      <c r="K95" s="202"/>
      <c r="L95" s="202"/>
      <c r="M95" s="202"/>
      <c r="N95" s="202"/>
      <c r="O95" s="202"/>
      <c r="P95" s="202"/>
      <c r="Q95" s="202"/>
      <c r="R95" s="202"/>
      <c r="S95" s="202"/>
      <c r="T95" s="202"/>
      <c r="U95" s="202"/>
      <c r="V95" s="202"/>
      <c r="W95" s="202"/>
      <c r="X95" s="202"/>
      <c r="Y95" s="202"/>
      <c r="AA95" s="20"/>
      <c r="AH95" s="260"/>
      <c r="AI95" s="42"/>
      <c r="AJ95" s="42"/>
      <c r="AK95" s="42"/>
      <c r="AL95" s="42"/>
      <c r="AM95" s="42"/>
      <c r="AN95" s="42"/>
      <c r="AO95" s="260"/>
      <c r="AP95" s="260"/>
      <c r="AQ95" s="260"/>
      <c r="AR95" s="260"/>
      <c r="AS95" s="54"/>
      <c r="AT95" s="54"/>
      <c r="AU95" s="54"/>
      <c r="AV95" s="54"/>
      <c r="AW95" s="54"/>
      <c r="AX95" s="54"/>
      <c r="AY95" s="54"/>
      <c r="AZ95" s="54"/>
      <c r="BA95" s="54"/>
      <c r="BB95" s="54"/>
      <c r="BC95" s="54"/>
      <c r="BD95" s="54"/>
      <c r="BE95" s="54"/>
      <c r="BF95" s="54"/>
      <c r="BG95" s="54"/>
      <c r="BH95" s="54"/>
      <c r="BI95" s="54"/>
      <c r="BJ95" s="54"/>
      <c r="BK95" s="54"/>
      <c r="BL95" s="54"/>
    </row>
    <row r="96" ht="18.0" customHeight="1">
      <c r="A96" s="447" t="s">
        <v>1593</v>
      </c>
      <c r="B96" s="267" t="s">
        <v>1594</v>
      </c>
      <c r="C96" s="75">
        <v>1.0</v>
      </c>
      <c r="D96" s="76">
        <f t="shared" ref="D96:D110" si="31">SUM(I96:AE96)</f>
        <v>0</v>
      </c>
      <c r="E96" s="470">
        <v>170.0</v>
      </c>
      <c r="F96" s="471" t="str">
        <f t="shared" ref="F96:F110" si="32">$E$5</f>
        <v/>
      </c>
      <c r="G96" s="470">
        <f t="shared" ref="G96:G110" si="33">E96*((100-F96)/100)</f>
        <v>170</v>
      </c>
      <c r="H96" s="472">
        <f t="shared" ref="H96:H110" si="34">D96*G96</f>
        <v>0</v>
      </c>
      <c r="I96" s="245"/>
      <c r="J96" s="448"/>
      <c r="K96" s="154"/>
      <c r="L96" s="449"/>
      <c r="M96" s="162"/>
      <c r="N96" s="450"/>
      <c r="O96" s="323"/>
      <c r="P96" s="451"/>
      <c r="Q96" s="452"/>
      <c r="R96" s="151"/>
      <c r="S96" s="453"/>
      <c r="T96" s="454"/>
      <c r="U96" s="324"/>
      <c r="V96" s="455"/>
      <c r="W96" s="187"/>
      <c r="X96" s="456"/>
      <c r="Y96" s="156"/>
      <c r="Z96" s="186"/>
      <c r="AA96" s="457"/>
      <c r="AB96" s="160"/>
      <c r="AC96" s="157"/>
      <c r="AD96" s="159"/>
      <c r="AE96" s="158"/>
      <c r="AH96" s="473" t="s">
        <v>1549</v>
      </c>
      <c r="AI96" s="474"/>
      <c r="AJ96" s="474"/>
      <c r="AK96" s="474"/>
      <c r="AL96" s="474"/>
      <c r="AM96" s="474"/>
      <c r="AN96" s="95"/>
      <c r="AO96" s="167">
        <v>6.0</v>
      </c>
      <c r="AP96" s="167">
        <f t="shared" ref="AP96:AP110" si="35">AO96*D96</f>
        <v>0</v>
      </c>
      <c r="AQ96" s="164">
        <v>2.0</v>
      </c>
      <c r="AR96" s="167">
        <f t="shared" ref="AR96:AR110" si="36">AQ96*D96</f>
        <v>0</v>
      </c>
      <c r="AS96" s="54"/>
      <c r="AT96" s="54"/>
      <c r="AU96" s="54"/>
      <c r="AV96" s="54"/>
      <c r="AW96" s="54"/>
      <c r="AX96" s="54"/>
      <c r="AY96" s="54"/>
      <c r="AZ96" s="54"/>
      <c r="BA96" s="54"/>
      <c r="BB96" s="54"/>
      <c r="BC96" s="54"/>
      <c r="BD96" s="54"/>
      <c r="BE96" s="54"/>
      <c r="BF96" s="54"/>
      <c r="BG96" s="54"/>
      <c r="BH96" s="54"/>
      <c r="BI96" s="54"/>
      <c r="BJ96" s="54"/>
      <c r="BK96" s="54"/>
      <c r="BL96" s="54"/>
    </row>
    <row r="97" ht="18.0" customHeight="1">
      <c r="A97" s="447" t="s">
        <v>1595</v>
      </c>
      <c r="B97" s="267" t="s">
        <v>1596</v>
      </c>
      <c r="C97" s="147">
        <v>1.0</v>
      </c>
      <c r="D97" s="76">
        <f t="shared" si="31"/>
        <v>0</v>
      </c>
      <c r="E97" s="148">
        <v>170.0</v>
      </c>
      <c r="F97" s="76" t="str">
        <f t="shared" si="32"/>
        <v/>
      </c>
      <c r="G97" s="148">
        <f t="shared" si="33"/>
        <v>170</v>
      </c>
      <c r="H97" s="184">
        <f t="shared" si="34"/>
        <v>0</v>
      </c>
      <c r="I97" s="245"/>
      <c r="J97" s="448"/>
      <c r="K97" s="154"/>
      <c r="L97" s="449"/>
      <c r="M97" s="162"/>
      <c r="N97" s="450"/>
      <c r="O97" s="323"/>
      <c r="P97" s="451"/>
      <c r="Q97" s="452"/>
      <c r="R97" s="151"/>
      <c r="S97" s="453"/>
      <c r="T97" s="454"/>
      <c r="U97" s="324"/>
      <c r="V97" s="455"/>
      <c r="W97" s="187"/>
      <c r="X97" s="456"/>
      <c r="Y97" s="156"/>
      <c r="Z97" s="186"/>
      <c r="AA97" s="457"/>
      <c r="AB97" s="160"/>
      <c r="AC97" s="157"/>
      <c r="AD97" s="159"/>
      <c r="AE97" s="158"/>
      <c r="AH97" s="259" t="s">
        <v>1552</v>
      </c>
      <c r="AI97" s="42"/>
      <c r="AJ97" s="42"/>
      <c r="AK97" s="42"/>
      <c r="AL97" s="42"/>
      <c r="AM97" s="42"/>
      <c r="AN97" s="43"/>
      <c r="AO97" s="164">
        <v>6.0</v>
      </c>
      <c r="AP97" s="164">
        <f t="shared" si="35"/>
        <v>0</v>
      </c>
      <c r="AQ97" s="164">
        <v>2.15</v>
      </c>
      <c r="AR97" s="164">
        <f t="shared" si="36"/>
        <v>0</v>
      </c>
      <c r="AS97" s="54"/>
      <c r="AT97" s="54"/>
      <c r="AU97" s="54"/>
      <c r="AV97" s="54"/>
      <c r="AW97" s="54"/>
      <c r="AX97" s="54"/>
      <c r="AY97" s="54"/>
      <c r="AZ97" s="54"/>
      <c r="BA97" s="54"/>
      <c r="BB97" s="54"/>
      <c r="BC97" s="54"/>
      <c r="BD97" s="54"/>
      <c r="BE97" s="54"/>
      <c r="BF97" s="54"/>
      <c r="BG97" s="54"/>
      <c r="BH97" s="54"/>
      <c r="BI97" s="54"/>
      <c r="BJ97" s="54"/>
      <c r="BK97" s="54"/>
      <c r="BL97" s="54"/>
    </row>
    <row r="98" ht="18.0" customHeight="1">
      <c r="A98" s="447" t="s">
        <v>1597</v>
      </c>
      <c r="B98" s="267" t="s">
        <v>1598</v>
      </c>
      <c r="C98" s="147">
        <v>1.0</v>
      </c>
      <c r="D98" s="76">
        <f t="shared" si="31"/>
        <v>0</v>
      </c>
      <c r="E98" s="148">
        <v>160.0</v>
      </c>
      <c r="F98" s="76" t="str">
        <f t="shared" si="32"/>
        <v/>
      </c>
      <c r="G98" s="148">
        <f t="shared" si="33"/>
        <v>160</v>
      </c>
      <c r="H98" s="184">
        <f t="shared" si="34"/>
        <v>0</v>
      </c>
      <c r="I98" s="245"/>
      <c r="J98" s="448"/>
      <c r="K98" s="154"/>
      <c r="L98" s="449"/>
      <c r="M98" s="162"/>
      <c r="N98" s="450"/>
      <c r="O98" s="323"/>
      <c r="P98" s="451"/>
      <c r="Q98" s="452"/>
      <c r="R98" s="151"/>
      <c r="S98" s="453"/>
      <c r="T98" s="454"/>
      <c r="U98" s="324"/>
      <c r="V98" s="455"/>
      <c r="W98" s="187"/>
      <c r="X98" s="456"/>
      <c r="Y98" s="156"/>
      <c r="Z98" s="186"/>
      <c r="AA98" s="457"/>
      <c r="AB98" s="160"/>
      <c r="AC98" s="157"/>
      <c r="AD98" s="159"/>
      <c r="AE98" s="158"/>
      <c r="AH98" s="259" t="s">
        <v>1555</v>
      </c>
      <c r="AI98" s="42"/>
      <c r="AJ98" s="42"/>
      <c r="AK98" s="42"/>
      <c r="AL98" s="42"/>
      <c r="AM98" s="42"/>
      <c r="AN98" s="43"/>
      <c r="AO98" s="164">
        <v>6.0</v>
      </c>
      <c r="AP98" s="164">
        <f t="shared" si="35"/>
        <v>0</v>
      </c>
      <c r="AQ98" s="164">
        <v>2.0</v>
      </c>
      <c r="AR98" s="164">
        <f t="shared" si="36"/>
        <v>0</v>
      </c>
      <c r="AS98" s="54"/>
      <c r="AT98" s="54"/>
      <c r="AU98" s="54"/>
      <c r="AV98" s="54"/>
      <c r="AW98" s="54"/>
      <c r="AX98" s="54"/>
      <c r="AY98" s="54"/>
      <c r="AZ98" s="54"/>
      <c r="BA98" s="54"/>
      <c r="BB98" s="54"/>
      <c r="BC98" s="54"/>
      <c r="BD98" s="54"/>
      <c r="BE98" s="54"/>
      <c r="BF98" s="54"/>
      <c r="BG98" s="54"/>
      <c r="BH98" s="54"/>
      <c r="BI98" s="54"/>
      <c r="BJ98" s="54"/>
      <c r="BK98" s="54"/>
      <c r="BL98" s="54"/>
    </row>
    <row r="99" ht="18.0" customHeight="1">
      <c r="A99" s="447" t="s">
        <v>1599</v>
      </c>
      <c r="B99" s="267" t="s">
        <v>1600</v>
      </c>
      <c r="C99" s="147">
        <v>1.0</v>
      </c>
      <c r="D99" s="76">
        <f t="shared" si="31"/>
        <v>0</v>
      </c>
      <c r="E99" s="148">
        <v>170.0</v>
      </c>
      <c r="F99" s="76" t="str">
        <f t="shared" si="32"/>
        <v/>
      </c>
      <c r="G99" s="148">
        <f t="shared" si="33"/>
        <v>170</v>
      </c>
      <c r="H99" s="184">
        <f t="shared" si="34"/>
        <v>0</v>
      </c>
      <c r="I99" s="245"/>
      <c r="J99" s="448"/>
      <c r="K99" s="154"/>
      <c r="L99" s="449"/>
      <c r="M99" s="162"/>
      <c r="N99" s="450"/>
      <c r="O99" s="323"/>
      <c r="P99" s="451"/>
      <c r="Q99" s="452"/>
      <c r="R99" s="151"/>
      <c r="S99" s="453"/>
      <c r="T99" s="454"/>
      <c r="U99" s="324"/>
      <c r="V99" s="455"/>
      <c r="W99" s="187"/>
      <c r="X99" s="456"/>
      <c r="Y99" s="156"/>
      <c r="Z99" s="186"/>
      <c r="AA99" s="457"/>
      <c r="AB99" s="160"/>
      <c r="AC99" s="157"/>
      <c r="AD99" s="159"/>
      <c r="AE99" s="158"/>
      <c r="AH99" s="259" t="s">
        <v>1558</v>
      </c>
      <c r="AI99" s="42"/>
      <c r="AJ99" s="42"/>
      <c r="AK99" s="42"/>
      <c r="AL99" s="42"/>
      <c r="AM99" s="42"/>
      <c r="AN99" s="43"/>
      <c r="AO99" s="164">
        <v>6.0</v>
      </c>
      <c r="AP99" s="164">
        <f t="shared" si="35"/>
        <v>0</v>
      </c>
      <c r="AQ99" s="164">
        <v>1.8</v>
      </c>
      <c r="AR99" s="164">
        <f t="shared" si="36"/>
        <v>0</v>
      </c>
      <c r="AS99" s="54"/>
      <c r="AT99" s="54"/>
      <c r="AU99" s="54"/>
      <c r="AV99" s="54"/>
      <c r="AW99" s="54"/>
      <c r="AX99" s="54"/>
      <c r="AY99" s="54"/>
      <c r="AZ99" s="54"/>
      <c r="BA99" s="54"/>
      <c r="BB99" s="54"/>
      <c r="BC99" s="54"/>
      <c r="BD99" s="54"/>
      <c r="BE99" s="54"/>
      <c r="BF99" s="54"/>
      <c r="BG99" s="54"/>
      <c r="BH99" s="54"/>
      <c r="BI99" s="54"/>
      <c r="BJ99" s="54"/>
      <c r="BK99" s="54"/>
      <c r="BL99" s="54"/>
    </row>
    <row r="100" ht="18.0" customHeight="1">
      <c r="A100" s="447" t="s">
        <v>1601</v>
      </c>
      <c r="B100" s="267" t="s">
        <v>1602</v>
      </c>
      <c r="C100" s="147">
        <v>1.0</v>
      </c>
      <c r="D100" s="76">
        <f t="shared" si="31"/>
        <v>0</v>
      </c>
      <c r="E100" s="148">
        <v>110.0</v>
      </c>
      <c r="F100" s="76" t="str">
        <f t="shared" si="32"/>
        <v/>
      </c>
      <c r="G100" s="148">
        <f t="shared" si="33"/>
        <v>110</v>
      </c>
      <c r="H100" s="184">
        <f t="shared" si="34"/>
        <v>0</v>
      </c>
      <c r="I100" s="245"/>
      <c r="J100" s="448"/>
      <c r="K100" s="154"/>
      <c r="L100" s="449"/>
      <c r="M100" s="162"/>
      <c r="N100" s="450"/>
      <c r="O100" s="323"/>
      <c r="P100" s="451"/>
      <c r="Q100" s="452"/>
      <c r="R100" s="151"/>
      <c r="S100" s="453"/>
      <c r="T100" s="454"/>
      <c r="U100" s="324"/>
      <c r="V100" s="455"/>
      <c r="W100" s="187"/>
      <c r="X100" s="456"/>
      <c r="Y100" s="156"/>
      <c r="Z100" s="186"/>
      <c r="AA100" s="457"/>
      <c r="AB100" s="160"/>
      <c r="AC100" s="157"/>
      <c r="AD100" s="159"/>
      <c r="AE100" s="158"/>
      <c r="AH100" s="259" t="s">
        <v>1561</v>
      </c>
      <c r="AI100" s="42"/>
      <c r="AJ100" s="42"/>
      <c r="AK100" s="42"/>
      <c r="AL100" s="42"/>
      <c r="AM100" s="42"/>
      <c r="AN100" s="43"/>
      <c r="AO100" s="164">
        <v>6.0</v>
      </c>
      <c r="AP100" s="164">
        <f t="shared" si="35"/>
        <v>0</v>
      </c>
      <c r="AQ100" s="164">
        <v>1.6</v>
      </c>
      <c r="AR100" s="164">
        <f t="shared" si="36"/>
        <v>0</v>
      </c>
      <c r="AS100" s="54"/>
      <c r="AT100" s="54"/>
      <c r="AU100" s="54"/>
      <c r="AV100" s="54"/>
      <c r="AW100" s="54"/>
      <c r="AX100" s="54"/>
      <c r="AY100" s="54"/>
      <c r="AZ100" s="54"/>
      <c r="BA100" s="54"/>
      <c r="BB100" s="54"/>
      <c r="BC100" s="54"/>
      <c r="BD100" s="54"/>
      <c r="BE100" s="54"/>
      <c r="BF100" s="54"/>
      <c r="BG100" s="54"/>
      <c r="BH100" s="54"/>
      <c r="BI100" s="54"/>
      <c r="BJ100" s="54"/>
      <c r="BK100" s="54"/>
      <c r="BL100" s="54"/>
    </row>
    <row r="101" ht="18.0" customHeight="1">
      <c r="A101" s="447" t="s">
        <v>1603</v>
      </c>
      <c r="B101" s="267" t="s">
        <v>1604</v>
      </c>
      <c r="C101" s="147">
        <v>1.0</v>
      </c>
      <c r="D101" s="76">
        <f t="shared" si="31"/>
        <v>0</v>
      </c>
      <c r="E101" s="148">
        <v>180.0</v>
      </c>
      <c r="F101" s="76" t="str">
        <f t="shared" si="32"/>
        <v/>
      </c>
      <c r="G101" s="148">
        <f t="shared" si="33"/>
        <v>180</v>
      </c>
      <c r="H101" s="184">
        <f t="shared" si="34"/>
        <v>0</v>
      </c>
      <c r="I101" s="245"/>
      <c r="J101" s="448"/>
      <c r="K101" s="154"/>
      <c r="L101" s="449"/>
      <c r="M101" s="162"/>
      <c r="N101" s="450"/>
      <c r="O101" s="323"/>
      <c r="P101" s="451"/>
      <c r="Q101" s="452"/>
      <c r="R101" s="151"/>
      <c r="S101" s="453"/>
      <c r="T101" s="454"/>
      <c r="U101" s="324"/>
      <c r="V101" s="455"/>
      <c r="W101" s="187"/>
      <c r="X101" s="456"/>
      <c r="Y101" s="156"/>
      <c r="Z101" s="186"/>
      <c r="AA101" s="457"/>
      <c r="AB101" s="160"/>
      <c r="AC101" s="157"/>
      <c r="AD101" s="159"/>
      <c r="AE101" s="158"/>
      <c r="AH101" s="259" t="s">
        <v>1564</v>
      </c>
      <c r="AI101" s="42"/>
      <c r="AJ101" s="42"/>
      <c r="AK101" s="42"/>
      <c r="AL101" s="42"/>
      <c r="AM101" s="42"/>
      <c r="AN101" s="43"/>
      <c r="AO101" s="164">
        <v>6.0</v>
      </c>
      <c r="AP101" s="164">
        <f t="shared" si="35"/>
        <v>0</v>
      </c>
      <c r="AQ101" s="164">
        <v>2.5</v>
      </c>
      <c r="AR101" s="164">
        <f t="shared" si="36"/>
        <v>0</v>
      </c>
      <c r="AS101" s="54"/>
      <c r="AT101" s="54"/>
      <c r="AU101" s="54"/>
      <c r="AV101" s="54"/>
      <c r="AW101" s="54"/>
      <c r="AX101" s="54"/>
      <c r="AY101" s="54"/>
      <c r="AZ101" s="54"/>
      <c r="BA101" s="54"/>
      <c r="BB101" s="54"/>
      <c r="BC101" s="54"/>
      <c r="BD101" s="54"/>
      <c r="BE101" s="54"/>
      <c r="BF101" s="54"/>
      <c r="BG101" s="54"/>
      <c r="BH101" s="54"/>
      <c r="BI101" s="54"/>
      <c r="BJ101" s="54"/>
      <c r="BK101" s="54"/>
      <c r="BL101" s="54"/>
    </row>
    <row r="102" ht="18.0" customHeight="1">
      <c r="A102" s="447" t="s">
        <v>1605</v>
      </c>
      <c r="B102" s="267" t="s">
        <v>1606</v>
      </c>
      <c r="C102" s="147">
        <v>1.0</v>
      </c>
      <c r="D102" s="76">
        <f t="shared" si="31"/>
        <v>0</v>
      </c>
      <c r="E102" s="148">
        <v>190.0</v>
      </c>
      <c r="F102" s="76" t="str">
        <f t="shared" si="32"/>
        <v/>
      </c>
      <c r="G102" s="148">
        <f t="shared" si="33"/>
        <v>190</v>
      </c>
      <c r="H102" s="184">
        <f t="shared" si="34"/>
        <v>0</v>
      </c>
      <c r="I102" s="245"/>
      <c r="J102" s="448"/>
      <c r="K102" s="154"/>
      <c r="L102" s="449"/>
      <c r="M102" s="162"/>
      <c r="N102" s="450"/>
      <c r="O102" s="323"/>
      <c r="P102" s="451"/>
      <c r="Q102" s="452"/>
      <c r="R102" s="151"/>
      <c r="S102" s="453"/>
      <c r="T102" s="454"/>
      <c r="U102" s="324"/>
      <c r="V102" s="455"/>
      <c r="W102" s="187"/>
      <c r="X102" s="456"/>
      <c r="Y102" s="156"/>
      <c r="Z102" s="186"/>
      <c r="AA102" s="457"/>
      <c r="AB102" s="160"/>
      <c r="AC102" s="157"/>
      <c r="AD102" s="159"/>
      <c r="AE102" s="158"/>
      <c r="AH102" s="259" t="s">
        <v>1567</v>
      </c>
      <c r="AI102" s="42"/>
      <c r="AJ102" s="42"/>
      <c r="AK102" s="42"/>
      <c r="AL102" s="42"/>
      <c r="AM102" s="42"/>
      <c r="AN102" s="43"/>
      <c r="AO102" s="164">
        <v>6.0</v>
      </c>
      <c r="AP102" s="164">
        <f t="shared" si="35"/>
        <v>0</v>
      </c>
      <c r="AQ102" s="164">
        <v>3.3</v>
      </c>
      <c r="AR102" s="164">
        <f t="shared" si="36"/>
        <v>0</v>
      </c>
      <c r="AS102" s="54"/>
      <c r="AT102" s="54"/>
      <c r="AU102" s="54"/>
      <c r="AV102" s="54"/>
      <c r="AW102" s="54"/>
      <c r="AX102" s="54"/>
      <c r="AY102" s="54"/>
      <c r="AZ102" s="54"/>
      <c r="BA102" s="54"/>
      <c r="BB102" s="54"/>
      <c r="BC102" s="54"/>
      <c r="BD102" s="54"/>
      <c r="BE102" s="54"/>
      <c r="BF102" s="54"/>
      <c r="BG102" s="54"/>
      <c r="BH102" s="54"/>
      <c r="BI102" s="54"/>
      <c r="BJ102" s="54"/>
      <c r="BK102" s="54"/>
      <c r="BL102" s="54"/>
    </row>
    <row r="103" ht="18.0" customHeight="1">
      <c r="A103" s="447" t="s">
        <v>1607</v>
      </c>
      <c r="B103" s="267" t="s">
        <v>1608</v>
      </c>
      <c r="C103" s="147">
        <v>1.0</v>
      </c>
      <c r="D103" s="76">
        <f t="shared" si="31"/>
        <v>0</v>
      </c>
      <c r="E103" s="148">
        <v>210.0</v>
      </c>
      <c r="F103" s="76" t="str">
        <f t="shared" si="32"/>
        <v/>
      </c>
      <c r="G103" s="148">
        <f t="shared" si="33"/>
        <v>210</v>
      </c>
      <c r="H103" s="184">
        <f t="shared" si="34"/>
        <v>0</v>
      </c>
      <c r="I103" s="245"/>
      <c r="J103" s="448"/>
      <c r="K103" s="154"/>
      <c r="L103" s="449"/>
      <c r="M103" s="162"/>
      <c r="N103" s="450"/>
      <c r="O103" s="323"/>
      <c r="P103" s="451"/>
      <c r="Q103" s="452"/>
      <c r="R103" s="151"/>
      <c r="S103" s="453"/>
      <c r="T103" s="454"/>
      <c r="U103" s="324"/>
      <c r="V103" s="455"/>
      <c r="W103" s="187"/>
      <c r="X103" s="456"/>
      <c r="Y103" s="156"/>
      <c r="Z103" s="186"/>
      <c r="AA103" s="457"/>
      <c r="AB103" s="160"/>
      <c r="AC103" s="157"/>
      <c r="AD103" s="159"/>
      <c r="AE103" s="158"/>
      <c r="AH103" s="259" t="s">
        <v>1570</v>
      </c>
      <c r="AI103" s="42"/>
      <c r="AJ103" s="42"/>
      <c r="AK103" s="42"/>
      <c r="AL103" s="42"/>
      <c r="AM103" s="42"/>
      <c r="AN103" s="43"/>
      <c r="AO103" s="164">
        <v>6.0</v>
      </c>
      <c r="AP103" s="164">
        <f t="shared" si="35"/>
        <v>0</v>
      </c>
      <c r="AQ103" s="265">
        <v>3.9</v>
      </c>
      <c r="AR103" s="164">
        <f t="shared" si="36"/>
        <v>0</v>
      </c>
      <c r="AS103" s="54"/>
      <c r="AT103" s="54"/>
      <c r="AU103" s="54"/>
      <c r="AV103" s="54"/>
      <c r="AW103" s="54"/>
      <c r="AX103" s="54"/>
      <c r="AY103" s="54"/>
      <c r="AZ103" s="54"/>
      <c r="BA103" s="54"/>
      <c r="BB103" s="54"/>
      <c r="BC103" s="54"/>
      <c r="BD103" s="54"/>
      <c r="BE103" s="54"/>
      <c r="BF103" s="54"/>
      <c r="BG103" s="54"/>
      <c r="BH103" s="54"/>
      <c r="BI103" s="54"/>
      <c r="BJ103" s="54"/>
      <c r="BK103" s="54"/>
      <c r="BL103" s="54"/>
    </row>
    <row r="104" ht="18.0" customHeight="1">
      <c r="A104" s="447" t="s">
        <v>1609</v>
      </c>
      <c r="B104" s="267" t="s">
        <v>1610</v>
      </c>
      <c r="C104" s="147">
        <v>1.0</v>
      </c>
      <c r="D104" s="76">
        <f t="shared" si="31"/>
        <v>0</v>
      </c>
      <c r="E104" s="148">
        <v>170.0</v>
      </c>
      <c r="F104" s="76" t="str">
        <f t="shared" si="32"/>
        <v/>
      </c>
      <c r="G104" s="148">
        <f t="shared" si="33"/>
        <v>170</v>
      </c>
      <c r="H104" s="184">
        <f t="shared" si="34"/>
        <v>0</v>
      </c>
      <c r="I104" s="245"/>
      <c r="J104" s="448"/>
      <c r="K104" s="154"/>
      <c r="L104" s="449"/>
      <c r="M104" s="162"/>
      <c r="N104" s="450"/>
      <c r="O104" s="323"/>
      <c r="P104" s="451"/>
      <c r="Q104" s="452"/>
      <c r="R104" s="151"/>
      <c r="S104" s="453"/>
      <c r="T104" s="454"/>
      <c r="U104" s="324"/>
      <c r="V104" s="455"/>
      <c r="W104" s="187"/>
      <c r="X104" s="456"/>
      <c r="Y104" s="156"/>
      <c r="Z104" s="186"/>
      <c r="AA104" s="457"/>
      <c r="AB104" s="160"/>
      <c r="AC104" s="157"/>
      <c r="AD104" s="159"/>
      <c r="AE104" s="158"/>
      <c r="AH104" s="259" t="s">
        <v>1573</v>
      </c>
      <c r="AI104" s="42"/>
      <c r="AJ104" s="42"/>
      <c r="AK104" s="42"/>
      <c r="AL104" s="42"/>
      <c r="AM104" s="42"/>
      <c r="AN104" s="43"/>
      <c r="AO104" s="164">
        <v>6.0</v>
      </c>
      <c r="AP104" s="164">
        <f t="shared" si="35"/>
        <v>0</v>
      </c>
      <c r="AQ104" s="164">
        <v>3.2</v>
      </c>
      <c r="AR104" s="164">
        <f t="shared" si="36"/>
        <v>0</v>
      </c>
      <c r="AS104" s="54"/>
      <c r="AT104" s="54"/>
      <c r="AU104" s="54"/>
      <c r="AV104" s="54"/>
      <c r="AW104" s="54"/>
      <c r="AX104" s="54"/>
      <c r="AY104" s="54"/>
      <c r="AZ104" s="54"/>
      <c r="BA104" s="54"/>
      <c r="BB104" s="54"/>
      <c r="BC104" s="54"/>
      <c r="BD104" s="54"/>
      <c r="BE104" s="54"/>
      <c r="BF104" s="54"/>
      <c r="BG104" s="54"/>
      <c r="BH104" s="54"/>
      <c r="BI104" s="54"/>
      <c r="BJ104" s="54"/>
      <c r="BK104" s="54"/>
      <c r="BL104" s="54"/>
    </row>
    <row r="105" ht="18.0" customHeight="1">
      <c r="A105" s="447" t="s">
        <v>1611</v>
      </c>
      <c r="B105" s="267" t="s">
        <v>1612</v>
      </c>
      <c r="C105" s="147">
        <v>1.0</v>
      </c>
      <c r="D105" s="76">
        <f t="shared" si="31"/>
        <v>0</v>
      </c>
      <c r="E105" s="148">
        <v>180.0</v>
      </c>
      <c r="F105" s="76" t="str">
        <f t="shared" si="32"/>
        <v/>
      </c>
      <c r="G105" s="148">
        <f t="shared" si="33"/>
        <v>180</v>
      </c>
      <c r="H105" s="184">
        <f t="shared" si="34"/>
        <v>0</v>
      </c>
      <c r="I105" s="245"/>
      <c r="J105" s="448"/>
      <c r="K105" s="154"/>
      <c r="L105" s="449"/>
      <c r="M105" s="162"/>
      <c r="N105" s="450"/>
      <c r="O105" s="323"/>
      <c r="P105" s="451"/>
      <c r="Q105" s="452"/>
      <c r="R105" s="151"/>
      <c r="S105" s="453"/>
      <c r="T105" s="454"/>
      <c r="U105" s="324"/>
      <c r="V105" s="455"/>
      <c r="W105" s="187"/>
      <c r="X105" s="456"/>
      <c r="Y105" s="156"/>
      <c r="Z105" s="186"/>
      <c r="AA105" s="457"/>
      <c r="AB105" s="160"/>
      <c r="AC105" s="157"/>
      <c r="AD105" s="159"/>
      <c r="AE105" s="158"/>
      <c r="AH105" s="259" t="s">
        <v>1576</v>
      </c>
      <c r="AI105" s="42"/>
      <c r="AJ105" s="42"/>
      <c r="AK105" s="42"/>
      <c r="AL105" s="42"/>
      <c r="AM105" s="42"/>
      <c r="AN105" s="43"/>
      <c r="AO105" s="164">
        <v>6.0</v>
      </c>
      <c r="AP105" s="164">
        <f t="shared" si="35"/>
        <v>0</v>
      </c>
      <c r="AQ105" s="164">
        <v>2.3</v>
      </c>
      <c r="AR105" s="164">
        <f t="shared" si="36"/>
        <v>0</v>
      </c>
      <c r="AS105" s="54"/>
      <c r="AT105" s="54"/>
      <c r="AU105" s="54"/>
      <c r="AV105" s="54"/>
      <c r="AW105" s="54"/>
      <c r="AX105" s="54"/>
      <c r="AY105" s="54"/>
      <c r="AZ105" s="54"/>
      <c r="BA105" s="54"/>
      <c r="BB105" s="54"/>
      <c r="BC105" s="54"/>
      <c r="BD105" s="54"/>
      <c r="BE105" s="54"/>
      <c r="BF105" s="54"/>
      <c r="BG105" s="54"/>
      <c r="BH105" s="54"/>
      <c r="BI105" s="54"/>
      <c r="BJ105" s="54"/>
      <c r="BK105" s="54"/>
      <c r="BL105" s="54"/>
    </row>
    <row r="106" ht="18.0" customHeight="1">
      <c r="A106" s="447" t="s">
        <v>1613</v>
      </c>
      <c r="B106" s="267" t="s">
        <v>1614</v>
      </c>
      <c r="C106" s="147">
        <v>1.0</v>
      </c>
      <c r="D106" s="76">
        <f t="shared" si="31"/>
        <v>0</v>
      </c>
      <c r="E106" s="148">
        <v>210.0</v>
      </c>
      <c r="F106" s="76" t="str">
        <f t="shared" si="32"/>
        <v/>
      </c>
      <c r="G106" s="148">
        <f t="shared" si="33"/>
        <v>210</v>
      </c>
      <c r="H106" s="184">
        <f t="shared" si="34"/>
        <v>0</v>
      </c>
      <c r="I106" s="245"/>
      <c r="J106" s="448"/>
      <c r="K106" s="154"/>
      <c r="L106" s="449"/>
      <c r="M106" s="162"/>
      <c r="N106" s="450"/>
      <c r="O106" s="323"/>
      <c r="P106" s="451"/>
      <c r="Q106" s="452"/>
      <c r="R106" s="151"/>
      <c r="S106" s="453"/>
      <c r="T106" s="454"/>
      <c r="U106" s="324"/>
      <c r="V106" s="455"/>
      <c r="W106" s="187"/>
      <c r="X106" s="456"/>
      <c r="Y106" s="156"/>
      <c r="Z106" s="186"/>
      <c r="AA106" s="457"/>
      <c r="AB106" s="160"/>
      <c r="AC106" s="157"/>
      <c r="AD106" s="159"/>
      <c r="AE106" s="158"/>
      <c r="AH106" s="259" t="s">
        <v>1579</v>
      </c>
      <c r="AI106" s="42"/>
      <c r="AJ106" s="42"/>
      <c r="AK106" s="42"/>
      <c r="AL106" s="42"/>
      <c r="AM106" s="42"/>
      <c r="AN106" s="43"/>
      <c r="AO106" s="164">
        <v>6.0</v>
      </c>
      <c r="AP106" s="164">
        <f t="shared" si="35"/>
        <v>0</v>
      </c>
      <c r="AQ106" s="164">
        <v>3.5</v>
      </c>
      <c r="AR106" s="164">
        <f t="shared" si="36"/>
        <v>0</v>
      </c>
      <c r="AS106" s="54"/>
      <c r="AT106" s="54"/>
      <c r="AU106" s="54"/>
      <c r="AV106" s="54"/>
      <c r="AW106" s="54"/>
      <c r="AX106" s="54"/>
      <c r="AY106" s="54"/>
      <c r="AZ106" s="54"/>
      <c r="BA106" s="54"/>
      <c r="BB106" s="54"/>
      <c r="BC106" s="54"/>
      <c r="BD106" s="54"/>
      <c r="BE106" s="54"/>
      <c r="BF106" s="54"/>
      <c r="BG106" s="54"/>
      <c r="BH106" s="54"/>
      <c r="BI106" s="54"/>
      <c r="BJ106" s="54"/>
      <c r="BK106" s="54"/>
      <c r="BL106" s="54"/>
    </row>
    <row r="107" ht="18.0" customHeight="1">
      <c r="A107" s="447" t="s">
        <v>1615</v>
      </c>
      <c r="B107" s="267" t="s">
        <v>1616</v>
      </c>
      <c r="C107" s="147">
        <v>1.0</v>
      </c>
      <c r="D107" s="76">
        <f t="shared" si="31"/>
        <v>0</v>
      </c>
      <c r="E107" s="148">
        <v>160.0</v>
      </c>
      <c r="F107" s="76" t="str">
        <f t="shared" si="32"/>
        <v/>
      </c>
      <c r="G107" s="148">
        <f t="shared" si="33"/>
        <v>160</v>
      </c>
      <c r="H107" s="184">
        <f t="shared" si="34"/>
        <v>0</v>
      </c>
      <c r="I107" s="245"/>
      <c r="J107" s="448"/>
      <c r="K107" s="154"/>
      <c r="L107" s="449"/>
      <c r="M107" s="162"/>
      <c r="N107" s="450"/>
      <c r="O107" s="323"/>
      <c r="P107" s="451"/>
      <c r="Q107" s="452"/>
      <c r="R107" s="151"/>
      <c r="S107" s="453"/>
      <c r="T107" s="454"/>
      <c r="U107" s="324"/>
      <c r="V107" s="455"/>
      <c r="W107" s="187"/>
      <c r="X107" s="456"/>
      <c r="Y107" s="156"/>
      <c r="Z107" s="186"/>
      <c r="AA107" s="457"/>
      <c r="AB107" s="160"/>
      <c r="AC107" s="157"/>
      <c r="AD107" s="159"/>
      <c r="AE107" s="158"/>
      <c r="AH107" s="259" t="s">
        <v>1582</v>
      </c>
      <c r="AI107" s="42"/>
      <c r="AJ107" s="42"/>
      <c r="AK107" s="42"/>
      <c r="AL107" s="42"/>
      <c r="AM107" s="42"/>
      <c r="AN107" s="43"/>
      <c r="AO107" s="164">
        <v>6.0</v>
      </c>
      <c r="AP107" s="164">
        <f t="shared" si="35"/>
        <v>0</v>
      </c>
      <c r="AQ107" s="164">
        <v>1.7</v>
      </c>
      <c r="AR107" s="164">
        <f t="shared" si="36"/>
        <v>0</v>
      </c>
      <c r="AS107" s="54"/>
      <c r="AT107" s="54"/>
      <c r="AU107" s="54"/>
      <c r="AV107" s="54"/>
      <c r="AW107" s="54"/>
      <c r="AX107" s="54"/>
      <c r="AY107" s="54"/>
      <c r="AZ107" s="54"/>
      <c r="BA107" s="54"/>
      <c r="BB107" s="54"/>
      <c r="BC107" s="54"/>
      <c r="BD107" s="54"/>
      <c r="BE107" s="54"/>
      <c r="BF107" s="54"/>
      <c r="BG107" s="54"/>
      <c r="BH107" s="54"/>
      <c r="BI107" s="54"/>
      <c r="BJ107" s="54"/>
      <c r="BK107" s="54"/>
      <c r="BL107" s="54"/>
    </row>
    <row r="108" ht="18.0" customHeight="1">
      <c r="A108" s="447" t="s">
        <v>1617</v>
      </c>
      <c r="B108" s="267" t="s">
        <v>1618</v>
      </c>
      <c r="C108" s="147">
        <v>1.0</v>
      </c>
      <c r="D108" s="76">
        <f t="shared" si="31"/>
        <v>0</v>
      </c>
      <c r="E108" s="148">
        <v>170.0</v>
      </c>
      <c r="F108" s="76" t="str">
        <f t="shared" si="32"/>
        <v/>
      </c>
      <c r="G108" s="148">
        <f t="shared" si="33"/>
        <v>170</v>
      </c>
      <c r="H108" s="184">
        <f t="shared" si="34"/>
        <v>0</v>
      </c>
      <c r="I108" s="245"/>
      <c r="J108" s="448"/>
      <c r="K108" s="154"/>
      <c r="L108" s="449"/>
      <c r="M108" s="162"/>
      <c r="N108" s="450"/>
      <c r="O108" s="323"/>
      <c r="P108" s="451"/>
      <c r="Q108" s="452"/>
      <c r="R108" s="151"/>
      <c r="S108" s="453"/>
      <c r="T108" s="454"/>
      <c r="U108" s="324"/>
      <c r="V108" s="455"/>
      <c r="W108" s="187"/>
      <c r="X108" s="456"/>
      <c r="Y108" s="156"/>
      <c r="Z108" s="186"/>
      <c r="AA108" s="457"/>
      <c r="AB108" s="160"/>
      <c r="AC108" s="157"/>
      <c r="AD108" s="159"/>
      <c r="AE108" s="158"/>
      <c r="AH108" s="259" t="s">
        <v>1585</v>
      </c>
      <c r="AI108" s="42"/>
      <c r="AJ108" s="42"/>
      <c r="AK108" s="42"/>
      <c r="AL108" s="42"/>
      <c r="AM108" s="42"/>
      <c r="AN108" s="43"/>
      <c r="AO108" s="164">
        <v>6.0</v>
      </c>
      <c r="AP108" s="164">
        <f t="shared" si="35"/>
        <v>0</v>
      </c>
      <c r="AQ108" s="164">
        <v>1.7</v>
      </c>
      <c r="AR108" s="164">
        <f t="shared" si="36"/>
        <v>0</v>
      </c>
      <c r="AS108" s="54"/>
      <c r="AT108" s="54"/>
      <c r="AU108" s="54"/>
      <c r="AV108" s="54"/>
      <c r="AW108" s="54"/>
      <c r="AX108" s="54"/>
      <c r="AY108" s="54"/>
      <c r="AZ108" s="54"/>
      <c r="BA108" s="54"/>
      <c r="BB108" s="54"/>
      <c r="BC108" s="54"/>
      <c r="BD108" s="54"/>
      <c r="BE108" s="54"/>
      <c r="BF108" s="54"/>
      <c r="BG108" s="54"/>
      <c r="BH108" s="54"/>
      <c r="BI108" s="54"/>
      <c r="BJ108" s="54"/>
      <c r="BK108" s="54"/>
      <c r="BL108" s="54"/>
    </row>
    <row r="109" ht="18.0" customHeight="1">
      <c r="A109" s="447" t="s">
        <v>1619</v>
      </c>
      <c r="B109" s="267" t="s">
        <v>1620</v>
      </c>
      <c r="C109" s="147">
        <v>1.0</v>
      </c>
      <c r="D109" s="76">
        <f t="shared" si="31"/>
        <v>0</v>
      </c>
      <c r="E109" s="148">
        <v>160.0</v>
      </c>
      <c r="F109" s="76" t="str">
        <f t="shared" si="32"/>
        <v/>
      </c>
      <c r="G109" s="148">
        <f t="shared" si="33"/>
        <v>160</v>
      </c>
      <c r="H109" s="184">
        <f t="shared" si="34"/>
        <v>0</v>
      </c>
      <c r="I109" s="245"/>
      <c r="J109" s="448"/>
      <c r="K109" s="154"/>
      <c r="L109" s="449"/>
      <c r="M109" s="162"/>
      <c r="N109" s="450"/>
      <c r="O109" s="323"/>
      <c r="P109" s="451"/>
      <c r="Q109" s="452"/>
      <c r="R109" s="151"/>
      <c r="S109" s="453"/>
      <c r="T109" s="454"/>
      <c r="U109" s="324"/>
      <c r="V109" s="455"/>
      <c r="W109" s="187"/>
      <c r="X109" s="456"/>
      <c r="Y109" s="156"/>
      <c r="Z109" s="186"/>
      <c r="AA109" s="457"/>
      <c r="AB109" s="160"/>
      <c r="AC109" s="157"/>
      <c r="AD109" s="159"/>
      <c r="AE109" s="158"/>
      <c r="AH109" s="259" t="s">
        <v>1588</v>
      </c>
      <c r="AI109" s="42"/>
      <c r="AJ109" s="42"/>
      <c r="AK109" s="42"/>
      <c r="AL109" s="42"/>
      <c r="AM109" s="42"/>
      <c r="AN109" s="43"/>
      <c r="AO109" s="164">
        <v>5.0</v>
      </c>
      <c r="AP109" s="164">
        <f t="shared" si="35"/>
        <v>0</v>
      </c>
      <c r="AQ109" s="164">
        <v>1.5</v>
      </c>
      <c r="AR109" s="164">
        <f t="shared" si="36"/>
        <v>0</v>
      </c>
      <c r="AS109" s="54"/>
      <c r="AT109" s="54"/>
      <c r="AU109" s="54"/>
      <c r="AV109" s="54"/>
      <c r="AW109" s="54"/>
      <c r="AX109" s="54"/>
      <c r="AY109" s="54"/>
      <c r="AZ109" s="54"/>
      <c r="BA109" s="54"/>
      <c r="BB109" s="54"/>
      <c r="BC109" s="54"/>
      <c r="BD109" s="54"/>
      <c r="BE109" s="54"/>
      <c r="BF109" s="54"/>
      <c r="BG109" s="54"/>
      <c r="BH109" s="54"/>
      <c r="BI109" s="54"/>
      <c r="BJ109" s="54"/>
      <c r="BK109" s="54"/>
      <c r="BL109" s="54"/>
    </row>
    <row r="110" ht="18.0" customHeight="1">
      <c r="A110" s="447" t="s">
        <v>1621</v>
      </c>
      <c r="B110" s="267" t="s">
        <v>1622</v>
      </c>
      <c r="C110" s="147">
        <v>1.0</v>
      </c>
      <c r="D110" s="76">
        <f t="shared" si="31"/>
        <v>0</v>
      </c>
      <c r="E110" s="148">
        <v>180.0</v>
      </c>
      <c r="F110" s="76" t="str">
        <f t="shared" si="32"/>
        <v/>
      </c>
      <c r="G110" s="148">
        <f t="shared" si="33"/>
        <v>180</v>
      </c>
      <c r="H110" s="184">
        <f t="shared" si="34"/>
        <v>0</v>
      </c>
      <c r="I110" s="245"/>
      <c r="J110" s="448"/>
      <c r="K110" s="154"/>
      <c r="L110" s="449"/>
      <c r="M110" s="162"/>
      <c r="N110" s="450"/>
      <c r="O110" s="323"/>
      <c r="P110" s="451"/>
      <c r="Q110" s="452"/>
      <c r="R110" s="151"/>
      <c r="S110" s="453"/>
      <c r="T110" s="454"/>
      <c r="U110" s="324"/>
      <c r="V110" s="455"/>
      <c r="W110" s="187"/>
      <c r="X110" s="456"/>
      <c r="Y110" s="156"/>
      <c r="Z110" s="186"/>
      <c r="AA110" s="457"/>
      <c r="AB110" s="160"/>
      <c r="AC110" s="157"/>
      <c r="AD110" s="159"/>
      <c r="AE110" s="158"/>
      <c r="AH110" s="465" t="s">
        <v>1591</v>
      </c>
      <c r="AI110" s="466"/>
      <c r="AJ110" s="466"/>
      <c r="AK110" s="466"/>
      <c r="AL110" s="466"/>
      <c r="AM110" s="466"/>
      <c r="AN110" s="467"/>
      <c r="AO110" s="265">
        <v>6.0</v>
      </c>
      <c r="AP110" s="265">
        <f t="shared" si="35"/>
        <v>0</v>
      </c>
      <c r="AQ110" s="164">
        <v>2.8</v>
      </c>
      <c r="AR110" s="265">
        <f t="shared" si="36"/>
        <v>0</v>
      </c>
      <c r="AS110" s="54"/>
      <c r="AT110" s="54"/>
      <c r="AU110" s="54"/>
      <c r="AV110" s="54"/>
      <c r="AW110" s="54"/>
      <c r="AX110" s="54"/>
      <c r="AY110" s="54"/>
      <c r="AZ110" s="54"/>
      <c r="BA110" s="54"/>
      <c r="BB110" s="54"/>
      <c r="BC110" s="54"/>
      <c r="BD110" s="54"/>
      <c r="BE110" s="54"/>
      <c r="BF110" s="54"/>
      <c r="BG110" s="54"/>
      <c r="BH110" s="54"/>
      <c r="BI110" s="54"/>
      <c r="BJ110" s="54"/>
      <c r="BK110" s="54"/>
      <c r="BL110" s="54"/>
    </row>
    <row r="111" ht="39.75" customHeight="1">
      <c r="A111" s="235" t="s">
        <v>52</v>
      </c>
      <c r="B111" s="475" t="s">
        <v>1623</v>
      </c>
      <c r="C111" s="476"/>
      <c r="D111" s="202"/>
      <c r="E111" s="469"/>
      <c r="F111" s="202"/>
      <c r="G111" s="469"/>
      <c r="H111" s="252"/>
      <c r="I111" s="477"/>
      <c r="J111" s="202"/>
      <c r="K111" s="202"/>
      <c r="L111" s="202"/>
      <c r="M111" s="202"/>
      <c r="N111" s="202"/>
      <c r="O111" s="202"/>
      <c r="P111" s="202"/>
      <c r="Q111" s="202"/>
      <c r="R111" s="202"/>
      <c r="S111" s="202"/>
      <c r="T111" s="202"/>
      <c r="U111" s="202"/>
      <c r="V111" s="202"/>
      <c r="W111" s="202"/>
      <c r="X111" s="202"/>
      <c r="Y111" s="202"/>
      <c r="AA111" s="20"/>
      <c r="AH111" s="460"/>
      <c r="AI111" s="42"/>
      <c r="AJ111" s="42"/>
      <c r="AK111" s="42"/>
      <c r="AL111" s="42"/>
      <c r="AM111" s="42"/>
      <c r="AN111" s="42"/>
      <c r="AO111" s="461"/>
      <c r="AP111" s="462"/>
      <c r="AQ111" s="461"/>
      <c r="AR111" s="462"/>
      <c r="AS111" s="79"/>
      <c r="AT111" s="79"/>
      <c r="AU111" s="79"/>
      <c r="AV111" s="79"/>
      <c r="AW111" s="79"/>
      <c r="AX111" s="79"/>
      <c r="AY111" s="79"/>
      <c r="AZ111" s="79"/>
      <c r="BA111" s="79"/>
      <c r="BB111" s="79"/>
      <c r="BC111" s="79"/>
      <c r="BD111" s="79"/>
      <c r="BE111" s="79"/>
      <c r="BF111" s="79"/>
      <c r="BG111" s="79"/>
      <c r="BH111" s="79"/>
      <c r="BI111" s="79"/>
      <c r="BJ111" s="79"/>
      <c r="BK111" s="79"/>
      <c r="BL111" s="79"/>
    </row>
    <row r="112" ht="18.0" customHeight="1">
      <c r="A112" s="447" t="s">
        <v>1624</v>
      </c>
      <c r="B112" s="267" t="s">
        <v>1625</v>
      </c>
      <c r="C112" s="75">
        <v>1.0</v>
      </c>
      <c r="D112" s="76">
        <f t="shared" ref="D112:D121" si="37">SUM(I112:AE112)</f>
        <v>0</v>
      </c>
      <c r="E112" s="470">
        <v>260.0</v>
      </c>
      <c r="F112" s="471" t="str">
        <f t="shared" ref="F112:F121" si="38">$E$5</f>
        <v/>
      </c>
      <c r="G112" s="470">
        <f t="shared" ref="G112:G121" si="39">E112*((100-F112)/100)</f>
        <v>260</v>
      </c>
      <c r="H112" s="472">
        <f t="shared" ref="H112:H121" si="40">D112*G112</f>
        <v>0</v>
      </c>
      <c r="I112" s="245"/>
      <c r="J112" s="448"/>
      <c r="K112" s="154"/>
      <c r="L112" s="449"/>
      <c r="M112" s="162"/>
      <c r="N112" s="450"/>
      <c r="O112" s="323"/>
      <c r="P112" s="451"/>
      <c r="Q112" s="452"/>
      <c r="R112" s="151"/>
      <c r="S112" s="453"/>
      <c r="T112" s="454"/>
      <c r="U112" s="324"/>
      <c r="V112" s="455"/>
      <c r="W112" s="187"/>
      <c r="X112" s="456"/>
      <c r="Y112" s="156"/>
      <c r="Z112" s="186"/>
      <c r="AA112" s="457"/>
      <c r="AB112" s="160"/>
      <c r="AC112" s="157"/>
      <c r="AD112" s="159"/>
      <c r="AE112" s="158"/>
      <c r="AH112" s="473" t="s">
        <v>1626</v>
      </c>
      <c r="AI112" s="474"/>
      <c r="AJ112" s="474"/>
      <c r="AK112" s="474"/>
      <c r="AL112" s="474"/>
      <c r="AM112" s="474"/>
      <c r="AN112" s="95"/>
      <c r="AO112" s="167">
        <v>6.0</v>
      </c>
      <c r="AP112" s="167">
        <f t="shared" ref="AP112:AP121" si="41">AO112*D112</f>
        <v>0</v>
      </c>
      <c r="AQ112" s="167">
        <v>2.45</v>
      </c>
      <c r="AR112" s="167">
        <f t="shared" ref="AR112:AR121" si="42">AQ112*D112</f>
        <v>0</v>
      </c>
      <c r="AS112" s="54"/>
      <c r="AT112" s="54"/>
      <c r="AU112" s="54"/>
      <c r="AV112" s="54"/>
      <c r="AW112" s="54"/>
      <c r="AX112" s="54"/>
      <c r="AY112" s="54"/>
      <c r="AZ112" s="54"/>
      <c r="BA112" s="54"/>
      <c r="BB112" s="54"/>
      <c r="BC112" s="54"/>
      <c r="BD112" s="54"/>
      <c r="BE112" s="54"/>
      <c r="BF112" s="54"/>
      <c r="BG112" s="54"/>
      <c r="BH112" s="54"/>
      <c r="BI112" s="54"/>
      <c r="BJ112" s="54"/>
      <c r="BK112" s="54"/>
      <c r="BL112" s="54"/>
    </row>
    <row r="113" ht="18.0" customHeight="1">
      <c r="A113" s="447" t="s">
        <v>1627</v>
      </c>
      <c r="B113" s="267" t="s">
        <v>1628</v>
      </c>
      <c r="C113" s="147">
        <v>1.0</v>
      </c>
      <c r="D113" s="76">
        <f t="shared" si="37"/>
        <v>0</v>
      </c>
      <c r="E113" s="148">
        <v>250.0</v>
      </c>
      <c r="F113" s="76" t="str">
        <f t="shared" si="38"/>
        <v/>
      </c>
      <c r="G113" s="148">
        <f t="shared" si="39"/>
        <v>250</v>
      </c>
      <c r="H113" s="184">
        <f t="shared" si="40"/>
        <v>0</v>
      </c>
      <c r="I113" s="245"/>
      <c r="J113" s="448"/>
      <c r="K113" s="154"/>
      <c r="L113" s="449"/>
      <c r="M113" s="162"/>
      <c r="N113" s="450"/>
      <c r="O113" s="323"/>
      <c r="P113" s="451"/>
      <c r="Q113" s="452"/>
      <c r="R113" s="151"/>
      <c r="S113" s="453"/>
      <c r="T113" s="454"/>
      <c r="U113" s="324"/>
      <c r="V113" s="455"/>
      <c r="W113" s="187"/>
      <c r="X113" s="456"/>
      <c r="Y113" s="156"/>
      <c r="Z113" s="186"/>
      <c r="AA113" s="457"/>
      <c r="AB113" s="160"/>
      <c r="AC113" s="157"/>
      <c r="AD113" s="159"/>
      <c r="AE113" s="158"/>
      <c r="AH113" s="259" t="s">
        <v>1629</v>
      </c>
      <c r="AI113" s="42"/>
      <c r="AJ113" s="42"/>
      <c r="AK113" s="42"/>
      <c r="AL113" s="42"/>
      <c r="AM113" s="42"/>
      <c r="AN113" s="43"/>
      <c r="AO113" s="164">
        <v>6.0</v>
      </c>
      <c r="AP113" s="164">
        <f t="shared" si="41"/>
        <v>0</v>
      </c>
      <c r="AQ113" s="164">
        <v>2.35</v>
      </c>
      <c r="AR113" s="164">
        <f t="shared" si="42"/>
        <v>0</v>
      </c>
      <c r="AS113" s="54"/>
      <c r="AT113" s="54"/>
      <c r="AU113" s="54"/>
      <c r="AV113" s="54"/>
      <c r="AW113" s="54"/>
      <c r="AX113" s="54"/>
      <c r="AY113" s="54"/>
      <c r="AZ113" s="54"/>
      <c r="BA113" s="54"/>
      <c r="BB113" s="54"/>
      <c r="BC113" s="54"/>
      <c r="BD113" s="54"/>
      <c r="BE113" s="54"/>
      <c r="BF113" s="54"/>
      <c r="BG113" s="54"/>
      <c r="BH113" s="54"/>
      <c r="BI113" s="54"/>
      <c r="BJ113" s="54"/>
      <c r="BK113" s="54"/>
      <c r="BL113" s="54"/>
    </row>
    <row r="114" ht="18.0" customHeight="1">
      <c r="A114" s="447" t="s">
        <v>1630</v>
      </c>
      <c r="B114" s="267" t="s">
        <v>1631</v>
      </c>
      <c r="C114" s="147">
        <v>1.0</v>
      </c>
      <c r="D114" s="76">
        <f t="shared" si="37"/>
        <v>0</v>
      </c>
      <c r="E114" s="148">
        <v>260.0</v>
      </c>
      <c r="F114" s="76" t="str">
        <f t="shared" si="38"/>
        <v/>
      </c>
      <c r="G114" s="148">
        <f t="shared" si="39"/>
        <v>260</v>
      </c>
      <c r="H114" s="184">
        <f t="shared" si="40"/>
        <v>0</v>
      </c>
      <c r="I114" s="245"/>
      <c r="J114" s="448"/>
      <c r="K114" s="154"/>
      <c r="L114" s="449"/>
      <c r="M114" s="162"/>
      <c r="N114" s="450"/>
      <c r="O114" s="323"/>
      <c r="P114" s="451"/>
      <c r="Q114" s="452"/>
      <c r="R114" s="151"/>
      <c r="S114" s="453"/>
      <c r="T114" s="454"/>
      <c r="U114" s="324"/>
      <c r="V114" s="455"/>
      <c r="W114" s="187"/>
      <c r="X114" s="456"/>
      <c r="Y114" s="156"/>
      <c r="Z114" s="186"/>
      <c r="AA114" s="457"/>
      <c r="AB114" s="160"/>
      <c r="AC114" s="157"/>
      <c r="AD114" s="159"/>
      <c r="AE114" s="158"/>
      <c r="AH114" s="259" t="s">
        <v>1632</v>
      </c>
      <c r="AI114" s="42"/>
      <c r="AJ114" s="42"/>
      <c r="AK114" s="42"/>
      <c r="AL114" s="42"/>
      <c r="AM114" s="42"/>
      <c r="AN114" s="43"/>
      <c r="AO114" s="164">
        <v>6.0</v>
      </c>
      <c r="AP114" s="164">
        <f t="shared" si="41"/>
        <v>0</v>
      </c>
      <c r="AQ114" s="164">
        <v>2.4</v>
      </c>
      <c r="AR114" s="164">
        <f t="shared" si="42"/>
        <v>0</v>
      </c>
      <c r="AS114" s="54"/>
      <c r="AT114" s="54"/>
      <c r="AU114" s="54"/>
      <c r="AV114" s="54"/>
      <c r="AW114" s="54"/>
      <c r="AX114" s="54"/>
      <c r="AY114" s="54"/>
      <c r="AZ114" s="54"/>
      <c r="BA114" s="54"/>
      <c r="BB114" s="54"/>
      <c r="BC114" s="54"/>
      <c r="BD114" s="54"/>
      <c r="BE114" s="54"/>
      <c r="BF114" s="54"/>
      <c r="BG114" s="54"/>
      <c r="BH114" s="54"/>
      <c r="BI114" s="54"/>
      <c r="BJ114" s="54"/>
      <c r="BK114" s="54"/>
      <c r="BL114" s="54"/>
    </row>
    <row r="115" ht="18.0" customHeight="1">
      <c r="A115" s="447" t="s">
        <v>1633</v>
      </c>
      <c r="B115" s="267" t="s">
        <v>1634</v>
      </c>
      <c r="C115" s="147">
        <v>1.0</v>
      </c>
      <c r="D115" s="76">
        <f t="shared" si="37"/>
        <v>0</v>
      </c>
      <c r="E115" s="148">
        <v>300.0</v>
      </c>
      <c r="F115" s="76" t="str">
        <f t="shared" si="38"/>
        <v/>
      </c>
      <c r="G115" s="148">
        <f t="shared" si="39"/>
        <v>300</v>
      </c>
      <c r="H115" s="184">
        <f t="shared" si="40"/>
        <v>0</v>
      </c>
      <c r="I115" s="245"/>
      <c r="J115" s="448"/>
      <c r="K115" s="154"/>
      <c r="L115" s="449"/>
      <c r="M115" s="162"/>
      <c r="N115" s="450"/>
      <c r="O115" s="323"/>
      <c r="P115" s="451"/>
      <c r="Q115" s="452"/>
      <c r="R115" s="151"/>
      <c r="S115" s="453"/>
      <c r="T115" s="454"/>
      <c r="U115" s="324"/>
      <c r="V115" s="455"/>
      <c r="W115" s="187"/>
      <c r="X115" s="456"/>
      <c r="Y115" s="156"/>
      <c r="Z115" s="186"/>
      <c r="AA115" s="457"/>
      <c r="AB115" s="160"/>
      <c r="AC115" s="157"/>
      <c r="AD115" s="159"/>
      <c r="AE115" s="158"/>
      <c r="AH115" s="259" t="s">
        <v>1635</v>
      </c>
      <c r="AI115" s="42"/>
      <c r="AJ115" s="42"/>
      <c r="AK115" s="42"/>
      <c r="AL115" s="42"/>
      <c r="AM115" s="42"/>
      <c r="AN115" s="43"/>
      <c r="AO115" s="164">
        <v>6.0</v>
      </c>
      <c r="AP115" s="164">
        <f t="shared" si="41"/>
        <v>0</v>
      </c>
      <c r="AQ115" s="164">
        <v>3.6</v>
      </c>
      <c r="AR115" s="164">
        <f t="shared" si="42"/>
        <v>0</v>
      </c>
      <c r="AS115" s="54"/>
      <c r="AT115" s="54"/>
      <c r="AU115" s="54"/>
      <c r="AV115" s="54"/>
      <c r="AW115" s="54"/>
      <c r="AX115" s="54"/>
      <c r="AY115" s="54"/>
      <c r="AZ115" s="54"/>
      <c r="BA115" s="54"/>
      <c r="BB115" s="54"/>
      <c r="BC115" s="54"/>
      <c r="BD115" s="54"/>
      <c r="BE115" s="54"/>
      <c r="BF115" s="54"/>
      <c r="BG115" s="54"/>
      <c r="BH115" s="54"/>
      <c r="BI115" s="54"/>
      <c r="BJ115" s="54"/>
      <c r="BK115" s="54"/>
      <c r="BL115" s="54"/>
    </row>
    <row r="116" ht="18.0" customHeight="1">
      <c r="A116" s="447" t="s">
        <v>1636</v>
      </c>
      <c r="B116" s="267" t="s">
        <v>1637</v>
      </c>
      <c r="C116" s="147">
        <v>1.0</v>
      </c>
      <c r="D116" s="76">
        <f t="shared" si="37"/>
        <v>0</v>
      </c>
      <c r="E116" s="148">
        <v>300.0</v>
      </c>
      <c r="F116" s="76" t="str">
        <f t="shared" si="38"/>
        <v/>
      </c>
      <c r="G116" s="148">
        <f t="shared" si="39"/>
        <v>300</v>
      </c>
      <c r="H116" s="184">
        <f t="shared" si="40"/>
        <v>0</v>
      </c>
      <c r="I116" s="245"/>
      <c r="J116" s="448"/>
      <c r="K116" s="154"/>
      <c r="L116" s="449"/>
      <c r="M116" s="162"/>
      <c r="N116" s="450"/>
      <c r="O116" s="323"/>
      <c r="P116" s="451"/>
      <c r="Q116" s="452"/>
      <c r="R116" s="151"/>
      <c r="S116" s="453"/>
      <c r="T116" s="454"/>
      <c r="U116" s="324"/>
      <c r="V116" s="455"/>
      <c r="W116" s="187"/>
      <c r="X116" s="456"/>
      <c r="Y116" s="156"/>
      <c r="Z116" s="186"/>
      <c r="AA116" s="457"/>
      <c r="AB116" s="160"/>
      <c r="AC116" s="157"/>
      <c r="AD116" s="159"/>
      <c r="AE116" s="158"/>
      <c r="AH116" s="259" t="s">
        <v>1638</v>
      </c>
      <c r="AI116" s="42"/>
      <c r="AJ116" s="42"/>
      <c r="AK116" s="42"/>
      <c r="AL116" s="42"/>
      <c r="AM116" s="42"/>
      <c r="AN116" s="43"/>
      <c r="AO116" s="164">
        <v>6.0</v>
      </c>
      <c r="AP116" s="164">
        <f t="shared" si="41"/>
        <v>0</v>
      </c>
      <c r="AQ116" s="164">
        <v>4.95</v>
      </c>
      <c r="AR116" s="164">
        <f t="shared" si="42"/>
        <v>0</v>
      </c>
      <c r="AS116" s="54"/>
      <c r="AT116" s="54"/>
      <c r="AU116" s="54"/>
      <c r="AV116" s="54"/>
      <c r="AW116" s="54"/>
      <c r="AX116" s="54"/>
      <c r="AY116" s="54"/>
      <c r="AZ116" s="54"/>
      <c r="BA116" s="54"/>
      <c r="BB116" s="54"/>
      <c r="BC116" s="54"/>
      <c r="BD116" s="54"/>
      <c r="BE116" s="54"/>
      <c r="BF116" s="54"/>
      <c r="BG116" s="54"/>
      <c r="BH116" s="54"/>
      <c r="BI116" s="54"/>
      <c r="BJ116" s="54"/>
      <c r="BK116" s="54"/>
      <c r="BL116" s="54"/>
    </row>
    <row r="117" ht="18.0" customHeight="1">
      <c r="A117" s="447" t="s">
        <v>1639</v>
      </c>
      <c r="B117" s="267" t="s">
        <v>1640</v>
      </c>
      <c r="C117" s="147">
        <v>1.0</v>
      </c>
      <c r="D117" s="76">
        <f t="shared" si="37"/>
        <v>0</v>
      </c>
      <c r="E117" s="148">
        <v>300.0</v>
      </c>
      <c r="F117" s="76" t="str">
        <f t="shared" si="38"/>
        <v/>
      </c>
      <c r="G117" s="148">
        <f t="shared" si="39"/>
        <v>300</v>
      </c>
      <c r="H117" s="184">
        <f t="shared" si="40"/>
        <v>0</v>
      </c>
      <c r="I117" s="245"/>
      <c r="J117" s="448"/>
      <c r="K117" s="154"/>
      <c r="L117" s="449"/>
      <c r="M117" s="162"/>
      <c r="N117" s="450"/>
      <c r="O117" s="323"/>
      <c r="P117" s="451"/>
      <c r="Q117" s="452"/>
      <c r="R117" s="151"/>
      <c r="S117" s="453"/>
      <c r="T117" s="454"/>
      <c r="U117" s="324"/>
      <c r="V117" s="455"/>
      <c r="W117" s="187"/>
      <c r="X117" s="456"/>
      <c r="Y117" s="156"/>
      <c r="Z117" s="186"/>
      <c r="AA117" s="457"/>
      <c r="AB117" s="160"/>
      <c r="AC117" s="157"/>
      <c r="AD117" s="159"/>
      <c r="AE117" s="158"/>
      <c r="AH117" s="259" t="s">
        <v>1641</v>
      </c>
      <c r="AI117" s="42"/>
      <c r="AJ117" s="42"/>
      <c r="AK117" s="42"/>
      <c r="AL117" s="42"/>
      <c r="AM117" s="42"/>
      <c r="AN117" s="43"/>
      <c r="AO117" s="164">
        <v>6.0</v>
      </c>
      <c r="AP117" s="164">
        <f t="shared" si="41"/>
        <v>0</v>
      </c>
      <c r="AQ117" s="164">
        <v>3.7</v>
      </c>
      <c r="AR117" s="164">
        <f t="shared" si="42"/>
        <v>0</v>
      </c>
      <c r="AS117" s="54"/>
      <c r="AT117" s="54"/>
      <c r="AU117" s="54"/>
      <c r="AV117" s="54"/>
      <c r="AW117" s="54"/>
      <c r="AX117" s="54"/>
      <c r="AY117" s="54"/>
      <c r="AZ117" s="54"/>
      <c r="BA117" s="54"/>
      <c r="BB117" s="54"/>
      <c r="BC117" s="54"/>
      <c r="BD117" s="54"/>
      <c r="BE117" s="54"/>
      <c r="BF117" s="54"/>
      <c r="BG117" s="54"/>
      <c r="BH117" s="54"/>
      <c r="BI117" s="54"/>
      <c r="BJ117" s="54"/>
      <c r="BK117" s="54"/>
      <c r="BL117" s="54"/>
    </row>
    <row r="118" ht="18.0" customHeight="1">
      <c r="A118" s="447" t="s">
        <v>1642</v>
      </c>
      <c r="B118" s="267" t="s">
        <v>1643</v>
      </c>
      <c r="C118" s="147">
        <v>1.0</v>
      </c>
      <c r="D118" s="76">
        <f t="shared" si="37"/>
        <v>0</v>
      </c>
      <c r="E118" s="148">
        <v>240.0</v>
      </c>
      <c r="F118" s="76" t="str">
        <f t="shared" si="38"/>
        <v/>
      </c>
      <c r="G118" s="148">
        <f t="shared" si="39"/>
        <v>240</v>
      </c>
      <c r="H118" s="184">
        <f t="shared" si="40"/>
        <v>0</v>
      </c>
      <c r="I118" s="245"/>
      <c r="J118" s="448"/>
      <c r="K118" s="154"/>
      <c r="L118" s="449"/>
      <c r="M118" s="162"/>
      <c r="N118" s="450"/>
      <c r="O118" s="323"/>
      <c r="P118" s="451"/>
      <c r="Q118" s="452"/>
      <c r="R118" s="151"/>
      <c r="S118" s="453"/>
      <c r="T118" s="454"/>
      <c r="U118" s="324"/>
      <c r="V118" s="455"/>
      <c r="W118" s="187"/>
      <c r="X118" s="456"/>
      <c r="Y118" s="156"/>
      <c r="Z118" s="186"/>
      <c r="AA118" s="457"/>
      <c r="AB118" s="160"/>
      <c r="AC118" s="157"/>
      <c r="AD118" s="159"/>
      <c r="AE118" s="158"/>
      <c r="AH118" s="259" t="s">
        <v>1644</v>
      </c>
      <c r="AI118" s="42"/>
      <c r="AJ118" s="42"/>
      <c r="AK118" s="42"/>
      <c r="AL118" s="42"/>
      <c r="AM118" s="42"/>
      <c r="AN118" s="43"/>
      <c r="AO118" s="164">
        <v>8.0</v>
      </c>
      <c r="AP118" s="164">
        <f t="shared" si="41"/>
        <v>0</v>
      </c>
      <c r="AQ118" s="164">
        <v>4.1</v>
      </c>
      <c r="AR118" s="164">
        <f t="shared" si="42"/>
        <v>0</v>
      </c>
      <c r="AS118" s="54"/>
      <c r="AT118" s="54"/>
      <c r="AU118" s="54"/>
      <c r="AV118" s="54"/>
      <c r="AW118" s="54"/>
      <c r="AX118" s="54"/>
      <c r="AY118" s="54"/>
      <c r="AZ118" s="54"/>
      <c r="BA118" s="54"/>
      <c r="BB118" s="54"/>
      <c r="BC118" s="54"/>
      <c r="BD118" s="54"/>
      <c r="BE118" s="54"/>
      <c r="BF118" s="54"/>
      <c r="BG118" s="54"/>
      <c r="BH118" s="54"/>
      <c r="BI118" s="54"/>
      <c r="BJ118" s="54"/>
      <c r="BK118" s="54"/>
      <c r="BL118" s="54"/>
    </row>
    <row r="119" ht="18.0" customHeight="1">
      <c r="A119" s="447" t="s">
        <v>1645</v>
      </c>
      <c r="B119" s="267" t="s">
        <v>1646</v>
      </c>
      <c r="C119" s="147">
        <v>1.0</v>
      </c>
      <c r="D119" s="76">
        <f t="shared" si="37"/>
        <v>0</v>
      </c>
      <c r="E119" s="148">
        <v>200.0</v>
      </c>
      <c r="F119" s="76" t="str">
        <f t="shared" si="38"/>
        <v/>
      </c>
      <c r="G119" s="148">
        <f t="shared" si="39"/>
        <v>200</v>
      </c>
      <c r="H119" s="184">
        <f t="shared" si="40"/>
        <v>0</v>
      </c>
      <c r="I119" s="245"/>
      <c r="J119" s="448"/>
      <c r="K119" s="154"/>
      <c r="L119" s="449"/>
      <c r="M119" s="162"/>
      <c r="N119" s="450"/>
      <c r="O119" s="323"/>
      <c r="P119" s="451"/>
      <c r="Q119" s="452"/>
      <c r="R119" s="151"/>
      <c r="S119" s="453"/>
      <c r="T119" s="454"/>
      <c r="U119" s="324"/>
      <c r="V119" s="455"/>
      <c r="W119" s="187"/>
      <c r="X119" s="456"/>
      <c r="Y119" s="156"/>
      <c r="Z119" s="186"/>
      <c r="AA119" s="457"/>
      <c r="AB119" s="160"/>
      <c r="AC119" s="157"/>
      <c r="AD119" s="159"/>
      <c r="AE119" s="158"/>
      <c r="AH119" s="259" t="s">
        <v>1647</v>
      </c>
      <c r="AI119" s="42"/>
      <c r="AJ119" s="42"/>
      <c r="AK119" s="42"/>
      <c r="AL119" s="42"/>
      <c r="AM119" s="42"/>
      <c r="AN119" s="43"/>
      <c r="AO119" s="164">
        <v>6.0</v>
      </c>
      <c r="AP119" s="164">
        <f t="shared" si="41"/>
        <v>0</v>
      </c>
      <c r="AQ119" s="164">
        <v>2.6</v>
      </c>
      <c r="AR119" s="164">
        <f t="shared" si="42"/>
        <v>0</v>
      </c>
      <c r="AS119" s="54"/>
      <c r="AT119" s="54"/>
      <c r="AU119" s="54"/>
      <c r="AV119" s="54"/>
      <c r="AW119" s="54"/>
      <c r="AX119" s="54"/>
      <c r="AY119" s="54"/>
      <c r="AZ119" s="54"/>
      <c r="BA119" s="54"/>
      <c r="BB119" s="54"/>
      <c r="BC119" s="54"/>
      <c r="BD119" s="54"/>
      <c r="BE119" s="54"/>
      <c r="BF119" s="54"/>
      <c r="BG119" s="54"/>
      <c r="BH119" s="54"/>
      <c r="BI119" s="54"/>
      <c r="BJ119" s="54"/>
      <c r="BK119" s="54"/>
      <c r="BL119" s="54"/>
    </row>
    <row r="120" ht="18.0" customHeight="1">
      <c r="A120" s="447" t="s">
        <v>1648</v>
      </c>
      <c r="B120" s="267" t="s">
        <v>1649</v>
      </c>
      <c r="C120" s="320">
        <v>1.0</v>
      </c>
      <c r="D120" s="76">
        <f t="shared" si="37"/>
        <v>0</v>
      </c>
      <c r="E120" s="247">
        <v>240.0</v>
      </c>
      <c r="F120" s="321" t="str">
        <f t="shared" si="38"/>
        <v/>
      </c>
      <c r="G120" s="247">
        <f t="shared" si="39"/>
        <v>240</v>
      </c>
      <c r="H120" s="184">
        <f t="shared" si="40"/>
        <v>0</v>
      </c>
      <c r="I120" s="245"/>
      <c r="J120" s="448"/>
      <c r="K120" s="154"/>
      <c r="L120" s="449"/>
      <c r="M120" s="162"/>
      <c r="N120" s="450"/>
      <c r="O120" s="323"/>
      <c r="P120" s="451"/>
      <c r="Q120" s="452"/>
      <c r="R120" s="151"/>
      <c r="S120" s="453"/>
      <c r="T120" s="454"/>
      <c r="U120" s="324"/>
      <c r="V120" s="455"/>
      <c r="W120" s="187"/>
      <c r="X120" s="456"/>
      <c r="Y120" s="156"/>
      <c r="Z120" s="186"/>
      <c r="AA120" s="457"/>
      <c r="AB120" s="160"/>
      <c r="AC120" s="157"/>
      <c r="AD120" s="159"/>
      <c r="AE120" s="158"/>
      <c r="AH120" s="259" t="s">
        <v>1650</v>
      </c>
      <c r="AI120" s="42"/>
      <c r="AJ120" s="42"/>
      <c r="AK120" s="42"/>
      <c r="AL120" s="42"/>
      <c r="AM120" s="42"/>
      <c r="AN120" s="43"/>
      <c r="AO120" s="164">
        <v>6.0</v>
      </c>
      <c r="AP120" s="164">
        <f t="shared" si="41"/>
        <v>0</v>
      </c>
      <c r="AQ120" s="164">
        <v>3.0</v>
      </c>
      <c r="AR120" s="164">
        <f t="shared" si="42"/>
        <v>0</v>
      </c>
      <c r="AS120" s="54"/>
      <c r="AT120" s="54"/>
      <c r="AU120" s="54"/>
      <c r="AV120" s="54"/>
      <c r="AW120" s="54"/>
      <c r="AX120" s="54"/>
      <c r="AY120" s="54"/>
      <c r="AZ120" s="54"/>
      <c r="BA120" s="54"/>
      <c r="BB120" s="54"/>
      <c r="BC120" s="54"/>
      <c r="BD120" s="54"/>
      <c r="BE120" s="54"/>
      <c r="BF120" s="54"/>
      <c r="BG120" s="54"/>
      <c r="BH120" s="54"/>
      <c r="BI120" s="54"/>
      <c r="BJ120" s="54"/>
      <c r="BK120" s="54"/>
      <c r="BL120" s="54"/>
    </row>
    <row r="121" ht="18.0" customHeight="1">
      <c r="A121" s="447" t="s">
        <v>1651</v>
      </c>
      <c r="B121" s="267" t="s">
        <v>1652</v>
      </c>
      <c r="C121" s="76">
        <v>1.0</v>
      </c>
      <c r="D121" s="76">
        <f t="shared" si="37"/>
        <v>0</v>
      </c>
      <c r="E121" s="148">
        <v>240.0</v>
      </c>
      <c r="F121" s="76" t="str">
        <f t="shared" si="38"/>
        <v/>
      </c>
      <c r="G121" s="148">
        <f t="shared" si="39"/>
        <v>240</v>
      </c>
      <c r="H121" s="458">
        <f t="shared" si="40"/>
        <v>0</v>
      </c>
      <c r="I121" s="245"/>
      <c r="J121" s="448"/>
      <c r="K121" s="154"/>
      <c r="L121" s="449"/>
      <c r="M121" s="162"/>
      <c r="N121" s="450"/>
      <c r="O121" s="323"/>
      <c r="P121" s="451"/>
      <c r="Q121" s="452"/>
      <c r="R121" s="151"/>
      <c r="S121" s="453"/>
      <c r="T121" s="454"/>
      <c r="U121" s="324"/>
      <c r="V121" s="455"/>
      <c r="W121" s="187"/>
      <c r="X121" s="456"/>
      <c r="Y121" s="156"/>
      <c r="Z121" s="186"/>
      <c r="AA121" s="457"/>
      <c r="AB121" s="160"/>
      <c r="AC121" s="157"/>
      <c r="AD121" s="159"/>
      <c r="AE121" s="158"/>
      <c r="AH121" s="465" t="s">
        <v>1653</v>
      </c>
      <c r="AI121" s="466"/>
      <c r="AJ121" s="466"/>
      <c r="AK121" s="466"/>
      <c r="AL121" s="466"/>
      <c r="AM121" s="466"/>
      <c r="AN121" s="467"/>
      <c r="AO121" s="265">
        <v>8.0</v>
      </c>
      <c r="AP121" s="265">
        <f t="shared" si="41"/>
        <v>0</v>
      </c>
      <c r="AQ121" s="265">
        <v>5.6</v>
      </c>
      <c r="AR121" s="265">
        <f t="shared" si="42"/>
        <v>0</v>
      </c>
      <c r="AS121" s="54"/>
      <c r="AT121" s="54"/>
      <c r="AU121" s="54"/>
      <c r="AV121" s="54"/>
      <c r="AW121" s="54"/>
      <c r="AX121" s="54"/>
      <c r="AY121" s="54"/>
      <c r="AZ121" s="54"/>
      <c r="BA121" s="54"/>
      <c r="BB121" s="54"/>
      <c r="BC121" s="54"/>
      <c r="BD121" s="54"/>
      <c r="BE121" s="54"/>
      <c r="BF121" s="54"/>
      <c r="BG121" s="54"/>
      <c r="BH121" s="54"/>
      <c r="BI121" s="54"/>
      <c r="BJ121" s="54"/>
      <c r="BK121" s="54"/>
      <c r="BL121" s="54"/>
    </row>
    <row r="122" ht="15.75" customHeight="1">
      <c r="B122" s="478"/>
      <c r="C122" s="204"/>
      <c r="D122" s="204"/>
      <c r="E122" s="222"/>
      <c r="F122" s="204"/>
      <c r="G122" s="222"/>
      <c r="H122" s="148">
        <f t="shared" ref="H122:J122" si="43">SUM(H15:H121)</f>
        <v>0</v>
      </c>
      <c r="I122" s="227">
        <f t="shared" si="43"/>
        <v>0</v>
      </c>
      <c r="J122" s="227">
        <f t="shared" si="43"/>
        <v>0</v>
      </c>
      <c r="K122" s="227"/>
      <c r="L122" s="227"/>
      <c r="M122" s="227">
        <f>SUM(M15:M121)</f>
        <v>0</v>
      </c>
      <c r="N122" s="227"/>
      <c r="O122" s="227">
        <f>SUM(N15:N121)</f>
        <v>0</v>
      </c>
      <c r="P122" s="227"/>
      <c r="Q122" s="227"/>
      <c r="R122" s="227">
        <f>SUM(R15:R121)</f>
        <v>0</v>
      </c>
      <c r="S122" s="227"/>
      <c r="T122" s="227"/>
      <c r="U122" s="227">
        <f>SUM(U15:U121)</f>
        <v>0</v>
      </c>
      <c r="V122" s="227"/>
      <c r="W122" s="227">
        <f>SUM(W15:W121)</f>
        <v>0</v>
      </c>
      <c r="X122" s="227"/>
      <c r="Y122" s="227">
        <f t="shared" ref="Y122:Z122" si="44">SUM(Y15:Y121)</f>
        <v>0</v>
      </c>
      <c r="Z122" s="227">
        <f t="shared" si="44"/>
        <v>0</v>
      </c>
      <c r="AA122" s="141"/>
      <c r="AB122" s="227"/>
      <c r="AC122" s="227"/>
      <c r="AD122" s="227"/>
      <c r="AE122" s="227"/>
      <c r="AH122" s="479"/>
      <c r="AI122" s="466"/>
      <c r="AJ122" s="466"/>
      <c r="AK122" s="466"/>
      <c r="AL122" s="466"/>
      <c r="AM122" s="466"/>
      <c r="AN122" s="466"/>
      <c r="AO122" s="480"/>
      <c r="AP122" s="480"/>
      <c r="AQ122" s="480"/>
      <c r="AR122" s="480"/>
      <c r="AS122" s="131"/>
      <c r="AT122" s="131"/>
      <c r="AU122" s="131"/>
      <c r="AV122" s="131"/>
      <c r="AW122" s="131"/>
      <c r="AX122" s="131"/>
      <c r="AY122" s="131"/>
      <c r="AZ122" s="131"/>
      <c r="BA122" s="131"/>
      <c r="BB122" s="79"/>
      <c r="BC122" s="79"/>
      <c r="BD122" s="79"/>
      <c r="BE122" s="79"/>
      <c r="BF122" s="79"/>
      <c r="BG122" s="79"/>
      <c r="BH122" s="79"/>
      <c r="BI122" s="79"/>
      <c r="BJ122" s="79"/>
      <c r="BK122" s="79"/>
      <c r="BL122" s="79"/>
    </row>
    <row r="123" ht="15.75" customHeight="1">
      <c r="B123" s="478"/>
      <c r="C123" s="272"/>
      <c r="D123" s="272"/>
      <c r="E123" s="272"/>
      <c r="F123" s="272"/>
      <c r="G123" s="272"/>
      <c r="H123" s="272"/>
      <c r="I123" s="272"/>
      <c r="J123" s="272"/>
      <c r="K123" s="272"/>
      <c r="L123" s="272"/>
      <c r="M123" s="272"/>
      <c r="N123" s="272"/>
      <c r="O123" s="272"/>
      <c r="P123" s="272"/>
      <c r="Q123" s="272"/>
      <c r="R123" s="272"/>
      <c r="S123" s="272"/>
      <c r="T123" s="272"/>
      <c r="U123" s="273"/>
      <c r="V123" s="273"/>
      <c r="W123" s="272"/>
      <c r="X123" s="272"/>
      <c r="Y123" s="272"/>
      <c r="Z123" s="272"/>
      <c r="AA123" s="272"/>
      <c r="AB123" s="272"/>
      <c r="AC123" s="272"/>
      <c r="AD123" s="272"/>
      <c r="AE123" s="272"/>
      <c r="AF123" s="272"/>
      <c r="AG123" s="272"/>
      <c r="AH123" s="272"/>
      <c r="AI123" s="272"/>
      <c r="AJ123" s="272"/>
      <c r="AK123" s="272"/>
      <c r="AL123" s="272"/>
      <c r="AM123" s="272"/>
      <c r="AN123" s="272"/>
      <c r="AO123" s="274"/>
      <c r="AP123" s="274"/>
      <c r="AQ123" s="274"/>
      <c r="AR123" s="274"/>
      <c r="AS123" s="274"/>
      <c r="AT123" s="274"/>
      <c r="AU123" s="274"/>
      <c r="AV123" s="274"/>
      <c r="AW123" s="274"/>
      <c r="AX123" s="274"/>
      <c r="AY123" s="274"/>
      <c r="AZ123" s="274"/>
      <c r="BA123" s="274"/>
      <c r="BB123" s="274"/>
      <c r="BC123" s="274"/>
      <c r="BD123" s="274"/>
      <c r="BE123" s="274"/>
      <c r="BF123" s="274"/>
      <c r="BG123" s="274"/>
      <c r="BH123" s="274"/>
      <c r="BI123" s="274"/>
      <c r="BJ123" s="274"/>
      <c r="BK123" s="274"/>
      <c r="BL123" s="274"/>
    </row>
    <row r="124" ht="15.75" customHeight="1">
      <c r="B124" s="272"/>
      <c r="C124" s="272"/>
      <c r="D124" s="272"/>
      <c r="E124" s="272"/>
      <c r="F124" s="272"/>
      <c r="G124" s="272"/>
      <c r="H124" s="272"/>
      <c r="I124" s="272"/>
      <c r="J124" s="272"/>
      <c r="K124" s="272"/>
      <c r="L124" s="272"/>
      <c r="M124" s="272"/>
      <c r="N124" s="272"/>
      <c r="O124" s="272"/>
      <c r="P124" s="272"/>
      <c r="Q124" s="272"/>
      <c r="R124" s="272"/>
      <c r="S124" s="272"/>
      <c r="T124" s="272"/>
      <c r="U124" s="273"/>
      <c r="V124" s="273"/>
      <c r="W124" s="272"/>
      <c r="X124" s="272"/>
      <c r="Y124" s="272"/>
      <c r="Z124" s="272"/>
      <c r="AA124" s="272"/>
      <c r="AB124" s="272"/>
      <c r="AC124" s="272"/>
      <c r="AD124" s="272"/>
      <c r="AE124" s="272"/>
      <c r="AF124" s="272"/>
      <c r="AG124" s="272"/>
      <c r="AH124" s="272"/>
      <c r="AI124" s="272"/>
      <c r="AJ124" s="272"/>
      <c r="AK124" s="272"/>
      <c r="AL124" s="272"/>
      <c r="AM124" s="272"/>
      <c r="AN124" s="272"/>
      <c r="AO124" s="274"/>
      <c r="AP124" s="274"/>
      <c r="AQ124" s="274"/>
      <c r="AR124" s="274"/>
      <c r="AS124" s="274"/>
      <c r="AT124" s="274"/>
      <c r="AU124" s="274"/>
      <c r="AV124" s="274"/>
      <c r="AW124" s="274"/>
      <c r="AX124" s="274"/>
      <c r="AY124" s="274"/>
      <c r="AZ124" s="274"/>
      <c r="BA124" s="274"/>
      <c r="BB124" s="274"/>
      <c r="BC124" s="274"/>
      <c r="BD124" s="274"/>
      <c r="BE124" s="274"/>
      <c r="BF124" s="274"/>
      <c r="BG124" s="274"/>
      <c r="BH124" s="274"/>
      <c r="BI124" s="274"/>
      <c r="BJ124" s="274"/>
      <c r="BK124" s="274"/>
      <c r="BL124" s="274"/>
    </row>
    <row r="125" ht="15.75" customHeight="1">
      <c r="B125" s="272"/>
      <c r="C125" s="272"/>
      <c r="D125" s="272"/>
      <c r="E125" s="272"/>
      <c r="F125" s="272"/>
      <c r="G125" s="272"/>
      <c r="H125" s="272"/>
      <c r="I125" s="272"/>
      <c r="J125" s="272"/>
      <c r="K125" s="272"/>
      <c r="L125" s="272"/>
      <c r="M125" s="272"/>
      <c r="N125" s="272"/>
      <c r="O125" s="272"/>
      <c r="P125" s="272"/>
      <c r="Q125" s="272"/>
      <c r="R125" s="272"/>
      <c r="S125" s="272"/>
      <c r="T125" s="272"/>
      <c r="U125" s="273"/>
      <c r="V125" s="273"/>
      <c r="W125" s="272"/>
      <c r="X125" s="272"/>
      <c r="Y125" s="272"/>
      <c r="Z125" s="272"/>
      <c r="AA125" s="272"/>
      <c r="AB125" s="272"/>
      <c r="AC125" s="272"/>
      <c r="AD125" s="272"/>
      <c r="AE125" s="272"/>
      <c r="AF125" s="272"/>
      <c r="AG125" s="272"/>
      <c r="AH125" s="272"/>
      <c r="AI125" s="272"/>
      <c r="AJ125" s="272"/>
      <c r="AK125" s="272"/>
      <c r="AL125" s="272"/>
      <c r="AM125" s="272"/>
      <c r="AN125" s="272"/>
      <c r="AO125" s="274"/>
      <c r="AP125" s="274"/>
      <c r="AQ125" s="274"/>
      <c r="AR125" s="274"/>
      <c r="AS125" s="274"/>
      <c r="AT125" s="274"/>
      <c r="AU125" s="274"/>
      <c r="AV125" s="274"/>
      <c r="AW125" s="274"/>
      <c r="AX125" s="274"/>
      <c r="AY125" s="274"/>
      <c r="AZ125" s="274"/>
      <c r="BA125" s="274"/>
      <c r="BB125" s="274"/>
      <c r="BC125" s="274"/>
      <c r="BD125" s="274"/>
      <c r="BE125" s="274"/>
      <c r="BF125" s="274"/>
      <c r="BG125" s="274"/>
      <c r="BH125" s="274"/>
      <c r="BI125" s="274"/>
      <c r="BJ125" s="274"/>
      <c r="BK125" s="274"/>
      <c r="BL125" s="274"/>
    </row>
    <row r="126" ht="15.75" customHeight="1">
      <c r="B126" s="272"/>
      <c r="C126" s="272"/>
      <c r="D126" s="272"/>
      <c r="E126" s="272"/>
      <c r="F126" s="272"/>
      <c r="G126" s="272"/>
      <c r="H126" s="272"/>
      <c r="I126" s="272"/>
      <c r="J126" s="272"/>
      <c r="K126" s="272"/>
      <c r="L126" s="272"/>
      <c r="M126" s="272"/>
      <c r="N126" s="272"/>
      <c r="O126" s="272"/>
      <c r="P126" s="272"/>
      <c r="Q126" s="272"/>
      <c r="R126" s="272"/>
      <c r="S126" s="272"/>
      <c r="T126" s="272"/>
      <c r="U126" s="273"/>
      <c r="V126" s="273"/>
      <c r="W126" s="272"/>
      <c r="X126" s="272"/>
      <c r="Y126" s="272"/>
      <c r="Z126" s="272"/>
      <c r="AA126" s="272"/>
      <c r="AB126" s="272"/>
      <c r="AC126" s="272"/>
      <c r="AD126" s="272"/>
      <c r="AE126" s="272"/>
      <c r="AF126" s="272"/>
      <c r="AG126" s="272"/>
      <c r="AH126" s="272"/>
      <c r="AI126" s="272"/>
      <c r="AJ126" s="272"/>
      <c r="AK126" s="272"/>
      <c r="AL126" s="272"/>
      <c r="AM126" s="272"/>
      <c r="AN126" s="272"/>
      <c r="AO126" s="274"/>
      <c r="AP126" s="274"/>
      <c r="AQ126" s="274"/>
      <c r="AR126" s="274"/>
      <c r="AS126" s="274"/>
      <c r="AT126" s="274"/>
      <c r="AU126" s="274"/>
      <c r="AV126" s="274"/>
      <c r="AW126" s="274"/>
      <c r="AX126" s="274"/>
      <c r="AY126" s="274"/>
      <c r="AZ126" s="274"/>
      <c r="BA126" s="274"/>
      <c r="BB126" s="274"/>
      <c r="BC126" s="274"/>
      <c r="BD126" s="274"/>
      <c r="BE126" s="274"/>
      <c r="BF126" s="274"/>
      <c r="BG126" s="274"/>
      <c r="BH126" s="274"/>
      <c r="BI126" s="274"/>
      <c r="BJ126" s="274"/>
      <c r="BK126" s="274"/>
      <c r="BL126" s="274"/>
    </row>
    <row r="127" ht="15.75" customHeight="1">
      <c r="B127" s="272"/>
      <c r="C127" s="272"/>
      <c r="D127" s="272"/>
      <c r="E127" s="272"/>
      <c r="F127" s="272"/>
      <c r="G127" s="272"/>
      <c r="H127" s="272"/>
      <c r="I127" s="272"/>
      <c r="J127" s="272"/>
      <c r="K127" s="272"/>
      <c r="L127" s="272"/>
      <c r="M127" s="272"/>
      <c r="N127" s="272"/>
      <c r="O127" s="272"/>
      <c r="P127" s="272"/>
      <c r="Q127" s="272"/>
      <c r="R127" s="272"/>
      <c r="S127" s="272"/>
      <c r="T127" s="272"/>
      <c r="U127" s="273"/>
      <c r="V127" s="273"/>
      <c r="W127" s="272"/>
      <c r="X127" s="272"/>
      <c r="Y127" s="272"/>
      <c r="Z127" s="272"/>
      <c r="AA127" s="272"/>
      <c r="AB127" s="272"/>
      <c r="AC127" s="272"/>
      <c r="AD127" s="272"/>
      <c r="AE127" s="272"/>
      <c r="AF127" s="272"/>
      <c r="AG127" s="272"/>
      <c r="AH127" s="272"/>
      <c r="AI127" s="272"/>
      <c r="AJ127" s="272"/>
      <c r="AK127" s="272"/>
      <c r="AL127" s="272"/>
      <c r="AM127" s="272"/>
      <c r="AN127" s="272"/>
      <c r="AO127" s="274"/>
      <c r="AP127" s="274"/>
      <c r="AQ127" s="274"/>
      <c r="AR127" s="274"/>
      <c r="AS127" s="274"/>
      <c r="AT127" s="274"/>
      <c r="AU127" s="274"/>
      <c r="AV127" s="274"/>
      <c r="AW127" s="274"/>
      <c r="AX127" s="274"/>
      <c r="AY127" s="274"/>
      <c r="AZ127" s="274"/>
      <c r="BA127" s="274"/>
      <c r="BB127" s="274"/>
      <c r="BC127" s="274"/>
      <c r="BD127" s="274"/>
      <c r="BE127" s="274"/>
      <c r="BF127" s="274"/>
      <c r="BG127" s="274"/>
      <c r="BH127" s="274"/>
      <c r="BI127" s="274"/>
      <c r="BJ127" s="274"/>
      <c r="BK127" s="274"/>
      <c r="BL127" s="274"/>
    </row>
    <row r="128" ht="15.75" customHeight="1">
      <c r="B128" s="272"/>
      <c r="C128" s="272"/>
      <c r="D128" s="272"/>
      <c r="E128" s="272"/>
      <c r="F128" s="272"/>
      <c r="G128" s="272"/>
      <c r="H128" s="272"/>
      <c r="I128" s="272"/>
      <c r="J128" s="272"/>
      <c r="K128" s="272"/>
      <c r="L128" s="272"/>
      <c r="M128" s="272"/>
      <c r="N128" s="272"/>
      <c r="O128" s="272"/>
      <c r="P128" s="272"/>
      <c r="Q128" s="272"/>
      <c r="R128" s="272"/>
      <c r="S128" s="272"/>
      <c r="T128" s="272"/>
      <c r="U128" s="273"/>
      <c r="V128" s="273"/>
      <c r="W128" s="272"/>
      <c r="X128" s="272"/>
      <c r="Y128" s="272"/>
      <c r="Z128" s="272"/>
      <c r="AA128" s="272"/>
      <c r="AB128" s="272"/>
      <c r="AC128" s="272"/>
      <c r="AD128" s="272"/>
      <c r="AE128" s="272"/>
      <c r="AF128" s="272"/>
      <c r="AG128" s="272"/>
      <c r="AH128" s="272"/>
      <c r="AI128" s="272"/>
      <c r="AJ128" s="272"/>
      <c r="AK128" s="272"/>
      <c r="AL128" s="272"/>
      <c r="AM128" s="272"/>
      <c r="AN128" s="272"/>
      <c r="AO128" s="274"/>
      <c r="AP128" s="274"/>
      <c r="AQ128" s="274"/>
      <c r="AR128" s="274"/>
      <c r="AS128" s="274"/>
      <c r="AT128" s="274"/>
      <c r="AU128" s="274"/>
      <c r="AV128" s="274"/>
      <c r="AW128" s="274"/>
      <c r="AX128" s="274"/>
      <c r="AY128" s="274"/>
      <c r="AZ128" s="274"/>
      <c r="BA128" s="274"/>
      <c r="BB128" s="274"/>
      <c r="BC128" s="274"/>
      <c r="BD128" s="274"/>
      <c r="BE128" s="274"/>
      <c r="BF128" s="274"/>
      <c r="BG128" s="274"/>
      <c r="BH128" s="274"/>
      <c r="BI128" s="274"/>
      <c r="BJ128" s="274"/>
      <c r="BK128" s="274"/>
      <c r="BL128" s="274"/>
    </row>
    <row r="129" ht="15.75" customHeight="1">
      <c r="B129" s="272"/>
      <c r="C129" s="272"/>
      <c r="D129" s="272"/>
      <c r="E129" s="272"/>
      <c r="F129" s="272"/>
      <c r="G129" s="272"/>
      <c r="H129" s="272"/>
      <c r="I129" s="272"/>
      <c r="J129" s="272"/>
      <c r="K129" s="272"/>
      <c r="L129" s="272"/>
      <c r="M129" s="272"/>
      <c r="N129" s="272"/>
      <c r="O129" s="272"/>
      <c r="P129" s="272"/>
      <c r="Q129" s="272"/>
      <c r="R129" s="272"/>
      <c r="S129" s="272"/>
      <c r="T129" s="272"/>
      <c r="U129" s="273"/>
      <c r="V129" s="273"/>
      <c r="W129" s="272"/>
      <c r="X129" s="272"/>
      <c r="Y129" s="272"/>
      <c r="Z129" s="272"/>
      <c r="AA129" s="272"/>
      <c r="AB129" s="272"/>
      <c r="AC129" s="272"/>
      <c r="AD129" s="272"/>
      <c r="AE129" s="272"/>
      <c r="AF129" s="272"/>
      <c r="AG129" s="272"/>
      <c r="AH129" s="272"/>
      <c r="AI129" s="272"/>
      <c r="AJ129" s="272"/>
      <c r="AK129" s="272"/>
      <c r="AL129" s="272"/>
      <c r="AM129" s="272"/>
      <c r="AN129" s="272"/>
      <c r="AO129" s="274"/>
      <c r="AP129" s="274"/>
      <c r="AQ129" s="274"/>
      <c r="AR129" s="274"/>
      <c r="AS129" s="274"/>
      <c r="AT129" s="274"/>
      <c r="AU129" s="274"/>
      <c r="AV129" s="274"/>
      <c r="AW129" s="274"/>
      <c r="AX129" s="274"/>
      <c r="AY129" s="274"/>
      <c r="AZ129" s="274"/>
      <c r="BA129" s="274"/>
      <c r="BB129" s="274"/>
      <c r="BC129" s="274"/>
      <c r="BD129" s="274"/>
      <c r="BE129" s="274"/>
      <c r="BF129" s="274"/>
      <c r="BG129" s="274"/>
      <c r="BH129" s="274"/>
      <c r="BI129" s="274"/>
      <c r="BJ129" s="274"/>
      <c r="BK129" s="274"/>
      <c r="BL129" s="274"/>
    </row>
    <row r="130" ht="15.75" customHeight="1">
      <c r="B130" s="272"/>
      <c r="C130" s="272"/>
      <c r="D130" s="272"/>
      <c r="E130" s="272"/>
      <c r="F130" s="272"/>
      <c r="G130" s="272"/>
      <c r="H130" s="272"/>
      <c r="I130" s="272"/>
      <c r="J130" s="272"/>
      <c r="K130" s="272"/>
      <c r="L130" s="272"/>
      <c r="M130" s="272"/>
      <c r="N130" s="272"/>
      <c r="O130" s="272"/>
      <c r="P130" s="272"/>
      <c r="Q130" s="272"/>
      <c r="R130" s="272"/>
      <c r="S130" s="272"/>
      <c r="T130" s="272"/>
      <c r="U130" s="273"/>
      <c r="V130" s="273"/>
      <c r="W130" s="272"/>
      <c r="X130" s="272"/>
      <c r="Y130" s="272"/>
      <c r="Z130" s="272"/>
      <c r="AA130" s="272"/>
      <c r="AB130" s="272"/>
      <c r="AC130" s="272"/>
      <c r="AD130" s="272"/>
      <c r="AE130" s="272"/>
      <c r="AF130" s="272"/>
      <c r="AG130" s="272"/>
      <c r="AH130" s="272"/>
      <c r="AI130" s="272"/>
      <c r="AJ130" s="272"/>
      <c r="AK130" s="272"/>
      <c r="AL130" s="272"/>
      <c r="AM130" s="272"/>
      <c r="AN130" s="272"/>
      <c r="AO130" s="274"/>
      <c r="AP130" s="274"/>
      <c r="AQ130" s="274"/>
      <c r="AR130" s="274"/>
      <c r="AS130" s="274"/>
      <c r="AT130" s="274"/>
      <c r="AU130" s="274"/>
      <c r="AV130" s="274"/>
      <c r="AW130" s="274"/>
      <c r="AX130" s="274"/>
      <c r="AY130" s="274"/>
      <c r="AZ130" s="274"/>
      <c r="BA130" s="274"/>
      <c r="BB130" s="274"/>
      <c r="BC130" s="274"/>
      <c r="BD130" s="274"/>
      <c r="BE130" s="274"/>
      <c r="BF130" s="274"/>
      <c r="BG130" s="274"/>
      <c r="BH130" s="274"/>
      <c r="BI130" s="274"/>
      <c r="BJ130" s="274"/>
      <c r="BK130" s="274"/>
      <c r="BL130" s="274"/>
    </row>
    <row r="131" ht="15.75" customHeight="1">
      <c r="B131" s="272"/>
      <c r="C131" s="272"/>
      <c r="D131" s="272"/>
      <c r="E131" s="272"/>
      <c r="F131" s="272"/>
      <c r="G131" s="272"/>
      <c r="H131" s="272"/>
      <c r="I131" s="272"/>
      <c r="J131" s="272"/>
      <c r="K131" s="272"/>
      <c r="L131" s="272"/>
      <c r="M131" s="272"/>
      <c r="N131" s="272"/>
      <c r="O131" s="272"/>
      <c r="P131" s="272"/>
      <c r="Q131" s="272"/>
      <c r="R131" s="272"/>
      <c r="S131" s="272"/>
      <c r="T131" s="272"/>
      <c r="U131" s="273"/>
      <c r="V131" s="273"/>
      <c r="W131" s="272"/>
      <c r="X131" s="272"/>
      <c r="Y131" s="272"/>
      <c r="Z131" s="272"/>
      <c r="AA131" s="272"/>
      <c r="AB131" s="272"/>
      <c r="AC131" s="272"/>
      <c r="AD131" s="272"/>
      <c r="AE131" s="272"/>
      <c r="AF131" s="272"/>
      <c r="AG131" s="272"/>
      <c r="AH131" s="272"/>
      <c r="AI131" s="272"/>
      <c r="AJ131" s="272"/>
      <c r="AK131" s="272"/>
      <c r="AL131" s="272"/>
      <c r="AM131" s="272"/>
      <c r="AN131" s="272"/>
      <c r="AO131" s="274"/>
      <c r="AP131" s="274"/>
      <c r="AQ131" s="274"/>
      <c r="AR131" s="274"/>
      <c r="AS131" s="274"/>
      <c r="AT131" s="274"/>
      <c r="AU131" s="274"/>
      <c r="AV131" s="274"/>
      <c r="AW131" s="274"/>
      <c r="AX131" s="274"/>
      <c r="AY131" s="274"/>
      <c r="AZ131" s="274"/>
      <c r="BA131" s="274"/>
      <c r="BB131" s="274"/>
      <c r="BC131" s="274"/>
      <c r="BD131" s="274"/>
      <c r="BE131" s="274"/>
      <c r="BF131" s="274"/>
      <c r="BG131" s="274"/>
      <c r="BH131" s="274"/>
      <c r="BI131" s="274"/>
      <c r="BJ131" s="274"/>
      <c r="BK131" s="274"/>
      <c r="BL131" s="274"/>
    </row>
    <row r="132" ht="15.75" customHeight="1">
      <c r="B132" s="272"/>
      <c r="C132" s="272"/>
      <c r="D132" s="272"/>
      <c r="E132" s="272"/>
      <c r="F132" s="272"/>
      <c r="G132" s="272"/>
      <c r="H132" s="272"/>
      <c r="I132" s="272"/>
      <c r="J132" s="272"/>
      <c r="K132" s="272"/>
      <c r="L132" s="272"/>
      <c r="M132" s="272"/>
      <c r="N132" s="272"/>
      <c r="O132" s="272"/>
      <c r="P132" s="272"/>
      <c r="Q132" s="272"/>
      <c r="R132" s="272"/>
      <c r="S132" s="272"/>
      <c r="T132" s="272"/>
      <c r="U132" s="273"/>
      <c r="V132" s="273"/>
      <c r="W132" s="272"/>
      <c r="X132" s="272"/>
      <c r="Y132" s="272"/>
      <c r="Z132" s="272"/>
      <c r="AA132" s="272"/>
      <c r="AB132" s="272"/>
      <c r="AC132" s="272"/>
      <c r="AD132" s="272"/>
      <c r="AE132" s="272"/>
      <c r="AF132" s="272"/>
      <c r="AG132" s="272"/>
      <c r="AH132" s="272"/>
      <c r="AI132" s="272"/>
      <c r="AJ132" s="272"/>
      <c r="AK132" s="272"/>
      <c r="AL132" s="272"/>
      <c r="AM132" s="272"/>
      <c r="AN132" s="272"/>
      <c r="AO132" s="274"/>
      <c r="AP132" s="274"/>
      <c r="AQ132" s="274"/>
      <c r="AR132" s="274"/>
      <c r="AS132" s="274"/>
      <c r="AT132" s="274"/>
      <c r="AU132" s="274"/>
      <c r="AV132" s="274"/>
      <c r="AW132" s="274"/>
      <c r="AX132" s="274"/>
      <c r="AY132" s="274"/>
      <c r="AZ132" s="274"/>
      <c r="BA132" s="274"/>
      <c r="BB132" s="274"/>
      <c r="BC132" s="274"/>
      <c r="BD132" s="274"/>
      <c r="BE132" s="274"/>
      <c r="BF132" s="274"/>
      <c r="BG132" s="274"/>
      <c r="BH132" s="274"/>
      <c r="BI132" s="274"/>
      <c r="BJ132" s="274"/>
      <c r="BK132" s="274"/>
      <c r="BL132" s="274"/>
    </row>
    <row r="133" ht="15.75" customHeight="1">
      <c r="B133" s="272"/>
      <c r="C133" s="272"/>
      <c r="D133" s="272"/>
      <c r="E133" s="272"/>
      <c r="F133" s="272"/>
      <c r="G133" s="272"/>
      <c r="H133" s="272"/>
      <c r="I133" s="272"/>
      <c r="J133" s="272"/>
      <c r="K133" s="272"/>
      <c r="L133" s="272"/>
      <c r="M133" s="272"/>
      <c r="N133" s="272"/>
      <c r="O133" s="272"/>
      <c r="P133" s="272"/>
      <c r="Q133" s="272"/>
      <c r="R133" s="272"/>
      <c r="S133" s="272"/>
      <c r="T133" s="272"/>
      <c r="U133" s="273"/>
      <c r="V133" s="273"/>
      <c r="W133" s="272"/>
      <c r="X133" s="272"/>
      <c r="Y133" s="272"/>
      <c r="Z133" s="272"/>
      <c r="AA133" s="272"/>
      <c r="AB133" s="272"/>
      <c r="AC133" s="272"/>
      <c r="AD133" s="272"/>
      <c r="AE133" s="272"/>
      <c r="AF133" s="272"/>
      <c r="AG133" s="272"/>
      <c r="AH133" s="272"/>
      <c r="AI133" s="272"/>
      <c r="AJ133" s="272"/>
      <c r="AK133" s="272"/>
      <c r="AL133" s="272"/>
      <c r="AM133" s="272"/>
      <c r="AN133" s="272"/>
      <c r="AO133" s="274"/>
      <c r="AP133" s="274"/>
      <c r="AQ133" s="274"/>
      <c r="AR133" s="274"/>
      <c r="AS133" s="274"/>
      <c r="AT133" s="274"/>
      <c r="AU133" s="274"/>
      <c r="AV133" s="274"/>
      <c r="AW133" s="274"/>
      <c r="AX133" s="274"/>
      <c r="AY133" s="274"/>
      <c r="AZ133" s="274"/>
      <c r="BA133" s="274"/>
      <c r="BB133" s="274"/>
      <c r="BC133" s="274"/>
      <c r="BD133" s="274"/>
      <c r="BE133" s="274"/>
      <c r="BF133" s="274"/>
      <c r="BG133" s="274"/>
      <c r="BH133" s="274"/>
      <c r="BI133" s="274"/>
      <c r="BJ133" s="274"/>
      <c r="BK133" s="274"/>
      <c r="BL133" s="274"/>
    </row>
    <row r="134" ht="15.75" customHeight="1">
      <c r="B134" s="272"/>
      <c r="C134" s="272"/>
      <c r="D134" s="272"/>
      <c r="E134" s="272"/>
      <c r="F134" s="272"/>
      <c r="G134" s="272"/>
      <c r="H134" s="272"/>
      <c r="I134" s="272"/>
      <c r="J134" s="272"/>
      <c r="K134" s="272"/>
      <c r="L134" s="272"/>
      <c r="M134" s="272"/>
      <c r="N134" s="272"/>
      <c r="O134" s="272"/>
      <c r="P134" s="272"/>
      <c r="Q134" s="272"/>
      <c r="R134" s="272"/>
      <c r="S134" s="272"/>
      <c r="T134" s="272"/>
      <c r="U134" s="273"/>
      <c r="V134" s="273"/>
      <c r="W134" s="272"/>
      <c r="X134" s="272"/>
      <c r="Y134" s="272"/>
      <c r="Z134" s="272"/>
      <c r="AA134" s="272"/>
      <c r="AB134" s="272"/>
      <c r="AC134" s="272"/>
      <c r="AD134" s="272"/>
      <c r="AE134" s="272"/>
      <c r="AF134" s="272"/>
      <c r="AG134" s="272"/>
      <c r="AH134" s="272"/>
      <c r="AI134" s="272"/>
      <c r="AJ134" s="272"/>
      <c r="AK134" s="272"/>
      <c r="AL134" s="272"/>
      <c r="AM134" s="272"/>
      <c r="AN134" s="272"/>
      <c r="AO134" s="274"/>
      <c r="AP134" s="274"/>
      <c r="AQ134" s="274"/>
      <c r="AR134" s="274"/>
      <c r="AS134" s="274"/>
      <c r="AT134" s="274"/>
      <c r="AU134" s="274"/>
      <c r="AV134" s="274"/>
      <c r="AW134" s="274"/>
      <c r="AX134" s="274"/>
      <c r="AY134" s="274"/>
      <c r="AZ134" s="274"/>
      <c r="BA134" s="274"/>
      <c r="BB134" s="274"/>
      <c r="BC134" s="274"/>
      <c r="BD134" s="274"/>
      <c r="BE134" s="274"/>
      <c r="BF134" s="274"/>
      <c r="BG134" s="274"/>
      <c r="BH134" s="274"/>
      <c r="BI134" s="274"/>
      <c r="BJ134" s="274"/>
      <c r="BK134" s="274"/>
      <c r="BL134" s="274"/>
    </row>
    <row r="135" ht="15.75" customHeight="1">
      <c r="B135" s="272"/>
      <c r="C135" s="272"/>
      <c r="D135" s="272"/>
      <c r="E135" s="272"/>
      <c r="F135" s="272"/>
      <c r="G135" s="272"/>
      <c r="H135" s="272"/>
      <c r="I135" s="272"/>
      <c r="J135" s="272"/>
      <c r="K135" s="272"/>
      <c r="L135" s="272"/>
      <c r="M135" s="272"/>
      <c r="N135" s="272"/>
      <c r="O135" s="272"/>
      <c r="P135" s="272"/>
      <c r="Q135" s="272"/>
      <c r="R135" s="272"/>
      <c r="S135" s="272"/>
      <c r="T135" s="272"/>
      <c r="U135" s="273"/>
      <c r="V135" s="273"/>
      <c r="W135" s="272"/>
      <c r="X135" s="272"/>
      <c r="Y135" s="272"/>
      <c r="Z135" s="272"/>
      <c r="AA135" s="272"/>
      <c r="AB135" s="272"/>
      <c r="AC135" s="272"/>
      <c r="AD135" s="272"/>
      <c r="AE135" s="272"/>
      <c r="AF135" s="272"/>
      <c r="AG135" s="272"/>
      <c r="AH135" s="272"/>
      <c r="AI135" s="272"/>
      <c r="AJ135" s="272"/>
      <c r="AK135" s="272"/>
      <c r="AL135" s="272"/>
      <c r="AM135" s="272"/>
      <c r="AN135" s="272"/>
      <c r="AO135" s="274"/>
      <c r="AP135" s="274"/>
      <c r="AQ135" s="274"/>
      <c r="AR135" s="274"/>
      <c r="AS135" s="274"/>
      <c r="AT135" s="274"/>
      <c r="AU135" s="274"/>
      <c r="AV135" s="274"/>
      <c r="AW135" s="274"/>
      <c r="AX135" s="274"/>
      <c r="AY135" s="274"/>
      <c r="AZ135" s="274"/>
      <c r="BA135" s="274"/>
      <c r="BB135" s="274"/>
      <c r="BC135" s="274"/>
      <c r="BD135" s="274"/>
      <c r="BE135" s="274"/>
      <c r="BF135" s="274"/>
      <c r="BG135" s="274"/>
      <c r="BH135" s="274"/>
      <c r="BI135" s="274"/>
      <c r="BJ135" s="274"/>
      <c r="BK135" s="274"/>
      <c r="BL135" s="274"/>
    </row>
    <row r="136" ht="15.75" customHeight="1">
      <c r="B136" s="272"/>
      <c r="C136" s="272"/>
      <c r="D136" s="272"/>
      <c r="E136" s="272"/>
      <c r="F136" s="272"/>
      <c r="G136" s="272"/>
      <c r="H136" s="272"/>
      <c r="I136" s="272"/>
      <c r="J136" s="272"/>
      <c r="K136" s="272"/>
      <c r="L136" s="272"/>
      <c r="M136" s="272"/>
      <c r="N136" s="272"/>
      <c r="O136" s="272"/>
      <c r="P136" s="272"/>
      <c r="Q136" s="272"/>
      <c r="R136" s="272"/>
      <c r="S136" s="272"/>
      <c r="T136" s="272"/>
      <c r="U136" s="273"/>
      <c r="V136" s="273"/>
      <c r="W136" s="272"/>
      <c r="X136" s="272"/>
      <c r="Y136" s="272"/>
      <c r="Z136" s="272"/>
      <c r="AA136" s="272"/>
      <c r="AB136" s="272"/>
      <c r="AC136" s="272"/>
      <c r="AD136" s="272"/>
      <c r="AE136" s="272"/>
      <c r="AF136" s="272"/>
      <c r="AG136" s="272"/>
      <c r="AH136" s="272"/>
      <c r="AI136" s="272"/>
      <c r="AJ136" s="272"/>
      <c r="AK136" s="272"/>
      <c r="AL136" s="272"/>
      <c r="AM136" s="272"/>
      <c r="AN136" s="272"/>
      <c r="AO136" s="274"/>
      <c r="AP136" s="274"/>
      <c r="AQ136" s="274"/>
      <c r="AR136" s="274"/>
      <c r="AS136" s="274"/>
      <c r="AT136" s="274"/>
      <c r="AU136" s="274"/>
      <c r="AV136" s="274"/>
      <c r="AW136" s="274"/>
      <c r="AX136" s="274"/>
      <c r="AY136" s="274"/>
      <c r="AZ136" s="274"/>
      <c r="BA136" s="274"/>
      <c r="BB136" s="274"/>
      <c r="BC136" s="274"/>
      <c r="BD136" s="274"/>
      <c r="BE136" s="274"/>
      <c r="BF136" s="274"/>
      <c r="BG136" s="274"/>
      <c r="BH136" s="274"/>
      <c r="BI136" s="274"/>
      <c r="BJ136" s="274"/>
      <c r="BK136" s="274"/>
      <c r="BL136" s="274"/>
    </row>
    <row r="137" ht="15.75" customHeight="1">
      <c r="B137" s="272"/>
      <c r="C137" s="272"/>
      <c r="D137" s="272"/>
      <c r="E137" s="272"/>
      <c r="F137" s="272"/>
      <c r="G137" s="272"/>
      <c r="H137" s="272"/>
      <c r="I137" s="272"/>
      <c r="J137" s="272"/>
      <c r="K137" s="272"/>
      <c r="L137" s="272"/>
      <c r="M137" s="272"/>
      <c r="N137" s="272"/>
      <c r="O137" s="272"/>
      <c r="P137" s="272"/>
      <c r="Q137" s="272"/>
      <c r="R137" s="272"/>
      <c r="S137" s="272"/>
      <c r="T137" s="272"/>
      <c r="U137" s="273"/>
      <c r="V137" s="273"/>
      <c r="W137" s="272"/>
      <c r="X137" s="272"/>
      <c r="Y137" s="272"/>
      <c r="Z137" s="272"/>
      <c r="AA137" s="272"/>
      <c r="AB137" s="272"/>
      <c r="AC137" s="272"/>
      <c r="AD137" s="272"/>
      <c r="AE137" s="272"/>
      <c r="AF137" s="272"/>
      <c r="AG137" s="272"/>
      <c r="AH137" s="272"/>
      <c r="AI137" s="272"/>
      <c r="AJ137" s="272"/>
      <c r="AK137" s="272"/>
      <c r="AL137" s="272"/>
      <c r="AM137" s="272"/>
      <c r="AN137" s="272"/>
      <c r="AO137" s="274"/>
      <c r="AP137" s="274"/>
      <c r="AQ137" s="274"/>
      <c r="AR137" s="274"/>
      <c r="AS137" s="274"/>
      <c r="AT137" s="274"/>
      <c r="AU137" s="274"/>
      <c r="AV137" s="274"/>
      <c r="AW137" s="274"/>
      <c r="AX137" s="274"/>
      <c r="AY137" s="274"/>
      <c r="AZ137" s="274"/>
      <c r="BA137" s="274"/>
      <c r="BB137" s="274"/>
      <c r="BC137" s="274"/>
      <c r="BD137" s="274"/>
      <c r="BE137" s="274"/>
      <c r="BF137" s="274"/>
      <c r="BG137" s="274"/>
      <c r="BH137" s="274"/>
      <c r="BI137" s="274"/>
      <c r="BJ137" s="274"/>
      <c r="BK137" s="274"/>
      <c r="BL137" s="274"/>
    </row>
    <row r="138" ht="15.75" customHeight="1">
      <c r="B138" s="272"/>
      <c r="C138" s="272"/>
      <c r="D138" s="272"/>
      <c r="E138" s="272"/>
      <c r="F138" s="272"/>
      <c r="G138" s="272"/>
      <c r="H138" s="272"/>
      <c r="I138" s="272"/>
      <c r="J138" s="272"/>
      <c r="K138" s="272"/>
      <c r="L138" s="272"/>
      <c r="M138" s="272"/>
      <c r="N138" s="272"/>
      <c r="O138" s="272"/>
      <c r="P138" s="272"/>
      <c r="Q138" s="272"/>
      <c r="R138" s="272"/>
      <c r="S138" s="272"/>
      <c r="T138" s="272"/>
      <c r="U138" s="273"/>
      <c r="V138" s="273"/>
      <c r="W138" s="272"/>
      <c r="X138" s="272"/>
      <c r="Y138" s="272"/>
      <c r="Z138" s="272"/>
      <c r="AA138" s="272"/>
      <c r="AB138" s="272"/>
      <c r="AC138" s="272"/>
      <c r="AD138" s="272"/>
      <c r="AE138" s="272"/>
      <c r="AF138" s="272"/>
      <c r="AG138" s="272"/>
      <c r="AH138" s="272"/>
      <c r="AI138" s="272"/>
      <c r="AJ138" s="272"/>
      <c r="AK138" s="272"/>
      <c r="AL138" s="272"/>
      <c r="AM138" s="272"/>
      <c r="AN138" s="272"/>
      <c r="AO138" s="274"/>
      <c r="AP138" s="274"/>
      <c r="AQ138" s="274"/>
      <c r="AR138" s="274"/>
      <c r="AS138" s="274"/>
      <c r="AT138" s="274"/>
      <c r="AU138" s="274"/>
      <c r="AV138" s="274"/>
      <c r="AW138" s="274"/>
      <c r="AX138" s="274"/>
      <c r="AY138" s="274"/>
      <c r="AZ138" s="274"/>
      <c r="BA138" s="274"/>
      <c r="BB138" s="274"/>
      <c r="BC138" s="274"/>
      <c r="BD138" s="274"/>
      <c r="BE138" s="274"/>
      <c r="BF138" s="274"/>
      <c r="BG138" s="274"/>
      <c r="BH138" s="274"/>
      <c r="BI138" s="274"/>
      <c r="BJ138" s="274"/>
      <c r="BK138" s="274"/>
      <c r="BL138" s="274"/>
    </row>
    <row r="139" ht="15.75" customHeight="1">
      <c r="B139" s="272"/>
      <c r="C139" s="272"/>
      <c r="D139" s="272"/>
      <c r="E139" s="272"/>
      <c r="F139" s="272"/>
      <c r="G139" s="272"/>
      <c r="H139" s="272"/>
      <c r="I139" s="272"/>
      <c r="J139" s="272"/>
      <c r="K139" s="272"/>
      <c r="L139" s="272"/>
      <c r="M139" s="272"/>
      <c r="N139" s="272"/>
      <c r="O139" s="272"/>
      <c r="P139" s="272"/>
      <c r="Q139" s="272"/>
      <c r="R139" s="272"/>
      <c r="S139" s="272"/>
      <c r="T139" s="272"/>
      <c r="U139" s="273"/>
      <c r="V139" s="273"/>
      <c r="W139" s="272"/>
      <c r="X139" s="272"/>
      <c r="Y139" s="272"/>
      <c r="Z139" s="272"/>
      <c r="AA139" s="272"/>
      <c r="AB139" s="272"/>
      <c r="AC139" s="272"/>
      <c r="AD139" s="272"/>
      <c r="AE139" s="272"/>
      <c r="AF139" s="272"/>
      <c r="AG139" s="272"/>
      <c r="AH139" s="272"/>
      <c r="AI139" s="272"/>
      <c r="AJ139" s="272"/>
      <c r="AK139" s="272"/>
      <c r="AL139" s="272"/>
      <c r="AM139" s="272"/>
      <c r="AN139" s="272"/>
      <c r="AO139" s="274"/>
      <c r="AP139" s="274"/>
      <c r="AQ139" s="274"/>
      <c r="AR139" s="274"/>
      <c r="AS139" s="274"/>
      <c r="AT139" s="274"/>
      <c r="AU139" s="274"/>
      <c r="AV139" s="274"/>
      <c r="AW139" s="274"/>
      <c r="AX139" s="274"/>
      <c r="AY139" s="274"/>
      <c r="AZ139" s="274"/>
      <c r="BA139" s="274"/>
      <c r="BB139" s="274"/>
      <c r="BC139" s="274"/>
      <c r="BD139" s="274"/>
      <c r="BE139" s="274"/>
      <c r="BF139" s="274"/>
      <c r="BG139" s="274"/>
      <c r="BH139" s="274"/>
      <c r="BI139" s="274"/>
      <c r="BJ139" s="274"/>
      <c r="BK139" s="274"/>
      <c r="BL139" s="274"/>
    </row>
    <row r="140" ht="15.75" customHeight="1">
      <c r="B140" s="272"/>
      <c r="C140" s="272"/>
      <c r="D140" s="272"/>
      <c r="E140" s="272"/>
      <c r="F140" s="272"/>
      <c r="G140" s="272"/>
      <c r="H140" s="272"/>
      <c r="I140" s="272"/>
      <c r="J140" s="272"/>
      <c r="K140" s="272"/>
      <c r="L140" s="272"/>
      <c r="M140" s="272"/>
      <c r="N140" s="272"/>
      <c r="O140" s="272"/>
      <c r="P140" s="272"/>
      <c r="Q140" s="272"/>
      <c r="R140" s="272"/>
      <c r="S140" s="272"/>
      <c r="T140" s="272"/>
      <c r="U140" s="273"/>
      <c r="V140" s="273"/>
      <c r="W140" s="272"/>
      <c r="X140" s="272"/>
      <c r="Y140" s="272"/>
      <c r="Z140" s="272"/>
      <c r="AA140" s="272"/>
      <c r="AB140" s="272"/>
      <c r="AC140" s="272"/>
      <c r="AD140" s="272"/>
      <c r="AE140" s="272"/>
      <c r="AF140" s="272"/>
      <c r="AG140" s="272"/>
      <c r="AH140" s="272"/>
      <c r="AI140" s="272"/>
      <c r="AJ140" s="272"/>
      <c r="AK140" s="272"/>
      <c r="AL140" s="272"/>
      <c r="AM140" s="272"/>
      <c r="AN140" s="272"/>
      <c r="AO140" s="274"/>
      <c r="AP140" s="274"/>
      <c r="AQ140" s="274"/>
      <c r="AR140" s="274"/>
      <c r="AS140" s="274"/>
      <c r="AT140" s="274"/>
      <c r="AU140" s="274"/>
      <c r="AV140" s="274"/>
      <c r="AW140" s="274"/>
      <c r="AX140" s="274"/>
      <c r="AY140" s="274"/>
      <c r="AZ140" s="274"/>
      <c r="BA140" s="274"/>
      <c r="BB140" s="274"/>
      <c r="BC140" s="274"/>
      <c r="BD140" s="274"/>
      <c r="BE140" s="274"/>
      <c r="BF140" s="274"/>
      <c r="BG140" s="274"/>
      <c r="BH140" s="274"/>
      <c r="BI140" s="274"/>
      <c r="BJ140" s="274"/>
      <c r="BK140" s="274"/>
      <c r="BL140" s="274"/>
    </row>
    <row r="141" ht="15.75" customHeight="1">
      <c r="B141" s="272"/>
      <c r="C141" s="272"/>
      <c r="D141" s="272"/>
      <c r="E141" s="272"/>
      <c r="F141" s="272"/>
      <c r="G141" s="272"/>
      <c r="H141" s="272"/>
      <c r="I141" s="272"/>
      <c r="J141" s="272"/>
      <c r="K141" s="272"/>
      <c r="L141" s="272"/>
      <c r="M141" s="272"/>
      <c r="N141" s="272"/>
      <c r="O141" s="272"/>
      <c r="P141" s="272"/>
      <c r="Q141" s="272"/>
      <c r="R141" s="272"/>
      <c r="S141" s="272"/>
      <c r="T141" s="272"/>
      <c r="U141" s="273"/>
      <c r="V141" s="273"/>
      <c r="W141" s="272"/>
      <c r="X141" s="272"/>
      <c r="Y141" s="272"/>
      <c r="Z141" s="272"/>
      <c r="AA141" s="272"/>
      <c r="AB141" s="272"/>
      <c r="AC141" s="272"/>
      <c r="AD141" s="272"/>
      <c r="AE141" s="272"/>
      <c r="AF141" s="272"/>
      <c r="AG141" s="272"/>
      <c r="AH141" s="272"/>
      <c r="AI141" s="272"/>
      <c r="AJ141" s="272"/>
      <c r="AK141" s="272"/>
      <c r="AL141" s="272"/>
      <c r="AM141" s="272"/>
      <c r="AN141" s="272"/>
      <c r="AO141" s="274"/>
      <c r="AP141" s="274"/>
      <c r="AQ141" s="274"/>
      <c r="AR141" s="274"/>
      <c r="AS141" s="274"/>
      <c r="AT141" s="274"/>
      <c r="AU141" s="274"/>
      <c r="AV141" s="274"/>
      <c r="AW141" s="274"/>
      <c r="AX141" s="274"/>
      <c r="AY141" s="274"/>
      <c r="AZ141" s="274"/>
      <c r="BA141" s="274"/>
      <c r="BB141" s="274"/>
      <c r="BC141" s="274"/>
      <c r="BD141" s="274"/>
      <c r="BE141" s="274"/>
      <c r="BF141" s="274"/>
      <c r="BG141" s="274"/>
      <c r="BH141" s="274"/>
      <c r="BI141" s="274"/>
      <c r="BJ141" s="274"/>
      <c r="BK141" s="274"/>
      <c r="BL141" s="274"/>
    </row>
    <row r="142" ht="15.75" customHeight="1">
      <c r="B142" s="272"/>
      <c r="C142" s="272"/>
      <c r="D142" s="272"/>
      <c r="E142" s="272"/>
      <c r="F142" s="272"/>
      <c r="G142" s="272"/>
      <c r="H142" s="272"/>
      <c r="I142" s="272"/>
      <c r="J142" s="272"/>
      <c r="K142" s="272"/>
      <c r="L142" s="272"/>
      <c r="M142" s="272"/>
      <c r="N142" s="272"/>
      <c r="O142" s="272"/>
      <c r="P142" s="272"/>
      <c r="Q142" s="272"/>
      <c r="R142" s="272"/>
      <c r="S142" s="272"/>
      <c r="T142" s="272"/>
      <c r="U142" s="273"/>
      <c r="V142" s="273"/>
      <c r="W142" s="272"/>
      <c r="X142" s="272"/>
      <c r="Y142" s="272"/>
      <c r="Z142" s="272"/>
      <c r="AA142" s="272"/>
      <c r="AB142" s="272"/>
      <c r="AC142" s="272"/>
      <c r="AD142" s="272"/>
      <c r="AE142" s="272"/>
      <c r="AF142" s="272"/>
      <c r="AG142" s="272"/>
      <c r="AH142" s="272"/>
      <c r="AI142" s="272"/>
      <c r="AJ142" s="272"/>
      <c r="AK142" s="272"/>
      <c r="AL142" s="272"/>
      <c r="AM142" s="272"/>
      <c r="AN142" s="272"/>
      <c r="AO142" s="274"/>
      <c r="AP142" s="274"/>
      <c r="AQ142" s="274"/>
      <c r="AR142" s="274"/>
      <c r="AS142" s="274"/>
      <c r="AT142" s="274"/>
      <c r="AU142" s="274"/>
      <c r="AV142" s="274"/>
      <c r="AW142" s="274"/>
      <c r="AX142" s="274"/>
      <c r="AY142" s="274"/>
      <c r="AZ142" s="274"/>
      <c r="BA142" s="274"/>
      <c r="BB142" s="274"/>
      <c r="BC142" s="274"/>
      <c r="BD142" s="274"/>
      <c r="BE142" s="274"/>
      <c r="BF142" s="274"/>
      <c r="BG142" s="274"/>
      <c r="BH142" s="274"/>
      <c r="BI142" s="274"/>
      <c r="BJ142" s="274"/>
      <c r="BK142" s="274"/>
      <c r="BL142" s="274"/>
    </row>
    <row r="143" ht="15.75" customHeight="1">
      <c r="B143" s="272"/>
      <c r="C143" s="272"/>
      <c r="D143" s="272"/>
      <c r="E143" s="272"/>
      <c r="F143" s="272"/>
      <c r="G143" s="272"/>
      <c r="H143" s="272"/>
      <c r="I143" s="272"/>
      <c r="J143" s="272"/>
      <c r="K143" s="272"/>
      <c r="L143" s="272"/>
      <c r="M143" s="272"/>
      <c r="N143" s="272"/>
      <c r="O143" s="272"/>
      <c r="P143" s="272"/>
      <c r="Q143" s="272"/>
      <c r="R143" s="272"/>
      <c r="S143" s="272"/>
      <c r="T143" s="272"/>
      <c r="U143" s="273"/>
      <c r="V143" s="273"/>
      <c r="W143" s="272"/>
      <c r="X143" s="272"/>
      <c r="Y143" s="272"/>
      <c r="Z143" s="272"/>
      <c r="AA143" s="272"/>
      <c r="AB143" s="272"/>
      <c r="AC143" s="272"/>
      <c r="AD143" s="272"/>
      <c r="AE143" s="272"/>
      <c r="AF143" s="272"/>
      <c r="AG143" s="272"/>
      <c r="AH143" s="272"/>
      <c r="AI143" s="272"/>
      <c r="AJ143" s="272"/>
      <c r="AK143" s="272"/>
      <c r="AL143" s="272"/>
      <c r="AM143" s="272"/>
      <c r="AN143" s="272"/>
      <c r="AO143" s="274"/>
      <c r="AP143" s="274"/>
      <c r="AQ143" s="274"/>
      <c r="AR143" s="274"/>
      <c r="AS143" s="274"/>
      <c r="AT143" s="274"/>
      <c r="AU143" s="274"/>
      <c r="AV143" s="274"/>
      <c r="AW143" s="274"/>
      <c r="AX143" s="274"/>
      <c r="AY143" s="274"/>
      <c r="AZ143" s="274"/>
      <c r="BA143" s="274"/>
      <c r="BB143" s="274"/>
      <c r="BC143" s="274"/>
      <c r="BD143" s="274"/>
      <c r="BE143" s="274"/>
      <c r="BF143" s="274"/>
      <c r="BG143" s="274"/>
      <c r="BH143" s="274"/>
      <c r="BI143" s="274"/>
      <c r="BJ143" s="274"/>
      <c r="BK143" s="274"/>
      <c r="BL143" s="274"/>
    </row>
    <row r="144" ht="15.75" customHeight="1">
      <c r="B144" s="272"/>
      <c r="C144" s="272"/>
      <c r="D144" s="272"/>
      <c r="E144" s="272"/>
      <c r="F144" s="272"/>
      <c r="G144" s="272"/>
      <c r="H144" s="272"/>
      <c r="I144" s="272"/>
      <c r="J144" s="272"/>
      <c r="K144" s="272"/>
      <c r="L144" s="272"/>
      <c r="M144" s="272"/>
      <c r="N144" s="272"/>
      <c r="O144" s="272"/>
      <c r="P144" s="272"/>
      <c r="Q144" s="272"/>
      <c r="R144" s="272"/>
      <c r="S144" s="272"/>
      <c r="T144" s="272"/>
      <c r="U144" s="273"/>
      <c r="V144" s="273"/>
      <c r="W144" s="272"/>
      <c r="X144" s="272"/>
      <c r="Y144" s="272"/>
      <c r="Z144" s="272"/>
      <c r="AA144" s="272"/>
      <c r="AB144" s="272"/>
      <c r="AC144" s="272"/>
      <c r="AD144" s="272"/>
      <c r="AE144" s="272"/>
      <c r="AF144" s="272"/>
      <c r="AG144" s="272"/>
      <c r="AH144" s="272"/>
      <c r="AI144" s="272"/>
      <c r="AJ144" s="272"/>
      <c r="AK144" s="272"/>
      <c r="AL144" s="272"/>
      <c r="AM144" s="272"/>
      <c r="AN144" s="272"/>
      <c r="AO144" s="274"/>
      <c r="AP144" s="274"/>
      <c r="AQ144" s="274"/>
      <c r="AR144" s="274"/>
      <c r="AS144" s="274"/>
      <c r="AT144" s="274"/>
      <c r="AU144" s="274"/>
      <c r="AV144" s="274"/>
      <c r="AW144" s="274"/>
      <c r="AX144" s="274"/>
      <c r="AY144" s="274"/>
      <c r="AZ144" s="274"/>
      <c r="BA144" s="274"/>
      <c r="BB144" s="274"/>
      <c r="BC144" s="274"/>
      <c r="BD144" s="274"/>
      <c r="BE144" s="274"/>
      <c r="BF144" s="274"/>
      <c r="BG144" s="274"/>
      <c r="BH144" s="274"/>
      <c r="BI144" s="274"/>
      <c r="BJ144" s="274"/>
      <c r="BK144" s="274"/>
      <c r="BL144" s="274"/>
    </row>
    <row r="145" ht="15.75" customHeight="1">
      <c r="B145" s="272"/>
      <c r="C145" s="272"/>
      <c r="D145" s="272"/>
      <c r="E145" s="272"/>
      <c r="F145" s="272"/>
      <c r="G145" s="272"/>
      <c r="H145" s="272"/>
      <c r="I145" s="272"/>
      <c r="J145" s="272"/>
      <c r="K145" s="272"/>
      <c r="L145" s="272"/>
      <c r="M145" s="272"/>
      <c r="N145" s="272"/>
      <c r="O145" s="272"/>
      <c r="P145" s="272"/>
      <c r="Q145" s="272"/>
      <c r="R145" s="272"/>
      <c r="S145" s="272"/>
      <c r="T145" s="272"/>
      <c r="U145" s="273"/>
      <c r="V145" s="273"/>
      <c r="W145" s="272"/>
      <c r="X145" s="272"/>
      <c r="Y145" s="272"/>
      <c r="Z145" s="272"/>
      <c r="AA145" s="272"/>
      <c r="AB145" s="272"/>
      <c r="AC145" s="272"/>
      <c r="AD145" s="272"/>
      <c r="AE145" s="272"/>
      <c r="AF145" s="272"/>
      <c r="AG145" s="272"/>
      <c r="AH145" s="272"/>
      <c r="AI145" s="272"/>
      <c r="AJ145" s="272"/>
      <c r="AK145" s="272"/>
      <c r="AL145" s="272"/>
      <c r="AM145" s="272"/>
      <c r="AN145" s="272"/>
      <c r="AO145" s="274"/>
      <c r="AP145" s="274"/>
      <c r="AQ145" s="274"/>
      <c r="AR145" s="274"/>
      <c r="AS145" s="274"/>
      <c r="AT145" s="274"/>
      <c r="AU145" s="274"/>
      <c r="AV145" s="274"/>
      <c r="AW145" s="274"/>
      <c r="AX145" s="274"/>
      <c r="AY145" s="274"/>
      <c r="AZ145" s="274"/>
      <c r="BA145" s="274"/>
      <c r="BB145" s="274"/>
      <c r="BC145" s="274"/>
      <c r="BD145" s="274"/>
      <c r="BE145" s="274"/>
      <c r="BF145" s="274"/>
      <c r="BG145" s="274"/>
      <c r="BH145" s="274"/>
      <c r="BI145" s="274"/>
      <c r="BJ145" s="274"/>
      <c r="BK145" s="274"/>
      <c r="BL145" s="274"/>
    </row>
    <row r="146" ht="15.75" customHeight="1">
      <c r="B146" s="272"/>
      <c r="C146" s="272"/>
      <c r="D146" s="272"/>
      <c r="E146" s="272"/>
      <c r="F146" s="272"/>
      <c r="G146" s="272"/>
      <c r="H146" s="272"/>
      <c r="I146" s="272"/>
      <c r="J146" s="272"/>
      <c r="K146" s="272"/>
      <c r="L146" s="272"/>
      <c r="M146" s="272"/>
      <c r="N146" s="272"/>
      <c r="O146" s="272"/>
      <c r="P146" s="272"/>
      <c r="Q146" s="272"/>
      <c r="R146" s="272"/>
      <c r="S146" s="272"/>
      <c r="T146" s="272"/>
      <c r="U146" s="273"/>
      <c r="V146" s="273"/>
      <c r="W146" s="272"/>
      <c r="X146" s="272"/>
      <c r="Y146" s="272"/>
      <c r="Z146" s="272"/>
      <c r="AA146" s="272"/>
      <c r="AB146" s="272"/>
      <c r="AC146" s="272"/>
      <c r="AD146" s="272"/>
      <c r="AE146" s="272"/>
      <c r="AF146" s="272"/>
      <c r="AG146" s="272"/>
      <c r="AH146" s="272"/>
      <c r="AI146" s="272"/>
      <c r="AJ146" s="272"/>
      <c r="AK146" s="272"/>
      <c r="AL146" s="272"/>
      <c r="AM146" s="272"/>
      <c r="AN146" s="272"/>
      <c r="AO146" s="274"/>
      <c r="AP146" s="274"/>
      <c r="AQ146" s="274"/>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row>
    <row r="147" ht="15.75" customHeight="1">
      <c r="B147" s="272"/>
      <c r="C147" s="272"/>
      <c r="D147" s="272"/>
      <c r="E147" s="272"/>
      <c r="F147" s="272"/>
      <c r="G147" s="272"/>
      <c r="H147" s="272"/>
      <c r="I147" s="272"/>
      <c r="J147" s="272"/>
      <c r="K147" s="272"/>
      <c r="L147" s="272"/>
      <c r="M147" s="272"/>
      <c r="N147" s="272"/>
      <c r="O147" s="272"/>
      <c r="P147" s="272"/>
      <c r="Q147" s="272"/>
      <c r="R147" s="272"/>
      <c r="S147" s="272"/>
      <c r="T147" s="272"/>
      <c r="U147" s="273"/>
      <c r="V147" s="273"/>
      <c r="W147" s="272"/>
      <c r="X147" s="272"/>
      <c r="Y147" s="272"/>
      <c r="Z147" s="272"/>
      <c r="AA147" s="272"/>
      <c r="AB147" s="272"/>
      <c r="AC147" s="272"/>
      <c r="AD147" s="272"/>
      <c r="AE147" s="272"/>
      <c r="AF147" s="272"/>
      <c r="AG147" s="272"/>
      <c r="AH147" s="272"/>
      <c r="AI147" s="272"/>
      <c r="AJ147" s="272"/>
      <c r="AK147" s="272"/>
      <c r="AL147" s="272"/>
      <c r="AM147" s="272"/>
      <c r="AN147" s="272"/>
      <c r="AO147" s="274"/>
      <c r="AP147" s="274"/>
      <c r="AQ147" s="274"/>
      <c r="AR147" s="274"/>
      <c r="AS147" s="274"/>
      <c r="AT147" s="274"/>
      <c r="AU147" s="274"/>
      <c r="AV147" s="274"/>
      <c r="AW147" s="274"/>
      <c r="AX147" s="274"/>
      <c r="AY147" s="274"/>
      <c r="AZ147" s="274"/>
      <c r="BA147" s="274"/>
      <c r="BB147" s="274"/>
      <c r="BC147" s="274"/>
      <c r="BD147" s="274"/>
      <c r="BE147" s="274"/>
      <c r="BF147" s="274"/>
      <c r="BG147" s="274"/>
      <c r="BH147" s="274"/>
      <c r="BI147" s="274"/>
      <c r="BJ147" s="274"/>
      <c r="BK147" s="274"/>
      <c r="BL147" s="274"/>
    </row>
    <row r="148" ht="15.75" customHeight="1">
      <c r="B148" s="272"/>
      <c r="C148" s="272"/>
      <c r="D148" s="272"/>
      <c r="E148" s="272"/>
      <c r="F148" s="272"/>
      <c r="G148" s="272"/>
      <c r="H148" s="272"/>
      <c r="I148" s="272"/>
      <c r="J148" s="272"/>
      <c r="K148" s="272"/>
      <c r="L148" s="272"/>
      <c r="M148" s="272"/>
      <c r="N148" s="272"/>
      <c r="O148" s="272"/>
      <c r="P148" s="272"/>
      <c r="Q148" s="272"/>
      <c r="R148" s="272"/>
      <c r="S148" s="272"/>
      <c r="T148" s="272"/>
      <c r="U148" s="273"/>
      <c r="V148" s="273"/>
      <c r="W148" s="272"/>
      <c r="X148" s="272"/>
      <c r="Y148" s="272"/>
      <c r="Z148" s="272"/>
      <c r="AA148" s="272"/>
      <c r="AB148" s="272"/>
      <c r="AC148" s="272"/>
      <c r="AD148" s="272"/>
      <c r="AE148" s="272"/>
      <c r="AF148" s="272"/>
      <c r="AG148" s="272"/>
      <c r="AH148" s="272"/>
      <c r="AI148" s="272"/>
      <c r="AJ148" s="272"/>
      <c r="AK148" s="272"/>
      <c r="AL148" s="272"/>
      <c r="AM148" s="272"/>
      <c r="AN148" s="272"/>
      <c r="AO148" s="274"/>
      <c r="AP148" s="274"/>
      <c r="AQ148" s="274"/>
      <c r="AR148" s="274"/>
      <c r="AS148" s="274"/>
      <c r="AT148" s="274"/>
      <c r="AU148" s="274"/>
      <c r="AV148" s="274"/>
      <c r="AW148" s="274"/>
      <c r="AX148" s="274"/>
      <c r="AY148" s="274"/>
      <c r="AZ148" s="274"/>
      <c r="BA148" s="274"/>
      <c r="BB148" s="274"/>
      <c r="BC148" s="274"/>
      <c r="BD148" s="274"/>
      <c r="BE148" s="274"/>
      <c r="BF148" s="274"/>
      <c r="BG148" s="274"/>
      <c r="BH148" s="274"/>
      <c r="BI148" s="274"/>
      <c r="BJ148" s="274"/>
      <c r="BK148" s="274"/>
      <c r="BL148" s="274"/>
    </row>
    <row r="149" ht="15.75" customHeight="1">
      <c r="B149" s="272"/>
      <c r="C149" s="272"/>
      <c r="D149" s="272"/>
      <c r="E149" s="272"/>
      <c r="F149" s="272"/>
      <c r="G149" s="272"/>
      <c r="H149" s="272"/>
      <c r="I149" s="272"/>
      <c r="J149" s="272"/>
      <c r="K149" s="272"/>
      <c r="L149" s="272"/>
      <c r="M149" s="272"/>
      <c r="N149" s="272"/>
      <c r="O149" s="272"/>
      <c r="P149" s="272"/>
      <c r="Q149" s="272"/>
      <c r="R149" s="272"/>
      <c r="S149" s="272"/>
      <c r="T149" s="272"/>
      <c r="U149" s="273"/>
      <c r="V149" s="273"/>
      <c r="W149" s="272"/>
      <c r="X149" s="272"/>
      <c r="Y149" s="272"/>
      <c r="Z149" s="272"/>
      <c r="AA149" s="272"/>
      <c r="AB149" s="272"/>
      <c r="AC149" s="272"/>
      <c r="AD149" s="272"/>
      <c r="AE149" s="272"/>
      <c r="AF149" s="272"/>
      <c r="AG149" s="272"/>
      <c r="AH149" s="272"/>
      <c r="AI149" s="272"/>
      <c r="AJ149" s="272"/>
      <c r="AK149" s="272"/>
      <c r="AL149" s="272"/>
      <c r="AM149" s="272"/>
      <c r="AN149" s="272"/>
      <c r="AO149" s="274"/>
      <c r="AP149" s="274"/>
      <c r="AQ149" s="274"/>
      <c r="AR149" s="274"/>
      <c r="AS149" s="274"/>
      <c r="AT149" s="274"/>
      <c r="AU149" s="274"/>
      <c r="AV149" s="274"/>
      <c r="AW149" s="274"/>
      <c r="AX149" s="274"/>
      <c r="AY149" s="274"/>
      <c r="AZ149" s="274"/>
      <c r="BA149" s="274"/>
      <c r="BB149" s="274"/>
      <c r="BC149" s="274"/>
      <c r="BD149" s="274"/>
      <c r="BE149" s="274"/>
      <c r="BF149" s="274"/>
      <c r="BG149" s="274"/>
      <c r="BH149" s="274"/>
      <c r="BI149" s="274"/>
      <c r="BJ149" s="274"/>
      <c r="BK149" s="274"/>
      <c r="BL149" s="274"/>
    </row>
    <row r="150" ht="15.75" customHeight="1">
      <c r="B150" s="272"/>
      <c r="C150" s="272"/>
      <c r="D150" s="272"/>
      <c r="E150" s="272"/>
      <c r="F150" s="272"/>
      <c r="G150" s="272"/>
      <c r="H150" s="272"/>
      <c r="I150" s="272"/>
      <c r="J150" s="272"/>
      <c r="K150" s="272"/>
      <c r="L150" s="272"/>
      <c r="M150" s="272"/>
      <c r="N150" s="272"/>
      <c r="O150" s="272"/>
      <c r="P150" s="272"/>
      <c r="Q150" s="272"/>
      <c r="R150" s="272"/>
      <c r="S150" s="272"/>
      <c r="T150" s="272"/>
      <c r="U150" s="273"/>
      <c r="V150" s="273"/>
      <c r="W150" s="272"/>
      <c r="X150" s="272"/>
      <c r="Y150" s="272"/>
      <c r="Z150" s="272"/>
      <c r="AA150" s="272"/>
      <c r="AB150" s="272"/>
      <c r="AC150" s="272"/>
      <c r="AD150" s="272"/>
      <c r="AE150" s="272"/>
      <c r="AF150" s="272"/>
      <c r="AG150" s="272"/>
      <c r="AH150" s="272"/>
      <c r="AI150" s="272"/>
      <c r="AJ150" s="272"/>
      <c r="AK150" s="272"/>
      <c r="AL150" s="272"/>
      <c r="AM150" s="272"/>
      <c r="AN150" s="272"/>
      <c r="AO150" s="274"/>
      <c r="AP150" s="274"/>
      <c r="AQ150" s="274"/>
      <c r="AR150" s="274"/>
      <c r="AS150" s="274"/>
      <c r="AT150" s="274"/>
      <c r="AU150" s="274"/>
      <c r="AV150" s="274"/>
      <c r="AW150" s="274"/>
      <c r="AX150" s="274"/>
      <c r="AY150" s="274"/>
      <c r="AZ150" s="274"/>
      <c r="BA150" s="274"/>
      <c r="BB150" s="274"/>
      <c r="BC150" s="274"/>
      <c r="BD150" s="274"/>
      <c r="BE150" s="274"/>
      <c r="BF150" s="274"/>
      <c r="BG150" s="274"/>
      <c r="BH150" s="274"/>
      <c r="BI150" s="274"/>
      <c r="BJ150" s="274"/>
      <c r="BK150" s="274"/>
      <c r="BL150" s="274"/>
    </row>
    <row r="151" ht="15.75" customHeight="1">
      <c r="B151" s="272"/>
      <c r="C151" s="272"/>
      <c r="D151" s="272"/>
      <c r="E151" s="272"/>
      <c r="F151" s="272"/>
      <c r="G151" s="272"/>
      <c r="H151" s="272"/>
      <c r="I151" s="272"/>
      <c r="J151" s="272"/>
      <c r="K151" s="272"/>
      <c r="L151" s="272"/>
      <c r="M151" s="272"/>
      <c r="N151" s="272"/>
      <c r="O151" s="272"/>
      <c r="P151" s="272"/>
      <c r="Q151" s="272"/>
      <c r="R151" s="272"/>
      <c r="S151" s="272"/>
      <c r="T151" s="272"/>
      <c r="U151" s="273"/>
      <c r="V151" s="273"/>
      <c r="W151" s="272"/>
      <c r="X151" s="272"/>
      <c r="Y151" s="272"/>
      <c r="Z151" s="272"/>
      <c r="AA151" s="272"/>
      <c r="AB151" s="272"/>
      <c r="AC151" s="272"/>
      <c r="AD151" s="272"/>
      <c r="AE151" s="272"/>
      <c r="AF151" s="272"/>
      <c r="AG151" s="272"/>
      <c r="AH151" s="272"/>
      <c r="AI151" s="272"/>
      <c r="AJ151" s="272"/>
      <c r="AK151" s="272"/>
      <c r="AL151" s="272"/>
      <c r="AM151" s="272"/>
      <c r="AN151" s="272"/>
      <c r="AO151" s="274"/>
      <c r="AP151" s="274"/>
      <c r="AQ151" s="274"/>
      <c r="AR151" s="274"/>
      <c r="AS151" s="274"/>
      <c r="AT151" s="274"/>
      <c r="AU151" s="274"/>
      <c r="AV151" s="274"/>
      <c r="AW151" s="274"/>
      <c r="AX151" s="274"/>
      <c r="AY151" s="274"/>
      <c r="AZ151" s="274"/>
      <c r="BA151" s="274"/>
      <c r="BB151" s="274"/>
      <c r="BC151" s="274"/>
      <c r="BD151" s="274"/>
      <c r="BE151" s="274"/>
      <c r="BF151" s="274"/>
      <c r="BG151" s="274"/>
      <c r="BH151" s="274"/>
      <c r="BI151" s="274"/>
      <c r="BJ151" s="274"/>
      <c r="BK151" s="274"/>
      <c r="BL151" s="274"/>
    </row>
    <row r="152" ht="15.75" customHeight="1">
      <c r="B152" s="272"/>
      <c r="C152" s="272"/>
      <c r="D152" s="272"/>
      <c r="E152" s="272"/>
      <c r="F152" s="272"/>
      <c r="G152" s="272"/>
      <c r="H152" s="272"/>
      <c r="I152" s="272"/>
      <c r="J152" s="272"/>
      <c r="K152" s="272"/>
      <c r="L152" s="272"/>
      <c r="M152" s="272"/>
      <c r="N152" s="272"/>
      <c r="O152" s="272"/>
      <c r="P152" s="272"/>
      <c r="Q152" s="272"/>
      <c r="R152" s="272"/>
      <c r="S152" s="272"/>
      <c r="T152" s="272"/>
      <c r="U152" s="273"/>
      <c r="V152" s="273"/>
      <c r="W152" s="272"/>
      <c r="X152" s="272"/>
      <c r="Y152" s="272"/>
      <c r="Z152" s="272"/>
      <c r="AA152" s="272"/>
      <c r="AB152" s="272"/>
      <c r="AC152" s="272"/>
      <c r="AD152" s="272"/>
      <c r="AE152" s="272"/>
      <c r="AF152" s="272"/>
      <c r="AG152" s="272"/>
      <c r="AH152" s="272"/>
      <c r="AI152" s="272"/>
      <c r="AJ152" s="272"/>
      <c r="AK152" s="272"/>
      <c r="AL152" s="272"/>
      <c r="AM152" s="272"/>
      <c r="AN152" s="272"/>
      <c r="AO152" s="274"/>
      <c r="AP152" s="274"/>
      <c r="AQ152" s="274"/>
      <c r="AR152" s="274"/>
      <c r="AS152" s="274"/>
      <c r="AT152" s="274"/>
      <c r="AU152" s="274"/>
      <c r="AV152" s="274"/>
      <c r="AW152" s="274"/>
      <c r="AX152" s="274"/>
      <c r="AY152" s="274"/>
      <c r="AZ152" s="274"/>
      <c r="BA152" s="274"/>
      <c r="BB152" s="274"/>
      <c r="BC152" s="274"/>
      <c r="BD152" s="274"/>
      <c r="BE152" s="274"/>
      <c r="BF152" s="274"/>
      <c r="BG152" s="274"/>
      <c r="BH152" s="274"/>
      <c r="BI152" s="274"/>
      <c r="BJ152" s="274"/>
      <c r="BK152" s="274"/>
      <c r="BL152" s="274"/>
    </row>
    <row r="153" ht="15.75" customHeight="1">
      <c r="B153" s="272"/>
      <c r="C153" s="272"/>
      <c r="D153" s="272"/>
      <c r="E153" s="272"/>
      <c r="F153" s="272"/>
      <c r="G153" s="272"/>
      <c r="H153" s="272"/>
      <c r="I153" s="272"/>
      <c r="J153" s="272"/>
      <c r="K153" s="272"/>
      <c r="L153" s="272"/>
      <c r="M153" s="272"/>
      <c r="N153" s="272"/>
      <c r="O153" s="272"/>
      <c r="P153" s="272"/>
      <c r="Q153" s="272"/>
      <c r="R153" s="272"/>
      <c r="S153" s="272"/>
      <c r="T153" s="272"/>
      <c r="U153" s="273"/>
      <c r="V153" s="273"/>
      <c r="W153" s="272"/>
      <c r="X153" s="272"/>
      <c r="Y153" s="272"/>
      <c r="Z153" s="272"/>
      <c r="AA153" s="272"/>
      <c r="AB153" s="272"/>
      <c r="AC153" s="272"/>
      <c r="AD153" s="272"/>
      <c r="AE153" s="272"/>
      <c r="AF153" s="272"/>
      <c r="AG153" s="272"/>
      <c r="AH153" s="272"/>
      <c r="AI153" s="272"/>
      <c r="AJ153" s="272"/>
      <c r="AK153" s="272"/>
      <c r="AL153" s="272"/>
      <c r="AM153" s="272"/>
      <c r="AN153" s="272"/>
      <c r="AO153" s="274"/>
      <c r="AP153" s="274"/>
      <c r="AQ153" s="274"/>
      <c r="AR153" s="274"/>
      <c r="AS153" s="274"/>
      <c r="AT153" s="274"/>
      <c r="AU153" s="274"/>
      <c r="AV153" s="274"/>
      <c r="AW153" s="274"/>
      <c r="AX153" s="274"/>
      <c r="AY153" s="274"/>
      <c r="AZ153" s="274"/>
      <c r="BA153" s="274"/>
      <c r="BB153" s="274"/>
      <c r="BC153" s="274"/>
      <c r="BD153" s="274"/>
      <c r="BE153" s="274"/>
      <c r="BF153" s="274"/>
      <c r="BG153" s="274"/>
      <c r="BH153" s="274"/>
      <c r="BI153" s="274"/>
      <c r="BJ153" s="274"/>
      <c r="BK153" s="274"/>
      <c r="BL153" s="274"/>
    </row>
    <row r="154" ht="15.75" customHeight="1">
      <c r="B154" s="272"/>
      <c r="C154" s="272"/>
      <c r="D154" s="272"/>
      <c r="E154" s="272"/>
      <c r="F154" s="272"/>
      <c r="G154" s="272"/>
      <c r="H154" s="272"/>
      <c r="I154" s="272"/>
      <c r="J154" s="272"/>
      <c r="K154" s="272"/>
      <c r="L154" s="272"/>
      <c r="M154" s="272"/>
      <c r="N154" s="272"/>
      <c r="O154" s="272"/>
      <c r="P154" s="272"/>
      <c r="Q154" s="272"/>
      <c r="R154" s="272"/>
      <c r="S154" s="272"/>
      <c r="T154" s="272"/>
      <c r="U154" s="273"/>
      <c r="V154" s="273"/>
      <c r="W154" s="272"/>
      <c r="X154" s="272"/>
      <c r="Y154" s="272"/>
      <c r="Z154" s="272"/>
      <c r="AA154" s="272"/>
      <c r="AB154" s="272"/>
      <c r="AC154" s="272"/>
      <c r="AD154" s="272"/>
      <c r="AE154" s="272"/>
      <c r="AF154" s="272"/>
      <c r="AG154" s="272"/>
      <c r="AH154" s="272"/>
      <c r="AI154" s="272"/>
      <c r="AJ154" s="272"/>
      <c r="AK154" s="272"/>
      <c r="AL154" s="272"/>
      <c r="AM154" s="272"/>
      <c r="AN154" s="272"/>
      <c r="AO154" s="274"/>
      <c r="AP154" s="274"/>
      <c r="AQ154" s="274"/>
      <c r="AR154" s="274"/>
      <c r="AS154" s="274"/>
      <c r="AT154" s="274"/>
      <c r="AU154" s="274"/>
      <c r="AV154" s="274"/>
      <c r="AW154" s="274"/>
      <c r="AX154" s="274"/>
      <c r="AY154" s="274"/>
      <c r="AZ154" s="274"/>
      <c r="BA154" s="274"/>
      <c r="BB154" s="274"/>
      <c r="BC154" s="274"/>
      <c r="BD154" s="274"/>
      <c r="BE154" s="274"/>
      <c r="BF154" s="274"/>
      <c r="BG154" s="274"/>
      <c r="BH154" s="274"/>
      <c r="BI154" s="274"/>
      <c r="BJ154" s="274"/>
      <c r="BK154" s="274"/>
      <c r="BL154" s="274"/>
    </row>
    <row r="155" ht="15.75" customHeight="1">
      <c r="B155" s="272"/>
      <c r="C155" s="272"/>
      <c r="D155" s="272"/>
      <c r="E155" s="272"/>
      <c r="F155" s="272"/>
      <c r="G155" s="272"/>
      <c r="H155" s="272"/>
      <c r="I155" s="272"/>
      <c r="J155" s="272"/>
      <c r="K155" s="272"/>
      <c r="L155" s="272"/>
      <c r="M155" s="272"/>
      <c r="N155" s="272"/>
      <c r="O155" s="272"/>
      <c r="P155" s="272"/>
      <c r="Q155" s="272"/>
      <c r="R155" s="272"/>
      <c r="S155" s="272"/>
      <c r="T155" s="272"/>
      <c r="U155" s="273"/>
      <c r="V155" s="273"/>
      <c r="W155" s="272"/>
      <c r="X155" s="272"/>
      <c r="Y155" s="272"/>
      <c r="Z155" s="272"/>
      <c r="AA155" s="272"/>
      <c r="AB155" s="272"/>
      <c r="AC155" s="272"/>
      <c r="AD155" s="272"/>
      <c r="AE155" s="272"/>
      <c r="AF155" s="272"/>
      <c r="AG155" s="272"/>
      <c r="AH155" s="272"/>
      <c r="AI155" s="272"/>
      <c r="AJ155" s="272"/>
      <c r="AK155" s="272"/>
      <c r="AL155" s="272"/>
      <c r="AM155" s="272"/>
      <c r="AN155" s="272"/>
      <c r="AO155" s="274"/>
      <c r="AP155" s="274"/>
      <c r="AQ155" s="274"/>
      <c r="AR155" s="274"/>
      <c r="AS155" s="274"/>
      <c r="AT155" s="274"/>
      <c r="AU155" s="274"/>
      <c r="AV155" s="274"/>
      <c r="AW155" s="274"/>
      <c r="AX155" s="274"/>
      <c r="AY155" s="274"/>
      <c r="AZ155" s="274"/>
      <c r="BA155" s="274"/>
      <c r="BB155" s="274"/>
      <c r="BC155" s="274"/>
      <c r="BD155" s="274"/>
      <c r="BE155" s="274"/>
      <c r="BF155" s="274"/>
      <c r="BG155" s="274"/>
      <c r="BH155" s="274"/>
      <c r="BI155" s="274"/>
      <c r="BJ155" s="274"/>
      <c r="BK155" s="274"/>
      <c r="BL155" s="274"/>
    </row>
    <row r="156" ht="15.75" customHeight="1">
      <c r="B156" s="272"/>
      <c r="C156" s="272"/>
      <c r="D156" s="272"/>
      <c r="E156" s="272"/>
      <c r="F156" s="272"/>
      <c r="G156" s="272"/>
      <c r="H156" s="272"/>
      <c r="I156" s="272"/>
      <c r="J156" s="272"/>
      <c r="K156" s="272"/>
      <c r="L156" s="272"/>
      <c r="M156" s="272"/>
      <c r="N156" s="272"/>
      <c r="O156" s="272"/>
      <c r="P156" s="272"/>
      <c r="Q156" s="272"/>
      <c r="R156" s="272"/>
      <c r="S156" s="272"/>
      <c r="T156" s="272"/>
      <c r="U156" s="273"/>
      <c r="V156" s="273"/>
      <c r="W156" s="272"/>
      <c r="X156" s="272"/>
      <c r="Y156" s="272"/>
      <c r="Z156" s="272"/>
      <c r="AA156" s="272"/>
      <c r="AB156" s="272"/>
      <c r="AC156" s="272"/>
      <c r="AD156" s="272"/>
      <c r="AE156" s="272"/>
      <c r="AF156" s="272"/>
      <c r="AG156" s="272"/>
      <c r="AH156" s="272"/>
      <c r="AI156" s="272"/>
      <c r="AJ156" s="272"/>
      <c r="AK156" s="272"/>
      <c r="AL156" s="272"/>
      <c r="AM156" s="272"/>
      <c r="AN156" s="272"/>
      <c r="AO156" s="274"/>
      <c r="AP156" s="274"/>
      <c r="AQ156" s="274"/>
      <c r="AR156" s="274"/>
      <c r="AS156" s="274"/>
      <c r="AT156" s="274"/>
      <c r="AU156" s="274"/>
      <c r="AV156" s="274"/>
      <c r="AW156" s="274"/>
      <c r="AX156" s="274"/>
      <c r="AY156" s="274"/>
      <c r="AZ156" s="274"/>
      <c r="BA156" s="274"/>
      <c r="BB156" s="274"/>
      <c r="BC156" s="274"/>
      <c r="BD156" s="274"/>
      <c r="BE156" s="274"/>
      <c r="BF156" s="274"/>
      <c r="BG156" s="274"/>
      <c r="BH156" s="274"/>
      <c r="BI156" s="274"/>
      <c r="BJ156" s="274"/>
      <c r="BK156" s="274"/>
      <c r="BL156" s="274"/>
    </row>
    <row r="157" ht="15.75" customHeight="1">
      <c r="B157" s="272"/>
      <c r="C157" s="272"/>
      <c r="D157" s="272"/>
      <c r="E157" s="272"/>
      <c r="F157" s="272"/>
      <c r="G157" s="272"/>
      <c r="H157" s="272"/>
      <c r="I157" s="272"/>
      <c r="J157" s="272"/>
      <c r="K157" s="272"/>
      <c r="L157" s="272"/>
      <c r="M157" s="272"/>
      <c r="N157" s="272"/>
      <c r="O157" s="272"/>
      <c r="P157" s="272"/>
      <c r="Q157" s="272"/>
      <c r="R157" s="272"/>
      <c r="S157" s="272"/>
      <c r="T157" s="272"/>
      <c r="U157" s="273"/>
      <c r="V157" s="273"/>
      <c r="W157" s="272"/>
      <c r="X157" s="272"/>
      <c r="Y157" s="272"/>
      <c r="Z157" s="272"/>
      <c r="AA157" s="272"/>
      <c r="AB157" s="272"/>
      <c r="AC157" s="272"/>
      <c r="AD157" s="272"/>
      <c r="AE157" s="272"/>
      <c r="AF157" s="272"/>
      <c r="AG157" s="272"/>
      <c r="AH157" s="272"/>
      <c r="AI157" s="272"/>
      <c r="AJ157" s="272"/>
      <c r="AK157" s="272"/>
      <c r="AL157" s="272"/>
      <c r="AM157" s="272"/>
      <c r="AN157" s="272"/>
      <c r="AO157" s="274"/>
      <c r="AP157" s="274"/>
      <c r="AQ157" s="274"/>
      <c r="AR157" s="274"/>
      <c r="AS157" s="274"/>
      <c r="AT157" s="274"/>
      <c r="AU157" s="274"/>
      <c r="AV157" s="274"/>
      <c r="AW157" s="274"/>
      <c r="AX157" s="274"/>
      <c r="AY157" s="274"/>
      <c r="AZ157" s="274"/>
      <c r="BA157" s="274"/>
      <c r="BB157" s="274"/>
      <c r="BC157" s="274"/>
      <c r="BD157" s="274"/>
      <c r="BE157" s="274"/>
      <c r="BF157" s="274"/>
      <c r="BG157" s="274"/>
      <c r="BH157" s="274"/>
      <c r="BI157" s="274"/>
      <c r="BJ157" s="274"/>
      <c r="BK157" s="274"/>
      <c r="BL157" s="274"/>
    </row>
    <row r="158" ht="15.75" customHeight="1">
      <c r="B158" s="272"/>
      <c r="C158" s="272"/>
      <c r="D158" s="272"/>
      <c r="E158" s="272"/>
      <c r="F158" s="272"/>
      <c r="G158" s="272"/>
      <c r="H158" s="272"/>
      <c r="I158" s="272"/>
      <c r="J158" s="272"/>
      <c r="K158" s="272"/>
      <c r="L158" s="272"/>
      <c r="M158" s="272"/>
      <c r="N158" s="272"/>
      <c r="O158" s="272"/>
      <c r="P158" s="272"/>
      <c r="Q158" s="272"/>
      <c r="R158" s="272"/>
      <c r="S158" s="272"/>
      <c r="T158" s="272"/>
      <c r="U158" s="273"/>
      <c r="V158" s="273"/>
      <c r="W158" s="272"/>
      <c r="X158" s="272"/>
      <c r="Y158" s="272"/>
      <c r="Z158" s="272"/>
      <c r="AA158" s="272"/>
      <c r="AB158" s="272"/>
      <c r="AC158" s="272"/>
      <c r="AD158" s="272"/>
      <c r="AE158" s="272"/>
      <c r="AF158" s="272"/>
      <c r="AG158" s="272"/>
      <c r="AH158" s="272"/>
      <c r="AI158" s="272"/>
      <c r="AJ158" s="272"/>
      <c r="AK158" s="272"/>
      <c r="AL158" s="272"/>
      <c r="AM158" s="272"/>
      <c r="AN158" s="272"/>
      <c r="AO158" s="274"/>
      <c r="AP158" s="274"/>
      <c r="AQ158" s="274"/>
      <c r="AR158" s="274"/>
      <c r="AS158" s="274"/>
      <c r="AT158" s="274"/>
      <c r="AU158" s="274"/>
      <c r="AV158" s="274"/>
      <c r="AW158" s="274"/>
      <c r="AX158" s="274"/>
      <c r="AY158" s="274"/>
      <c r="AZ158" s="274"/>
      <c r="BA158" s="274"/>
      <c r="BB158" s="274"/>
      <c r="BC158" s="274"/>
      <c r="BD158" s="274"/>
      <c r="BE158" s="274"/>
      <c r="BF158" s="274"/>
      <c r="BG158" s="274"/>
      <c r="BH158" s="274"/>
      <c r="BI158" s="274"/>
      <c r="BJ158" s="274"/>
      <c r="BK158" s="274"/>
      <c r="BL158" s="274"/>
    </row>
    <row r="159" ht="15.75" customHeight="1">
      <c r="B159" s="272"/>
      <c r="C159" s="272"/>
      <c r="D159" s="272"/>
      <c r="E159" s="272"/>
      <c r="F159" s="272"/>
      <c r="G159" s="272"/>
      <c r="H159" s="272"/>
      <c r="I159" s="272"/>
      <c r="J159" s="272"/>
      <c r="K159" s="272"/>
      <c r="L159" s="272"/>
      <c r="M159" s="272"/>
      <c r="N159" s="272"/>
      <c r="O159" s="272"/>
      <c r="P159" s="272"/>
      <c r="Q159" s="272"/>
      <c r="R159" s="272"/>
      <c r="S159" s="272"/>
      <c r="T159" s="272"/>
      <c r="U159" s="273"/>
      <c r="V159" s="273"/>
      <c r="W159" s="272"/>
      <c r="X159" s="272"/>
      <c r="Y159" s="272"/>
      <c r="Z159" s="272"/>
      <c r="AA159" s="272"/>
      <c r="AB159" s="272"/>
      <c r="AC159" s="272"/>
      <c r="AD159" s="272"/>
      <c r="AE159" s="272"/>
      <c r="AF159" s="272"/>
      <c r="AG159" s="272"/>
      <c r="AH159" s="272"/>
      <c r="AI159" s="272"/>
      <c r="AJ159" s="272"/>
      <c r="AK159" s="272"/>
      <c r="AL159" s="272"/>
      <c r="AM159" s="272"/>
      <c r="AN159" s="272"/>
      <c r="AO159" s="274"/>
      <c r="AP159" s="274"/>
      <c r="AQ159" s="274"/>
      <c r="AR159" s="274"/>
      <c r="AS159" s="274"/>
      <c r="AT159" s="274"/>
      <c r="AU159" s="274"/>
      <c r="AV159" s="274"/>
      <c r="AW159" s="274"/>
      <c r="AX159" s="274"/>
      <c r="AY159" s="274"/>
      <c r="AZ159" s="274"/>
      <c r="BA159" s="274"/>
      <c r="BB159" s="274"/>
      <c r="BC159" s="274"/>
      <c r="BD159" s="274"/>
      <c r="BE159" s="274"/>
      <c r="BF159" s="274"/>
      <c r="BG159" s="274"/>
      <c r="BH159" s="274"/>
      <c r="BI159" s="274"/>
      <c r="BJ159" s="274"/>
      <c r="BK159" s="274"/>
      <c r="BL159" s="274"/>
    </row>
    <row r="160" ht="15.75" customHeight="1">
      <c r="B160" s="272"/>
      <c r="C160" s="272"/>
      <c r="D160" s="272"/>
      <c r="E160" s="272"/>
      <c r="F160" s="272"/>
      <c r="G160" s="272"/>
      <c r="H160" s="272"/>
      <c r="I160" s="272"/>
      <c r="J160" s="272"/>
      <c r="K160" s="272"/>
      <c r="L160" s="272"/>
      <c r="M160" s="272"/>
      <c r="N160" s="272"/>
      <c r="O160" s="272"/>
      <c r="P160" s="272"/>
      <c r="Q160" s="272"/>
      <c r="R160" s="272"/>
      <c r="S160" s="272"/>
      <c r="T160" s="272"/>
      <c r="U160" s="273"/>
      <c r="V160" s="273"/>
      <c r="W160" s="272"/>
      <c r="X160" s="272"/>
      <c r="Y160" s="272"/>
      <c r="Z160" s="272"/>
      <c r="AA160" s="272"/>
      <c r="AB160" s="272"/>
      <c r="AC160" s="272"/>
      <c r="AD160" s="272"/>
      <c r="AE160" s="272"/>
      <c r="AF160" s="272"/>
      <c r="AG160" s="272"/>
      <c r="AH160" s="272"/>
      <c r="AI160" s="272"/>
      <c r="AJ160" s="272"/>
      <c r="AK160" s="272"/>
      <c r="AL160" s="272"/>
      <c r="AM160" s="272"/>
      <c r="AN160" s="272"/>
      <c r="AO160" s="274"/>
      <c r="AP160" s="274"/>
      <c r="AQ160" s="274"/>
      <c r="AR160" s="274"/>
      <c r="AS160" s="274"/>
      <c r="AT160" s="274"/>
      <c r="AU160" s="274"/>
      <c r="AV160" s="274"/>
      <c r="AW160" s="274"/>
      <c r="AX160" s="274"/>
      <c r="AY160" s="274"/>
      <c r="AZ160" s="274"/>
      <c r="BA160" s="274"/>
      <c r="BB160" s="274"/>
      <c r="BC160" s="274"/>
      <c r="BD160" s="274"/>
      <c r="BE160" s="274"/>
      <c r="BF160" s="274"/>
      <c r="BG160" s="274"/>
      <c r="BH160" s="274"/>
      <c r="BI160" s="274"/>
      <c r="BJ160" s="274"/>
      <c r="BK160" s="274"/>
      <c r="BL160" s="274"/>
    </row>
    <row r="161" ht="15.75" customHeight="1">
      <c r="B161" s="272"/>
      <c r="C161" s="272"/>
      <c r="D161" s="272"/>
      <c r="E161" s="272"/>
      <c r="F161" s="272"/>
      <c r="G161" s="272"/>
      <c r="H161" s="272"/>
      <c r="I161" s="272"/>
      <c r="J161" s="272"/>
      <c r="K161" s="272"/>
      <c r="L161" s="272"/>
      <c r="M161" s="272"/>
      <c r="N161" s="272"/>
      <c r="O161" s="272"/>
      <c r="P161" s="272"/>
      <c r="Q161" s="272"/>
      <c r="R161" s="272"/>
      <c r="S161" s="272"/>
      <c r="T161" s="272"/>
      <c r="U161" s="273"/>
      <c r="V161" s="273"/>
      <c r="W161" s="272"/>
      <c r="X161" s="272"/>
      <c r="Y161" s="272"/>
      <c r="Z161" s="272"/>
      <c r="AA161" s="272"/>
      <c r="AB161" s="272"/>
      <c r="AC161" s="272"/>
      <c r="AD161" s="272"/>
      <c r="AE161" s="272"/>
      <c r="AF161" s="272"/>
      <c r="AG161" s="272"/>
      <c r="AH161" s="272"/>
      <c r="AI161" s="272"/>
      <c r="AJ161" s="272"/>
      <c r="AK161" s="272"/>
      <c r="AL161" s="272"/>
      <c r="AM161" s="272"/>
      <c r="AN161" s="272"/>
      <c r="AO161" s="274"/>
      <c r="AP161" s="274"/>
      <c r="AQ161" s="274"/>
      <c r="AR161" s="274"/>
      <c r="AS161" s="274"/>
      <c r="AT161" s="274"/>
      <c r="AU161" s="274"/>
      <c r="AV161" s="274"/>
      <c r="AW161" s="274"/>
      <c r="AX161" s="274"/>
      <c r="AY161" s="274"/>
      <c r="AZ161" s="274"/>
      <c r="BA161" s="274"/>
      <c r="BB161" s="274"/>
      <c r="BC161" s="274"/>
      <c r="BD161" s="274"/>
      <c r="BE161" s="274"/>
      <c r="BF161" s="274"/>
      <c r="BG161" s="274"/>
      <c r="BH161" s="274"/>
      <c r="BI161" s="274"/>
      <c r="BJ161" s="274"/>
      <c r="BK161" s="274"/>
      <c r="BL161" s="274"/>
    </row>
    <row r="162" ht="15.75" customHeight="1">
      <c r="B162" s="272"/>
      <c r="C162" s="272"/>
      <c r="D162" s="272"/>
      <c r="E162" s="272"/>
      <c r="F162" s="272"/>
      <c r="G162" s="272"/>
      <c r="H162" s="272"/>
      <c r="I162" s="272"/>
      <c r="J162" s="272"/>
      <c r="K162" s="272"/>
      <c r="L162" s="272"/>
      <c r="M162" s="272"/>
      <c r="N162" s="272"/>
      <c r="O162" s="272"/>
      <c r="P162" s="272"/>
      <c r="Q162" s="272"/>
      <c r="R162" s="272"/>
      <c r="S162" s="272"/>
      <c r="T162" s="272"/>
      <c r="U162" s="273"/>
      <c r="V162" s="273"/>
      <c r="W162" s="272"/>
      <c r="X162" s="272"/>
      <c r="Y162" s="272"/>
      <c r="Z162" s="272"/>
      <c r="AA162" s="272"/>
      <c r="AB162" s="272"/>
      <c r="AC162" s="272"/>
      <c r="AD162" s="272"/>
      <c r="AE162" s="272"/>
      <c r="AF162" s="272"/>
      <c r="AG162" s="272"/>
      <c r="AH162" s="272"/>
      <c r="AI162" s="272"/>
      <c r="AJ162" s="272"/>
      <c r="AK162" s="272"/>
      <c r="AL162" s="272"/>
      <c r="AM162" s="272"/>
      <c r="AN162" s="272"/>
      <c r="AO162" s="274"/>
      <c r="AP162" s="274"/>
      <c r="AQ162" s="274"/>
      <c r="AR162" s="274"/>
      <c r="AS162" s="274"/>
      <c r="AT162" s="274"/>
      <c r="AU162" s="274"/>
      <c r="AV162" s="274"/>
      <c r="AW162" s="274"/>
      <c r="AX162" s="274"/>
      <c r="AY162" s="274"/>
      <c r="AZ162" s="274"/>
      <c r="BA162" s="274"/>
      <c r="BB162" s="274"/>
      <c r="BC162" s="274"/>
      <c r="BD162" s="274"/>
      <c r="BE162" s="274"/>
      <c r="BF162" s="274"/>
      <c r="BG162" s="274"/>
      <c r="BH162" s="274"/>
      <c r="BI162" s="274"/>
      <c r="BJ162" s="274"/>
      <c r="BK162" s="274"/>
      <c r="BL162" s="274"/>
    </row>
    <row r="163" ht="15.75" customHeight="1">
      <c r="B163" s="272"/>
      <c r="C163" s="272"/>
      <c r="D163" s="272"/>
      <c r="E163" s="272"/>
      <c r="F163" s="272"/>
      <c r="G163" s="272"/>
      <c r="H163" s="272"/>
      <c r="I163" s="272"/>
      <c r="J163" s="272"/>
      <c r="K163" s="272"/>
      <c r="L163" s="272"/>
      <c r="M163" s="272"/>
      <c r="N163" s="272"/>
      <c r="O163" s="272"/>
      <c r="P163" s="272"/>
      <c r="Q163" s="272"/>
      <c r="R163" s="272"/>
      <c r="S163" s="272"/>
      <c r="T163" s="272"/>
      <c r="U163" s="273"/>
      <c r="V163" s="273"/>
      <c r="W163" s="272"/>
      <c r="X163" s="272"/>
      <c r="Y163" s="272"/>
      <c r="Z163" s="272"/>
      <c r="AA163" s="272"/>
      <c r="AB163" s="272"/>
      <c r="AC163" s="272"/>
      <c r="AD163" s="272"/>
      <c r="AE163" s="272"/>
      <c r="AF163" s="272"/>
      <c r="AG163" s="272"/>
      <c r="AH163" s="272"/>
      <c r="AI163" s="272"/>
      <c r="AJ163" s="272"/>
      <c r="AK163" s="272"/>
      <c r="AL163" s="272"/>
      <c r="AM163" s="272"/>
      <c r="AN163" s="272"/>
      <c r="AO163" s="274"/>
      <c r="AP163" s="274"/>
      <c r="AQ163" s="274"/>
      <c r="AR163" s="274"/>
      <c r="AS163" s="274"/>
      <c r="AT163" s="274"/>
      <c r="AU163" s="274"/>
      <c r="AV163" s="274"/>
      <c r="AW163" s="274"/>
      <c r="AX163" s="274"/>
      <c r="AY163" s="274"/>
      <c r="AZ163" s="274"/>
      <c r="BA163" s="274"/>
      <c r="BB163" s="274"/>
      <c r="BC163" s="274"/>
      <c r="BD163" s="274"/>
      <c r="BE163" s="274"/>
      <c r="BF163" s="274"/>
      <c r="BG163" s="274"/>
      <c r="BH163" s="274"/>
      <c r="BI163" s="274"/>
      <c r="BJ163" s="274"/>
      <c r="BK163" s="274"/>
      <c r="BL163" s="274"/>
    </row>
    <row r="164" ht="15.75" customHeight="1">
      <c r="B164" s="272"/>
      <c r="C164" s="272"/>
      <c r="D164" s="272"/>
      <c r="E164" s="272"/>
      <c r="F164" s="272"/>
      <c r="G164" s="272"/>
      <c r="H164" s="272"/>
      <c r="I164" s="272"/>
      <c r="J164" s="272"/>
      <c r="K164" s="272"/>
      <c r="L164" s="272"/>
      <c r="M164" s="272"/>
      <c r="N164" s="272"/>
      <c r="O164" s="272"/>
      <c r="P164" s="272"/>
      <c r="Q164" s="272"/>
      <c r="R164" s="272"/>
      <c r="S164" s="272"/>
      <c r="T164" s="272"/>
      <c r="U164" s="273"/>
      <c r="V164" s="273"/>
      <c r="W164" s="272"/>
      <c r="X164" s="272"/>
      <c r="Y164" s="272"/>
      <c r="Z164" s="272"/>
      <c r="AA164" s="272"/>
      <c r="AB164" s="272"/>
      <c r="AC164" s="272"/>
      <c r="AD164" s="272"/>
      <c r="AE164" s="272"/>
      <c r="AF164" s="272"/>
      <c r="AG164" s="272"/>
      <c r="AH164" s="272"/>
      <c r="AI164" s="272"/>
      <c r="AJ164" s="272"/>
      <c r="AK164" s="272"/>
      <c r="AL164" s="272"/>
      <c r="AM164" s="272"/>
      <c r="AN164" s="272"/>
      <c r="AO164" s="274"/>
      <c r="AP164" s="274"/>
      <c r="AQ164" s="274"/>
      <c r="AR164" s="274"/>
      <c r="AS164" s="274"/>
      <c r="AT164" s="274"/>
      <c r="AU164" s="274"/>
      <c r="AV164" s="274"/>
      <c r="AW164" s="274"/>
      <c r="AX164" s="274"/>
      <c r="AY164" s="274"/>
      <c r="AZ164" s="274"/>
      <c r="BA164" s="274"/>
      <c r="BB164" s="274"/>
      <c r="BC164" s="274"/>
      <c r="BD164" s="274"/>
      <c r="BE164" s="274"/>
      <c r="BF164" s="274"/>
      <c r="BG164" s="274"/>
      <c r="BH164" s="274"/>
      <c r="BI164" s="274"/>
      <c r="BJ164" s="274"/>
      <c r="BK164" s="274"/>
      <c r="BL164" s="274"/>
    </row>
    <row r="165" ht="15.75" customHeight="1">
      <c r="B165" s="272"/>
      <c r="C165" s="272"/>
      <c r="D165" s="272"/>
      <c r="E165" s="272"/>
      <c r="F165" s="272"/>
      <c r="G165" s="272"/>
      <c r="H165" s="272"/>
      <c r="I165" s="272"/>
      <c r="J165" s="272"/>
      <c r="K165" s="272"/>
      <c r="L165" s="272"/>
      <c r="M165" s="272"/>
      <c r="N165" s="272"/>
      <c r="O165" s="272"/>
      <c r="P165" s="272"/>
      <c r="Q165" s="272"/>
      <c r="R165" s="272"/>
      <c r="S165" s="272"/>
      <c r="T165" s="272"/>
      <c r="U165" s="273"/>
      <c r="V165" s="273"/>
      <c r="W165" s="272"/>
      <c r="X165" s="272"/>
      <c r="Y165" s="272"/>
      <c r="Z165" s="272"/>
      <c r="AA165" s="272"/>
      <c r="AB165" s="272"/>
      <c r="AC165" s="272"/>
      <c r="AD165" s="272"/>
      <c r="AE165" s="272"/>
      <c r="AF165" s="272"/>
      <c r="AG165" s="272"/>
      <c r="AH165" s="272"/>
      <c r="AI165" s="272"/>
      <c r="AJ165" s="272"/>
      <c r="AK165" s="272"/>
      <c r="AL165" s="272"/>
      <c r="AM165" s="272"/>
      <c r="AN165" s="272"/>
      <c r="AO165" s="274"/>
      <c r="AP165" s="274"/>
      <c r="AQ165" s="274"/>
      <c r="AR165" s="274"/>
      <c r="AS165" s="274"/>
      <c r="AT165" s="274"/>
      <c r="AU165" s="274"/>
      <c r="AV165" s="274"/>
      <c r="AW165" s="274"/>
      <c r="AX165" s="274"/>
      <c r="AY165" s="274"/>
      <c r="AZ165" s="274"/>
      <c r="BA165" s="274"/>
      <c r="BB165" s="274"/>
      <c r="BC165" s="274"/>
      <c r="BD165" s="274"/>
      <c r="BE165" s="274"/>
      <c r="BF165" s="274"/>
      <c r="BG165" s="274"/>
      <c r="BH165" s="274"/>
      <c r="BI165" s="274"/>
      <c r="BJ165" s="274"/>
      <c r="BK165" s="274"/>
      <c r="BL165" s="274"/>
    </row>
    <row r="166" ht="15.75" customHeight="1">
      <c r="B166" s="272"/>
      <c r="C166" s="272"/>
      <c r="D166" s="272"/>
      <c r="E166" s="272"/>
      <c r="F166" s="272"/>
      <c r="G166" s="272"/>
      <c r="H166" s="272"/>
      <c r="I166" s="272"/>
      <c r="J166" s="272"/>
      <c r="K166" s="272"/>
      <c r="L166" s="272"/>
      <c r="M166" s="272"/>
      <c r="N166" s="272"/>
      <c r="O166" s="272"/>
      <c r="P166" s="272"/>
      <c r="Q166" s="272"/>
      <c r="R166" s="272"/>
      <c r="S166" s="272"/>
      <c r="T166" s="272"/>
      <c r="U166" s="273"/>
      <c r="V166" s="273"/>
      <c r="W166" s="272"/>
      <c r="X166" s="272"/>
      <c r="Y166" s="272"/>
      <c r="Z166" s="272"/>
      <c r="AA166" s="272"/>
      <c r="AB166" s="272"/>
      <c r="AC166" s="272"/>
      <c r="AD166" s="272"/>
      <c r="AE166" s="272"/>
      <c r="AF166" s="272"/>
      <c r="AG166" s="272"/>
      <c r="AH166" s="272"/>
      <c r="AI166" s="272"/>
      <c r="AJ166" s="272"/>
      <c r="AK166" s="272"/>
      <c r="AL166" s="272"/>
      <c r="AM166" s="272"/>
      <c r="AN166" s="272"/>
      <c r="AO166" s="274"/>
      <c r="AP166" s="274"/>
      <c r="AQ166" s="274"/>
      <c r="AR166" s="274"/>
      <c r="AS166" s="274"/>
      <c r="AT166" s="274"/>
      <c r="AU166" s="274"/>
      <c r="AV166" s="274"/>
      <c r="AW166" s="274"/>
      <c r="AX166" s="274"/>
      <c r="AY166" s="274"/>
      <c r="AZ166" s="274"/>
      <c r="BA166" s="274"/>
      <c r="BB166" s="274"/>
      <c r="BC166" s="274"/>
      <c r="BD166" s="274"/>
      <c r="BE166" s="274"/>
      <c r="BF166" s="274"/>
      <c r="BG166" s="274"/>
      <c r="BH166" s="274"/>
      <c r="BI166" s="274"/>
      <c r="BJ166" s="274"/>
      <c r="BK166" s="274"/>
      <c r="BL166" s="274"/>
    </row>
    <row r="167" ht="15.75" customHeight="1">
      <c r="B167" s="272"/>
      <c r="C167" s="272"/>
      <c r="D167" s="272"/>
      <c r="E167" s="272"/>
      <c r="F167" s="272"/>
      <c r="G167" s="272"/>
      <c r="H167" s="272"/>
      <c r="I167" s="272"/>
      <c r="J167" s="272"/>
      <c r="K167" s="272"/>
      <c r="L167" s="272"/>
      <c r="M167" s="272"/>
      <c r="N167" s="272"/>
      <c r="O167" s="272"/>
      <c r="P167" s="272"/>
      <c r="Q167" s="272"/>
      <c r="R167" s="272"/>
      <c r="S167" s="272"/>
      <c r="T167" s="272"/>
      <c r="U167" s="273"/>
      <c r="V167" s="273"/>
      <c r="W167" s="272"/>
      <c r="X167" s="272"/>
      <c r="Y167" s="272"/>
      <c r="Z167" s="272"/>
      <c r="AA167" s="272"/>
      <c r="AB167" s="272"/>
      <c r="AC167" s="272"/>
      <c r="AD167" s="272"/>
      <c r="AE167" s="272"/>
      <c r="AF167" s="272"/>
      <c r="AG167" s="272"/>
      <c r="AH167" s="272"/>
      <c r="AI167" s="272"/>
      <c r="AJ167" s="272"/>
      <c r="AK167" s="272"/>
      <c r="AL167" s="272"/>
      <c r="AM167" s="272"/>
      <c r="AN167" s="272"/>
      <c r="AO167" s="274"/>
      <c r="AP167" s="274"/>
      <c r="AQ167" s="274"/>
      <c r="AR167" s="274"/>
      <c r="AS167" s="274"/>
      <c r="AT167" s="274"/>
      <c r="AU167" s="274"/>
      <c r="AV167" s="274"/>
      <c r="AW167" s="274"/>
      <c r="AX167" s="274"/>
      <c r="AY167" s="274"/>
      <c r="AZ167" s="274"/>
      <c r="BA167" s="274"/>
      <c r="BB167" s="274"/>
      <c r="BC167" s="274"/>
      <c r="BD167" s="274"/>
      <c r="BE167" s="274"/>
      <c r="BF167" s="274"/>
      <c r="BG167" s="274"/>
      <c r="BH167" s="274"/>
      <c r="BI167" s="274"/>
      <c r="BJ167" s="274"/>
      <c r="BK167" s="274"/>
      <c r="BL167" s="274"/>
    </row>
    <row r="168" ht="15.75" customHeight="1">
      <c r="B168" s="272"/>
      <c r="C168" s="272"/>
      <c r="D168" s="272"/>
      <c r="E168" s="272"/>
      <c r="F168" s="272"/>
      <c r="G168" s="272"/>
      <c r="H168" s="272"/>
      <c r="I168" s="272"/>
      <c r="J168" s="272"/>
      <c r="K168" s="272"/>
      <c r="L168" s="272"/>
      <c r="M168" s="272"/>
      <c r="N168" s="272"/>
      <c r="O168" s="272"/>
      <c r="P168" s="272"/>
      <c r="Q168" s="272"/>
      <c r="R168" s="272"/>
      <c r="S168" s="272"/>
      <c r="T168" s="272"/>
      <c r="U168" s="273"/>
      <c r="V168" s="273"/>
      <c r="W168" s="272"/>
      <c r="X168" s="272"/>
      <c r="Y168" s="272"/>
      <c r="Z168" s="272"/>
      <c r="AA168" s="272"/>
      <c r="AB168" s="272"/>
      <c r="AC168" s="272"/>
      <c r="AD168" s="272"/>
      <c r="AE168" s="272"/>
      <c r="AF168" s="272"/>
      <c r="AG168" s="272"/>
      <c r="AH168" s="272"/>
      <c r="AI168" s="272"/>
      <c r="AJ168" s="272"/>
      <c r="AK168" s="272"/>
      <c r="AL168" s="272"/>
      <c r="AM168" s="272"/>
      <c r="AN168" s="272"/>
      <c r="AO168" s="274"/>
      <c r="AP168" s="274"/>
      <c r="AQ168" s="274"/>
      <c r="AR168" s="274"/>
      <c r="AS168" s="274"/>
      <c r="AT168" s="274"/>
      <c r="AU168" s="274"/>
      <c r="AV168" s="274"/>
      <c r="AW168" s="274"/>
      <c r="AX168" s="274"/>
      <c r="AY168" s="274"/>
      <c r="AZ168" s="274"/>
      <c r="BA168" s="274"/>
      <c r="BB168" s="274"/>
      <c r="BC168" s="274"/>
      <c r="BD168" s="274"/>
      <c r="BE168" s="274"/>
      <c r="BF168" s="274"/>
      <c r="BG168" s="274"/>
      <c r="BH168" s="274"/>
      <c r="BI168" s="274"/>
      <c r="BJ168" s="274"/>
      <c r="BK168" s="274"/>
      <c r="BL168" s="274"/>
    </row>
    <row r="169" ht="15.75" customHeight="1">
      <c r="B169" s="272"/>
      <c r="C169" s="272"/>
      <c r="D169" s="272"/>
      <c r="E169" s="272"/>
      <c r="F169" s="272"/>
      <c r="G169" s="272"/>
      <c r="H169" s="272"/>
      <c r="I169" s="272"/>
      <c r="J169" s="272"/>
      <c r="K169" s="272"/>
      <c r="L169" s="272"/>
      <c r="M169" s="272"/>
      <c r="N169" s="272"/>
      <c r="O169" s="272"/>
      <c r="P169" s="272"/>
      <c r="Q169" s="272"/>
      <c r="R169" s="272"/>
      <c r="S169" s="272"/>
      <c r="T169" s="272"/>
      <c r="U169" s="273"/>
      <c r="V169" s="273"/>
      <c r="W169" s="272"/>
      <c r="X169" s="272"/>
      <c r="Y169" s="272"/>
      <c r="Z169" s="272"/>
      <c r="AA169" s="272"/>
      <c r="AB169" s="272"/>
      <c r="AC169" s="272"/>
      <c r="AD169" s="272"/>
      <c r="AE169" s="272"/>
      <c r="AF169" s="272"/>
      <c r="AG169" s="272"/>
      <c r="AH169" s="272"/>
      <c r="AI169" s="272"/>
      <c r="AJ169" s="272"/>
      <c r="AK169" s="272"/>
      <c r="AL169" s="272"/>
      <c r="AM169" s="272"/>
      <c r="AN169" s="272"/>
      <c r="AO169" s="274"/>
      <c r="AP169" s="274"/>
      <c r="AQ169" s="274"/>
      <c r="AR169" s="274"/>
      <c r="AS169" s="274"/>
      <c r="AT169" s="274"/>
      <c r="AU169" s="274"/>
      <c r="AV169" s="274"/>
      <c r="AW169" s="274"/>
      <c r="AX169" s="274"/>
      <c r="AY169" s="274"/>
      <c r="AZ169" s="274"/>
      <c r="BA169" s="274"/>
      <c r="BB169" s="274"/>
      <c r="BC169" s="274"/>
      <c r="BD169" s="274"/>
      <c r="BE169" s="274"/>
      <c r="BF169" s="274"/>
      <c r="BG169" s="274"/>
      <c r="BH169" s="274"/>
      <c r="BI169" s="274"/>
      <c r="BJ169" s="274"/>
      <c r="BK169" s="274"/>
      <c r="BL169" s="274"/>
    </row>
    <row r="170" ht="15.75" customHeight="1">
      <c r="B170" s="272"/>
      <c r="C170" s="272"/>
      <c r="D170" s="272"/>
      <c r="E170" s="272"/>
      <c r="F170" s="272"/>
      <c r="G170" s="272"/>
      <c r="H170" s="272"/>
      <c r="I170" s="272"/>
      <c r="J170" s="272"/>
      <c r="K170" s="272"/>
      <c r="L170" s="272"/>
      <c r="M170" s="272"/>
      <c r="N170" s="272"/>
      <c r="O170" s="272"/>
      <c r="P170" s="272"/>
      <c r="Q170" s="272"/>
      <c r="R170" s="272"/>
      <c r="S170" s="272"/>
      <c r="T170" s="272"/>
      <c r="U170" s="273"/>
      <c r="V170" s="273"/>
      <c r="W170" s="272"/>
      <c r="X170" s="272"/>
      <c r="Y170" s="272"/>
      <c r="Z170" s="272"/>
      <c r="AA170" s="272"/>
      <c r="AB170" s="272"/>
      <c r="AC170" s="272"/>
      <c r="AD170" s="272"/>
      <c r="AE170" s="272"/>
      <c r="AF170" s="272"/>
      <c r="AG170" s="272"/>
      <c r="AH170" s="272"/>
      <c r="AI170" s="272"/>
      <c r="AJ170" s="272"/>
      <c r="AK170" s="272"/>
      <c r="AL170" s="272"/>
      <c r="AM170" s="272"/>
      <c r="AN170" s="272"/>
      <c r="AO170" s="274"/>
      <c r="AP170" s="274"/>
      <c r="AQ170" s="274"/>
      <c r="AR170" s="274"/>
      <c r="AS170" s="274"/>
      <c r="AT170" s="274"/>
      <c r="AU170" s="274"/>
      <c r="AV170" s="274"/>
      <c r="AW170" s="274"/>
      <c r="AX170" s="274"/>
      <c r="AY170" s="274"/>
      <c r="AZ170" s="274"/>
      <c r="BA170" s="274"/>
      <c r="BB170" s="274"/>
      <c r="BC170" s="274"/>
      <c r="BD170" s="274"/>
      <c r="BE170" s="274"/>
      <c r="BF170" s="274"/>
      <c r="BG170" s="274"/>
      <c r="BH170" s="274"/>
      <c r="BI170" s="274"/>
      <c r="BJ170" s="274"/>
      <c r="BK170" s="274"/>
      <c r="BL170" s="274"/>
    </row>
    <row r="171" ht="15.75" customHeight="1">
      <c r="B171" s="272"/>
      <c r="C171" s="272"/>
      <c r="D171" s="272"/>
      <c r="E171" s="272"/>
      <c r="F171" s="272"/>
      <c r="G171" s="272"/>
      <c r="H171" s="272"/>
      <c r="I171" s="272"/>
      <c r="J171" s="272"/>
      <c r="K171" s="272"/>
      <c r="L171" s="272"/>
      <c r="M171" s="272"/>
      <c r="N171" s="272"/>
      <c r="O171" s="272"/>
      <c r="P171" s="272"/>
      <c r="Q171" s="272"/>
      <c r="R171" s="272"/>
      <c r="S171" s="272"/>
      <c r="T171" s="272"/>
      <c r="U171" s="273"/>
      <c r="V171" s="273"/>
      <c r="W171" s="272"/>
      <c r="X171" s="272"/>
      <c r="Y171" s="272"/>
      <c r="Z171" s="272"/>
      <c r="AA171" s="272"/>
      <c r="AB171" s="272"/>
      <c r="AC171" s="272"/>
      <c r="AD171" s="272"/>
      <c r="AE171" s="272"/>
      <c r="AF171" s="272"/>
      <c r="AG171" s="272"/>
      <c r="AH171" s="272"/>
      <c r="AI171" s="272"/>
      <c r="AJ171" s="272"/>
      <c r="AK171" s="272"/>
      <c r="AL171" s="272"/>
      <c r="AM171" s="272"/>
      <c r="AN171" s="272"/>
      <c r="AO171" s="274"/>
      <c r="AP171" s="274"/>
      <c r="AQ171" s="274"/>
      <c r="AR171" s="274"/>
      <c r="AS171" s="274"/>
      <c r="AT171" s="274"/>
      <c r="AU171" s="274"/>
      <c r="AV171" s="274"/>
      <c r="AW171" s="274"/>
      <c r="AX171" s="274"/>
      <c r="AY171" s="274"/>
      <c r="AZ171" s="274"/>
      <c r="BA171" s="274"/>
      <c r="BB171" s="274"/>
      <c r="BC171" s="274"/>
      <c r="BD171" s="274"/>
      <c r="BE171" s="274"/>
      <c r="BF171" s="274"/>
      <c r="BG171" s="274"/>
      <c r="BH171" s="274"/>
      <c r="BI171" s="274"/>
      <c r="BJ171" s="274"/>
      <c r="BK171" s="274"/>
      <c r="BL171" s="274"/>
    </row>
    <row r="172" ht="15.75" customHeight="1">
      <c r="B172" s="272"/>
      <c r="C172" s="272"/>
      <c r="D172" s="272"/>
      <c r="E172" s="272"/>
      <c r="F172" s="272"/>
      <c r="G172" s="272"/>
      <c r="H172" s="272"/>
      <c r="I172" s="272"/>
      <c r="J172" s="272"/>
      <c r="K172" s="272"/>
      <c r="L172" s="272"/>
      <c r="M172" s="272"/>
      <c r="N172" s="272"/>
      <c r="O172" s="272"/>
      <c r="P172" s="272"/>
      <c r="Q172" s="272"/>
      <c r="R172" s="272"/>
      <c r="S172" s="272"/>
      <c r="T172" s="272"/>
      <c r="U172" s="273"/>
      <c r="V172" s="273"/>
      <c r="W172" s="272"/>
      <c r="X172" s="272"/>
      <c r="Y172" s="272"/>
      <c r="Z172" s="272"/>
      <c r="AA172" s="272"/>
      <c r="AB172" s="272"/>
      <c r="AC172" s="272"/>
      <c r="AD172" s="272"/>
      <c r="AE172" s="272"/>
      <c r="AF172" s="272"/>
      <c r="AG172" s="272"/>
      <c r="AH172" s="272"/>
      <c r="AI172" s="272"/>
      <c r="AJ172" s="272"/>
      <c r="AK172" s="272"/>
      <c r="AL172" s="272"/>
      <c r="AM172" s="272"/>
      <c r="AN172" s="272"/>
      <c r="AO172" s="274"/>
      <c r="AP172" s="274"/>
      <c r="AQ172" s="274"/>
      <c r="AR172" s="274"/>
      <c r="AS172" s="274"/>
      <c r="AT172" s="274"/>
      <c r="AU172" s="274"/>
      <c r="AV172" s="274"/>
      <c r="AW172" s="274"/>
      <c r="AX172" s="274"/>
      <c r="AY172" s="274"/>
      <c r="AZ172" s="274"/>
      <c r="BA172" s="274"/>
      <c r="BB172" s="274"/>
      <c r="BC172" s="274"/>
      <c r="BD172" s="274"/>
      <c r="BE172" s="274"/>
      <c r="BF172" s="274"/>
      <c r="BG172" s="274"/>
      <c r="BH172" s="274"/>
      <c r="BI172" s="274"/>
      <c r="BJ172" s="274"/>
      <c r="BK172" s="274"/>
      <c r="BL172" s="274"/>
    </row>
    <row r="173" ht="15.75" customHeight="1">
      <c r="B173" s="272"/>
      <c r="C173" s="272"/>
      <c r="D173" s="272"/>
      <c r="E173" s="272"/>
      <c r="F173" s="272"/>
      <c r="G173" s="272"/>
      <c r="H173" s="272"/>
      <c r="I173" s="272"/>
      <c r="J173" s="272"/>
      <c r="K173" s="272"/>
      <c r="L173" s="272"/>
      <c r="M173" s="272"/>
      <c r="N173" s="272"/>
      <c r="O173" s="272"/>
      <c r="P173" s="272"/>
      <c r="Q173" s="272"/>
      <c r="R173" s="272"/>
      <c r="S173" s="272"/>
      <c r="T173" s="272"/>
      <c r="U173" s="273"/>
      <c r="V173" s="273"/>
      <c r="W173" s="272"/>
      <c r="X173" s="272"/>
      <c r="Y173" s="272"/>
      <c r="Z173" s="272"/>
      <c r="AA173" s="272"/>
      <c r="AB173" s="272"/>
      <c r="AC173" s="272"/>
      <c r="AD173" s="272"/>
      <c r="AE173" s="272"/>
      <c r="AF173" s="272"/>
      <c r="AG173" s="272"/>
      <c r="AH173" s="272"/>
      <c r="AI173" s="272"/>
      <c r="AJ173" s="272"/>
      <c r="AK173" s="272"/>
      <c r="AL173" s="272"/>
      <c r="AM173" s="272"/>
      <c r="AN173" s="272"/>
      <c r="AO173" s="274"/>
      <c r="AP173" s="274"/>
      <c r="AQ173" s="274"/>
      <c r="AR173" s="274"/>
      <c r="AS173" s="274"/>
      <c r="AT173" s="274"/>
      <c r="AU173" s="274"/>
      <c r="AV173" s="274"/>
      <c r="AW173" s="274"/>
      <c r="AX173" s="274"/>
      <c r="AY173" s="274"/>
      <c r="AZ173" s="274"/>
      <c r="BA173" s="274"/>
      <c r="BB173" s="274"/>
      <c r="BC173" s="274"/>
      <c r="BD173" s="274"/>
      <c r="BE173" s="274"/>
      <c r="BF173" s="274"/>
      <c r="BG173" s="274"/>
      <c r="BH173" s="274"/>
      <c r="BI173" s="274"/>
      <c r="BJ173" s="274"/>
      <c r="BK173" s="274"/>
      <c r="BL173" s="274"/>
    </row>
    <row r="174" ht="15.75" customHeight="1">
      <c r="B174" s="272"/>
      <c r="C174" s="272"/>
      <c r="D174" s="272"/>
      <c r="E174" s="272"/>
      <c r="F174" s="272"/>
      <c r="G174" s="272"/>
      <c r="H174" s="272"/>
      <c r="I174" s="272"/>
      <c r="J174" s="272"/>
      <c r="K174" s="272"/>
      <c r="L174" s="272"/>
      <c r="M174" s="272"/>
      <c r="N174" s="272"/>
      <c r="O174" s="272"/>
      <c r="P174" s="272"/>
      <c r="Q174" s="272"/>
      <c r="R174" s="272"/>
      <c r="S174" s="272"/>
      <c r="T174" s="272"/>
      <c r="U174" s="273"/>
      <c r="V174" s="273"/>
      <c r="W174" s="272"/>
      <c r="X174" s="272"/>
      <c r="Y174" s="272"/>
      <c r="Z174" s="272"/>
      <c r="AA174" s="272"/>
      <c r="AB174" s="272"/>
      <c r="AC174" s="272"/>
      <c r="AD174" s="272"/>
      <c r="AE174" s="272"/>
      <c r="AF174" s="272"/>
      <c r="AG174" s="272"/>
      <c r="AH174" s="272"/>
      <c r="AI174" s="272"/>
      <c r="AJ174" s="272"/>
      <c r="AK174" s="272"/>
      <c r="AL174" s="272"/>
      <c r="AM174" s="272"/>
      <c r="AN174" s="272"/>
      <c r="AO174" s="274"/>
      <c r="AP174" s="274"/>
      <c r="AQ174" s="274"/>
      <c r="AR174" s="274"/>
      <c r="AS174" s="274"/>
      <c r="AT174" s="274"/>
      <c r="AU174" s="274"/>
      <c r="AV174" s="274"/>
      <c r="AW174" s="274"/>
      <c r="AX174" s="274"/>
      <c r="AY174" s="274"/>
      <c r="AZ174" s="274"/>
      <c r="BA174" s="274"/>
      <c r="BB174" s="274"/>
      <c r="BC174" s="274"/>
      <c r="BD174" s="274"/>
      <c r="BE174" s="274"/>
      <c r="BF174" s="274"/>
      <c r="BG174" s="274"/>
      <c r="BH174" s="274"/>
      <c r="BI174" s="274"/>
      <c r="BJ174" s="274"/>
      <c r="BK174" s="274"/>
      <c r="BL174" s="274"/>
    </row>
    <row r="175" ht="15.75" customHeight="1">
      <c r="B175" s="272"/>
      <c r="C175" s="272"/>
      <c r="D175" s="272"/>
      <c r="E175" s="272"/>
      <c r="F175" s="272"/>
      <c r="G175" s="272"/>
      <c r="H175" s="272"/>
      <c r="I175" s="272"/>
      <c r="J175" s="272"/>
      <c r="K175" s="272"/>
      <c r="L175" s="272"/>
      <c r="M175" s="272"/>
      <c r="N175" s="272"/>
      <c r="O175" s="272"/>
      <c r="P175" s="272"/>
      <c r="Q175" s="272"/>
      <c r="R175" s="272"/>
      <c r="S175" s="272"/>
      <c r="T175" s="272"/>
      <c r="U175" s="273"/>
      <c r="V175" s="273"/>
      <c r="W175" s="272"/>
      <c r="X175" s="272"/>
      <c r="Y175" s="272"/>
      <c r="Z175" s="272"/>
      <c r="AA175" s="272"/>
      <c r="AB175" s="272"/>
      <c r="AC175" s="272"/>
      <c r="AD175" s="272"/>
      <c r="AE175" s="272"/>
      <c r="AF175" s="272"/>
      <c r="AG175" s="272"/>
      <c r="AH175" s="272"/>
      <c r="AI175" s="272"/>
      <c r="AJ175" s="272"/>
      <c r="AK175" s="272"/>
      <c r="AL175" s="272"/>
      <c r="AM175" s="272"/>
      <c r="AN175" s="272"/>
      <c r="AO175" s="274"/>
      <c r="AP175" s="274"/>
      <c r="AQ175" s="274"/>
      <c r="AR175" s="274"/>
      <c r="AS175" s="274"/>
      <c r="AT175" s="274"/>
      <c r="AU175" s="274"/>
      <c r="AV175" s="274"/>
      <c r="AW175" s="274"/>
      <c r="AX175" s="274"/>
      <c r="AY175" s="274"/>
      <c r="AZ175" s="274"/>
      <c r="BA175" s="274"/>
      <c r="BB175" s="274"/>
      <c r="BC175" s="274"/>
      <c r="BD175" s="274"/>
      <c r="BE175" s="274"/>
      <c r="BF175" s="274"/>
      <c r="BG175" s="274"/>
      <c r="BH175" s="274"/>
      <c r="BI175" s="274"/>
      <c r="BJ175" s="274"/>
      <c r="BK175" s="274"/>
      <c r="BL175" s="274"/>
    </row>
    <row r="176" ht="15.75" customHeight="1">
      <c r="B176" s="272"/>
      <c r="C176" s="272"/>
      <c r="D176" s="272"/>
      <c r="E176" s="272"/>
      <c r="F176" s="272"/>
      <c r="G176" s="272"/>
      <c r="H176" s="272"/>
      <c r="I176" s="272"/>
      <c r="J176" s="272"/>
      <c r="K176" s="272"/>
      <c r="L176" s="272"/>
      <c r="M176" s="272"/>
      <c r="N176" s="272"/>
      <c r="O176" s="272"/>
      <c r="P176" s="272"/>
      <c r="Q176" s="272"/>
      <c r="R176" s="272"/>
      <c r="S176" s="272"/>
      <c r="T176" s="272"/>
      <c r="U176" s="273"/>
      <c r="V176" s="273"/>
      <c r="W176" s="272"/>
      <c r="X176" s="272"/>
      <c r="Y176" s="272"/>
      <c r="Z176" s="272"/>
      <c r="AA176" s="272"/>
      <c r="AB176" s="272"/>
      <c r="AC176" s="272"/>
      <c r="AD176" s="272"/>
      <c r="AE176" s="272"/>
      <c r="AF176" s="272"/>
      <c r="AG176" s="272"/>
      <c r="AH176" s="272"/>
      <c r="AI176" s="272"/>
      <c r="AJ176" s="272"/>
      <c r="AK176" s="272"/>
      <c r="AL176" s="272"/>
      <c r="AM176" s="272"/>
      <c r="AN176" s="272"/>
      <c r="AO176" s="274"/>
      <c r="AP176" s="274"/>
      <c r="AQ176" s="274"/>
      <c r="AR176" s="274"/>
      <c r="AS176" s="274"/>
      <c r="AT176" s="274"/>
      <c r="AU176" s="274"/>
      <c r="AV176" s="274"/>
      <c r="AW176" s="274"/>
      <c r="AX176" s="274"/>
      <c r="AY176" s="274"/>
      <c r="AZ176" s="274"/>
      <c r="BA176" s="274"/>
      <c r="BB176" s="274"/>
      <c r="BC176" s="274"/>
      <c r="BD176" s="274"/>
      <c r="BE176" s="274"/>
      <c r="BF176" s="274"/>
      <c r="BG176" s="274"/>
      <c r="BH176" s="274"/>
      <c r="BI176" s="274"/>
      <c r="BJ176" s="274"/>
      <c r="BK176" s="274"/>
      <c r="BL176" s="274"/>
    </row>
    <row r="177" ht="15.75" customHeight="1">
      <c r="B177" s="272"/>
      <c r="C177" s="272"/>
      <c r="D177" s="272"/>
      <c r="E177" s="272"/>
      <c r="F177" s="272"/>
      <c r="G177" s="272"/>
      <c r="H177" s="272"/>
      <c r="I177" s="272"/>
      <c r="J177" s="272"/>
      <c r="K177" s="272"/>
      <c r="L177" s="272"/>
      <c r="M177" s="272"/>
      <c r="N177" s="272"/>
      <c r="O177" s="272"/>
      <c r="P177" s="272"/>
      <c r="Q177" s="272"/>
      <c r="R177" s="272"/>
      <c r="S177" s="272"/>
      <c r="T177" s="272"/>
      <c r="U177" s="273"/>
      <c r="V177" s="273"/>
      <c r="W177" s="272"/>
      <c r="X177" s="272"/>
      <c r="Y177" s="272"/>
      <c r="Z177" s="272"/>
      <c r="AA177" s="272"/>
      <c r="AB177" s="272"/>
      <c r="AC177" s="272"/>
      <c r="AD177" s="272"/>
      <c r="AE177" s="272"/>
      <c r="AF177" s="272"/>
      <c r="AG177" s="272"/>
      <c r="AH177" s="272"/>
      <c r="AI177" s="272"/>
      <c r="AJ177" s="272"/>
      <c r="AK177" s="272"/>
      <c r="AL177" s="272"/>
      <c r="AM177" s="272"/>
      <c r="AN177" s="272"/>
      <c r="AO177" s="274"/>
      <c r="AP177" s="274"/>
      <c r="AQ177" s="274"/>
      <c r="AR177" s="274"/>
      <c r="AS177" s="274"/>
      <c r="AT177" s="274"/>
      <c r="AU177" s="274"/>
      <c r="AV177" s="274"/>
      <c r="AW177" s="274"/>
      <c r="AX177" s="274"/>
      <c r="AY177" s="274"/>
      <c r="AZ177" s="274"/>
      <c r="BA177" s="274"/>
      <c r="BB177" s="274"/>
      <c r="BC177" s="274"/>
      <c r="BD177" s="274"/>
      <c r="BE177" s="274"/>
      <c r="BF177" s="274"/>
      <c r="BG177" s="274"/>
      <c r="BH177" s="274"/>
      <c r="BI177" s="274"/>
      <c r="BJ177" s="274"/>
      <c r="BK177" s="274"/>
      <c r="BL177" s="274"/>
    </row>
    <row r="178" ht="15.75" customHeight="1">
      <c r="B178" s="272"/>
      <c r="C178" s="272"/>
      <c r="D178" s="272"/>
      <c r="E178" s="272"/>
      <c r="F178" s="272"/>
      <c r="G178" s="272"/>
      <c r="H178" s="272"/>
      <c r="I178" s="272"/>
      <c r="J178" s="272"/>
      <c r="K178" s="272"/>
      <c r="L178" s="272"/>
      <c r="M178" s="272"/>
      <c r="N178" s="272"/>
      <c r="O178" s="272"/>
      <c r="P178" s="272"/>
      <c r="Q178" s="272"/>
      <c r="R178" s="272"/>
      <c r="S178" s="272"/>
      <c r="T178" s="272"/>
      <c r="U178" s="273"/>
      <c r="V178" s="273"/>
      <c r="W178" s="272"/>
      <c r="X178" s="272"/>
      <c r="Y178" s="272"/>
      <c r="Z178" s="272"/>
      <c r="AA178" s="272"/>
      <c r="AB178" s="272"/>
      <c r="AC178" s="272"/>
      <c r="AD178" s="272"/>
      <c r="AE178" s="272"/>
      <c r="AF178" s="272"/>
      <c r="AG178" s="272"/>
      <c r="AH178" s="272"/>
      <c r="AI178" s="272"/>
      <c r="AJ178" s="272"/>
      <c r="AK178" s="272"/>
      <c r="AL178" s="272"/>
      <c r="AM178" s="272"/>
      <c r="AN178" s="272"/>
      <c r="AO178" s="274"/>
      <c r="AP178" s="274"/>
      <c r="AQ178" s="274"/>
      <c r="AR178" s="274"/>
      <c r="AS178" s="274"/>
      <c r="AT178" s="274"/>
      <c r="AU178" s="274"/>
      <c r="AV178" s="274"/>
      <c r="AW178" s="274"/>
      <c r="AX178" s="274"/>
      <c r="AY178" s="274"/>
      <c r="AZ178" s="274"/>
      <c r="BA178" s="274"/>
      <c r="BB178" s="274"/>
      <c r="BC178" s="274"/>
      <c r="BD178" s="274"/>
      <c r="BE178" s="274"/>
      <c r="BF178" s="274"/>
      <c r="BG178" s="274"/>
      <c r="BH178" s="274"/>
      <c r="BI178" s="274"/>
      <c r="BJ178" s="274"/>
      <c r="BK178" s="274"/>
      <c r="BL178" s="274"/>
    </row>
    <row r="179" ht="15.75" customHeight="1">
      <c r="B179" s="272"/>
      <c r="C179" s="272"/>
      <c r="D179" s="272"/>
      <c r="E179" s="272"/>
      <c r="F179" s="272"/>
      <c r="G179" s="272"/>
      <c r="H179" s="272"/>
      <c r="I179" s="272"/>
      <c r="J179" s="272"/>
      <c r="K179" s="272"/>
      <c r="L179" s="272"/>
      <c r="M179" s="272"/>
      <c r="N179" s="272"/>
      <c r="O179" s="272"/>
      <c r="P179" s="272"/>
      <c r="Q179" s="272"/>
      <c r="R179" s="272"/>
      <c r="S179" s="272"/>
      <c r="T179" s="272"/>
      <c r="U179" s="273"/>
      <c r="V179" s="273"/>
      <c r="W179" s="272"/>
      <c r="X179" s="272"/>
      <c r="Y179" s="272"/>
      <c r="Z179" s="272"/>
      <c r="AA179" s="272"/>
      <c r="AB179" s="272"/>
      <c r="AC179" s="272"/>
      <c r="AD179" s="272"/>
      <c r="AE179" s="272"/>
      <c r="AF179" s="272"/>
      <c r="AG179" s="272"/>
      <c r="AH179" s="272"/>
      <c r="AI179" s="272"/>
      <c r="AJ179" s="272"/>
      <c r="AK179" s="272"/>
      <c r="AL179" s="272"/>
      <c r="AM179" s="272"/>
      <c r="AN179" s="272"/>
      <c r="AO179" s="274"/>
      <c r="AP179" s="274"/>
      <c r="AQ179" s="274"/>
      <c r="AR179" s="274"/>
      <c r="AS179" s="274"/>
      <c r="AT179" s="274"/>
      <c r="AU179" s="274"/>
      <c r="AV179" s="274"/>
      <c r="AW179" s="274"/>
      <c r="AX179" s="274"/>
      <c r="AY179" s="274"/>
      <c r="AZ179" s="274"/>
      <c r="BA179" s="274"/>
      <c r="BB179" s="274"/>
      <c r="BC179" s="274"/>
      <c r="BD179" s="274"/>
      <c r="BE179" s="274"/>
      <c r="BF179" s="274"/>
      <c r="BG179" s="274"/>
      <c r="BH179" s="274"/>
      <c r="BI179" s="274"/>
      <c r="BJ179" s="274"/>
      <c r="BK179" s="274"/>
      <c r="BL179" s="274"/>
    </row>
    <row r="180" ht="15.75" customHeight="1">
      <c r="B180" s="272"/>
      <c r="C180" s="272"/>
      <c r="D180" s="272"/>
      <c r="E180" s="272"/>
      <c r="F180" s="272"/>
      <c r="G180" s="272"/>
      <c r="H180" s="272"/>
      <c r="I180" s="272"/>
      <c r="J180" s="272"/>
      <c r="K180" s="272"/>
      <c r="L180" s="272"/>
      <c r="M180" s="272"/>
      <c r="N180" s="272"/>
      <c r="O180" s="272"/>
      <c r="P180" s="272"/>
      <c r="Q180" s="272"/>
      <c r="R180" s="272"/>
      <c r="S180" s="272"/>
      <c r="T180" s="272"/>
      <c r="U180" s="273"/>
      <c r="V180" s="273"/>
      <c r="W180" s="272"/>
      <c r="X180" s="272"/>
      <c r="Y180" s="272"/>
      <c r="Z180" s="272"/>
      <c r="AA180" s="272"/>
      <c r="AB180" s="272"/>
      <c r="AC180" s="272"/>
      <c r="AD180" s="272"/>
      <c r="AE180" s="272"/>
      <c r="AF180" s="272"/>
      <c r="AG180" s="272"/>
      <c r="AH180" s="272"/>
      <c r="AI180" s="272"/>
      <c r="AJ180" s="272"/>
      <c r="AK180" s="272"/>
      <c r="AL180" s="272"/>
      <c r="AM180" s="272"/>
      <c r="AN180" s="272"/>
      <c r="AO180" s="274"/>
      <c r="AP180" s="274"/>
      <c r="AQ180" s="274"/>
      <c r="AR180" s="274"/>
      <c r="AS180" s="274"/>
      <c r="AT180" s="274"/>
      <c r="AU180" s="274"/>
      <c r="AV180" s="274"/>
      <c r="AW180" s="274"/>
      <c r="AX180" s="274"/>
      <c r="AY180" s="274"/>
      <c r="AZ180" s="274"/>
      <c r="BA180" s="274"/>
      <c r="BB180" s="274"/>
      <c r="BC180" s="274"/>
      <c r="BD180" s="274"/>
      <c r="BE180" s="274"/>
      <c r="BF180" s="274"/>
      <c r="BG180" s="274"/>
      <c r="BH180" s="274"/>
      <c r="BI180" s="274"/>
      <c r="BJ180" s="274"/>
      <c r="BK180" s="274"/>
      <c r="BL180" s="274"/>
    </row>
    <row r="181" ht="15.75" customHeight="1">
      <c r="B181" s="272"/>
      <c r="C181" s="272"/>
      <c r="D181" s="272"/>
      <c r="E181" s="272"/>
      <c r="F181" s="272"/>
      <c r="G181" s="272"/>
      <c r="H181" s="272"/>
      <c r="I181" s="272"/>
      <c r="J181" s="272"/>
      <c r="K181" s="272"/>
      <c r="L181" s="272"/>
      <c r="M181" s="272"/>
      <c r="N181" s="272"/>
      <c r="O181" s="272"/>
      <c r="P181" s="272"/>
      <c r="Q181" s="272"/>
      <c r="R181" s="272"/>
      <c r="S181" s="272"/>
      <c r="T181" s="272"/>
      <c r="U181" s="273"/>
      <c r="V181" s="273"/>
      <c r="W181" s="272"/>
      <c r="X181" s="272"/>
      <c r="Y181" s="272"/>
      <c r="Z181" s="272"/>
      <c r="AA181" s="272"/>
      <c r="AB181" s="272"/>
      <c r="AC181" s="272"/>
      <c r="AD181" s="272"/>
      <c r="AE181" s="272"/>
      <c r="AF181" s="272"/>
      <c r="AG181" s="272"/>
      <c r="AH181" s="272"/>
      <c r="AI181" s="272"/>
      <c r="AJ181" s="272"/>
      <c r="AK181" s="272"/>
      <c r="AL181" s="272"/>
      <c r="AM181" s="272"/>
      <c r="AN181" s="272"/>
      <c r="AO181" s="274"/>
      <c r="AP181" s="274"/>
      <c r="AQ181" s="274"/>
      <c r="AR181" s="274"/>
      <c r="AS181" s="274"/>
      <c r="AT181" s="274"/>
      <c r="AU181" s="274"/>
      <c r="AV181" s="274"/>
      <c r="AW181" s="274"/>
      <c r="AX181" s="274"/>
      <c r="AY181" s="274"/>
      <c r="AZ181" s="274"/>
      <c r="BA181" s="274"/>
      <c r="BB181" s="274"/>
      <c r="BC181" s="274"/>
      <c r="BD181" s="274"/>
      <c r="BE181" s="274"/>
      <c r="BF181" s="274"/>
      <c r="BG181" s="274"/>
      <c r="BH181" s="274"/>
      <c r="BI181" s="274"/>
      <c r="BJ181" s="274"/>
      <c r="BK181" s="274"/>
      <c r="BL181" s="274"/>
    </row>
    <row r="182" ht="15.75" customHeight="1">
      <c r="B182" s="272"/>
      <c r="C182" s="272"/>
      <c r="D182" s="272"/>
      <c r="E182" s="272"/>
      <c r="F182" s="272"/>
      <c r="G182" s="272"/>
      <c r="H182" s="272"/>
      <c r="I182" s="272"/>
      <c r="J182" s="272"/>
      <c r="K182" s="272"/>
      <c r="L182" s="272"/>
      <c r="M182" s="272"/>
      <c r="N182" s="272"/>
      <c r="O182" s="272"/>
      <c r="P182" s="272"/>
      <c r="Q182" s="272"/>
      <c r="R182" s="272"/>
      <c r="S182" s="272"/>
      <c r="T182" s="272"/>
      <c r="U182" s="273"/>
      <c r="V182" s="273"/>
      <c r="W182" s="272"/>
      <c r="X182" s="272"/>
      <c r="Y182" s="272"/>
      <c r="Z182" s="272"/>
      <c r="AA182" s="272"/>
      <c r="AB182" s="272"/>
      <c r="AC182" s="272"/>
      <c r="AD182" s="272"/>
      <c r="AE182" s="272"/>
      <c r="AF182" s="272"/>
      <c r="AG182" s="272"/>
      <c r="AH182" s="272"/>
      <c r="AI182" s="272"/>
      <c r="AJ182" s="272"/>
      <c r="AK182" s="272"/>
      <c r="AL182" s="272"/>
      <c r="AM182" s="272"/>
      <c r="AN182" s="272"/>
      <c r="AO182" s="274"/>
      <c r="AP182" s="274"/>
      <c r="AQ182" s="274"/>
      <c r="AR182" s="274"/>
      <c r="AS182" s="274"/>
      <c r="AT182" s="274"/>
      <c r="AU182" s="274"/>
      <c r="AV182" s="274"/>
      <c r="AW182" s="274"/>
      <c r="AX182" s="274"/>
      <c r="AY182" s="274"/>
      <c r="AZ182" s="274"/>
      <c r="BA182" s="274"/>
      <c r="BB182" s="274"/>
      <c r="BC182" s="274"/>
      <c r="BD182" s="274"/>
      <c r="BE182" s="274"/>
      <c r="BF182" s="274"/>
      <c r="BG182" s="274"/>
      <c r="BH182" s="274"/>
      <c r="BI182" s="274"/>
      <c r="BJ182" s="274"/>
      <c r="BK182" s="274"/>
      <c r="BL182" s="274"/>
    </row>
    <row r="183" ht="15.75" customHeight="1">
      <c r="B183" s="272"/>
      <c r="C183" s="272"/>
      <c r="D183" s="272"/>
      <c r="E183" s="272"/>
      <c r="F183" s="272"/>
      <c r="G183" s="272"/>
      <c r="H183" s="272"/>
      <c r="I183" s="272"/>
      <c r="J183" s="272"/>
      <c r="K183" s="272"/>
      <c r="L183" s="272"/>
      <c r="M183" s="272"/>
      <c r="N183" s="272"/>
      <c r="O183" s="272"/>
      <c r="P183" s="272"/>
      <c r="Q183" s="272"/>
      <c r="R183" s="272"/>
      <c r="S183" s="272"/>
      <c r="T183" s="272"/>
      <c r="U183" s="273"/>
      <c r="V183" s="273"/>
      <c r="W183" s="272"/>
      <c r="X183" s="272"/>
      <c r="Y183" s="272"/>
      <c r="Z183" s="272"/>
      <c r="AA183" s="272"/>
      <c r="AB183" s="272"/>
      <c r="AC183" s="272"/>
      <c r="AD183" s="272"/>
      <c r="AE183" s="272"/>
      <c r="AF183" s="272"/>
      <c r="AG183" s="272"/>
      <c r="AH183" s="272"/>
      <c r="AI183" s="272"/>
      <c r="AJ183" s="272"/>
      <c r="AK183" s="272"/>
      <c r="AL183" s="272"/>
      <c r="AM183" s="272"/>
      <c r="AN183" s="272"/>
      <c r="AO183" s="274"/>
      <c r="AP183" s="274"/>
      <c r="AQ183" s="274"/>
      <c r="AR183" s="274"/>
      <c r="AS183" s="274"/>
      <c r="AT183" s="274"/>
      <c r="AU183" s="274"/>
      <c r="AV183" s="274"/>
      <c r="AW183" s="274"/>
      <c r="AX183" s="274"/>
      <c r="AY183" s="274"/>
      <c r="AZ183" s="274"/>
      <c r="BA183" s="274"/>
      <c r="BB183" s="274"/>
      <c r="BC183" s="274"/>
      <c r="BD183" s="274"/>
      <c r="BE183" s="274"/>
      <c r="BF183" s="274"/>
      <c r="BG183" s="274"/>
      <c r="BH183" s="274"/>
      <c r="BI183" s="274"/>
      <c r="BJ183" s="274"/>
      <c r="BK183" s="274"/>
      <c r="BL183" s="274"/>
    </row>
    <row r="184" ht="15.75" customHeight="1">
      <c r="B184" s="272"/>
      <c r="C184" s="272"/>
      <c r="D184" s="272"/>
      <c r="E184" s="272"/>
      <c r="F184" s="272"/>
      <c r="G184" s="272"/>
      <c r="H184" s="272"/>
      <c r="I184" s="272"/>
      <c r="J184" s="272"/>
      <c r="K184" s="272"/>
      <c r="L184" s="272"/>
      <c r="M184" s="272"/>
      <c r="N184" s="272"/>
      <c r="O184" s="272"/>
      <c r="P184" s="272"/>
      <c r="Q184" s="272"/>
      <c r="R184" s="272"/>
      <c r="S184" s="272"/>
      <c r="T184" s="272"/>
      <c r="U184" s="273"/>
      <c r="V184" s="273"/>
      <c r="W184" s="272"/>
      <c r="X184" s="272"/>
      <c r="Y184" s="272"/>
      <c r="Z184" s="272"/>
      <c r="AA184" s="272"/>
      <c r="AB184" s="272"/>
      <c r="AC184" s="272"/>
      <c r="AD184" s="272"/>
      <c r="AE184" s="272"/>
      <c r="AF184" s="272"/>
      <c r="AG184" s="272"/>
      <c r="AH184" s="272"/>
      <c r="AI184" s="272"/>
      <c r="AJ184" s="272"/>
      <c r="AK184" s="272"/>
      <c r="AL184" s="272"/>
      <c r="AM184" s="272"/>
      <c r="AN184" s="272"/>
      <c r="AO184" s="274"/>
      <c r="AP184" s="274"/>
      <c r="AQ184" s="274"/>
      <c r="AR184" s="274"/>
      <c r="AS184" s="274"/>
      <c r="AT184" s="274"/>
      <c r="AU184" s="274"/>
      <c r="AV184" s="274"/>
      <c r="AW184" s="274"/>
      <c r="AX184" s="274"/>
      <c r="AY184" s="274"/>
      <c r="AZ184" s="274"/>
      <c r="BA184" s="274"/>
      <c r="BB184" s="274"/>
      <c r="BC184" s="274"/>
      <c r="BD184" s="274"/>
      <c r="BE184" s="274"/>
      <c r="BF184" s="274"/>
      <c r="BG184" s="274"/>
      <c r="BH184" s="274"/>
      <c r="BI184" s="274"/>
      <c r="BJ184" s="274"/>
      <c r="BK184" s="274"/>
      <c r="BL184" s="274"/>
    </row>
    <row r="185" ht="15.75" customHeight="1">
      <c r="B185" s="272"/>
      <c r="C185" s="272"/>
      <c r="D185" s="272"/>
      <c r="E185" s="272"/>
      <c r="F185" s="272"/>
      <c r="G185" s="272"/>
      <c r="H185" s="272"/>
      <c r="I185" s="272"/>
      <c r="J185" s="272"/>
      <c r="K185" s="272"/>
      <c r="L185" s="272"/>
      <c r="M185" s="272"/>
      <c r="N185" s="272"/>
      <c r="O185" s="272"/>
      <c r="P185" s="272"/>
      <c r="Q185" s="272"/>
      <c r="R185" s="272"/>
      <c r="S185" s="272"/>
      <c r="T185" s="272"/>
      <c r="U185" s="273"/>
      <c r="V185" s="273"/>
      <c r="W185" s="272"/>
      <c r="X185" s="272"/>
      <c r="Y185" s="272"/>
      <c r="Z185" s="272"/>
      <c r="AA185" s="272"/>
      <c r="AB185" s="272"/>
      <c r="AC185" s="272"/>
      <c r="AD185" s="272"/>
      <c r="AE185" s="272"/>
      <c r="AF185" s="272"/>
      <c r="AG185" s="272"/>
      <c r="AH185" s="272"/>
      <c r="AI185" s="272"/>
      <c r="AJ185" s="272"/>
      <c r="AK185" s="272"/>
      <c r="AL185" s="272"/>
      <c r="AM185" s="272"/>
      <c r="AN185" s="272"/>
      <c r="AO185" s="274"/>
      <c r="AP185" s="274"/>
      <c r="AQ185" s="274"/>
      <c r="AR185" s="274"/>
      <c r="AS185" s="274"/>
      <c r="AT185" s="274"/>
      <c r="AU185" s="274"/>
      <c r="AV185" s="274"/>
      <c r="AW185" s="274"/>
      <c r="AX185" s="274"/>
      <c r="AY185" s="274"/>
      <c r="AZ185" s="274"/>
      <c r="BA185" s="274"/>
      <c r="BB185" s="274"/>
      <c r="BC185" s="274"/>
      <c r="BD185" s="274"/>
      <c r="BE185" s="274"/>
      <c r="BF185" s="274"/>
      <c r="BG185" s="274"/>
      <c r="BH185" s="274"/>
      <c r="BI185" s="274"/>
      <c r="BJ185" s="274"/>
      <c r="BK185" s="274"/>
      <c r="BL185" s="274"/>
    </row>
    <row r="186" ht="15.75" customHeight="1">
      <c r="B186" s="272"/>
      <c r="C186" s="272"/>
      <c r="D186" s="272"/>
      <c r="E186" s="272"/>
      <c r="F186" s="272"/>
      <c r="G186" s="272"/>
      <c r="H186" s="272"/>
      <c r="I186" s="272"/>
      <c r="J186" s="272"/>
      <c r="K186" s="272"/>
      <c r="L186" s="272"/>
      <c r="M186" s="272"/>
      <c r="N186" s="272"/>
      <c r="O186" s="272"/>
      <c r="P186" s="272"/>
      <c r="Q186" s="272"/>
      <c r="R186" s="272"/>
      <c r="S186" s="272"/>
      <c r="T186" s="272"/>
      <c r="U186" s="273"/>
      <c r="V186" s="273"/>
      <c r="W186" s="272"/>
      <c r="X186" s="272"/>
      <c r="Y186" s="272"/>
      <c r="Z186" s="272"/>
      <c r="AA186" s="272"/>
      <c r="AB186" s="272"/>
      <c r="AC186" s="272"/>
      <c r="AD186" s="272"/>
      <c r="AE186" s="272"/>
      <c r="AF186" s="272"/>
      <c r="AG186" s="272"/>
      <c r="AH186" s="272"/>
      <c r="AI186" s="272"/>
      <c r="AJ186" s="272"/>
      <c r="AK186" s="272"/>
      <c r="AL186" s="272"/>
      <c r="AM186" s="272"/>
      <c r="AN186" s="272"/>
      <c r="AO186" s="274"/>
      <c r="AP186" s="274"/>
      <c r="AQ186" s="274"/>
      <c r="AR186" s="274"/>
      <c r="AS186" s="274"/>
      <c r="AT186" s="274"/>
      <c r="AU186" s="274"/>
      <c r="AV186" s="274"/>
      <c r="AW186" s="274"/>
      <c r="AX186" s="274"/>
      <c r="AY186" s="274"/>
      <c r="AZ186" s="274"/>
      <c r="BA186" s="274"/>
      <c r="BB186" s="274"/>
      <c r="BC186" s="274"/>
      <c r="BD186" s="274"/>
      <c r="BE186" s="274"/>
      <c r="BF186" s="274"/>
      <c r="BG186" s="274"/>
      <c r="BH186" s="274"/>
      <c r="BI186" s="274"/>
      <c r="BJ186" s="274"/>
      <c r="BK186" s="274"/>
      <c r="BL186" s="274"/>
    </row>
    <row r="187" ht="15.75" customHeight="1">
      <c r="B187" s="272"/>
      <c r="C187" s="272"/>
      <c r="D187" s="272"/>
      <c r="E187" s="272"/>
      <c r="F187" s="272"/>
      <c r="G187" s="272"/>
      <c r="H187" s="272"/>
      <c r="I187" s="272"/>
      <c r="J187" s="272"/>
      <c r="K187" s="272"/>
      <c r="L187" s="272"/>
      <c r="M187" s="272"/>
      <c r="N187" s="272"/>
      <c r="O187" s="272"/>
      <c r="P187" s="272"/>
      <c r="Q187" s="272"/>
      <c r="R187" s="272"/>
      <c r="S187" s="272"/>
      <c r="T187" s="272"/>
      <c r="U187" s="273"/>
      <c r="V187" s="273"/>
      <c r="W187" s="272"/>
      <c r="X187" s="272"/>
      <c r="Y187" s="272"/>
      <c r="Z187" s="272"/>
      <c r="AA187" s="272"/>
      <c r="AB187" s="272"/>
      <c r="AC187" s="272"/>
      <c r="AD187" s="272"/>
      <c r="AE187" s="272"/>
      <c r="AF187" s="272"/>
      <c r="AG187" s="272"/>
      <c r="AH187" s="272"/>
      <c r="AI187" s="272"/>
      <c r="AJ187" s="272"/>
      <c r="AK187" s="272"/>
      <c r="AL187" s="272"/>
      <c r="AM187" s="272"/>
      <c r="AN187" s="272"/>
      <c r="AO187" s="274"/>
      <c r="AP187" s="274"/>
      <c r="AQ187" s="274"/>
      <c r="AR187" s="274"/>
      <c r="AS187" s="274"/>
      <c r="AT187" s="274"/>
      <c r="AU187" s="274"/>
      <c r="AV187" s="274"/>
      <c r="AW187" s="274"/>
      <c r="AX187" s="274"/>
      <c r="AY187" s="274"/>
      <c r="AZ187" s="274"/>
      <c r="BA187" s="274"/>
      <c r="BB187" s="274"/>
      <c r="BC187" s="274"/>
      <c r="BD187" s="274"/>
      <c r="BE187" s="274"/>
      <c r="BF187" s="274"/>
      <c r="BG187" s="274"/>
      <c r="BH187" s="274"/>
      <c r="BI187" s="274"/>
      <c r="BJ187" s="274"/>
      <c r="BK187" s="274"/>
      <c r="BL187" s="274"/>
    </row>
    <row r="188" ht="15.75" customHeight="1">
      <c r="B188" s="272"/>
      <c r="C188" s="272"/>
      <c r="D188" s="272"/>
      <c r="E188" s="272"/>
      <c r="F188" s="272"/>
      <c r="G188" s="272"/>
      <c r="H188" s="272"/>
      <c r="I188" s="272"/>
      <c r="J188" s="272"/>
      <c r="K188" s="272"/>
      <c r="L188" s="272"/>
      <c r="M188" s="272"/>
      <c r="N188" s="272"/>
      <c r="O188" s="272"/>
      <c r="P188" s="272"/>
      <c r="Q188" s="272"/>
      <c r="R188" s="272"/>
      <c r="S188" s="272"/>
      <c r="T188" s="272"/>
      <c r="U188" s="273"/>
      <c r="V188" s="273"/>
      <c r="W188" s="272"/>
      <c r="X188" s="272"/>
      <c r="Y188" s="272"/>
      <c r="Z188" s="272"/>
      <c r="AA188" s="272"/>
      <c r="AB188" s="272"/>
      <c r="AC188" s="272"/>
      <c r="AD188" s="272"/>
      <c r="AE188" s="272"/>
      <c r="AF188" s="272"/>
      <c r="AG188" s="272"/>
      <c r="AH188" s="272"/>
      <c r="AI188" s="272"/>
      <c r="AJ188" s="272"/>
      <c r="AK188" s="272"/>
      <c r="AL188" s="272"/>
      <c r="AM188" s="272"/>
      <c r="AN188" s="272"/>
      <c r="AO188" s="274"/>
      <c r="AP188" s="274"/>
      <c r="AQ188" s="274"/>
      <c r="AR188" s="274"/>
      <c r="AS188" s="274"/>
      <c r="AT188" s="274"/>
      <c r="AU188" s="274"/>
      <c r="AV188" s="274"/>
      <c r="AW188" s="274"/>
      <c r="AX188" s="274"/>
      <c r="AY188" s="274"/>
      <c r="AZ188" s="274"/>
      <c r="BA188" s="274"/>
      <c r="BB188" s="274"/>
      <c r="BC188" s="274"/>
      <c r="BD188" s="274"/>
      <c r="BE188" s="274"/>
      <c r="BF188" s="274"/>
      <c r="BG188" s="274"/>
      <c r="BH188" s="274"/>
      <c r="BI188" s="274"/>
      <c r="BJ188" s="274"/>
      <c r="BK188" s="274"/>
      <c r="BL188" s="274"/>
    </row>
    <row r="189" ht="15.75" customHeight="1">
      <c r="B189" s="272"/>
      <c r="C189" s="272"/>
      <c r="D189" s="272"/>
      <c r="E189" s="272"/>
      <c r="F189" s="272"/>
      <c r="G189" s="272"/>
      <c r="H189" s="272"/>
      <c r="I189" s="272"/>
      <c r="J189" s="272"/>
      <c r="K189" s="272"/>
      <c r="L189" s="272"/>
      <c r="M189" s="272"/>
      <c r="N189" s="272"/>
      <c r="O189" s="272"/>
      <c r="P189" s="272"/>
      <c r="Q189" s="272"/>
      <c r="R189" s="272"/>
      <c r="S189" s="272"/>
      <c r="T189" s="272"/>
      <c r="U189" s="273"/>
      <c r="V189" s="273"/>
      <c r="W189" s="272"/>
      <c r="X189" s="272"/>
      <c r="Y189" s="272"/>
      <c r="Z189" s="272"/>
      <c r="AA189" s="272"/>
      <c r="AB189" s="272"/>
      <c r="AC189" s="272"/>
      <c r="AD189" s="272"/>
      <c r="AE189" s="272"/>
      <c r="AF189" s="272"/>
      <c r="AG189" s="272"/>
      <c r="AH189" s="272"/>
      <c r="AI189" s="272"/>
      <c r="AJ189" s="272"/>
      <c r="AK189" s="272"/>
      <c r="AL189" s="272"/>
      <c r="AM189" s="272"/>
      <c r="AN189" s="272"/>
      <c r="AO189" s="274"/>
      <c r="AP189" s="274"/>
      <c r="AQ189" s="274"/>
      <c r="AR189" s="274"/>
      <c r="AS189" s="274"/>
      <c r="AT189" s="274"/>
      <c r="AU189" s="274"/>
      <c r="AV189" s="274"/>
      <c r="AW189" s="274"/>
      <c r="AX189" s="274"/>
      <c r="AY189" s="274"/>
      <c r="AZ189" s="274"/>
      <c r="BA189" s="274"/>
      <c r="BB189" s="274"/>
      <c r="BC189" s="274"/>
      <c r="BD189" s="274"/>
      <c r="BE189" s="274"/>
      <c r="BF189" s="274"/>
      <c r="BG189" s="274"/>
      <c r="BH189" s="274"/>
      <c r="BI189" s="274"/>
      <c r="BJ189" s="274"/>
      <c r="BK189" s="274"/>
      <c r="BL189" s="274"/>
    </row>
    <row r="190" ht="15.75" customHeight="1">
      <c r="B190" s="272"/>
      <c r="C190" s="272"/>
      <c r="D190" s="272"/>
      <c r="E190" s="272"/>
      <c r="F190" s="272"/>
      <c r="G190" s="272"/>
      <c r="H190" s="272"/>
      <c r="I190" s="272"/>
      <c r="J190" s="272"/>
      <c r="K190" s="272"/>
      <c r="L190" s="272"/>
      <c r="M190" s="272"/>
      <c r="N190" s="272"/>
      <c r="O190" s="272"/>
      <c r="P190" s="272"/>
      <c r="Q190" s="272"/>
      <c r="R190" s="272"/>
      <c r="S190" s="272"/>
      <c r="T190" s="272"/>
      <c r="U190" s="273"/>
      <c r="V190" s="273"/>
      <c r="W190" s="272"/>
      <c r="X190" s="272"/>
      <c r="Y190" s="272"/>
      <c r="Z190" s="272"/>
      <c r="AA190" s="272"/>
      <c r="AB190" s="272"/>
      <c r="AC190" s="272"/>
      <c r="AD190" s="272"/>
      <c r="AE190" s="272"/>
      <c r="AF190" s="272"/>
      <c r="AG190" s="272"/>
      <c r="AH190" s="272"/>
      <c r="AI190" s="272"/>
      <c r="AJ190" s="272"/>
      <c r="AK190" s="272"/>
      <c r="AL190" s="272"/>
      <c r="AM190" s="272"/>
      <c r="AN190" s="272"/>
      <c r="AO190" s="274"/>
      <c r="AP190" s="274"/>
      <c r="AQ190" s="274"/>
      <c r="AR190" s="274"/>
      <c r="AS190" s="274"/>
      <c r="AT190" s="274"/>
      <c r="AU190" s="274"/>
      <c r="AV190" s="274"/>
      <c r="AW190" s="274"/>
      <c r="AX190" s="274"/>
      <c r="AY190" s="274"/>
      <c r="AZ190" s="274"/>
      <c r="BA190" s="274"/>
      <c r="BB190" s="274"/>
      <c r="BC190" s="274"/>
      <c r="BD190" s="274"/>
      <c r="BE190" s="274"/>
      <c r="BF190" s="274"/>
      <c r="BG190" s="274"/>
      <c r="BH190" s="274"/>
      <c r="BI190" s="274"/>
      <c r="BJ190" s="274"/>
      <c r="BK190" s="274"/>
      <c r="BL190" s="274"/>
    </row>
    <row r="191" ht="15.75" customHeight="1">
      <c r="B191" s="272"/>
      <c r="C191" s="272"/>
      <c r="D191" s="272"/>
      <c r="E191" s="272"/>
      <c r="F191" s="272"/>
      <c r="G191" s="272"/>
      <c r="H191" s="272"/>
      <c r="I191" s="272"/>
      <c r="J191" s="272"/>
      <c r="K191" s="272"/>
      <c r="L191" s="272"/>
      <c r="M191" s="272"/>
      <c r="N191" s="272"/>
      <c r="O191" s="272"/>
      <c r="P191" s="272"/>
      <c r="Q191" s="272"/>
      <c r="R191" s="272"/>
      <c r="S191" s="272"/>
      <c r="T191" s="272"/>
      <c r="U191" s="273"/>
      <c r="V191" s="273"/>
      <c r="W191" s="272"/>
      <c r="X191" s="272"/>
      <c r="Y191" s="272"/>
      <c r="Z191" s="272"/>
      <c r="AA191" s="272"/>
      <c r="AB191" s="272"/>
      <c r="AC191" s="272"/>
      <c r="AD191" s="272"/>
      <c r="AE191" s="272"/>
      <c r="AF191" s="272"/>
      <c r="AG191" s="272"/>
      <c r="AH191" s="272"/>
      <c r="AI191" s="272"/>
      <c r="AJ191" s="272"/>
      <c r="AK191" s="272"/>
      <c r="AL191" s="272"/>
      <c r="AM191" s="272"/>
      <c r="AN191" s="272"/>
      <c r="AO191" s="274"/>
      <c r="AP191" s="274"/>
      <c r="AQ191" s="274"/>
      <c r="AR191" s="274"/>
      <c r="AS191" s="274"/>
      <c r="AT191" s="274"/>
      <c r="AU191" s="274"/>
      <c r="AV191" s="274"/>
      <c r="AW191" s="274"/>
      <c r="AX191" s="274"/>
      <c r="AY191" s="274"/>
      <c r="AZ191" s="274"/>
      <c r="BA191" s="274"/>
      <c r="BB191" s="274"/>
      <c r="BC191" s="274"/>
      <c r="BD191" s="274"/>
      <c r="BE191" s="274"/>
      <c r="BF191" s="274"/>
      <c r="BG191" s="274"/>
      <c r="BH191" s="274"/>
      <c r="BI191" s="274"/>
      <c r="BJ191" s="274"/>
      <c r="BK191" s="274"/>
      <c r="BL191" s="274"/>
    </row>
    <row r="192" ht="15.75" customHeight="1">
      <c r="B192" s="272"/>
      <c r="C192" s="272"/>
      <c r="D192" s="272"/>
      <c r="E192" s="272"/>
      <c r="F192" s="272"/>
      <c r="G192" s="272"/>
      <c r="H192" s="272"/>
      <c r="I192" s="272"/>
      <c r="J192" s="272"/>
      <c r="K192" s="272"/>
      <c r="L192" s="272"/>
      <c r="M192" s="272"/>
      <c r="N192" s="272"/>
      <c r="O192" s="272"/>
      <c r="P192" s="272"/>
      <c r="Q192" s="272"/>
      <c r="R192" s="272"/>
      <c r="S192" s="272"/>
      <c r="T192" s="272"/>
      <c r="U192" s="273"/>
      <c r="V192" s="273"/>
      <c r="W192" s="272"/>
      <c r="X192" s="272"/>
      <c r="Y192" s="272"/>
      <c r="Z192" s="272"/>
      <c r="AA192" s="272"/>
      <c r="AB192" s="272"/>
      <c r="AC192" s="272"/>
      <c r="AD192" s="272"/>
      <c r="AE192" s="272"/>
      <c r="AF192" s="272"/>
      <c r="AG192" s="272"/>
      <c r="AH192" s="272"/>
      <c r="AI192" s="272"/>
      <c r="AJ192" s="272"/>
      <c r="AK192" s="272"/>
      <c r="AL192" s="272"/>
      <c r="AM192" s="272"/>
      <c r="AN192" s="272"/>
      <c r="AO192" s="274"/>
      <c r="AP192" s="274"/>
      <c r="AQ192" s="274"/>
      <c r="AR192" s="274"/>
      <c r="AS192" s="274"/>
      <c r="AT192" s="274"/>
      <c r="AU192" s="274"/>
      <c r="AV192" s="274"/>
      <c r="AW192" s="274"/>
      <c r="AX192" s="274"/>
      <c r="AY192" s="274"/>
      <c r="AZ192" s="274"/>
      <c r="BA192" s="274"/>
      <c r="BB192" s="274"/>
      <c r="BC192" s="274"/>
      <c r="BD192" s="274"/>
      <c r="BE192" s="274"/>
      <c r="BF192" s="274"/>
      <c r="BG192" s="274"/>
      <c r="BH192" s="274"/>
      <c r="BI192" s="274"/>
      <c r="BJ192" s="274"/>
      <c r="BK192" s="274"/>
      <c r="BL192" s="274"/>
    </row>
    <row r="193" ht="15.75" customHeight="1">
      <c r="B193" s="272"/>
      <c r="C193" s="272"/>
      <c r="D193" s="272"/>
      <c r="E193" s="272"/>
      <c r="F193" s="272"/>
      <c r="G193" s="272"/>
      <c r="H193" s="272"/>
      <c r="I193" s="272"/>
      <c r="J193" s="272"/>
      <c r="K193" s="272"/>
      <c r="L193" s="272"/>
      <c r="M193" s="272"/>
      <c r="N193" s="272"/>
      <c r="O193" s="272"/>
      <c r="P193" s="272"/>
      <c r="Q193" s="272"/>
      <c r="R193" s="272"/>
      <c r="S193" s="272"/>
      <c r="T193" s="272"/>
      <c r="U193" s="273"/>
      <c r="V193" s="273"/>
      <c r="W193" s="272"/>
      <c r="X193" s="272"/>
      <c r="Y193" s="272"/>
      <c r="Z193" s="272"/>
      <c r="AA193" s="272"/>
      <c r="AB193" s="272"/>
      <c r="AC193" s="272"/>
      <c r="AD193" s="272"/>
      <c r="AE193" s="272"/>
      <c r="AF193" s="272"/>
      <c r="AG193" s="272"/>
      <c r="AH193" s="272"/>
      <c r="AI193" s="272"/>
      <c r="AJ193" s="272"/>
      <c r="AK193" s="272"/>
      <c r="AL193" s="272"/>
      <c r="AM193" s="272"/>
      <c r="AN193" s="272"/>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row>
    <row r="194" ht="15.75" customHeight="1">
      <c r="B194" s="272"/>
      <c r="C194" s="272"/>
      <c r="D194" s="272"/>
      <c r="E194" s="272"/>
      <c r="F194" s="272"/>
      <c r="G194" s="272"/>
      <c r="H194" s="272"/>
      <c r="I194" s="272"/>
      <c r="J194" s="272"/>
      <c r="K194" s="272"/>
      <c r="L194" s="272"/>
      <c r="M194" s="272"/>
      <c r="N194" s="272"/>
      <c r="O194" s="272"/>
      <c r="P194" s="272"/>
      <c r="Q194" s="272"/>
      <c r="R194" s="272"/>
      <c r="S194" s="272"/>
      <c r="T194" s="272"/>
      <c r="U194" s="273"/>
      <c r="V194" s="273"/>
      <c r="W194" s="272"/>
      <c r="X194" s="272"/>
      <c r="Y194" s="272"/>
      <c r="Z194" s="272"/>
      <c r="AA194" s="272"/>
      <c r="AB194" s="272"/>
      <c r="AC194" s="272"/>
      <c r="AD194" s="272"/>
      <c r="AE194" s="272"/>
      <c r="AF194" s="272"/>
      <c r="AG194" s="272"/>
      <c r="AH194" s="272"/>
      <c r="AI194" s="272"/>
      <c r="AJ194" s="272"/>
      <c r="AK194" s="272"/>
      <c r="AL194" s="272"/>
      <c r="AM194" s="272"/>
      <c r="AN194" s="272"/>
      <c r="AO194" s="274"/>
      <c r="AP194" s="274"/>
      <c r="AQ194" s="274"/>
      <c r="AR194" s="274"/>
      <c r="AS194" s="274"/>
      <c r="AT194" s="274"/>
      <c r="AU194" s="274"/>
      <c r="AV194" s="274"/>
      <c r="AW194" s="274"/>
      <c r="AX194" s="274"/>
      <c r="AY194" s="274"/>
      <c r="AZ194" s="274"/>
      <c r="BA194" s="274"/>
      <c r="BB194" s="274"/>
      <c r="BC194" s="274"/>
      <c r="BD194" s="274"/>
      <c r="BE194" s="274"/>
      <c r="BF194" s="274"/>
      <c r="BG194" s="274"/>
      <c r="BH194" s="274"/>
      <c r="BI194" s="274"/>
      <c r="BJ194" s="274"/>
      <c r="BK194" s="274"/>
      <c r="BL194" s="274"/>
    </row>
    <row r="195" ht="15.75" customHeight="1">
      <c r="B195" s="272"/>
      <c r="C195" s="272"/>
      <c r="D195" s="272"/>
      <c r="E195" s="272"/>
      <c r="F195" s="272"/>
      <c r="G195" s="272"/>
      <c r="H195" s="272"/>
      <c r="I195" s="272"/>
      <c r="J195" s="272"/>
      <c r="K195" s="272"/>
      <c r="L195" s="272"/>
      <c r="M195" s="272"/>
      <c r="N195" s="272"/>
      <c r="O195" s="272"/>
      <c r="P195" s="272"/>
      <c r="Q195" s="272"/>
      <c r="R195" s="272"/>
      <c r="S195" s="272"/>
      <c r="T195" s="272"/>
      <c r="U195" s="273"/>
      <c r="V195" s="273"/>
      <c r="W195" s="272"/>
      <c r="X195" s="272"/>
      <c r="Y195" s="272"/>
      <c r="Z195" s="272"/>
      <c r="AA195" s="272"/>
      <c r="AB195" s="272"/>
      <c r="AC195" s="272"/>
      <c r="AD195" s="272"/>
      <c r="AE195" s="272"/>
      <c r="AF195" s="272"/>
      <c r="AG195" s="272"/>
      <c r="AH195" s="272"/>
      <c r="AI195" s="272"/>
      <c r="AJ195" s="272"/>
      <c r="AK195" s="272"/>
      <c r="AL195" s="272"/>
      <c r="AM195" s="272"/>
      <c r="AN195" s="272"/>
      <c r="AO195" s="274"/>
      <c r="AP195" s="274"/>
      <c r="AQ195" s="274"/>
      <c r="AR195" s="274"/>
      <c r="AS195" s="274"/>
      <c r="AT195" s="274"/>
      <c r="AU195" s="274"/>
      <c r="AV195" s="274"/>
      <c r="AW195" s="274"/>
      <c r="AX195" s="274"/>
      <c r="AY195" s="274"/>
      <c r="AZ195" s="274"/>
      <c r="BA195" s="274"/>
      <c r="BB195" s="274"/>
      <c r="BC195" s="274"/>
      <c r="BD195" s="274"/>
      <c r="BE195" s="274"/>
      <c r="BF195" s="274"/>
      <c r="BG195" s="274"/>
      <c r="BH195" s="274"/>
      <c r="BI195" s="274"/>
      <c r="BJ195" s="274"/>
      <c r="BK195" s="274"/>
      <c r="BL195" s="274"/>
    </row>
    <row r="196" ht="15.75" customHeight="1">
      <c r="B196" s="272"/>
      <c r="C196" s="272"/>
      <c r="D196" s="272"/>
      <c r="E196" s="272"/>
      <c r="F196" s="272"/>
      <c r="G196" s="272"/>
      <c r="H196" s="272"/>
      <c r="I196" s="272"/>
      <c r="J196" s="272"/>
      <c r="K196" s="272"/>
      <c r="L196" s="272"/>
      <c r="M196" s="272"/>
      <c r="N196" s="272"/>
      <c r="O196" s="272"/>
      <c r="P196" s="272"/>
      <c r="Q196" s="272"/>
      <c r="R196" s="272"/>
      <c r="S196" s="272"/>
      <c r="T196" s="272"/>
      <c r="U196" s="273"/>
      <c r="V196" s="273"/>
      <c r="W196" s="272"/>
      <c r="X196" s="272"/>
      <c r="Y196" s="272"/>
      <c r="Z196" s="272"/>
      <c r="AA196" s="272"/>
      <c r="AB196" s="272"/>
      <c r="AC196" s="272"/>
      <c r="AD196" s="272"/>
      <c r="AE196" s="272"/>
      <c r="AF196" s="272"/>
      <c r="AG196" s="272"/>
      <c r="AH196" s="272"/>
      <c r="AI196" s="272"/>
      <c r="AJ196" s="272"/>
      <c r="AK196" s="272"/>
      <c r="AL196" s="272"/>
      <c r="AM196" s="272"/>
      <c r="AN196" s="272"/>
      <c r="AO196" s="274"/>
      <c r="AP196" s="274"/>
      <c r="AQ196" s="274"/>
      <c r="AR196" s="274"/>
      <c r="AS196" s="274"/>
      <c r="AT196" s="274"/>
      <c r="AU196" s="274"/>
      <c r="AV196" s="274"/>
      <c r="AW196" s="274"/>
      <c r="AX196" s="274"/>
      <c r="AY196" s="274"/>
      <c r="AZ196" s="274"/>
      <c r="BA196" s="274"/>
      <c r="BB196" s="274"/>
      <c r="BC196" s="274"/>
      <c r="BD196" s="274"/>
      <c r="BE196" s="274"/>
      <c r="BF196" s="274"/>
      <c r="BG196" s="274"/>
      <c r="BH196" s="274"/>
      <c r="BI196" s="274"/>
      <c r="BJ196" s="274"/>
      <c r="BK196" s="274"/>
      <c r="BL196" s="274"/>
    </row>
    <row r="197" ht="15.75" customHeight="1">
      <c r="B197" s="272"/>
      <c r="C197" s="272"/>
      <c r="D197" s="272"/>
      <c r="E197" s="272"/>
      <c r="F197" s="272"/>
      <c r="G197" s="272"/>
      <c r="H197" s="272"/>
      <c r="I197" s="272"/>
      <c r="J197" s="272"/>
      <c r="K197" s="272"/>
      <c r="L197" s="272"/>
      <c r="M197" s="272"/>
      <c r="N197" s="272"/>
      <c r="O197" s="272"/>
      <c r="P197" s="272"/>
      <c r="Q197" s="272"/>
      <c r="R197" s="272"/>
      <c r="S197" s="272"/>
      <c r="T197" s="272"/>
      <c r="U197" s="273"/>
      <c r="V197" s="273"/>
      <c r="W197" s="272"/>
      <c r="X197" s="272"/>
      <c r="Y197" s="272"/>
      <c r="Z197" s="272"/>
      <c r="AA197" s="272"/>
      <c r="AB197" s="272"/>
      <c r="AC197" s="272"/>
      <c r="AD197" s="272"/>
      <c r="AE197" s="272"/>
      <c r="AF197" s="272"/>
      <c r="AG197" s="272"/>
      <c r="AH197" s="272"/>
      <c r="AI197" s="272"/>
      <c r="AJ197" s="272"/>
      <c r="AK197" s="272"/>
      <c r="AL197" s="272"/>
      <c r="AM197" s="272"/>
      <c r="AN197" s="272"/>
      <c r="AO197" s="274"/>
      <c r="AP197" s="274"/>
      <c r="AQ197" s="274"/>
      <c r="AR197" s="274"/>
      <c r="AS197" s="274"/>
      <c r="AT197" s="274"/>
      <c r="AU197" s="274"/>
      <c r="AV197" s="274"/>
      <c r="AW197" s="274"/>
      <c r="AX197" s="274"/>
      <c r="AY197" s="274"/>
      <c r="AZ197" s="274"/>
      <c r="BA197" s="274"/>
      <c r="BB197" s="274"/>
      <c r="BC197" s="274"/>
      <c r="BD197" s="274"/>
      <c r="BE197" s="274"/>
      <c r="BF197" s="274"/>
      <c r="BG197" s="274"/>
      <c r="BH197" s="274"/>
      <c r="BI197" s="274"/>
      <c r="BJ197" s="274"/>
      <c r="BK197" s="274"/>
      <c r="BL197" s="274"/>
    </row>
    <row r="198" ht="15.75" customHeight="1">
      <c r="B198" s="272"/>
      <c r="C198" s="272"/>
      <c r="D198" s="272"/>
      <c r="E198" s="272"/>
      <c r="F198" s="272"/>
      <c r="G198" s="272"/>
      <c r="H198" s="272"/>
      <c r="I198" s="272"/>
      <c r="J198" s="272"/>
      <c r="K198" s="272"/>
      <c r="L198" s="272"/>
      <c r="M198" s="272"/>
      <c r="N198" s="272"/>
      <c r="O198" s="272"/>
      <c r="P198" s="272"/>
      <c r="Q198" s="272"/>
      <c r="R198" s="272"/>
      <c r="S198" s="272"/>
      <c r="T198" s="272"/>
      <c r="U198" s="273"/>
      <c r="V198" s="273"/>
      <c r="W198" s="272"/>
      <c r="X198" s="272"/>
      <c r="Y198" s="272"/>
      <c r="Z198" s="272"/>
      <c r="AA198" s="272"/>
      <c r="AB198" s="272"/>
      <c r="AC198" s="272"/>
      <c r="AD198" s="272"/>
      <c r="AE198" s="272"/>
      <c r="AF198" s="272"/>
      <c r="AG198" s="272"/>
      <c r="AH198" s="272"/>
      <c r="AI198" s="272"/>
      <c r="AJ198" s="272"/>
      <c r="AK198" s="272"/>
      <c r="AL198" s="272"/>
      <c r="AM198" s="272"/>
      <c r="AN198" s="272"/>
      <c r="AO198" s="274"/>
      <c r="AP198" s="274"/>
      <c r="AQ198" s="274"/>
      <c r="AR198" s="274"/>
      <c r="AS198" s="274"/>
      <c r="AT198" s="274"/>
      <c r="AU198" s="274"/>
      <c r="AV198" s="274"/>
      <c r="AW198" s="274"/>
      <c r="AX198" s="274"/>
      <c r="AY198" s="274"/>
      <c r="AZ198" s="274"/>
      <c r="BA198" s="274"/>
      <c r="BB198" s="274"/>
      <c r="BC198" s="274"/>
      <c r="BD198" s="274"/>
      <c r="BE198" s="274"/>
      <c r="BF198" s="274"/>
      <c r="BG198" s="274"/>
      <c r="BH198" s="274"/>
      <c r="BI198" s="274"/>
      <c r="BJ198" s="274"/>
      <c r="BK198" s="274"/>
      <c r="BL198" s="274"/>
    </row>
    <row r="199" ht="15.75" customHeight="1">
      <c r="B199" s="272"/>
      <c r="C199" s="272"/>
      <c r="D199" s="272"/>
      <c r="E199" s="272"/>
      <c r="F199" s="272"/>
      <c r="G199" s="272"/>
      <c r="H199" s="272"/>
      <c r="I199" s="272"/>
      <c r="J199" s="272"/>
      <c r="K199" s="272"/>
      <c r="L199" s="272"/>
      <c r="M199" s="272"/>
      <c r="N199" s="272"/>
      <c r="O199" s="272"/>
      <c r="P199" s="272"/>
      <c r="Q199" s="272"/>
      <c r="R199" s="272"/>
      <c r="S199" s="272"/>
      <c r="T199" s="272"/>
      <c r="U199" s="273"/>
      <c r="V199" s="273"/>
      <c r="W199" s="272"/>
      <c r="X199" s="272"/>
      <c r="Y199" s="272"/>
      <c r="Z199" s="272"/>
      <c r="AA199" s="272"/>
      <c r="AB199" s="272"/>
      <c r="AC199" s="272"/>
      <c r="AD199" s="272"/>
      <c r="AE199" s="272"/>
      <c r="AF199" s="272"/>
      <c r="AG199" s="272"/>
      <c r="AH199" s="272"/>
      <c r="AI199" s="272"/>
      <c r="AJ199" s="272"/>
      <c r="AK199" s="272"/>
      <c r="AL199" s="272"/>
      <c r="AM199" s="272"/>
      <c r="AN199" s="272"/>
      <c r="AO199" s="274"/>
      <c r="AP199" s="274"/>
      <c r="AQ199" s="274"/>
      <c r="AR199" s="274"/>
      <c r="AS199" s="274"/>
      <c r="AT199" s="274"/>
      <c r="AU199" s="274"/>
      <c r="AV199" s="274"/>
      <c r="AW199" s="274"/>
      <c r="AX199" s="274"/>
      <c r="AY199" s="274"/>
      <c r="AZ199" s="274"/>
      <c r="BA199" s="274"/>
      <c r="BB199" s="274"/>
      <c r="BC199" s="274"/>
      <c r="BD199" s="274"/>
      <c r="BE199" s="274"/>
      <c r="BF199" s="274"/>
      <c r="BG199" s="274"/>
      <c r="BH199" s="274"/>
      <c r="BI199" s="274"/>
      <c r="BJ199" s="274"/>
      <c r="BK199" s="274"/>
      <c r="BL199" s="274"/>
    </row>
    <row r="200" ht="15.75" customHeight="1">
      <c r="B200" s="272"/>
      <c r="C200" s="272"/>
      <c r="D200" s="272"/>
      <c r="E200" s="272"/>
      <c r="F200" s="272"/>
      <c r="G200" s="272"/>
      <c r="H200" s="272"/>
      <c r="I200" s="272"/>
      <c r="J200" s="272"/>
      <c r="K200" s="272"/>
      <c r="L200" s="272"/>
      <c r="M200" s="272"/>
      <c r="N200" s="272"/>
      <c r="O200" s="272"/>
      <c r="P200" s="272"/>
      <c r="Q200" s="272"/>
      <c r="R200" s="272"/>
      <c r="S200" s="272"/>
      <c r="T200" s="272"/>
      <c r="U200" s="273"/>
      <c r="V200" s="273"/>
      <c r="W200" s="272"/>
      <c r="X200" s="272"/>
      <c r="Y200" s="272"/>
      <c r="Z200" s="272"/>
      <c r="AA200" s="272"/>
      <c r="AB200" s="272"/>
      <c r="AC200" s="272"/>
      <c r="AD200" s="272"/>
      <c r="AE200" s="272"/>
      <c r="AF200" s="272"/>
      <c r="AG200" s="272"/>
      <c r="AH200" s="272"/>
      <c r="AI200" s="272"/>
      <c r="AJ200" s="272"/>
      <c r="AK200" s="272"/>
      <c r="AL200" s="272"/>
      <c r="AM200" s="272"/>
      <c r="AN200" s="272"/>
      <c r="AO200" s="274"/>
      <c r="AP200" s="274"/>
      <c r="AQ200" s="274"/>
      <c r="AR200" s="274"/>
      <c r="AS200" s="274"/>
      <c r="AT200" s="274"/>
      <c r="AU200" s="274"/>
      <c r="AV200" s="274"/>
      <c r="AW200" s="274"/>
      <c r="AX200" s="274"/>
      <c r="AY200" s="274"/>
      <c r="AZ200" s="274"/>
      <c r="BA200" s="274"/>
      <c r="BB200" s="274"/>
      <c r="BC200" s="274"/>
      <c r="BD200" s="274"/>
      <c r="BE200" s="274"/>
      <c r="BF200" s="274"/>
      <c r="BG200" s="274"/>
      <c r="BH200" s="274"/>
      <c r="BI200" s="274"/>
      <c r="BJ200" s="274"/>
      <c r="BK200" s="274"/>
      <c r="BL200" s="274"/>
    </row>
    <row r="201" ht="15.75" customHeight="1">
      <c r="B201" s="272"/>
      <c r="C201" s="272"/>
      <c r="D201" s="272"/>
      <c r="E201" s="272"/>
      <c r="F201" s="272"/>
      <c r="G201" s="272"/>
      <c r="H201" s="272"/>
      <c r="I201" s="272"/>
      <c r="J201" s="272"/>
      <c r="K201" s="272"/>
      <c r="L201" s="272"/>
      <c r="M201" s="272"/>
      <c r="N201" s="272"/>
      <c r="O201" s="272"/>
      <c r="P201" s="272"/>
      <c r="Q201" s="272"/>
      <c r="R201" s="272"/>
      <c r="S201" s="272"/>
      <c r="T201" s="272"/>
      <c r="U201" s="273"/>
      <c r="V201" s="273"/>
      <c r="W201" s="272"/>
      <c r="X201" s="272"/>
      <c r="Y201" s="272"/>
      <c r="Z201" s="272"/>
      <c r="AA201" s="272"/>
      <c r="AB201" s="272"/>
      <c r="AC201" s="272"/>
      <c r="AD201" s="272"/>
      <c r="AE201" s="272"/>
      <c r="AF201" s="272"/>
      <c r="AG201" s="272"/>
      <c r="AH201" s="272"/>
      <c r="AI201" s="272"/>
      <c r="AJ201" s="272"/>
      <c r="AK201" s="272"/>
      <c r="AL201" s="272"/>
      <c r="AM201" s="272"/>
      <c r="AN201" s="272"/>
      <c r="AO201" s="274"/>
      <c r="AP201" s="274"/>
      <c r="AQ201" s="274"/>
      <c r="AR201" s="274"/>
      <c r="AS201" s="274"/>
      <c r="AT201" s="274"/>
      <c r="AU201" s="274"/>
      <c r="AV201" s="274"/>
      <c r="AW201" s="274"/>
      <c r="AX201" s="274"/>
      <c r="AY201" s="274"/>
      <c r="AZ201" s="274"/>
      <c r="BA201" s="274"/>
      <c r="BB201" s="274"/>
      <c r="BC201" s="274"/>
      <c r="BD201" s="274"/>
      <c r="BE201" s="274"/>
      <c r="BF201" s="274"/>
      <c r="BG201" s="274"/>
      <c r="BH201" s="274"/>
      <c r="BI201" s="274"/>
      <c r="BJ201" s="274"/>
      <c r="BK201" s="274"/>
      <c r="BL201" s="274"/>
    </row>
    <row r="202" ht="15.75" customHeight="1">
      <c r="B202" s="272"/>
      <c r="C202" s="272"/>
      <c r="D202" s="272"/>
      <c r="E202" s="272"/>
      <c r="F202" s="272"/>
      <c r="G202" s="272"/>
      <c r="H202" s="272"/>
      <c r="I202" s="272"/>
      <c r="J202" s="272"/>
      <c r="K202" s="272"/>
      <c r="L202" s="272"/>
      <c r="M202" s="272"/>
      <c r="N202" s="272"/>
      <c r="O202" s="272"/>
      <c r="P202" s="272"/>
      <c r="Q202" s="272"/>
      <c r="R202" s="272"/>
      <c r="S202" s="272"/>
      <c r="T202" s="272"/>
      <c r="U202" s="273"/>
      <c r="V202" s="273"/>
      <c r="W202" s="272"/>
      <c r="X202" s="272"/>
      <c r="Y202" s="272"/>
      <c r="Z202" s="272"/>
      <c r="AA202" s="272"/>
      <c r="AB202" s="272"/>
      <c r="AC202" s="272"/>
      <c r="AD202" s="272"/>
      <c r="AE202" s="272"/>
      <c r="AF202" s="272"/>
      <c r="AG202" s="272"/>
      <c r="AH202" s="272"/>
      <c r="AI202" s="272"/>
      <c r="AJ202" s="272"/>
      <c r="AK202" s="272"/>
      <c r="AL202" s="272"/>
      <c r="AM202" s="272"/>
      <c r="AN202" s="272"/>
      <c r="AO202" s="274"/>
      <c r="AP202" s="274"/>
      <c r="AQ202" s="274"/>
      <c r="AR202" s="274"/>
      <c r="AS202" s="274"/>
      <c r="AT202" s="274"/>
      <c r="AU202" s="274"/>
      <c r="AV202" s="274"/>
      <c r="AW202" s="274"/>
      <c r="AX202" s="274"/>
      <c r="AY202" s="274"/>
      <c r="AZ202" s="274"/>
      <c r="BA202" s="274"/>
      <c r="BB202" s="274"/>
      <c r="BC202" s="274"/>
      <c r="BD202" s="274"/>
      <c r="BE202" s="274"/>
      <c r="BF202" s="274"/>
      <c r="BG202" s="274"/>
      <c r="BH202" s="274"/>
      <c r="BI202" s="274"/>
      <c r="BJ202" s="274"/>
      <c r="BK202" s="274"/>
      <c r="BL202" s="274"/>
    </row>
    <row r="203" ht="15.75" customHeight="1">
      <c r="B203" s="272"/>
      <c r="C203" s="272"/>
      <c r="D203" s="272"/>
      <c r="E203" s="272"/>
      <c r="F203" s="272"/>
      <c r="G203" s="272"/>
      <c r="H203" s="272"/>
      <c r="I203" s="272"/>
      <c r="J203" s="272"/>
      <c r="K203" s="272"/>
      <c r="L203" s="272"/>
      <c r="M203" s="272"/>
      <c r="N203" s="272"/>
      <c r="O203" s="272"/>
      <c r="P203" s="272"/>
      <c r="Q203" s="272"/>
      <c r="R203" s="272"/>
      <c r="S203" s="272"/>
      <c r="T203" s="272"/>
      <c r="U203" s="273"/>
      <c r="V203" s="273"/>
      <c r="W203" s="272"/>
      <c r="X203" s="272"/>
      <c r="Y203" s="272"/>
      <c r="Z203" s="272"/>
      <c r="AA203" s="272"/>
      <c r="AB203" s="272"/>
      <c r="AC203" s="272"/>
      <c r="AD203" s="272"/>
      <c r="AE203" s="272"/>
      <c r="AF203" s="272"/>
      <c r="AG203" s="272"/>
      <c r="AH203" s="272"/>
      <c r="AI203" s="272"/>
      <c r="AJ203" s="272"/>
      <c r="AK203" s="272"/>
      <c r="AL203" s="272"/>
      <c r="AM203" s="272"/>
      <c r="AN203" s="272"/>
      <c r="AO203" s="274"/>
      <c r="AP203" s="274"/>
      <c r="AQ203" s="274"/>
      <c r="AR203" s="274"/>
      <c r="AS203" s="274"/>
      <c r="AT203" s="274"/>
      <c r="AU203" s="274"/>
      <c r="AV203" s="274"/>
      <c r="AW203" s="274"/>
      <c r="AX203" s="274"/>
      <c r="AY203" s="274"/>
      <c r="AZ203" s="274"/>
      <c r="BA203" s="274"/>
      <c r="BB203" s="274"/>
      <c r="BC203" s="274"/>
      <c r="BD203" s="274"/>
      <c r="BE203" s="274"/>
      <c r="BF203" s="274"/>
      <c r="BG203" s="274"/>
      <c r="BH203" s="274"/>
      <c r="BI203" s="274"/>
      <c r="BJ203" s="274"/>
      <c r="BK203" s="274"/>
      <c r="BL203" s="274"/>
    </row>
    <row r="204" ht="15.75" customHeight="1">
      <c r="B204" s="272"/>
      <c r="C204" s="272"/>
      <c r="D204" s="272"/>
      <c r="E204" s="272"/>
      <c r="F204" s="272"/>
      <c r="G204" s="272"/>
      <c r="H204" s="272"/>
      <c r="I204" s="272"/>
      <c r="J204" s="272"/>
      <c r="K204" s="272"/>
      <c r="L204" s="272"/>
      <c r="M204" s="272"/>
      <c r="N204" s="272"/>
      <c r="O204" s="272"/>
      <c r="P204" s="272"/>
      <c r="Q204" s="272"/>
      <c r="R204" s="272"/>
      <c r="S204" s="272"/>
      <c r="T204" s="272"/>
      <c r="U204" s="273"/>
      <c r="V204" s="273"/>
      <c r="W204" s="272"/>
      <c r="X204" s="272"/>
      <c r="Y204" s="272"/>
      <c r="Z204" s="272"/>
      <c r="AA204" s="272"/>
      <c r="AB204" s="272"/>
      <c r="AC204" s="272"/>
      <c r="AD204" s="272"/>
      <c r="AE204" s="272"/>
      <c r="AF204" s="272"/>
      <c r="AG204" s="272"/>
      <c r="AH204" s="272"/>
      <c r="AI204" s="272"/>
      <c r="AJ204" s="272"/>
      <c r="AK204" s="272"/>
      <c r="AL204" s="272"/>
      <c r="AM204" s="272"/>
      <c r="AN204" s="272"/>
      <c r="AO204" s="274"/>
      <c r="AP204" s="274"/>
      <c r="AQ204" s="274"/>
      <c r="AR204" s="274"/>
      <c r="AS204" s="274"/>
      <c r="AT204" s="274"/>
      <c r="AU204" s="274"/>
      <c r="AV204" s="274"/>
      <c r="AW204" s="274"/>
      <c r="AX204" s="274"/>
      <c r="AY204" s="274"/>
      <c r="AZ204" s="274"/>
      <c r="BA204" s="274"/>
      <c r="BB204" s="274"/>
      <c r="BC204" s="274"/>
      <c r="BD204" s="274"/>
      <c r="BE204" s="274"/>
      <c r="BF204" s="274"/>
      <c r="BG204" s="274"/>
      <c r="BH204" s="274"/>
      <c r="BI204" s="274"/>
      <c r="BJ204" s="274"/>
      <c r="BK204" s="274"/>
      <c r="BL204" s="274"/>
    </row>
    <row r="205" ht="15.75" customHeight="1">
      <c r="B205" s="272"/>
      <c r="C205" s="272"/>
      <c r="D205" s="272"/>
      <c r="E205" s="272"/>
      <c r="F205" s="272"/>
      <c r="G205" s="272"/>
      <c r="H205" s="272"/>
      <c r="I205" s="272"/>
      <c r="J205" s="272"/>
      <c r="K205" s="272"/>
      <c r="L205" s="272"/>
      <c r="M205" s="272"/>
      <c r="N205" s="272"/>
      <c r="O205" s="272"/>
      <c r="P205" s="272"/>
      <c r="Q205" s="272"/>
      <c r="R205" s="272"/>
      <c r="S205" s="272"/>
      <c r="T205" s="272"/>
      <c r="U205" s="273"/>
      <c r="V205" s="273"/>
      <c r="W205" s="272"/>
      <c r="X205" s="272"/>
      <c r="Y205" s="272"/>
      <c r="Z205" s="272"/>
      <c r="AA205" s="272"/>
      <c r="AB205" s="272"/>
      <c r="AC205" s="272"/>
      <c r="AD205" s="272"/>
      <c r="AE205" s="272"/>
      <c r="AF205" s="272"/>
      <c r="AG205" s="272"/>
      <c r="AH205" s="272"/>
      <c r="AI205" s="272"/>
      <c r="AJ205" s="272"/>
      <c r="AK205" s="272"/>
      <c r="AL205" s="272"/>
      <c r="AM205" s="272"/>
      <c r="AN205" s="272"/>
      <c r="AO205" s="274"/>
      <c r="AP205" s="274"/>
      <c r="AQ205" s="274"/>
      <c r="AR205" s="274"/>
      <c r="AS205" s="274"/>
      <c r="AT205" s="274"/>
      <c r="AU205" s="274"/>
      <c r="AV205" s="274"/>
      <c r="AW205" s="274"/>
      <c r="AX205" s="274"/>
      <c r="AY205" s="274"/>
      <c r="AZ205" s="274"/>
      <c r="BA205" s="274"/>
      <c r="BB205" s="274"/>
      <c r="BC205" s="274"/>
      <c r="BD205" s="274"/>
      <c r="BE205" s="274"/>
      <c r="BF205" s="274"/>
      <c r="BG205" s="274"/>
      <c r="BH205" s="274"/>
      <c r="BI205" s="274"/>
      <c r="BJ205" s="274"/>
      <c r="BK205" s="274"/>
      <c r="BL205" s="274"/>
    </row>
    <row r="206" ht="15.75" customHeight="1">
      <c r="B206" s="272"/>
      <c r="C206" s="272"/>
      <c r="D206" s="272"/>
      <c r="E206" s="272"/>
      <c r="F206" s="272"/>
      <c r="G206" s="272"/>
      <c r="H206" s="272"/>
      <c r="I206" s="272"/>
      <c r="J206" s="272"/>
      <c r="K206" s="272"/>
      <c r="L206" s="272"/>
      <c r="M206" s="272"/>
      <c r="N206" s="272"/>
      <c r="O206" s="272"/>
      <c r="P206" s="272"/>
      <c r="Q206" s="272"/>
      <c r="R206" s="272"/>
      <c r="S206" s="272"/>
      <c r="T206" s="272"/>
      <c r="U206" s="273"/>
      <c r="V206" s="273"/>
      <c r="W206" s="272"/>
      <c r="X206" s="272"/>
      <c r="Y206" s="272"/>
      <c r="Z206" s="272"/>
      <c r="AA206" s="272"/>
      <c r="AB206" s="272"/>
      <c r="AC206" s="272"/>
      <c r="AD206" s="272"/>
      <c r="AE206" s="272"/>
      <c r="AF206" s="272"/>
      <c r="AG206" s="272"/>
      <c r="AH206" s="272"/>
      <c r="AI206" s="272"/>
      <c r="AJ206" s="272"/>
      <c r="AK206" s="272"/>
      <c r="AL206" s="272"/>
      <c r="AM206" s="272"/>
      <c r="AN206" s="272"/>
      <c r="AO206" s="274"/>
      <c r="AP206" s="274"/>
      <c r="AQ206" s="274"/>
      <c r="AR206" s="274"/>
      <c r="AS206" s="274"/>
      <c r="AT206" s="274"/>
      <c r="AU206" s="274"/>
      <c r="AV206" s="274"/>
      <c r="AW206" s="274"/>
      <c r="AX206" s="274"/>
      <c r="AY206" s="274"/>
      <c r="AZ206" s="274"/>
      <c r="BA206" s="274"/>
      <c r="BB206" s="274"/>
      <c r="BC206" s="274"/>
      <c r="BD206" s="274"/>
      <c r="BE206" s="274"/>
      <c r="BF206" s="274"/>
      <c r="BG206" s="274"/>
      <c r="BH206" s="274"/>
      <c r="BI206" s="274"/>
      <c r="BJ206" s="274"/>
      <c r="BK206" s="274"/>
      <c r="BL206" s="274"/>
    </row>
    <row r="207" ht="15.75" customHeight="1">
      <c r="B207" s="272"/>
      <c r="C207" s="272"/>
      <c r="D207" s="272"/>
      <c r="E207" s="272"/>
      <c r="F207" s="272"/>
      <c r="G207" s="272"/>
      <c r="H207" s="272"/>
      <c r="I207" s="272"/>
      <c r="J207" s="272"/>
      <c r="K207" s="272"/>
      <c r="L207" s="272"/>
      <c r="M207" s="272"/>
      <c r="N207" s="272"/>
      <c r="O207" s="272"/>
      <c r="P207" s="272"/>
      <c r="Q207" s="272"/>
      <c r="R207" s="272"/>
      <c r="S207" s="272"/>
      <c r="T207" s="272"/>
      <c r="U207" s="273"/>
      <c r="V207" s="273"/>
      <c r="W207" s="272"/>
      <c r="X207" s="272"/>
      <c r="Y207" s="272"/>
      <c r="Z207" s="272"/>
      <c r="AA207" s="272"/>
      <c r="AB207" s="272"/>
      <c r="AC207" s="272"/>
      <c r="AD207" s="272"/>
      <c r="AE207" s="272"/>
      <c r="AF207" s="272"/>
      <c r="AG207" s="272"/>
      <c r="AH207" s="272"/>
      <c r="AI207" s="272"/>
      <c r="AJ207" s="272"/>
      <c r="AK207" s="272"/>
      <c r="AL207" s="272"/>
      <c r="AM207" s="272"/>
      <c r="AN207" s="272"/>
      <c r="AO207" s="274"/>
      <c r="AP207" s="274"/>
      <c r="AQ207" s="274"/>
      <c r="AR207" s="274"/>
      <c r="AS207" s="274"/>
      <c r="AT207" s="274"/>
      <c r="AU207" s="274"/>
      <c r="AV207" s="274"/>
      <c r="AW207" s="274"/>
      <c r="AX207" s="274"/>
      <c r="AY207" s="274"/>
      <c r="AZ207" s="274"/>
      <c r="BA207" s="274"/>
      <c r="BB207" s="274"/>
      <c r="BC207" s="274"/>
      <c r="BD207" s="274"/>
      <c r="BE207" s="274"/>
      <c r="BF207" s="274"/>
      <c r="BG207" s="274"/>
      <c r="BH207" s="274"/>
      <c r="BI207" s="274"/>
      <c r="BJ207" s="274"/>
      <c r="BK207" s="274"/>
      <c r="BL207" s="274"/>
    </row>
    <row r="208" ht="15.75" customHeight="1">
      <c r="B208" s="272"/>
      <c r="C208" s="272"/>
      <c r="D208" s="272"/>
      <c r="E208" s="272"/>
      <c r="F208" s="272"/>
      <c r="G208" s="272"/>
      <c r="H208" s="272"/>
      <c r="I208" s="272"/>
      <c r="J208" s="272"/>
      <c r="K208" s="272"/>
      <c r="L208" s="272"/>
      <c r="M208" s="272"/>
      <c r="N208" s="272"/>
      <c r="O208" s="272"/>
      <c r="P208" s="272"/>
      <c r="Q208" s="272"/>
      <c r="R208" s="272"/>
      <c r="S208" s="272"/>
      <c r="T208" s="272"/>
      <c r="U208" s="273"/>
      <c r="V208" s="273"/>
      <c r="W208" s="272"/>
      <c r="X208" s="272"/>
      <c r="Y208" s="272"/>
      <c r="Z208" s="272"/>
      <c r="AA208" s="272"/>
      <c r="AB208" s="272"/>
      <c r="AC208" s="272"/>
      <c r="AD208" s="272"/>
      <c r="AE208" s="272"/>
      <c r="AF208" s="272"/>
      <c r="AG208" s="272"/>
      <c r="AH208" s="272"/>
      <c r="AI208" s="272"/>
      <c r="AJ208" s="272"/>
      <c r="AK208" s="272"/>
      <c r="AL208" s="272"/>
      <c r="AM208" s="272"/>
      <c r="AN208" s="272"/>
      <c r="AO208" s="274"/>
      <c r="AP208" s="274"/>
      <c r="AQ208" s="274"/>
      <c r="AR208" s="274"/>
      <c r="AS208" s="274"/>
      <c r="AT208" s="274"/>
      <c r="AU208" s="274"/>
      <c r="AV208" s="274"/>
      <c r="AW208" s="274"/>
      <c r="AX208" s="274"/>
      <c r="AY208" s="274"/>
      <c r="AZ208" s="274"/>
      <c r="BA208" s="274"/>
      <c r="BB208" s="274"/>
      <c r="BC208" s="274"/>
      <c r="BD208" s="274"/>
      <c r="BE208" s="274"/>
      <c r="BF208" s="274"/>
      <c r="BG208" s="274"/>
      <c r="BH208" s="274"/>
      <c r="BI208" s="274"/>
      <c r="BJ208" s="274"/>
      <c r="BK208" s="274"/>
      <c r="BL208" s="274"/>
    </row>
    <row r="209" ht="15.75" customHeight="1">
      <c r="B209" s="272"/>
      <c r="C209" s="272"/>
      <c r="D209" s="272"/>
      <c r="E209" s="272"/>
      <c r="F209" s="272"/>
      <c r="G209" s="272"/>
      <c r="H209" s="272"/>
      <c r="I209" s="272"/>
      <c r="J209" s="272"/>
      <c r="K209" s="272"/>
      <c r="L209" s="272"/>
      <c r="M209" s="272"/>
      <c r="N209" s="272"/>
      <c r="O209" s="272"/>
      <c r="P209" s="272"/>
      <c r="Q209" s="272"/>
      <c r="R209" s="272"/>
      <c r="S209" s="272"/>
      <c r="T209" s="272"/>
      <c r="U209" s="273"/>
      <c r="V209" s="273"/>
      <c r="W209" s="272"/>
      <c r="X209" s="272"/>
      <c r="Y209" s="272"/>
      <c r="Z209" s="272"/>
      <c r="AA209" s="272"/>
      <c r="AB209" s="272"/>
      <c r="AC209" s="272"/>
      <c r="AD209" s="272"/>
      <c r="AE209" s="272"/>
      <c r="AF209" s="272"/>
      <c r="AG209" s="272"/>
      <c r="AH209" s="272"/>
      <c r="AI209" s="272"/>
      <c r="AJ209" s="272"/>
      <c r="AK209" s="272"/>
      <c r="AL209" s="272"/>
      <c r="AM209" s="272"/>
      <c r="AN209" s="272"/>
      <c r="AO209" s="274"/>
      <c r="AP209" s="274"/>
      <c r="AQ209" s="274"/>
      <c r="AR209" s="274"/>
      <c r="AS209" s="274"/>
      <c r="AT209" s="274"/>
      <c r="AU209" s="274"/>
      <c r="AV209" s="274"/>
      <c r="AW209" s="274"/>
      <c r="AX209" s="274"/>
      <c r="AY209" s="274"/>
      <c r="AZ209" s="274"/>
      <c r="BA209" s="274"/>
      <c r="BB209" s="274"/>
      <c r="BC209" s="274"/>
      <c r="BD209" s="274"/>
      <c r="BE209" s="274"/>
      <c r="BF209" s="274"/>
      <c r="BG209" s="274"/>
      <c r="BH209" s="274"/>
      <c r="BI209" s="274"/>
      <c r="BJ209" s="274"/>
      <c r="BK209" s="274"/>
      <c r="BL209" s="274"/>
    </row>
    <row r="210" ht="15.75" customHeight="1">
      <c r="B210" s="272"/>
      <c r="C210" s="272"/>
      <c r="D210" s="272"/>
      <c r="E210" s="272"/>
      <c r="F210" s="272"/>
      <c r="G210" s="272"/>
      <c r="H210" s="272"/>
      <c r="I210" s="272"/>
      <c r="J210" s="272"/>
      <c r="K210" s="272"/>
      <c r="L210" s="272"/>
      <c r="M210" s="272"/>
      <c r="N210" s="272"/>
      <c r="O210" s="272"/>
      <c r="P210" s="272"/>
      <c r="Q210" s="272"/>
      <c r="R210" s="272"/>
      <c r="S210" s="272"/>
      <c r="T210" s="272"/>
      <c r="U210" s="273"/>
      <c r="V210" s="273"/>
      <c r="W210" s="272"/>
      <c r="X210" s="272"/>
      <c r="Y210" s="272"/>
      <c r="Z210" s="272"/>
      <c r="AA210" s="272"/>
      <c r="AB210" s="272"/>
      <c r="AC210" s="272"/>
      <c r="AD210" s="272"/>
      <c r="AE210" s="272"/>
      <c r="AF210" s="272"/>
      <c r="AG210" s="272"/>
      <c r="AH210" s="272"/>
      <c r="AI210" s="272"/>
      <c r="AJ210" s="272"/>
      <c r="AK210" s="272"/>
      <c r="AL210" s="272"/>
      <c r="AM210" s="272"/>
      <c r="AN210" s="272"/>
      <c r="AO210" s="274"/>
      <c r="AP210" s="274"/>
      <c r="AQ210" s="274"/>
      <c r="AR210" s="274"/>
      <c r="AS210" s="274"/>
      <c r="AT210" s="274"/>
      <c r="AU210" s="274"/>
      <c r="AV210" s="274"/>
      <c r="AW210" s="274"/>
      <c r="AX210" s="274"/>
      <c r="AY210" s="274"/>
      <c r="AZ210" s="274"/>
      <c r="BA210" s="274"/>
      <c r="BB210" s="274"/>
      <c r="BC210" s="274"/>
      <c r="BD210" s="274"/>
      <c r="BE210" s="274"/>
      <c r="BF210" s="274"/>
      <c r="BG210" s="274"/>
      <c r="BH210" s="274"/>
      <c r="BI210" s="274"/>
      <c r="BJ210" s="274"/>
      <c r="BK210" s="274"/>
      <c r="BL210" s="274"/>
    </row>
    <row r="211" ht="15.75" customHeight="1">
      <c r="B211" s="272"/>
      <c r="C211" s="272"/>
      <c r="D211" s="272"/>
      <c r="E211" s="272"/>
      <c r="F211" s="272"/>
      <c r="G211" s="272"/>
      <c r="H211" s="272"/>
      <c r="I211" s="272"/>
      <c r="J211" s="272"/>
      <c r="K211" s="272"/>
      <c r="L211" s="272"/>
      <c r="M211" s="272"/>
      <c r="N211" s="272"/>
      <c r="O211" s="272"/>
      <c r="P211" s="272"/>
      <c r="Q211" s="272"/>
      <c r="R211" s="272"/>
      <c r="S211" s="272"/>
      <c r="T211" s="272"/>
      <c r="U211" s="273"/>
      <c r="V211" s="273"/>
      <c r="W211" s="272"/>
      <c r="X211" s="272"/>
      <c r="Y211" s="272"/>
      <c r="Z211" s="272"/>
      <c r="AA211" s="272"/>
      <c r="AB211" s="272"/>
      <c r="AC211" s="272"/>
      <c r="AD211" s="272"/>
      <c r="AE211" s="272"/>
      <c r="AF211" s="272"/>
      <c r="AG211" s="272"/>
      <c r="AH211" s="272"/>
      <c r="AI211" s="272"/>
      <c r="AJ211" s="272"/>
      <c r="AK211" s="272"/>
      <c r="AL211" s="272"/>
      <c r="AM211" s="272"/>
      <c r="AN211" s="272"/>
      <c r="AO211" s="274"/>
      <c r="AP211" s="274"/>
      <c r="AQ211" s="274"/>
      <c r="AR211" s="274"/>
      <c r="AS211" s="274"/>
      <c r="AT211" s="274"/>
      <c r="AU211" s="274"/>
      <c r="AV211" s="274"/>
      <c r="AW211" s="274"/>
      <c r="AX211" s="274"/>
      <c r="AY211" s="274"/>
      <c r="AZ211" s="274"/>
      <c r="BA211" s="274"/>
      <c r="BB211" s="274"/>
      <c r="BC211" s="274"/>
      <c r="BD211" s="274"/>
      <c r="BE211" s="274"/>
      <c r="BF211" s="274"/>
      <c r="BG211" s="274"/>
      <c r="BH211" s="274"/>
      <c r="BI211" s="274"/>
      <c r="BJ211" s="274"/>
      <c r="BK211" s="274"/>
      <c r="BL211" s="274"/>
    </row>
    <row r="212" ht="15.75" customHeight="1">
      <c r="B212" s="272"/>
      <c r="C212" s="272"/>
      <c r="D212" s="272"/>
      <c r="E212" s="272"/>
      <c r="F212" s="272"/>
      <c r="G212" s="272"/>
      <c r="H212" s="272"/>
      <c r="I212" s="272"/>
      <c r="J212" s="272"/>
      <c r="K212" s="272"/>
      <c r="L212" s="272"/>
      <c r="M212" s="272"/>
      <c r="N212" s="272"/>
      <c r="O212" s="272"/>
      <c r="P212" s="272"/>
      <c r="Q212" s="272"/>
      <c r="R212" s="272"/>
      <c r="S212" s="272"/>
      <c r="T212" s="272"/>
      <c r="U212" s="273"/>
      <c r="V212" s="273"/>
      <c r="W212" s="272"/>
      <c r="X212" s="272"/>
      <c r="Y212" s="272"/>
      <c r="Z212" s="272"/>
      <c r="AA212" s="272"/>
      <c r="AB212" s="272"/>
      <c r="AC212" s="272"/>
      <c r="AD212" s="272"/>
      <c r="AE212" s="272"/>
      <c r="AF212" s="272"/>
      <c r="AG212" s="272"/>
      <c r="AH212" s="272"/>
      <c r="AI212" s="272"/>
      <c r="AJ212" s="272"/>
      <c r="AK212" s="272"/>
      <c r="AL212" s="272"/>
      <c r="AM212" s="272"/>
      <c r="AN212" s="272"/>
      <c r="AO212" s="274"/>
      <c r="AP212" s="274"/>
      <c r="AQ212" s="274"/>
      <c r="AR212" s="274"/>
      <c r="AS212" s="274"/>
      <c r="AT212" s="274"/>
      <c r="AU212" s="274"/>
      <c r="AV212" s="274"/>
      <c r="AW212" s="274"/>
      <c r="AX212" s="274"/>
      <c r="AY212" s="274"/>
      <c r="AZ212" s="274"/>
      <c r="BA212" s="274"/>
      <c r="BB212" s="274"/>
      <c r="BC212" s="274"/>
      <c r="BD212" s="274"/>
      <c r="BE212" s="274"/>
      <c r="BF212" s="274"/>
      <c r="BG212" s="274"/>
      <c r="BH212" s="274"/>
      <c r="BI212" s="274"/>
      <c r="BJ212" s="274"/>
      <c r="BK212" s="274"/>
      <c r="BL212" s="274"/>
    </row>
    <row r="213" ht="15.75" customHeight="1">
      <c r="B213" s="272"/>
      <c r="C213" s="272"/>
      <c r="D213" s="272"/>
      <c r="E213" s="272"/>
      <c r="F213" s="272"/>
      <c r="G213" s="272"/>
      <c r="H213" s="272"/>
      <c r="I213" s="272"/>
      <c r="J213" s="272"/>
      <c r="K213" s="272"/>
      <c r="L213" s="272"/>
      <c r="M213" s="272"/>
      <c r="N213" s="272"/>
      <c r="O213" s="272"/>
      <c r="P213" s="272"/>
      <c r="Q213" s="272"/>
      <c r="R213" s="272"/>
      <c r="S213" s="272"/>
      <c r="T213" s="272"/>
      <c r="U213" s="273"/>
      <c r="V213" s="273"/>
      <c r="W213" s="272"/>
      <c r="X213" s="272"/>
      <c r="Y213" s="272"/>
      <c r="Z213" s="272"/>
      <c r="AA213" s="272"/>
      <c r="AB213" s="272"/>
      <c r="AC213" s="272"/>
      <c r="AD213" s="272"/>
      <c r="AE213" s="272"/>
      <c r="AF213" s="272"/>
      <c r="AG213" s="272"/>
      <c r="AH213" s="272"/>
      <c r="AI213" s="272"/>
      <c r="AJ213" s="272"/>
      <c r="AK213" s="272"/>
      <c r="AL213" s="272"/>
      <c r="AM213" s="272"/>
      <c r="AN213" s="272"/>
      <c r="AO213" s="274"/>
      <c r="AP213" s="274"/>
      <c r="AQ213" s="274"/>
      <c r="AR213" s="274"/>
      <c r="AS213" s="274"/>
      <c r="AT213" s="274"/>
      <c r="AU213" s="274"/>
      <c r="AV213" s="274"/>
      <c r="AW213" s="274"/>
      <c r="AX213" s="274"/>
      <c r="AY213" s="274"/>
      <c r="AZ213" s="274"/>
      <c r="BA213" s="274"/>
      <c r="BB213" s="274"/>
      <c r="BC213" s="274"/>
      <c r="BD213" s="274"/>
      <c r="BE213" s="274"/>
      <c r="BF213" s="274"/>
      <c r="BG213" s="274"/>
      <c r="BH213" s="274"/>
      <c r="BI213" s="274"/>
      <c r="BJ213" s="274"/>
      <c r="BK213" s="274"/>
      <c r="BL213" s="274"/>
    </row>
    <row r="214" ht="15.75" customHeight="1">
      <c r="B214" s="274"/>
      <c r="C214" s="274"/>
      <c r="D214" s="274"/>
      <c r="E214" s="274"/>
      <c r="F214" s="274"/>
      <c r="G214" s="274"/>
      <c r="H214" s="274"/>
      <c r="I214" s="274"/>
      <c r="J214" s="274"/>
      <c r="K214" s="274"/>
      <c r="L214" s="274"/>
      <c r="M214" s="274"/>
      <c r="N214" s="274"/>
      <c r="O214" s="274"/>
      <c r="P214" s="274"/>
      <c r="Q214" s="274"/>
      <c r="R214" s="274"/>
      <c r="S214" s="274"/>
      <c r="T214" s="274"/>
      <c r="U214" s="275"/>
      <c r="V214" s="275"/>
      <c r="W214" s="274"/>
      <c r="X214" s="274"/>
      <c r="Y214" s="274"/>
      <c r="Z214" s="65"/>
      <c r="AA214" s="65"/>
      <c r="AB214" s="65"/>
      <c r="AC214" s="65"/>
      <c r="AD214" s="65"/>
      <c r="AE214" s="65"/>
      <c r="AF214" s="65"/>
      <c r="AG214" s="65"/>
      <c r="AH214" s="65"/>
      <c r="AI214" s="65"/>
      <c r="AJ214" s="65"/>
      <c r="AK214" s="65"/>
      <c r="AL214" s="65"/>
      <c r="AM214" s="65"/>
      <c r="AN214" s="65"/>
      <c r="AO214" s="274"/>
      <c r="AP214" s="274"/>
      <c r="AQ214" s="274"/>
      <c r="AR214" s="274"/>
      <c r="AS214" s="274"/>
      <c r="AT214" s="274"/>
      <c r="AU214" s="274"/>
      <c r="AV214" s="274"/>
      <c r="AW214" s="274"/>
      <c r="AX214" s="274"/>
      <c r="AY214" s="274"/>
      <c r="AZ214" s="274"/>
      <c r="BA214" s="274"/>
      <c r="BB214" s="274"/>
      <c r="BC214" s="274"/>
      <c r="BD214" s="274"/>
      <c r="BE214" s="274"/>
      <c r="BF214" s="274"/>
      <c r="BG214" s="274"/>
      <c r="BH214" s="274"/>
      <c r="BI214" s="274"/>
      <c r="BJ214" s="274"/>
      <c r="BK214" s="274"/>
      <c r="BL214" s="274"/>
    </row>
    <row r="215" ht="15.75" customHeight="1">
      <c r="B215" s="274" t="s">
        <v>1654</v>
      </c>
      <c r="C215" s="274"/>
      <c r="D215" s="274"/>
      <c r="E215" s="274"/>
      <c r="F215" s="274"/>
      <c r="G215" s="274"/>
      <c r="H215" s="274"/>
      <c r="I215" s="274"/>
      <c r="J215" s="274"/>
      <c r="K215" s="274"/>
      <c r="L215" s="274"/>
      <c r="M215" s="274"/>
      <c r="N215" s="274"/>
      <c r="O215" s="274"/>
      <c r="P215" s="274"/>
      <c r="Q215" s="274"/>
      <c r="R215" s="274"/>
      <c r="S215" s="274"/>
      <c r="T215" s="274"/>
      <c r="U215" s="275"/>
      <c r="V215" s="275"/>
      <c r="W215" s="274"/>
      <c r="X215" s="274"/>
      <c r="Y215" s="274"/>
      <c r="Z215" s="65"/>
      <c r="AA215" s="65"/>
      <c r="AB215" s="65"/>
      <c r="AC215" s="65"/>
      <c r="AD215" s="65"/>
      <c r="AE215" s="65"/>
      <c r="AF215" s="65"/>
      <c r="AG215" s="65"/>
      <c r="AH215" s="65"/>
      <c r="AI215" s="65"/>
      <c r="AJ215" s="65"/>
      <c r="AK215" s="65"/>
      <c r="AL215" s="65"/>
      <c r="AM215" s="65"/>
      <c r="AN215" s="65"/>
      <c r="AO215" s="274"/>
      <c r="AP215" s="274"/>
      <c r="AQ215" s="274"/>
      <c r="AR215" s="274"/>
      <c r="AS215" s="274"/>
      <c r="AT215" s="274"/>
      <c r="AU215" s="274"/>
      <c r="AV215" s="274"/>
      <c r="AW215" s="274"/>
      <c r="AX215" s="274"/>
      <c r="AY215" s="274"/>
      <c r="AZ215" s="274"/>
      <c r="BA215" s="274"/>
      <c r="BB215" s="274"/>
      <c r="BC215" s="274"/>
      <c r="BD215" s="274"/>
      <c r="BE215" s="274"/>
      <c r="BF215" s="274"/>
      <c r="BG215" s="274"/>
      <c r="BH215" s="274"/>
      <c r="BI215" s="274"/>
      <c r="BJ215" s="274"/>
      <c r="BK215" s="274"/>
      <c r="BL215" s="274"/>
    </row>
    <row r="216" ht="15.75" customHeight="1">
      <c r="B216" s="274"/>
      <c r="C216" s="274"/>
      <c r="D216" s="274"/>
      <c r="E216" s="274"/>
      <c r="F216" s="274"/>
      <c r="G216" s="274"/>
      <c r="H216" s="274"/>
      <c r="I216" s="274"/>
      <c r="J216" s="274"/>
      <c r="K216" s="274"/>
      <c r="L216" s="274"/>
      <c r="M216" s="274"/>
      <c r="N216" s="274"/>
      <c r="O216" s="274"/>
      <c r="P216" s="274"/>
      <c r="Q216" s="274"/>
      <c r="R216" s="274"/>
      <c r="S216" s="274"/>
      <c r="T216" s="274"/>
      <c r="U216" s="275"/>
      <c r="V216" s="275"/>
      <c r="W216" s="274"/>
      <c r="X216" s="274"/>
      <c r="Y216" s="274"/>
      <c r="Z216" s="65"/>
      <c r="AA216" s="65"/>
      <c r="AB216" s="65"/>
      <c r="AC216" s="65"/>
      <c r="AD216" s="65"/>
      <c r="AE216" s="65"/>
      <c r="AF216" s="65"/>
      <c r="AG216" s="65"/>
      <c r="AH216" s="65"/>
      <c r="AI216" s="65"/>
      <c r="AJ216" s="65"/>
      <c r="AK216" s="65"/>
      <c r="AL216" s="65"/>
      <c r="AM216" s="65"/>
      <c r="AN216" s="65"/>
      <c r="AO216" s="274"/>
      <c r="AP216" s="274"/>
      <c r="AQ216" s="274"/>
      <c r="AR216" s="274"/>
      <c r="AS216" s="274"/>
      <c r="AT216" s="274"/>
      <c r="AU216" s="274"/>
      <c r="AV216" s="274"/>
      <c r="AW216" s="274"/>
      <c r="AX216" s="274"/>
      <c r="AY216" s="274"/>
      <c r="AZ216" s="274"/>
      <c r="BA216" s="274"/>
      <c r="BB216" s="274"/>
      <c r="BC216" s="274"/>
      <c r="BD216" s="274"/>
      <c r="BE216" s="274"/>
      <c r="BF216" s="274"/>
      <c r="BG216" s="274"/>
      <c r="BH216" s="274"/>
      <c r="BI216" s="274"/>
      <c r="BJ216" s="274"/>
      <c r="BK216" s="274"/>
      <c r="BL216" s="274"/>
    </row>
    <row r="217" ht="15.75" customHeight="1">
      <c r="B217" s="274"/>
      <c r="C217" s="274"/>
      <c r="D217" s="274"/>
      <c r="E217" s="274"/>
      <c r="F217" s="274"/>
      <c r="G217" s="274"/>
      <c r="H217" s="274"/>
      <c r="I217" s="274"/>
      <c r="J217" s="274"/>
      <c r="K217" s="274"/>
      <c r="L217" s="274"/>
      <c r="M217" s="274"/>
      <c r="N217" s="274"/>
      <c r="O217" s="274"/>
      <c r="P217" s="274"/>
      <c r="Q217" s="274"/>
      <c r="R217" s="274"/>
      <c r="S217" s="274"/>
      <c r="T217" s="274"/>
      <c r="U217" s="275"/>
      <c r="V217" s="275"/>
      <c r="W217" s="274"/>
      <c r="X217" s="274"/>
      <c r="Y217" s="274"/>
      <c r="Z217" s="65"/>
      <c r="AA217" s="65"/>
      <c r="AB217" s="65"/>
      <c r="AC217" s="65"/>
      <c r="AD217" s="65"/>
      <c r="AE217" s="65"/>
      <c r="AF217" s="65"/>
      <c r="AG217" s="65"/>
      <c r="AH217" s="65"/>
      <c r="AI217" s="65"/>
      <c r="AJ217" s="65"/>
      <c r="AK217" s="65"/>
      <c r="AL217" s="65"/>
      <c r="AM217" s="65"/>
      <c r="AN217" s="65"/>
      <c r="AO217" s="274"/>
      <c r="AP217" s="274"/>
      <c r="AQ217" s="274"/>
      <c r="AR217" s="274"/>
      <c r="AS217" s="274"/>
      <c r="AT217" s="274"/>
      <c r="AU217" s="274"/>
      <c r="AV217" s="274"/>
      <c r="AW217" s="274"/>
      <c r="AX217" s="274"/>
      <c r="AY217" s="274"/>
      <c r="AZ217" s="274"/>
      <c r="BA217" s="274"/>
      <c r="BB217" s="274"/>
      <c r="BC217" s="274"/>
      <c r="BD217" s="274"/>
      <c r="BE217" s="274"/>
      <c r="BF217" s="274"/>
      <c r="BG217" s="274"/>
      <c r="BH217" s="274"/>
      <c r="BI217" s="274"/>
      <c r="BJ217" s="274"/>
      <c r="BK217" s="274"/>
      <c r="BL217" s="274"/>
    </row>
    <row r="218" ht="15.75" customHeight="1">
      <c r="B218" s="274"/>
      <c r="C218" s="274"/>
      <c r="D218" s="274"/>
      <c r="E218" s="274"/>
      <c r="F218" s="274"/>
      <c r="G218" s="274"/>
      <c r="H218" s="274"/>
      <c r="I218" s="274"/>
      <c r="J218" s="274"/>
      <c r="K218" s="274"/>
      <c r="L218" s="274"/>
      <c r="M218" s="274"/>
      <c r="N218" s="274"/>
      <c r="O218" s="274"/>
      <c r="P218" s="274"/>
      <c r="Q218" s="274"/>
      <c r="R218" s="274"/>
      <c r="S218" s="274"/>
      <c r="T218" s="274"/>
      <c r="U218" s="275"/>
      <c r="V218" s="275"/>
      <c r="W218" s="274"/>
      <c r="X218" s="274"/>
      <c r="Y218" s="274"/>
      <c r="Z218" s="65"/>
      <c r="AA218" s="65"/>
      <c r="AB218" s="65"/>
      <c r="AC218" s="65"/>
      <c r="AD218" s="65"/>
      <c r="AE218" s="65"/>
      <c r="AF218" s="65"/>
      <c r="AG218" s="65"/>
      <c r="AH218" s="65"/>
      <c r="AI218" s="65"/>
      <c r="AJ218" s="65"/>
      <c r="AK218" s="65"/>
      <c r="AL218" s="65"/>
      <c r="AM218" s="65"/>
      <c r="AN218" s="65"/>
      <c r="AO218" s="274"/>
      <c r="AP218" s="274"/>
      <c r="AQ218" s="274"/>
      <c r="AR218" s="274"/>
      <c r="AS218" s="274"/>
      <c r="AT218" s="274"/>
      <c r="AU218" s="274"/>
      <c r="AV218" s="274"/>
      <c r="AW218" s="274"/>
      <c r="AX218" s="274"/>
      <c r="AY218" s="274"/>
      <c r="AZ218" s="274"/>
      <c r="BA218" s="274"/>
      <c r="BB218" s="274"/>
      <c r="BC218" s="274"/>
      <c r="BD218" s="274"/>
      <c r="BE218" s="274"/>
      <c r="BF218" s="274"/>
      <c r="BG218" s="274"/>
      <c r="BH218" s="274"/>
      <c r="BI218" s="274"/>
      <c r="BJ218" s="274"/>
      <c r="BK218" s="274"/>
      <c r="BL218" s="274"/>
    </row>
    <row r="219" ht="15.75" customHeight="1">
      <c r="B219" s="274"/>
      <c r="C219" s="274"/>
      <c r="D219" s="274"/>
      <c r="E219" s="274"/>
      <c r="F219" s="274"/>
      <c r="G219" s="274"/>
      <c r="H219" s="274"/>
      <c r="I219" s="274"/>
      <c r="J219" s="274"/>
      <c r="K219" s="274"/>
      <c r="L219" s="274"/>
      <c r="M219" s="274"/>
      <c r="N219" s="274"/>
      <c r="O219" s="274"/>
      <c r="P219" s="274"/>
      <c r="Q219" s="274"/>
      <c r="R219" s="274"/>
      <c r="S219" s="274"/>
      <c r="T219" s="274"/>
      <c r="U219" s="275"/>
      <c r="V219" s="275"/>
      <c r="W219" s="274"/>
      <c r="X219" s="274"/>
      <c r="Y219" s="274"/>
      <c r="Z219" s="65"/>
      <c r="AA219" s="65"/>
      <c r="AB219" s="65"/>
      <c r="AC219" s="65"/>
      <c r="AD219" s="65"/>
      <c r="AE219" s="65"/>
      <c r="AF219" s="65"/>
      <c r="AG219" s="65"/>
      <c r="AH219" s="65"/>
      <c r="AI219" s="65"/>
      <c r="AJ219" s="65"/>
      <c r="AK219" s="65"/>
      <c r="AL219" s="65"/>
      <c r="AM219" s="65"/>
      <c r="AN219" s="65"/>
      <c r="AO219" s="274"/>
      <c r="AP219" s="274"/>
      <c r="AQ219" s="274"/>
      <c r="AR219" s="274"/>
      <c r="AS219" s="274"/>
      <c r="AT219" s="274"/>
      <c r="AU219" s="274"/>
      <c r="AV219" s="274"/>
      <c r="AW219" s="274"/>
      <c r="AX219" s="274"/>
      <c r="AY219" s="274"/>
      <c r="AZ219" s="274"/>
      <c r="BA219" s="274"/>
      <c r="BB219" s="274"/>
      <c r="BC219" s="274"/>
      <c r="BD219" s="274"/>
      <c r="BE219" s="274"/>
      <c r="BF219" s="274"/>
      <c r="BG219" s="274"/>
      <c r="BH219" s="274"/>
      <c r="BI219" s="274"/>
      <c r="BJ219" s="274"/>
      <c r="BK219" s="274"/>
      <c r="BL219" s="274"/>
    </row>
    <row r="220" ht="15.75" customHeight="1">
      <c r="B220" s="274"/>
      <c r="C220" s="274"/>
      <c r="D220" s="274"/>
      <c r="E220" s="274"/>
      <c r="F220" s="274"/>
      <c r="G220" s="274"/>
      <c r="H220" s="274"/>
      <c r="I220" s="274"/>
      <c r="J220" s="274"/>
      <c r="K220" s="274"/>
      <c r="L220" s="274"/>
      <c r="M220" s="274"/>
      <c r="N220" s="274"/>
      <c r="O220" s="274"/>
      <c r="P220" s="274"/>
      <c r="Q220" s="274"/>
      <c r="R220" s="274"/>
      <c r="S220" s="274"/>
      <c r="T220" s="274"/>
      <c r="U220" s="275"/>
      <c r="V220" s="275"/>
      <c r="W220" s="274"/>
      <c r="X220" s="274"/>
      <c r="Y220" s="274"/>
      <c r="Z220" s="65"/>
      <c r="AA220" s="65"/>
      <c r="AB220" s="65"/>
      <c r="AC220" s="65"/>
      <c r="AD220" s="65"/>
      <c r="AE220" s="65"/>
      <c r="AF220" s="65"/>
      <c r="AG220" s="65"/>
      <c r="AH220" s="65"/>
      <c r="AI220" s="65"/>
      <c r="AJ220" s="65"/>
      <c r="AK220" s="65"/>
      <c r="AL220" s="65"/>
      <c r="AM220" s="65"/>
      <c r="AN220" s="65"/>
      <c r="AO220" s="274"/>
      <c r="AP220" s="274"/>
      <c r="AQ220" s="274"/>
      <c r="AR220" s="274"/>
      <c r="AS220" s="274"/>
      <c r="AT220" s="274"/>
      <c r="AU220" s="274"/>
      <c r="AV220" s="274"/>
      <c r="AW220" s="274"/>
      <c r="AX220" s="274"/>
      <c r="AY220" s="274"/>
      <c r="AZ220" s="274"/>
      <c r="BA220" s="274"/>
      <c r="BB220" s="274"/>
      <c r="BC220" s="274"/>
      <c r="BD220" s="274"/>
      <c r="BE220" s="274"/>
      <c r="BF220" s="274"/>
      <c r="BG220" s="274"/>
      <c r="BH220" s="274"/>
      <c r="BI220" s="274"/>
      <c r="BJ220" s="274"/>
      <c r="BK220" s="274"/>
      <c r="BL220" s="274"/>
    </row>
    <row r="221" ht="15.75" customHeight="1">
      <c r="B221" s="274"/>
      <c r="C221" s="274"/>
      <c r="D221" s="274"/>
      <c r="E221" s="274"/>
      <c r="F221" s="274"/>
      <c r="G221" s="274"/>
      <c r="H221" s="274"/>
      <c r="I221" s="274"/>
      <c r="J221" s="274"/>
      <c r="K221" s="274"/>
      <c r="L221" s="274"/>
      <c r="M221" s="274"/>
      <c r="N221" s="274"/>
      <c r="O221" s="274"/>
      <c r="P221" s="274"/>
      <c r="Q221" s="274"/>
      <c r="R221" s="274"/>
      <c r="S221" s="274"/>
      <c r="T221" s="274"/>
      <c r="U221" s="275"/>
      <c r="V221" s="275"/>
      <c r="W221" s="274"/>
      <c r="X221" s="274"/>
      <c r="Y221" s="274"/>
      <c r="Z221" s="65"/>
      <c r="AA221" s="65"/>
      <c r="AB221" s="65"/>
      <c r="AC221" s="65"/>
      <c r="AD221" s="65"/>
      <c r="AE221" s="65"/>
      <c r="AF221" s="65"/>
      <c r="AG221" s="65"/>
      <c r="AH221" s="65"/>
      <c r="AI221" s="65"/>
      <c r="AJ221" s="65"/>
      <c r="AK221" s="65"/>
      <c r="AL221" s="65"/>
      <c r="AM221" s="65"/>
      <c r="AN221" s="65"/>
      <c r="AO221" s="274"/>
      <c r="AP221" s="274"/>
      <c r="AQ221" s="274"/>
      <c r="AR221" s="274"/>
      <c r="AS221" s="274"/>
      <c r="AT221" s="274"/>
      <c r="AU221" s="274"/>
      <c r="AV221" s="274"/>
      <c r="AW221" s="274"/>
      <c r="AX221" s="274"/>
      <c r="AY221" s="274"/>
      <c r="AZ221" s="274"/>
      <c r="BA221" s="274"/>
      <c r="BB221" s="274"/>
      <c r="BC221" s="274"/>
      <c r="BD221" s="274"/>
      <c r="BE221" s="274"/>
      <c r="BF221" s="274"/>
      <c r="BG221" s="274"/>
      <c r="BH221" s="274"/>
      <c r="BI221" s="274"/>
      <c r="BJ221" s="274"/>
      <c r="BK221" s="274"/>
      <c r="BL221" s="274"/>
    </row>
    <row r="222" ht="15.75" customHeight="1">
      <c r="B222" s="274"/>
      <c r="C222" s="274"/>
      <c r="D222" s="274"/>
      <c r="E222" s="274"/>
      <c r="F222" s="274"/>
      <c r="G222" s="274"/>
      <c r="H222" s="274"/>
      <c r="I222" s="274"/>
      <c r="J222" s="274"/>
      <c r="K222" s="274"/>
      <c r="L222" s="274"/>
      <c r="M222" s="274"/>
      <c r="N222" s="274"/>
      <c r="O222" s="274"/>
      <c r="P222" s="274"/>
      <c r="Q222" s="274"/>
      <c r="R222" s="274"/>
      <c r="S222" s="274"/>
      <c r="T222" s="274"/>
      <c r="U222" s="275"/>
      <c r="V222" s="275"/>
      <c r="W222" s="274"/>
      <c r="X222" s="274"/>
      <c r="Y222" s="274"/>
      <c r="Z222" s="65"/>
      <c r="AA222" s="65"/>
      <c r="AB222" s="65"/>
      <c r="AC222" s="65"/>
      <c r="AD222" s="65"/>
      <c r="AE222" s="65"/>
      <c r="AF222" s="65"/>
      <c r="AG222" s="65"/>
      <c r="AH222" s="65"/>
      <c r="AI222" s="65"/>
      <c r="AJ222" s="65"/>
      <c r="AK222" s="65"/>
      <c r="AL222" s="65"/>
      <c r="AM222" s="65"/>
      <c r="AN222" s="65"/>
      <c r="AO222" s="274"/>
      <c r="AP222" s="274"/>
      <c r="AQ222" s="274"/>
      <c r="AR222" s="274"/>
      <c r="AS222" s="274"/>
      <c r="AT222" s="274"/>
      <c r="AU222" s="274"/>
      <c r="AV222" s="274"/>
      <c r="AW222" s="274"/>
      <c r="AX222" s="274"/>
      <c r="AY222" s="274"/>
      <c r="AZ222" s="274"/>
      <c r="BA222" s="274"/>
      <c r="BB222" s="274"/>
      <c r="BC222" s="274"/>
      <c r="BD222" s="274"/>
      <c r="BE222" s="274"/>
      <c r="BF222" s="274"/>
      <c r="BG222" s="274"/>
      <c r="BH222" s="274"/>
      <c r="BI222" s="274"/>
      <c r="BJ222" s="274"/>
      <c r="BK222" s="274"/>
      <c r="BL222" s="274"/>
    </row>
    <row r="223" ht="15.75" customHeight="1">
      <c r="B223" s="274"/>
      <c r="C223" s="274"/>
      <c r="D223" s="274"/>
      <c r="E223" s="274"/>
      <c r="F223" s="274"/>
      <c r="G223" s="274"/>
      <c r="H223" s="274"/>
      <c r="I223" s="274"/>
      <c r="J223" s="274"/>
      <c r="K223" s="274"/>
      <c r="L223" s="274"/>
      <c r="M223" s="274"/>
      <c r="N223" s="274"/>
      <c r="O223" s="274"/>
      <c r="P223" s="274"/>
      <c r="Q223" s="274"/>
      <c r="R223" s="274"/>
      <c r="S223" s="274"/>
      <c r="T223" s="274"/>
      <c r="U223" s="275"/>
      <c r="V223" s="275"/>
      <c r="W223" s="274"/>
      <c r="X223" s="274"/>
      <c r="Y223" s="274"/>
      <c r="Z223" s="65"/>
      <c r="AA223" s="65"/>
      <c r="AB223" s="65"/>
      <c r="AC223" s="65"/>
      <c r="AD223" s="65"/>
      <c r="AE223" s="65"/>
      <c r="AF223" s="65"/>
      <c r="AG223" s="65"/>
      <c r="AH223" s="65"/>
      <c r="AI223" s="65"/>
      <c r="AJ223" s="65"/>
      <c r="AK223" s="65"/>
      <c r="AL223" s="65"/>
      <c r="AM223" s="65"/>
      <c r="AN223" s="65"/>
      <c r="AO223" s="274"/>
      <c r="AP223" s="274"/>
      <c r="AQ223" s="274"/>
      <c r="AR223" s="274"/>
      <c r="AS223" s="274"/>
      <c r="AT223" s="274"/>
      <c r="AU223" s="274"/>
      <c r="AV223" s="274"/>
      <c r="AW223" s="274"/>
      <c r="AX223" s="274"/>
      <c r="AY223" s="274"/>
      <c r="AZ223" s="274"/>
      <c r="BA223" s="274"/>
      <c r="BB223" s="274"/>
      <c r="BC223" s="274"/>
      <c r="BD223" s="274"/>
      <c r="BE223" s="274"/>
      <c r="BF223" s="274"/>
      <c r="BG223" s="274"/>
      <c r="BH223" s="274"/>
      <c r="BI223" s="274"/>
      <c r="BJ223" s="274"/>
      <c r="BK223" s="274"/>
      <c r="BL223" s="274"/>
    </row>
    <row r="224" ht="15.75" customHeight="1">
      <c r="B224" s="274"/>
      <c r="C224" s="274"/>
      <c r="D224" s="274"/>
      <c r="E224" s="274"/>
      <c r="F224" s="274"/>
      <c r="G224" s="274"/>
      <c r="H224" s="274"/>
      <c r="I224" s="274"/>
      <c r="J224" s="274"/>
      <c r="K224" s="274"/>
      <c r="L224" s="274"/>
      <c r="M224" s="274"/>
      <c r="N224" s="274"/>
      <c r="O224" s="274"/>
      <c r="P224" s="274"/>
      <c r="Q224" s="274"/>
      <c r="R224" s="274"/>
      <c r="S224" s="274"/>
      <c r="T224" s="274"/>
      <c r="U224" s="275"/>
      <c r="V224" s="275"/>
      <c r="W224" s="274"/>
      <c r="X224" s="274"/>
      <c r="Y224" s="274"/>
      <c r="Z224" s="65"/>
      <c r="AA224" s="65"/>
      <c r="AB224" s="65"/>
      <c r="AC224" s="65"/>
      <c r="AD224" s="65"/>
      <c r="AE224" s="65"/>
      <c r="AF224" s="65"/>
      <c r="AG224" s="65"/>
      <c r="AH224" s="65"/>
      <c r="AI224" s="65"/>
      <c r="AJ224" s="65"/>
      <c r="AK224" s="65"/>
      <c r="AL224" s="65"/>
      <c r="AM224" s="65"/>
      <c r="AN224" s="65"/>
      <c r="AO224" s="274"/>
      <c r="AP224" s="274"/>
      <c r="AQ224" s="274"/>
      <c r="AR224" s="274"/>
      <c r="AS224" s="274"/>
      <c r="AT224" s="274"/>
      <c r="AU224" s="274"/>
      <c r="AV224" s="274"/>
      <c r="AW224" s="274"/>
      <c r="AX224" s="274"/>
      <c r="AY224" s="274"/>
      <c r="AZ224" s="274"/>
      <c r="BA224" s="274"/>
      <c r="BB224" s="274"/>
      <c r="BC224" s="274"/>
      <c r="BD224" s="274"/>
      <c r="BE224" s="274"/>
      <c r="BF224" s="274"/>
      <c r="BG224" s="274"/>
      <c r="BH224" s="274"/>
      <c r="BI224" s="274"/>
      <c r="BJ224" s="274"/>
      <c r="BK224" s="274"/>
      <c r="BL224" s="274"/>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sheetData>
  <mergeCells count="111">
    <mergeCell ref="B4:B5"/>
    <mergeCell ref="AH13:AN13"/>
    <mergeCell ref="AI14:AN14"/>
    <mergeCell ref="AH15:AN15"/>
    <mergeCell ref="AH16:AN16"/>
    <mergeCell ref="AH17:AN17"/>
    <mergeCell ref="AH18:AN18"/>
    <mergeCell ref="AH19:AN19"/>
    <mergeCell ref="AH20:AN20"/>
    <mergeCell ref="AH21:AN21"/>
    <mergeCell ref="AH22:AN22"/>
    <mergeCell ref="AH23:AN23"/>
    <mergeCell ref="AH24:AN24"/>
    <mergeCell ref="AI25:AO25"/>
    <mergeCell ref="AH26:AN26"/>
    <mergeCell ref="AH27:AN27"/>
    <mergeCell ref="AH28:AN28"/>
    <mergeCell ref="AH29:AN29"/>
    <mergeCell ref="AH30:AN30"/>
    <mergeCell ref="AH31:AN31"/>
    <mergeCell ref="AH32:AN32"/>
    <mergeCell ref="AH33:AN33"/>
    <mergeCell ref="AH34:AN34"/>
    <mergeCell ref="AH35:AN35"/>
    <mergeCell ref="AH36:AN36"/>
    <mergeCell ref="AH37:AN37"/>
    <mergeCell ref="AH38:AN38"/>
    <mergeCell ref="AH39:AN39"/>
    <mergeCell ref="AH40:AN40"/>
    <mergeCell ref="AH41:AN41"/>
    <mergeCell ref="AH42:AN42"/>
    <mergeCell ref="AH43:AN43"/>
    <mergeCell ref="AH44:AN44"/>
    <mergeCell ref="AH45:AN45"/>
    <mergeCell ref="AH46:AN46"/>
    <mergeCell ref="AI47:AO47"/>
    <mergeCell ref="AH48:AN48"/>
    <mergeCell ref="AH49:AN49"/>
    <mergeCell ref="AH50:AN50"/>
    <mergeCell ref="AH51:AN51"/>
    <mergeCell ref="AH52:AN52"/>
    <mergeCell ref="AH53:AN53"/>
    <mergeCell ref="AH54:AN54"/>
    <mergeCell ref="AH55:AN55"/>
    <mergeCell ref="AH56:AN56"/>
    <mergeCell ref="AH57:AN57"/>
    <mergeCell ref="AH58:AN58"/>
    <mergeCell ref="AH59:AN59"/>
    <mergeCell ref="AH60:AN60"/>
    <mergeCell ref="AH117:AN117"/>
    <mergeCell ref="AH118:AN118"/>
    <mergeCell ref="AH119:AN119"/>
    <mergeCell ref="AH120:AN120"/>
    <mergeCell ref="AH121:AN121"/>
    <mergeCell ref="AH122:AN122"/>
    <mergeCell ref="AH110:AN110"/>
    <mergeCell ref="AH111:AN111"/>
    <mergeCell ref="AH112:AN112"/>
    <mergeCell ref="AH113:AN113"/>
    <mergeCell ref="AH114:AN114"/>
    <mergeCell ref="AH115:AN115"/>
    <mergeCell ref="AH116:AN116"/>
    <mergeCell ref="AH61:AN61"/>
    <mergeCell ref="AH62:AN62"/>
    <mergeCell ref="AI63:AO63"/>
    <mergeCell ref="AH64:AN64"/>
    <mergeCell ref="AH65:AN65"/>
    <mergeCell ref="AH66:AN66"/>
    <mergeCell ref="AH67:AN67"/>
    <mergeCell ref="AH68:AN68"/>
    <mergeCell ref="AH69:AN69"/>
    <mergeCell ref="AH70:AN70"/>
    <mergeCell ref="AH71:AN71"/>
    <mergeCell ref="AH72:AN72"/>
    <mergeCell ref="AH73:AN73"/>
    <mergeCell ref="AH74:AN74"/>
    <mergeCell ref="AH75:AN75"/>
    <mergeCell ref="AH76:AN76"/>
    <mergeCell ref="AH77:AN77"/>
    <mergeCell ref="AH78:AN78"/>
    <mergeCell ref="AH79:AN79"/>
    <mergeCell ref="AH80:AN80"/>
    <mergeCell ref="AH81:AN81"/>
    <mergeCell ref="AH82:AN82"/>
    <mergeCell ref="AH83:AN83"/>
    <mergeCell ref="AH84:AN84"/>
    <mergeCell ref="AH85:AN85"/>
    <mergeCell ref="AH86:AN86"/>
    <mergeCell ref="AH87:AN87"/>
    <mergeCell ref="AH88:AN88"/>
    <mergeCell ref="AH89:AN89"/>
    <mergeCell ref="AH90:AN90"/>
    <mergeCell ref="AH91:AN91"/>
    <mergeCell ref="AH92:AN92"/>
    <mergeCell ref="AH93:AN93"/>
    <mergeCell ref="AH94:AN94"/>
    <mergeCell ref="AH95:AN95"/>
    <mergeCell ref="AH96:AN96"/>
    <mergeCell ref="AH97:AN97"/>
    <mergeCell ref="AH98:AN98"/>
    <mergeCell ref="AH99:AN99"/>
    <mergeCell ref="AH100:AN100"/>
    <mergeCell ref="AH101:AN101"/>
    <mergeCell ref="AH102:AN102"/>
    <mergeCell ref="AH103:AN103"/>
    <mergeCell ref="AH104:AN104"/>
    <mergeCell ref="AH105:AN105"/>
    <mergeCell ref="AH106:AN106"/>
    <mergeCell ref="AH107:AN107"/>
    <mergeCell ref="AH108:AN108"/>
    <mergeCell ref="AH109:AN109"/>
  </mergeCells>
  <dataValidations>
    <dataValidation type="list" allowBlank="1" showErrorMessage="1" sqref="D122">
      <formula1>"0,1,2,3,4,5,6,7,8,9,10,11,12,13,14,15,16,17,18,19,20,21,22,23,24,25,26,27,28,29,30"</formula1>
    </dataValidation>
  </dataValidations>
  <hyperlinks>
    <hyperlink r:id="rId2" location="/48-color-black" ref="B15"/>
    <hyperlink r:id="rId3" location="/48-color-black" ref="B16"/>
    <hyperlink r:id="rId4" location="/48-color-black" ref="B17"/>
    <hyperlink r:id="rId5" location="/48-color-black" ref="B18"/>
    <hyperlink r:id="rId6" location="/48-color-black" ref="B19"/>
    <hyperlink r:id="rId7" location="/48-color-black" ref="B20"/>
    <hyperlink r:id="rId8" location="/48-color-black" ref="B21"/>
    <hyperlink r:id="rId9" location="/48-color-black" ref="B22"/>
    <hyperlink r:id="rId10" location="/48-color-black" ref="B23"/>
    <hyperlink r:id="rId11" location="/48-color-black" ref="B24"/>
    <hyperlink r:id="rId12" location="/48-color-black" ref="B26"/>
    <hyperlink r:id="rId13" location="/48-color-black" ref="B27"/>
    <hyperlink r:id="rId14" location="/48-color-black" ref="B28"/>
    <hyperlink r:id="rId15" location="/48-color-black" ref="B29"/>
    <hyperlink r:id="rId16" location="/48-color-black" ref="B30"/>
    <hyperlink r:id="rId17" location="/48-color-black" ref="B31"/>
    <hyperlink r:id="rId18" location="/48-color-black" ref="B32"/>
    <hyperlink r:id="rId19" location="/48-color-black" ref="B33"/>
    <hyperlink r:id="rId20" location="/48-color-black" ref="B34"/>
    <hyperlink r:id="rId21" location="/48-color-black" ref="B35"/>
    <hyperlink r:id="rId22" location="/48-color-black" ref="B36"/>
    <hyperlink r:id="rId23" location="/48-color-black" ref="B37"/>
    <hyperlink r:id="rId24" location="/48-color-black" ref="B38"/>
    <hyperlink r:id="rId25" location="/48-color-black" ref="B39"/>
    <hyperlink r:id="rId26" location="/48-color-black" ref="B40"/>
    <hyperlink r:id="rId27" location="/48-couleur-black" ref="B41"/>
    <hyperlink r:id="rId28" location="/48-couleur-black" ref="B42"/>
    <hyperlink r:id="rId29" location="/48-couleur-black" ref="B43"/>
    <hyperlink r:id="rId30" location="/48-couleur-black" ref="B44"/>
    <hyperlink r:id="rId31" location="/48-couleur-black" ref="B45"/>
    <hyperlink r:id="rId32" location="/48-couleur-black" ref="B46"/>
    <hyperlink r:id="rId33" location="/48-color-black" ref="B48"/>
    <hyperlink r:id="rId34" location="/48-color-black" ref="B49"/>
    <hyperlink r:id="rId35" location="/48-color-black" ref="B50"/>
    <hyperlink r:id="rId36" location="/48-color-black" ref="B51"/>
    <hyperlink r:id="rId37" location="/48-color-black" ref="B52"/>
    <hyperlink r:id="rId38" location="/48-color-black" ref="B53"/>
    <hyperlink r:id="rId39" location="/48-color-black" ref="B54"/>
    <hyperlink r:id="rId40" location="/48-color-black" ref="B55"/>
    <hyperlink r:id="rId41" location="/48-color-black" ref="B56"/>
    <hyperlink r:id="rId42" location="/48-color-black" ref="B57"/>
    <hyperlink r:id="rId43" location="/48-color-black" ref="B58"/>
    <hyperlink r:id="rId44" location="/48-color-black" ref="B59"/>
    <hyperlink r:id="rId45" location="/48-color-black" ref="B60"/>
    <hyperlink r:id="rId46" location="/48-color-black" ref="B61"/>
    <hyperlink r:id="rId47" location="/48-color-black" ref="B62"/>
    <hyperlink r:id="rId48" location="/48-color-black" ref="B80"/>
    <hyperlink r:id="rId49" location="/48-color-black" ref="B81"/>
    <hyperlink r:id="rId50" location="/48-color-black" ref="B82"/>
    <hyperlink r:id="rId51" location="/48-color-black" ref="B83"/>
    <hyperlink r:id="rId52" location="/48-color-black" ref="B84"/>
    <hyperlink r:id="rId53" location="/48-color-black" ref="B85"/>
    <hyperlink r:id="rId54" location="/48-color-black" ref="B86"/>
    <hyperlink r:id="rId55" location="/48-color-black" ref="B87"/>
    <hyperlink r:id="rId56" location="/48-color-black" ref="B88"/>
    <hyperlink r:id="rId57" location="/48-color-black" ref="B89"/>
    <hyperlink r:id="rId58" location="/48-color-black" ref="B90"/>
    <hyperlink r:id="rId59" location="/48-color-black" ref="B91"/>
    <hyperlink r:id="rId60" location="/48-color-black" ref="B92"/>
    <hyperlink r:id="rId61" location="/48-color-black" ref="B93"/>
    <hyperlink r:id="rId62" location="/48-color-black" ref="B94"/>
    <hyperlink r:id="rId63" location="/48-color-black" ref="B96"/>
    <hyperlink r:id="rId64" location="/48-color-black" ref="B97"/>
    <hyperlink r:id="rId65" location="/48-color-black" ref="B98"/>
    <hyperlink r:id="rId66" location="/48-color-black" ref="B99"/>
    <hyperlink r:id="rId67" location="/48-color-black" ref="B100"/>
    <hyperlink r:id="rId68" location="/48-color-black" ref="B101"/>
    <hyperlink r:id="rId69" location="/48-color-black" ref="B102"/>
    <hyperlink r:id="rId70" location="/48-color-black" ref="B103"/>
    <hyperlink r:id="rId71" location="/48-color-black" ref="B104"/>
    <hyperlink r:id="rId72" location="/48-color-black" ref="B105"/>
    <hyperlink r:id="rId73" location="/48-color-black" ref="B106"/>
    <hyperlink r:id="rId74" location="/48-color-black" ref="B107"/>
    <hyperlink r:id="rId75" location="/48-color-black" ref="B108"/>
    <hyperlink r:id="rId76" location="/48-color-black" ref="B109"/>
    <hyperlink r:id="rId77" location="/48-color-black" ref="B110"/>
    <hyperlink r:id="rId78" location="/48-color-black" ref="B112"/>
    <hyperlink r:id="rId79" location="/48-color-black" ref="B113"/>
    <hyperlink r:id="rId80" location="/48-color-black" ref="B114"/>
    <hyperlink r:id="rId81" location="/48-color-black" ref="B115"/>
    <hyperlink r:id="rId82" location="/48-color-black" ref="B116"/>
    <hyperlink r:id="rId83" location="/48-color-black" ref="B117"/>
    <hyperlink r:id="rId84" location="/48-color-black" ref="B118"/>
    <hyperlink r:id="rId85" location="/48-color-black" ref="B119"/>
    <hyperlink r:id="rId86" location="/48-color-black" ref="B120"/>
    <hyperlink r:id="rId87" location="/48-color-black" ref="B121"/>
  </hyperlinks>
  <printOptions/>
  <pageMargins bottom="0.75" footer="0.0" header="0.0" left="0.7" right="0.7" top="0.75"/>
  <pageSetup fitToHeight="0" paperSize="9" orientation="portrait"/>
  <drawing r:id="rId88"/>
  <legacyDrawing r:id="rId89"/>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4.0" topLeftCell="A15" activePane="bottomLeft" state="frozen"/>
      <selection activeCell="B16" sqref="B16" pane="bottomLeft"/>
    </sheetView>
  </sheetViews>
  <sheetFormatPr customHeight="1" defaultColWidth="14.43" defaultRowHeight="15.0"/>
  <cols>
    <col customWidth="1" min="1" max="2" width="10.71"/>
    <col customWidth="1" min="3" max="3" width="14.0"/>
    <col customWidth="1" min="4" max="30" width="10.71"/>
  </cols>
  <sheetData>
    <row r="1">
      <c r="A1" s="4"/>
      <c r="B1" s="481"/>
      <c r="C1" s="481"/>
      <c r="D1" s="4"/>
      <c r="E1" s="4"/>
      <c r="F1" s="80"/>
      <c r="G1" s="80"/>
      <c r="H1" s="4"/>
      <c r="I1" s="4"/>
      <c r="J1" s="4"/>
      <c r="K1" s="4"/>
      <c r="L1" s="4"/>
      <c r="M1" s="4"/>
      <c r="N1" s="4"/>
      <c r="O1" s="4"/>
      <c r="P1" s="4"/>
      <c r="Q1" s="4"/>
      <c r="R1" s="4"/>
      <c r="S1" s="4"/>
      <c r="T1" s="4"/>
      <c r="U1" s="4"/>
      <c r="V1" s="4"/>
      <c r="W1" s="4"/>
      <c r="X1" s="4"/>
      <c r="Y1" s="4"/>
      <c r="Z1" s="4"/>
      <c r="AA1" s="4"/>
      <c r="AB1" s="4"/>
      <c r="AC1" s="4"/>
      <c r="AD1" s="4"/>
    </row>
    <row r="2">
      <c r="A2" s="482"/>
      <c r="B2" s="482"/>
      <c r="C2" s="482"/>
      <c r="D2" s="482"/>
      <c r="E2" s="482"/>
      <c r="F2" s="483"/>
      <c r="G2" s="484"/>
      <c r="H2" s="482"/>
      <c r="I2" s="485" t="s">
        <v>1048</v>
      </c>
      <c r="J2" s="3"/>
      <c r="K2" s="3"/>
      <c r="L2" s="486" t="s">
        <v>1655</v>
      </c>
      <c r="M2" s="487"/>
      <c r="N2" s="488"/>
      <c r="O2" s="488"/>
      <c r="P2" s="488"/>
      <c r="Q2" s="488"/>
      <c r="R2" s="488"/>
      <c r="S2" s="488"/>
      <c r="T2" s="488"/>
      <c r="U2" s="488"/>
      <c r="V2" s="488"/>
      <c r="W2" s="482"/>
      <c r="X2" s="489"/>
      <c r="Y2" s="490"/>
      <c r="Z2" s="490"/>
      <c r="AA2" s="489"/>
      <c r="AB2" s="482"/>
      <c r="AC2" s="482"/>
      <c r="AD2" s="482"/>
    </row>
    <row r="3">
      <c r="A3" s="491"/>
      <c r="B3" s="492"/>
      <c r="C3" s="492"/>
      <c r="D3" s="493"/>
      <c r="E3" s="494"/>
      <c r="F3" s="495"/>
      <c r="G3" s="495"/>
      <c r="H3" s="492"/>
      <c r="I3" s="488"/>
      <c r="J3" s="488"/>
      <c r="K3" s="488"/>
      <c r="L3" s="488"/>
      <c r="M3" s="488"/>
      <c r="N3" s="488"/>
      <c r="O3" s="488"/>
      <c r="P3" s="488"/>
      <c r="Q3" s="488"/>
      <c r="R3" s="488"/>
      <c r="S3" s="488"/>
      <c r="T3" s="488"/>
      <c r="U3" s="488"/>
      <c r="V3" s="488"/>
      <c r="W3" s="492"/>
      <c r="X3" s="489"/>
      <c r="Y3" s="490"/>
      <c r="Z3" s="490"/>
      <c r="AA3" s="489"/>
      <c r="AB3" s="492"/>
      <c r="AC3" s="492"/>
      <c r="AD3" s="492"/>
    </row>
    <row r="4">
      <c r="A4" s="482"/>
      <c r="B4" s="482"/>
      <c r="C4" s="482"/>
      <c r="D4" s="496"/>
      <c r="E4" s="496"/>
      <c r="F4" s="497"/>
      <c r="G4" s="484"/>
      <c r="H4" s="482"/>
      <c r="I4" s="488"/>
      <c r="J4" s="488"/>
      <c r="K4" s="488"/>
      <c r="L4" s="488"/>
      <c r="M4" s="488"/>
      <c r="N4" s="488"/>
      <c r="O4" s="488"/>
      <c r="P4" s="488"/>
      <c r="Q4" s="488"/>
      <c r="R4" s="488"/>
      <c r="S4" s="488"/>
      <c r="T4" s="488"/>
      <c r="U4" s="488"/>
      <c r="V4" s="488"/>
      <c r="W4" s="482"/>
      <c r="X4" s="489"/>
      <c r="Y4" s="490"/>
      <c r="Z4" s="490"/>
      <c r="AA4" s="489"/>
      <c r="AB4" s="482"/>
      <c r="AC4" s="482"/>
      <c r="AD4" s="482"/>
    </row>
    <row r="5">
      <c r="A5" s="4"/>
      <c r="B5" s="482"/>
      <c r="C5" s="482"/>
      <c r="D5" s="496"/>
      <c r="E5" s="496"/>
      <c r="F5" s="497"/>
      <c r="G5" s="498"/>
      <c r="H5" s="482"/>
      <c r="I5" s="488"/>
      <c r="J5" s="488"/>
      <c r="K5" s="488"/>
      <c r="L5" s="488"/>
      <c r="M5" s="488"/>
      <c r="N5" s="488"/>
      <c r="O5" s="488"/>
      <c r="P5" s="488"/>
      <c r="Q5" s="488"/>
      <c r="R5" s="488"/>
      <c r="S5" s="488"/>
      <c r="T5" s="488"/>
      <c r="U5" s="488"/>
      <c r="V5" s="488"/>
      <c r="W5" s="482"/>
      <c r="X5" s="489"/>
      <c r="Y5" s="490"/>
      <c r="Z5" s="490"/>
      <c r="AA5" s="489"/>
      <c r="AB5" s="482"/>
      <c r="AC5" s="482"/>
      <c r="AD5" s="482"/>
    </row>
    <row r="6">
      <c r="A6" s="4"/>
      <c r="B6" s="482"/>
      <c r="C6" s="482"/>
      <c r="D6" s="496"/>
      <c r="E6" s="496"/>
      <c r="F6" s="497"/>
      <c r="G6" s="498"/>
      <c r="H6" s="482"/>
      <c r="I6" s="488"/>
      <c r="J6" s="488"/>
      <c r="K6" s="488"/>
      <c r="L6" s="488"/>
      <c r="M6" s="488"/>
      <c r="N6" s="488"/>
      <c r="O6" s="488"/>
      <c r="P6" s="488"/>
      <c r="Q6" s="488"/>
      <c r="R6" s="488"/>
      <c r="S6" s="488"/>
      <c r="T6" s="488"/>
      <c r="U6" s="488"/>
      <c r="V6" s="488"/>
      <c r="W6" s="482"/>
      <c r="X6" s="489"/>
      <c r="Y6" s="490"/>
      <c r="Z6" s="490"/>
      <c r="AB6" s="482"/>
      <c r="AC6" s="482"/>
      <c r="AD6" s="482"/>
    </row>
    <row r="7">
      <c r="A7" s="4"/>
      <c r="B7" s="482"/>
      <c r="C7" s="482"/>
      <c r="D7" s="496"/>
      <c r="E7" s="496"/>
      <c r="F7" s="497"/>
      <c r="G7" s="498"/>
      <c r="H7" s="482"/>
      <c r="I7" s="488"/>
      <c r="J7" s="488"/>
      <c r="K7" s="488"/>
      <c r="L7" s="488"/>
      <c r="M7" s="488"/>
      <c r="N7" s="488"/>
      <c r="O7" s="488"/>
      <c r="P7" s="488"/>
      <c r="Q7" s="488"/>
      <c r="R7" s="488"/>
      <c r="S7" s="488"/>
      <c r="T7" s="488"/>
      <c r="U7" s="488"/>
      <c r="V7" s="488"/>
      <c r="W7" s="482"/>
      <c r="X7" s="489"/>
      <c r="Y7" s="490"/>
      <c r="Z7" s="490"/>
      <c r="AA7" s="489"/>
      <c r="AB7" s="482"/>
      <c r="AC7" s="482"/>
      <c r="AD7" s="482"/>
    </row>
    <row r="8">
      <c r="A8" s="482"/>
      <c r="B8" s="482"/>
      <c r="C8" s="482"/>
      <c r="D8" s="482"/>
      <c r="E8" s="482"/>
      <c r="F8" s="483"/>
      <c r="G8" s="483"/>
      <c r="H8" s="482"/>
      <c r="I8" s="488"/>
      <c r="J8" s="488"/>
      <c r="K8" s="488"/>
      <c r="L8" s="488"/>
      <c r="M8" s="488"/>
      <c r="N8" s="488"/>
      <c r="O8" s="488"/>
      <c r="P8" s="488"/>
      <c r="Q8" s="488"/>
      <c r="R8" s="488"/>
      <c r="S8" s="488"/>
      <c r="T8" s="488"/>
      <c r="U8" s="488"/>
      <c r="V8" s="488"/>
      <c r="W8" s="482"/>
      <c r="X8" s="489"/>
      <c r="Y8" s="490"/>
      <c r="Z8" s="490"/>
      <c r="AA8" s="489"/>
      <c r="AB8" s="482"/>
      <c r="AC8" s="482"/>
      <c r="AD8" s="482"/>
    </row>
    <row r="9">
      <c r="A9" s="499"/>
      <c r="B9" s="499"/>
      <c r="C9" s="499"/>
      <c r="D9" s="500"/>
      <c r="E9" s="500"/>
      <c r="F9" s="501"/>
      <c r="G9" s="502"/>
      <c r="H9" s="503"/>
      <c r="I9" s="503"/>
      <c r="J9" s="503"/>
      <c r="K9" s="503"/>
      <c r="L9" s="503"/>
      <c r="M9" s="503"/>
      <c r="N9" s="503"/>
      <c r="O9" s="503"/>
      <c r="P9" s="504"/>
      <c r="Q9" s="504"/>
      <c r="R9" s="504"/>
      <c r="S9" s="504"/>
      <c r="T9" s="504"/>
      <c r="U9" s="504"/>
      <c r="V9" s="504"/>
      <c r="W9" s="504"/>
      <c r="X9" s="504"/>
      <c r="Y9" s="504"/>
      <c r="Z9" s="504"/>
      <c r="AA9" s="504"/>
      <c r="AB9" s="504"/>
      <c r="AC9" s="504"/>
      <c r="AD9" s="504"/>
    </row>
    <row r="10">
      <c r="A10" s="505"/>
      <c r="B10" s="506"/>
      <c r="C10" s="506"/>
      <c r="D10" s="505"/>
      <c r="E10" s="505"/>
      <c r="F10" s="507"/>
      <c r="G10" s="508" t="s">
        <v>1050</v>
      </c>
      <c r="H10" s="508">
        <f t="shared" ref="H10:I10" si="1">SUM(H18:H174)</f>
        <v>0</v>
      </c>
      <c r="I10" s="508">
        <f t="shared" si="1"/>
        <v>0</v>
      </c>
      <c r="J10" s="508"/>
      <c r="K10" s="508"/>
      <c r="L10" s="508">
        <f t="shared" ref="L10:M10" si="2">SUM(L18:L174)</f>
        <v>0</v>
      </c>
      <c r="M10" s="508">
        <f t="shared" si="2"/>
        <v>0</v>
      </c>
      <c r="N10" s="508"/>
      <c r="O10" s="508"/>
      <c r="P10" s="508"/>
      <c r="Q10" s="508">
        <f>SUM(Q18:Q174)</f>
        <v>0</v>
      </c>
      <c r="R10" s="508"/>
      <c r="S10" s="508"/>
      <c r="T10" s="508">
        <f>SUM(T18:T174)</f>
        <v>0</v>
      </c>
      <c r="U10" s="508"/>
      <c r="V10" s="508">
        <f>SUM(V18:V174)</f>
        <v>0</v>
      </c>
      <c r="W10" s="508"/>
      <c r="X10" s="508">
        <f t="shared" ref="X10:Y10" si="3">SUM(X18:X174)</f>
        <v>0</v>
      </c>
      <c r="Y10" s="508">
        <f t="shared" si="3"/>
        <v>0</v>
      </c>
      <c r="Z10" s="508"/>
      <c r="AA10" s="508">
        <f t="shared" ref="AA10:AD10" si="4">SUM(AA18:AA174)</f>
        <v>0</v>
      </c>
      <c r="AB10" s="508">
        <f t="shared" si="4"/>
        <v>0</v>
      </c>
      <c r="AC10" s="508">
        <f t="shared" si="4"/>
        <v>0</v>
      </c>
      <c r="AD10" s="508">
        <f t="shared" si="4"/>
        <v>0</v>
      </c>
    </row>
    <row r="11">
      <c r="A11" s="4"/>
      <c r="B11" s="481"/>
      <c r="C11" s="481"/>
      <c r="D11" s="4"/>
      <c r="E11" s="4"/>
      <c r="F11" s="80"/>
      <c r="G11" s="80"/>
      <c r="H11" s="509"/>
      <c r="I11" s="509"/>
      <c r="J11" s="509"/>
      <c r="K11" s="509"/>
      <c r="L11" s="509"/>
      <c r="M11" s="509"/>
      <c r="N11" s="509"/>
      <c r="O11" s="509"/>
      <c r="P11" s="509"/>
      <c r="Q11" s="509"/>
      <c r="R11" s="509"/>
      <c r="S11" s="509"/>
      <c r="T11" s="509"/>
      <c r="U11" s="509"/>
      <c r="V11" s="509"/>
      <c r="W11" s="509"/>
      <c r="X11" s="509"/>
      <c r="Y11" s="509"/>
      <c r="Z11" s="509"/>
      <c r="AA11" s="509"/>
      <c r="AB11" s="509"/>
      <c r="AC11" s="509"/>
      <c r="AD11" s="509"/>
    </row>
    <row r="12" ht="95.25" customHeight="1">
      <c r="A12" s="510" t="s">
        <v>1656</v>
      </c>
      <c r="B12" s="511" t="s">
        <v>1657</v>
      </c>
      <c r="C12" s="511" t="s">
        <v>1658</v>
      </c>
      <c r="D12" s="511" t="s">
        <v>1659</v>
      </c>
      <c r="E12" s="511"/>
      <c r="F12" s="511" t="s">
        <v>1660</v>
      </c>
      <c r="G12" s="511" t="s">
        <v>1661</v>
      </c>
      <c r="H12" s="512" t="s">
        <v>1662</v>
      </c>
      <c r="I12" s="513" t="s">
        <v>1663</v>
      </c>
      <c r="J12" s="514" t="s">
        <v>1664</v>
      </c>
      <c r="K12" s="515" t="s">
        <v>1665</v>
      </c>
      <c r="L12" s="516" t="s">
        <v>68</v>
      </c>
      <c r="M12" s="517" t="s">
        <v>1666</v>
      </c>
      <c r="N12" s="518" t="s">
        <v>1667</v>
      </c>
      <c r="O12" s="519" t="s">
        <v>1668</v>
      </c>
      <c r="P12" s="520" t="s">
        <v>1669</v>
      </c>
      <c r="Q12" s="521" t="s">
        <v>1670</v>
      </c>
      <c r="R12" s="522" t="s">
        <v>1671</v>
      </c>
      <c r="S12" s="523" t="s">
        <v>1672</v>
      </c>
      <c r="T12" s="524" t="s">
        <v>1673</v>
      </c>
      <c r="U12" s="525" t="s">
        <v>1674</v>
      </c>
      <c r="V12" s="526" t="s">
        <v>1675</v>
      </c>
      <c r="W12" s="527" t="s">
        <v>1676</v>
      </c>
      <c r="X12" s="528" t="s">
        <v>1677</v>
      </c>
      <c r="Y12" s="529" t="s">
        <v>1678</v>
      </c>
      <c r="Z12" s="530" t="s">
        <v>1679</v>
      </c>
      <c r="AA12" s="531" t="s">
        <v>1680</v>
      </c>
      <c r="AB12" s="532" t="s">
        <v>1681</v>
      </c>
      <c r="AC12" s="533" t="s">
        <v>1682</v>
      </c>
      <c r="AD12" s="534" t="s">
        <v>1683</v>
      </c>
    </row>
    <row r="13">
      <c r="A13" s="535"/>
      <c r="B13" s="536"/>
      <c r="C13" s="536"/>
      <c r="D13" s="536"/>
      <c r="E13" s="536"/>
      <c r="F13" s="536"/>
      <c r="G13" s="536"/>
      <c r="H13" s="537" t="s">
        <v>1684</v>
      </c>
      <c r="I13" s="538" t="s">
        <v>1685</v>
      </c>
      <c r="J13" s="539" t="s">
        <v>1686</v>
      </c>
      <c r="K13" s="540" t="s">
        <v>1687</v>
      </c>
      <c r="L13" s="541" t="s">
        <v>1688</v>
      </c>
      <c r="M13" s="542" t="s">
        <v>1689</v>
      </c>
      <c r="N13" s="543" t="s">
        <v>1690</v>
      </c>
      <c r="O13" s="544" t="s">
        <v>1691</v>
      </c>
      <c r="P13" s="545" t="s">
        <v>1692</v>
      </c>
      <c r="Q13" s="546" t="s">
        <v>1693</v>
      </c>
      <c r="R13" s="547" t="s">
        <v>1694</v>
      </c>
      <c r="S13" s="548" t="s">
        <v>1695</v>
      </c>
      <c r="T13" s="549" t="s">
        <v>1696</v>
      </c>
      <c r="U13" s="550" t="s">
        <v>1697</v>
      </c>
      <c r="V13" s="551" t="s">
        <v>1698</v>
      </c>
      <c r="W13" s="552" t="s">
        <v>1699</v>
      </c>
      <c r="X13" s="553" t="s">
        <v>1700</v>
      </c>
      <c r="Y13" s="554" t="s">
        <v>1701</v>
      </c>
      <c r="Z13" s="555" t="s">
        <v>1702</v>
      </c>
      <c r="AA13" s="556" t="s">
        <v>1703</v>
      </c>
      <c r="AB13" s="557" t="s">
        <v>1704</v>
      </c>
      <c r="AC13" s="558" t="s">
        <v>1705</v>
      </c>
      <c r="AD13" s="559" t="s">
        <v>1706</v>
      </c>
    </row>
    <row r="14">
      <c r="A14" s="560"/>
      <c r="B14" s="561"/>
      <c r="C14" s="561"/>
      <c r="D14" s="561"/>
      <c r="E14" s="561"/>
      <c r="F14" s="562"/>
      <c r="G14" s="562"/>
      <c r="H14" s="563" t="s">
        <v>1707</v>
      </c>
      <c r="I14" s="564" t="s">
        <v>1708</v>
      </c>
      <c r="J14" s="565" t="s">
        <v>1709</v>
      </c>
      <c r="K14" s="566" t="s">
        <v>1710</v>
      </c>
      <c r="L14" s="567" t="s">
        <v>1711</v>
      </c>
      <c r="M14" s="568" t="s">
        <v>1712</v>
      </c>
      <c r="N14" s="569" t="s">
        <v>1713</v>
      </c>
      <c r="O14" s="570" t="s">
        <v>1714</v>
      </c>
      <c r="P14" s="571" t="s">
        <v>1715</v>
      </c>
      <c r="Q14" s="572" t="s">
        <v>1716</v>
      </c>
      <c r="R14" s="573" t="s">
        <v>1717</v>
      </c>
      <c r="S14" s="574" t="s">
        <v>1718</v>
      </c>
      <c r="T14" s="575" t="s">
        <v>1719</v>
      </c>
      <c r="U14" s="576" t="s">
        <v>1720</v>
      </c>
      <c r="V14" s="577" t="s">
        <v>1721</v>
      </c>
      <c r="W14" s="578" t="s">
        <v>1722</v>
      </c>
      <c r="X14" s="579" t="s">
        <v>1723</v>
      </c>
      <c r="Y14" s="580" t="s">
        <v>1724</v>
      </c>
      <c r="Z14" s="581" t="s">
        <v>1725</v>
      </c>
      <c r="AA14" s="582" t="s">
        <v>1726</v>
      </c>
      <c r="AB14" s="583" t="s">
        <v>1727</v>
      </c>
      <c r="AC14" s="584" t="s">
        <v>1728</v>
      </c>
      <c r="AD14" s="585" t="s">
        <v>1729</v>
      </c>
    </row>
    <row r="15">
      <c r="A15" s="586"/>
      <c r="B15" s="587"/>
      <c r="C15" s="587"/>
      <c r="D15" s="588"/>
      <c r="E15" s="588"/>
      <c r="F15" s="508"/>
      <c r="G15" s="80"/>
      <c r="H15" s="589"/>
      <c r="I15" s="590"/>
      <c r="J15" s="590"/>
      <c r="K15" s="590"/>
      <c r="L15" s="590"/>
      <c r="M15" s="590"/>
      <c r="N15" s="590"/>
      <c r="O15" s="590"/>
      <c r="P15" s="590"/>
      <c r="Q15" s="590"/>
      <c r="R15" s="590"/>
      <c r="S15" s="590"/>
      <c r="T15" s="590"/>
      <c r="U15" s="590"/>
      <c r="V15" s="590"/>
      <c r="W15" s="590"/>
      <c r="X15" s="590"/>
      <c r="Y15" s="590"/>
      <c r="Z15" s="590"/>
      <c r="AA15" s="591"/>
      <c r="AB15" s="591"/>
      <c r="AC15" s="591"/>
      <c r="AD15" s="592"/>
    </row>
    <row r="16">
      <c r="A16" s="586"/>
      <c r="B16" s="587"/>
      <c r="C16" s="587"/>
      <c r="D16" s="593"/>
      <c r="E16" s="588"/>
      <c r="F16" s="508"/>
      <c r="G16" s="80"/>
      <c r="H16" s="594"/>
      <c r="I16" s="80"/>
      <c r="J16" s="80"/>
      <c r="K16" s="80"/>
      <c r="L16" s="80"/>
      <c r="M16" s="80"/>
      <c r="N16" s="80"/>
      <c r="O16" s="80"/>
      <c r="P16" s="80"/>
      <c r="Q16" s="80"/>
      <c r="R16" s="80"/>
      <c r="S16" s="80"/>
      <c r="T16" s="80"/>
      <c r="U16" s="80"/>
      <c r="V16" s="80"/>
      <c r="W16" s="80"/>
      <c r="X16" s="80"/>
      <c r="Y16" s="80"/>
      <c r="Z16" s="80"/>
      <c r="AA16" s="595"/>
      <c r="AB16" s="595"/>
      <c r="AC16" s="595"/>
      <c r="AD16" s="596"/>
    </row>
    <row r="17">
      <c r="A17" s="586"/>
      <c r="B17" s="587"/>
      <c r="C17" s="587"/>
      <c r="D17" s="593"/>
      <c r="E17" s="588"/>
      <c r="F17" s="508"/>
      <c r="G17" s="80"/>
      <c r="H17" s="594"/>
      <c r="I17" s="80"/>
      <c r="J17" s="80"/>
      <c r="K17" s="80"/>
      <c r="L17" s="80"/>
      <c r="M17" s="80"/>
      <c r="N17" s="80"/>
      <c r="O17" s="80"/>
      <c r="P17" s="80"/>
      <c r="Q17" s="80"/>
      <c r="R17" s="80"/>
      <c r="S17" s="80"/>
      <c r="T17" s="80"/>
      <c r="U17" s="80"/>
      <c r="V17" s="80"/>
      <c r="W17" s="80"/>
      <c r="X17" s="80"/>
      <c r="Y17" s="80"/>
      <c r="Z17" s="80"/>
      <c r="AA17" s="595"/>
      <c r="AB17" s="595"/>
      <c r="AC17" s="595"/>
      <c r="AD17" s="596"/>
    </row>
    <row r="18">
      <c r="A18" s="586"/>
      <c r="B18" s="587"/>
      <c r="C18" s="587"/>
      <c r="D18" s="593"/>
      <c r="E18" s="588"/>
      <c r="F18" s="508"/>
      <c r="G18" s="80"/>
      <c r="H18" s="594"/>
      <c r="I18" s="80"/>
      <c r="J18" s="80"/>
      <c r="K18" s="80"/>
      <c r="L18" s="80"/>
      <c r="M18" s="80"/>
      <c r="N18" s="80"/>
      <c r="O18" s="80"/>
      <c r="P18" s="80"/>
      <c r="Q18" s="80"/>
      <c r="R18" s="80"/>
      <c r="S18" s="80"/>
      <c r="T18" s="80"/>
      <c r="U18" s="80"/>
      <c r="V18" s="80"/>
      <c r="W18" s="80"/>
      <c r="X18" s="80"/>
      <c r="Y18" s="80"/>
      <c r="Z18" s="80"/>
      <c r="AA18" s="595"/>
      <c r="AB18" s="595"/>
      <c r="AC18" s="595"/>
      <c r="AD18" s="596"/>
    </row>
    <row r="19">
      <c r="A19" s="586"/>
      <c r="B19" s="587"/>
      <c r="C19" s="587"/>
      <c r="D19" s="593"/>
      <c r="E19" s="588"/>
      <c r="F19" s="508"/>
      <c r="G19" s="80"/>
      <c r="H19" s="594"/>
      <c r="I19" s="80"/>
      <c r="J19" s="595"/>
      <c r="K19" s="595"/>
      <c r="L19" s="595"/>
      <c r="M19" s="595"/>
      <c r="N19" s="595"/>
      <c r="O19" s="595"/>
      <c r="P19" s="595"/>
      <c r="Q19" s="595"/>
      <c r="R19" s="595"/>
      <c r="S19" s="595"/>
      <c r="T19" s="595"/>
      <c r="U19" s="595"/>
      <c r="V19" s="595"/>
      <c r="W19" s="595"/>
      <c r="X19" s="595"/>
      <c r="Y19" s="595"/>
      <c r="Z19" s="595"/>
      <c r="AA19" s="595"/>
      <c r="AB19" s="595"/>
      <c r="AC19" s="595"/>
      <c r="AD19" s="596"/>
    </row>
    <row r="20">
      <c r="A20" s="597" t="s">
        <v>1730</v>
      </c>
      <c r="B20" s="587" t="s">
        <v>1731</v>
      </c>
      <c r="C20" s="587" t="s">
        <v>1732</v>
      </c>
      <c r="D20" s="593" t="s">
        <v>1517</v>
      </c>
      <c r="E20" s="588"/>
      <c r="F20" s="508" t="s">
        <v>28</v>
      </c>
      <c r="G20" s="80">
        <v>1.0</v>
      </c>
      <c r="H20" s="594" t="str">
        <f>'Fiberglass Volumes'!I64</f>
        <v/>
      </c>
      <c r="I20" s="80" t="str">
        <f>'Fiberglass Volumes'!J64</f>
        <v/>
      </c>
      <c r="J20" s="598" t="str">
        <f>'Fiberglass Volumes'!K64</f>
        <v/>
      </c>
      <c r="K20" s="598" t="str">
        <f>'Fiberglass Volumes'!L64</f>
        <v/>
      </c>
      <c r="L20" s="80" t="str">
        <f>'Fiberglass Volumes'!M64</f>
        <v/>
      </c>
      <c r="M20" s="80" t="str">
        <f>'Fiberglass Volumes'!N64</f>
        <v/>
      </c>
      <c r="N20" s="598" t="str">
        <f>'Fiberglass Volumes'!O64</f>
        <v/>
      </c>
      <c r="O20" s="598" t="str">
        <f>'Fiberglass Volumes'!P64</f>
        <v/>
      </c>
      <c r="P20" s="598" t="str">
        <f>'Fiberglass Volumes'!Q64</f>
        <v/>
      </c>
      <c r="Q20" s="80" t="str">
        <f>'Fiberglass Volumes'!R64</f>
        <v/>
      </c>
      <c r="R20" s="598" t="str">
        <f>'Fiberglass Volumes'!S64</f>
        <v/>
      </c>
      <c r="S20" s="598" t="str">
        <f>'Fiberglass Volumes'!T64</f>
        <v/>
      </c>
      <c r="T20" s="80" t="str">
        <f>'Fiberglass Volumes'!U64</f>
        <v/>
      </c>
      <c r="U20" s="598" t="str">
        <f>'Fiberglass Volumes'!V64</f>
        <v/>
      </c>
      <c r="V20" s="80" t="str">
        <f>'Fiberglass Volumes'!W64</f>
        <v/>
      </c>
      <c r="W20" s="598" t="str">
        <f>'Fiberglass Volumes'!X64</f>
        <v/>
      </c>
      <c r="X20" s="80" t="str">
        <f>'Fiberglass Volumes'!Y64</f>
        <v/>
      </c>
      <c r="Y20" s="80" t="str">
        <f>'Fiberglass Volumes'!Z64</f>
        <v/>
      </c>
      <c r="Z20" s="598" t="str">
        <f>'Fiberglass Volumes'!AA64</f>
        <v/>
      </c>
      <c r="AA20" s="595" t="str">
        <f>'Fiberglass Volumes'!AB64</f>
        <v/>
      </c>
      <c r="AB20" s="595" t="str">
        <f>'Fiberglass Volumes'!AC64</f>
        <v/>
      </c>
      <c r="AC20" s="595" t="str">
        <f>'Fiberglass Volumes'!AD64</f>
        <v/>
      </c>
      <c r="AD20" s="596" t="str">
        <f>'Fiberglass Volumes'!AE64</f>
        <v/>
      </c>
    </row>
    <row r="21" ht="15.75" customHeight="1">
      <c r="A21" s="597" t="s">
        <v>1733</v>
      </c>
      <c r="B21" s="587" t="s">
        <v>1731</v>
      </c>
      <c r="C21" s="587" t="s">
        <v>1732</v>
      </c>
      <c r="D21" s="593" t="s">
        <v>1519</v>
      </c>
      <c r="E21" s="588"/>
      <c r="F21" s="508" t="s">
        <v>28</v>
      </c>
      <c r="G21" s="80">
        <v>1.0</v>
      </c>
      <c r="H21" s="594" t="str">
        <f>'Fiberglass Volumes'!I65</f>
        <v/>
      </c>
      <c r="I21" s="80" t="str">
        <f>'Fiberglass Volumes'!J65</f>
        <v/>
      </c>
      <c r="J21" s="598" t="str">
        <f>'Fiberglass Volumes'!K65</f>
        <v/>
      </c>
      <c r="K21" s="598" t="str">
        <f>'Fiberglass Volumes'!L65</f>
        <v/>
      </c>
      <c r="L21" s="80" t="str">
        <f>'Fiberglass Volumes'!M65</f>
        <v/>
      </c>
      <c r="M21" s="80" t="str">
        <f>'Fiberglass Volumes'!N65</f>
        <v/>
      </c>
      <c r="N21" s="598" t="str">
        <f>'Fiberglass Volumes'!O65</f>
        <v/>
      </c>
      <c r="O21" s="598" t="str">
        <f>'Fiberglass Volumes'!P65</f>
        <v/>
      </c>
      <c r="P21" s="598" t="str">
        <f>'Fiberglass Volumes'!Q65</f>
        <v/>
      </c>
      <c r="Q21" s="80" t="str">
        <f>'Fiberglass Volumes'!R65</f>
        <v/>
      </c>
      <c r="R21" s="598" t="str">
        <f>'Fiberglass Volumes'!S65</f>
        <v/>
      </c>
      <c r="S21" s="598" t="str">
        <f>'Fiberglass Volumes'!T65</f>
        <v/>
      </c>
      <c r="T21" s="80" t="str">
        <f>'Fiberglass Volumes'!U65</f>
        <v/>
      </c>
      <c r="U21" s="598" t="str">
        <f>'Fiberglass Volumes'!V65</f>
        <v/>
      </c>
      <c r="V21" s="80" t="str">
        <f>'Fiberglass Volumes'!W65</f>
        <v/>
      </c>
      <c r="W21" s="598" t="str">
        <f>'Fiberglass Volumes'!X65</f>
        <v/>
      </c>
      <c r="X21" s="80" t="str">
        <f>'Fiberglass Volumes'!Y65</f>
        <v/>
      </c>
      <c r="Y21" s="80" t="str">
        <f>'Fiberglass Volumes'!Z65</f>
        <v/>
      </c>
      <c r="Z21" s="598" t="str">
        <f>'Fiberglass Volumes'!AA65</f>
        <v/>
      </c>
      <c r="AA21" s="595" t="str">
        <f>'Fiberglass Volumes'!AB65</f>
        <v/>
      </c>
      <c r="AB21" s="595" t="str">
        <f>'Fiberglass Volumes'!AC65</f>
        <v/>
      </c>
      <c r="AC21" s="595" t="str">
        <f>'Fiberglass Volumes'!AD65</f>
        <v/>
      </c>
      <c r="AD21" s="596" t="str">
        <f>'Fiberglass Volumes'!AE65</f>
        <v/>
      </c>
    </row>
    <row r="22" ht="15.75" customHeight="1">
      <c r="A22" s="597" t="s">
        <v>1734</v>
      </c>
      <c r="B22" s="587" t="s">
        <v>1731</v>
      </c>
      <c r="C22" s="587" t="s">
        <v>1732</v>
      </c>
      <c r="D22" s="593" t="s">
        <v>1521</v>
      </c>
      <c r="E22" s="588"/>
      <c r="F22" s="508" t="s">
        <v>28</v>
      </c>
      <c r="G22" s="80">
        <v>1.0</v>
      </c>
      <c r="H22" s="594" t="str">
        <f>'Fiberglass Volumes'!I66</f>
        <v/>
      </c>
      <c r="I22" s="80" t="str">
        <f>'Fiberglass Volumes'!J66</f>
        <v/>
      </c>
      <c r="J22" s="598" t="str">
        <f>'Fiberglass Volumes'!K66</f>
        <v/>
      </c>
      <c r="K22" s="598" t="str">
        <f>'Fiberglass Volumes'!L66</f>
        <v/>
      </c>
      <c r="L22" s="80" t="str">
        <f>'Fiberglass Volumes'!M66</f>
        <v/>
      </c>
      <c r="M22" s="80" t="str">
        <f>'Fiberglass Volumes'!N66</f>
        <v/>
      </c>
      <c r="N22" s="598" t="str">
        <f>'Fiberglass Volumes'!O66</f>
        <v/>
      </c>
      <c r="O22" s="598" t="str">
        <f>'Fiberglass Volumes'!P66</f>
        <v/>
      </c>
      <c r="P22" s="598" t="str">
        <f>'Fiberglass Volumes'!Q66</f>
        <v/>
      </c>
      <c r="Q22" s="80" t="str">
        <f>'Fiberglass Volumes'!R66</f>
        <v/>
      </c>
      <c r="R22" s="598" t="str">
        <f>'Fiberglass Volumes'!S66</f>
        <v/>
      </c>
      <c r="S22" s="598" t="str">
        <f>'Fiberglass Volumes'!T66</f>
        <v/>
      </c>
      <c r="T22" s="80" t="str">
        <f>'Fiberglass Volumes'!U66</f>
        <v/>
      </c>
      <c r="U22" s="598" t="str">
        <f>'Fiberglass Volumes'!V66</f>
        <v/>
      </c>
      <c r="V22" s="80" t="str">
        <f>'Fiberglass Volumes'!W66</f>
        <v/>
      </c>
      <c r="W22" s="598" t="str">
        <f>'Fiberglass Volumes'!X66</f>
        <v/>
      </c>
      <c r="X22" s="80" t="str">
        <f>'Fiberglass Volumes'!Y66</f>
        <v/>
      </c>
      <c r="Y22" s="80" t="str">
        <f>'Fiberglass Volumes'!Z66</f>
        <v/>
      </c>
      <c r="Z22" s="598" t="str">
        <f>'Fiberglass Volumes'!AA66</f>
        <v/>
      </c>
      <c r="AA22" s="595" t="str">
        <f>'Fiberglass Volumes'!AB66</f>
        <v/>
      </c>
      <c r="AB22" s="595" t="str">
        <f>'Fiberglass Volumes'!AC66</f>
        <v/>
      </c>
      <c r="AC22" s="595" t="str">
        <f>'Fiberglass Volumes'!AD66</f>
        <v/>
      </c>
      <c r="AD22" s="596" t="str">
        <f>'Fiberglass Volumes'!AE66</f>
        <v/>
      </c>
    </row>
    <row r="23" ht="15.75" customHeight="1">
      <c r="A23" s="597" t="s">
        <v>1735</v>
      </c>
      <c r="B23" s="587" t="s">
        <v>1731</v>
      </c>
      <c r="C23" s="587" t="s">
        <v>1732</v>
      </c>
      <c r="D23" s="593" t="s">
        <v>1523</v>
      </c>
      <c r="E23" s="588"/>
      <c r="F23" s="508" t="s">
        <v>28</v>
      </c>
      <c r="G23" s="80">
        <v>1.0</v>
      </c>
      <c r="H23" s="594" t="str">
        <f>'Fiberglass Volumes'!I67</f>
        <v/>
      </c>
      <c r="I23" s="80" t="str">
        <f>'Fiberglass Volumes'!J67</f>
        <v/>
      </c>
      <c r="J23" s="598" t="str">
        <f>'Fiberglass Volumes'!K67</f>
        <v/>
      </c>
      <c r="K23" s="598" t="str">
        <f>'Fiberglass Volumes'!L67</f>
        <v/>
      </c>
      <c r="L23" s="80" t="str">
        <f>'Fiberglass Volumes'!M67</f>
        <v/>
      </c>
      <c r="M23" s="80" t="str">
        <f>'Fiberglass Volumes'!N67</f>
        <v/>
      </c>
      <c r="N23" s="598" t="str">
        <f>'Fiberglass Volumes'!O67</f>
        <v/>
      </c>
      <c r="O23" s="598" t="str">
        <f>'Fiberglass Volumes'!P67</f>
        <v/>
      </c>
      <c r="P23" s="598" t="str">
        <f>'Fiberglass Volumes'!Q67</f>
        <v/>
      </c>
      <c r="Q23" s="80" t="str">
        <f>'Fiberglass Volumes'!R67</f>
        <v/>
      </c>
      <c r="R23" s="598" t="str">
        <f>'Fiberglass Volumes'!S67</f>
        <v/>
      </c>
      <c r="S23" s="598" t="str">
        <f>'Fiberglass Volumes'!T67</f>
        <v/>
      </c>
      <c r="T23" s="80" t="str">
        <f>'Fiberglass Volumes'!U67</f>
        <v/>
      </c>
      <c r="U23" s="598" t="str">
        <f>'Fiberglass Volumes'!V67</f>
        <v/>
      </c>
      <c r="V23" s="80" t="str">
        <f>'Fiberglass Volumes'!W67</f>
        <v/>
      </c>
      <c r="W23" s="598" t="str">
        <f>'Fiberglass Volumes'!X67</f>
        <v/>
      </c>
      <c r="X23" s="80" t="str">
        <f>'Fiberglass Volumes'!Y67</f>
        <v/>
      </c>
      <c r="Y23" s="80" t="str">
        <f>'Fiberglass Volumes'!Z67</f>
        <v/>
      </c>
      <c r="Z23" s="598" t="str">
        <f>'Fiberglass Volumes'!AA67</f>
        <v/>
      </c>
      <c r="AA23" s="595" t="str">
        <f>'Fiberglass Volumes'!AB67</f>
        <v/>
      </c>
      <c r="AB23" s="595" t="str">
        <f>'Fiberglass Volumes'!AC67</f>
        <v/>
      </c>
      <c r="AC23" s="595" t="str">
        <f>'Fiberglass Volumes'!AD67</f>
        <v/>
      </c>
      <c r="AD23" s="596" t="str">
        <f>'Fiberglass Volumes'!AE67</f>
        <v/>
      </c>
    </row>
    <row r="24" ht="15.75" customHeight="1">
      <c r="A24" s="597" t="s">
        <v>1736</v>
      </c>
      <c r="B24" s="587" t="s">
        <v>1731</v>
      </c>
      <c r="C24" s="587" t="s">
        <v>1732</v>
      </c>
      <c r="D24" s="593" t="s">
        <v>1525</v>
      </c>
      <c r="E24" s="588"/>
      <c r="F24" s="508" t="s">
        <v>28</v>
      </c>
      <c r="G24" s="80">
        <v>1.0</v>
      </c>
      <c r="H24" s="594" t="str">
        <f>'Fiberglass Volumes'!I68</f>
        <v/>
      </c>
      <c r="I24" s="80" t="str">
        <f>'Fiberglass Volumes'!J68</f>
        <v/>
      </c>
      <c r="J24" s="598" t="str">
        <f>'Fiberglass Volumes'!K68</f>
        <v/>
      </c>
      <c r="K24" s="598" t="str">
        <f>'Fiberglass Volumes'!L68</f>
        <v/>
      </c>
      <c r="L24" s="80" t="str">
        <f>'Fiberglass Volumes'!M68</f>
        <v/>
      </c>
      <c r="M24" s="80" t="str">
        <f>'Fiberglass Volumes'!N68</f>
        <v/>
      </c>
      <c r="N24" s="598" t="str">
        <f>'Fiberglass Volumes'!O68</f>
        <v/>
      </c>
      <c r="O24" s="598" t="str">
        <f>'Fiberglass Volumes'!P68</f>
        <v/>
      </c>
      <c r="P24" s="598" t="str">
        <f>'Fiberglass Volumes'!Q68</f>
        <v/>
      </c>
      <c r="Q24" s="80" t="str">
        <f>'Fiberglass Volumes'!R68</f>
        <v/>
      </c>
      <c r="R24" s="598" t="str">
        <f>'Fiberglass Volumes'!S68</f>
        <v/>
      </c>
      <c r="S24" s="598" t="str">
        <f>'Fiberglass Volumes'!T68</f>
        <v/>
      </c>
      <c r="T24" s="80" t="str">
        <f>'Fiberglass Volumes'!U68</f>
        <v/>
      </c>
      <c r="U24" s="598" t="str">
        <f>'Fiberglass Volumes'!V68</f>
        <v/>
      </c>
      <c r="V24" s="80" t="str">
        <f>'Fiberglass Volumes'!W68</f>
        <v/>
      </c>
      <c r="W24" s="598" t="str">
        <f>'Fiberglass Volumes'!X68</f>
        <v/>
      </c>
      <c r="X24" s="80" t="str">
        <f>'Fiberglass Volumes'!Y68</f>
        <v/>
      </c>
      <c r="Y24" s="80" t="str">
        <f>'Fiberglass Volumes'!Z68</f>
        <v/>
      </c>
      <c r="Z24" s="598" t="str">
        <f>'Fiberglass Volumes'!AA68</f>
        <v/>
      </c>
      <c r="AA24" s="595" t="str">
        <f>'Fiberglass Volumes'!AB68</f>
        <v/>
      </c>
      <c r="AB24" s="595" t="str">
        <f>'Fiberglass Volumes'!AC68</f>
        <v/>
      </c>
      <c r="AC24" s="595" t="str">
        <f>'Fiberglass Volumes'!AD68</f>
        <v/>
      </c>
      <c r="AD24" s="596" t="str">
        <f>'Fiberglass Volumes'!AE68</f>
        <v/>
      </c>
    </row>
    <row r="25" ht="15.75" customHeight="1">
      <c r="A25" s="597" t="s">
        <v>1737</v>
      </c>
      <c r="B25" s="587" t="s">
        <v>1731</v>
      </c>
      <c r="C25" s="587" t="s">
        <v>1732</v>
      </c>
      <c r="D25" s="593" t="s">
        <v>1527</v>
      </c>
      <c r="E25" s="588"/>
      <c r="F25" s="508" t="s">
        <v>28</v>
      </c>
      <c r="G25" s="80">
        <v>1.0</v>
      </c>
      <c r="H25" s="594" t="str">
        <f>'Fiberglass Volumes'!I69</f>
        <v/>
      </c>
      <c r="I25" s="80" t="str">
        <f>'Fiberglass Volumes'!J69</f>
        <v/>
      </c>
      <c r="J25" s="598" t="str">
        <f>'Fiberglass Volumes'!K69</f>
        <v/>
      </c>
      <c r="K25" s="598" t="str">
        <f>'Fiberglass Volumes'!L69</f>
        <v/>
      </c>
      <c r="L25" s="80" t="str">
        <f>'Fiberglass Volumes'!M69</f>
        <v/>
      </c>
      <c r="M25" s="80" t="str">
        <f>'Fiberglass Volumes'!N69</f>
        <v/>
      </c>
      <c r="N25" s="598" t="str">
        <f>'Fiberglass Volumes'!O69</f>
        <v/>
      </c>
      <c r="O25" s="598" t="str">
        <f>'Fiberglass Volumes'!P69</f>
        <v/>
      </c>
      <c r="P25" s="598" t="str">
        <f>'Fiberglass Volumes'!Q69</f>
        <v/>
      </c>
      <c r="Q25" s="80" t="str">
        <f>'Fiberglass Volumes'!R69</f>
        <v/>
      </c>
      <c r="R25" s="598" t="str">
        <f>'Fiberglass Volumes'!S69</f>
        <v/>
      </c>
      <c r="S25" s="598" t="str">
        <f>'Fiberglass Volumes'!T69</f>
        <v/>
      </c>
      <c r="T25" s="80" t="str">
        <f>'Fiberglass Volumes'!U69</f>
        <v/>
      </c>
      <c r="U25" s="598" t="str">
        <f>'Fiberglass Volumes'!V69</f>
        <v/>
      </c>
      <c r="V25" s="80" t="str">
        <f>'Fiberglass Volumes'!W69</f>
        <v/>
      </c>
      <c r="W25" s="598" t="str">
        <f>'Fiberglass Volumes'!X69</f>
        <v/>
      </c>
      <c r="X25" s="80" t="str">
        <f>'Fiberglass Volumes'!Y69</f>
        <v/>
      </c>
      <c r="Y25" s="80" t="str">
        <f>'Fiberglass Volumes'!Z69</f>
        <v/>
      </c>
      <c r="Z25" s="598" t="str">
        <f>'Fiberglass Volumes'!AA69</f>
        <v/>
      </c>
      <c r="AA25" s="595" t="str">
        <f>'Fiberglass Volumes'!AB69</f>
        <v/>
      </c>
      <c r="AB25" s="595" t="str">
        <f>'Fiberglass Volumes'!AC69</f>
        <v/>
      </c>
      <c r="AC25" s="595" t="str">
        <f>'Fiberglass Volumes'!AD69</f>
        <v/>
      </c>
      <c r="AD25" s="596" t="str">
        <f>'Fiberglass Volumes'!AE69</f>
        <v/>
      </c>
    </row>
    <row r="26" ht="15.75" customHeight="1">
      <c r="A26" s="597" t="s">
        <v>1738</v>
      </c>
      <c r="B26" s="587" t="s">
        <v>1731</v>
      </c>
      <c r="C26" s="587" t="s">
        <v>1732</v>
      </c>
      <c r="D26" s="593" t="s">
        <v>1529</v>
      </c>
      <c r="E26" s="588"/>
      <c r="F26" s="508" t="s">
        <v>28</v>
      </c>
      <c r="G26" s="80">
        <v>1.0</v>
      </c>
      <c r="H26" s="594" t="str">
        <f>'Fiberglass Volumes'!I70</f>
        <v/>
      </c>
      <c r="I26" s="80" t="str">
        <f>'Fiberglass Volumes'!J70</f>
        <v/>
      </c>
      <c r="J26" s="598" t="str">
        <f>'Fiberglass Volumes'!K70</f>
        <v/>
      </c>
      <c r="K26" s="598" t="str">
        <f>'Fiberglass Volumes'!L70</f>
        <v/>
      </c>
      <c r="L26" s="80" t="str">
        <f>'Fiberglass Volumes'!M70</f>
        <v/>
      </c>
      <c r="M26" s="80" t="str">
        <f>'Fiberglass Volumes'!N70</f>
        <v/>
      </c>
      <c r="N26" s="598" t="str">
        <f>'Fiberglass Volumes'!O70</f>
        <v/>
      </c>
      <c r="O26" s="598" t="str">
        <f>'Fiberglass Volumes'!P70</f>
        <v/>
      </c>
      <c r="P26" s="598" t="str">
        <f>'Fiberglass Volumes'!Q70</f>
        <v/>
      </c>
      <c r="Q26" s="80" t="str">
        <f>'Fiberglass Volumes'!R70</f>
        <v/>
      </c>
      <c r="R26" s="598" t="str">
        <f>'Fiberglass Volumes'!S70</f>
        <v/>
      </c>
      <c r="S26" s="598" t="str">
        <f>'Fiberglass Volumes'!T70</f>
        <v/>
      </c>
      <c r="T26" s="80" t="str">
        <f>'Fiberglass Volumes'!U70</f>
        <v/>
      </c>
      <c r="U26" s="598" t="str">
        <f>'Fiberglass Volumes'!V70</f>
        <v/>
      </c>
      <c r="V26" s="80" t="str">
        <f>'Fiberglass Volumes'!W70</f>
        <v/>
      </c>
      <c r="W26" s="598" t="str">
        <f>'Fiberglass Volumes'!X70</f>
        <v/>
      </c>
      <c r="X26" s="80" t="str">
        <f>'Fiberglass Volumes'!Y70</f>
        <v/>
      </c>
      <c r="Y26" s="80" t="str">
        <f>'Fiberglass Volumes'!Z70</f>
        <v/>
      </c>
      <c r="Z26" s="598" t="str">
        <f>'Fiberglass Volumes'!AA70</f>
        <v/>
      </c>
      <c r="AA26" s="595" t="str">
        <f>'Fiberglass Volumes'!AB70</f>
        <v/>
      </c>
      <c r="AB26" s="595" t="str">
        <f>'Fiberglass Volumes'!AC70</f>
        <v/>
      </c>
      <c r="AC26" s="595" t="str">
        <f>'Fiberglass Volumes'!AD70</f>
        <v/>
      </c>
      <c r="AD26" s="596" t="str">
        <f>'Fiberglass Volumes'!AE70</f>
        <v/>
      </c>
    </row>
    <row r="27" ht="15.75" customHeight="1">
      <c r="A27" s="597" t="s">
        <v>1739</v>
      </c>
      <c r="B27" s="587" t="s">
        <v>1731</v>
      </c>
      <c r="C27" s="587" t="s">
        <v>1732</v>
      </c>
      <c r="D27" s="593" t="s">
        <v>1531</v>
      </c>
      <c r="E27" s="588"/>
      <c r="F27" s="508" t="s">
        <v>28</v>
      </c>
      <c r="G27" s="80">
        <v>1.0</v>
      </c>
      <c r="H27" s="594" t="str">
        <f>'Fiberglass Volumes'!I71</f>
        <v/>
      </c>
      <c r="I27" s="80" t="str">
        <f>'Fiberglass Volumes'!J71</f>
        <v/>
      </c>
      <c r="J27" s="598" t="str">
        <f>'Fiberglass Volumes'!K71</f>
        <v/>
      </c>
      <c r="K27" s="598" t="str">
        <f>'Fiberglass Volumes'!L71</f>
        <v/>
      </c>
      <c r="L27" s="80" t="str">
        <f>'Fiberglass Volumes'!M71</f>
        <v/>
      </c>
      <c r="M27" s="80" t="str">
        <f>'Fiberglass Volumes'!N71</f>
        <v/>
      </c>
      <c r="N27" s="598" t="str">
        <f>'Fiberglass Volumes'!O71</f>
        <v/>
      </c>
      <c r="O27" s="598" t="str">
        <f>'Fiberglass Volumes'!P71</f>
        <v/>
      </c>
      <c r="P27" s="598" t="str">
        <f>'Fiberglass Volumes'!Q71</f>
        <v/>
      </c>
      <c r="Q27" s="80" t="str">
        <f>'Fiberglass Volumes'!R71</f>
        <v/>
      </c>
      <c r="R27" s="598" t="str">
        <f>'Fiberglass Volumes'!S71</f>
        <v/>
      </c>
      <c r="S27" s="598" t="str">
        <f>'Fiberglass Volumes'!T71</f>
        <v/>
      </c>
      <c r="T27" s="80" t="str">
        <f>'Fiberglass Volumes'!U71</f>
        <v/>
      </c>
      <c r="U27" s="598" t="str">
        <f>'Fiberglass Volumes'!V71</f>
        <v/>
      </c>
      <c r="V27" s="80" t="str">
        <f>'Fiberglass Volumes'!W71</f>
        <v/>
      </c>
      <c r="W27" s="598" t="str">
        <f>'Fiberglass Volumes'!X71</f>
        <v/>
      </c>
      <c r="X27" s="80" t="str">
        <f>'Fiberglass Volumes'!Y71</f>
        <v/>
      </c>
      <c r="Y27" s="80" t="str">
        <f>'Fiberglass Volumes'!Z71</f>
        <v/>
      </c>
      <c r="Z27" s="598" t="str">
        <f>'Fiberglass Volumes'!AA71</f>
        <v/>
      </c>
      <c r="AA27" s="595" t="str">
        <f>'Fiberglass Volumes'!AB71</f>
        <v/>
      </c>
      <c r="AB27" s="595" t="str">
        <f>'Fiberglass Volumes'!AC71</f>
        <v/>
      </c>
      <c r="AC27" s="595" t="str">
        <f>'Fiberglass Volumes'!AD71</f>
        <v/>
      </c>
      <c r="AD27" s="596" t="str">
        <f>'Fiberglass Volumes'!AE71</f>
        <v/>
      </c>
    </row>
    <row r="28" ht="15.75" customHeight="1">
      <c r="A28" s="597" t="s">
        <v>1740</v>
      </c>
      <c r="B28" s="587" t="s">
        <v>1731</v>
      </c>
      <c r="C28" s="587" t="s">
        <v>1732</v>
      </c>
      <c r="D28" s="593" t="s">
        <v>1533</v>
      </c>
      <c r="E28" s="588"/>
      <c r="F28" s="508" t="s">
        <v>28</v>
      </c>
      <c r="G28" s="80">
        <v>1.0</v>
      </c>
      <c r="H28" s="594" t="str">
        <f>'Fiberglass Volumes'!I72</f>
        <v/>
      </c>
      <c r="I28" s="80" t="str">
        <f>'Fiberglass Volumes'!J72</f>
        <v/>
      </c>
      <c r="J28" s="598" t="str">
        <f>'Fiberglass Volumes'!K72</f>
        <v/>
      </c>
      <c r="K28" s="598" t="str">
        <f>'Fiberglass Volumes'!L72</f>
        <v/>
      </c>
      <c r="L28" s="80" t="str">
        <f>'Fiberglass Volumes'!M72</f>
        <v/>
      </c>
      <c r="M28" s="80" t="str">
        <f>'Fiberglass Volumes'!N72</f>
        <v/>
      </c>
      <c r="N28" s="598" t="str">
        <f>'Fiberglass Volumes'!O72</f>
        <v/>
      </c>
      <c r="O28" s="598" t="str">
        <f>'Fiberglass Volumes'!P72</f>
        <v/>
      </c>
      <c r="P28" s="598" t="str">
        <f>'Fiberglass Volumes'!Q72</f>
        <v/>
      </c>
      <c r="Q28" s="80" t="str">
        <f>'Fiberglass Volumes'!R72</f>
        <v/>
      </c>
      <c r="R28" s="598" t="str">
        <f>'Fiberglass Volumes'!S72</f>
        <v/>
      </c>
      <c r="S28" s="598" t="str">
        <f>'Fiberglass Volumes'!T72</f>
        <v/>
      </c>
      <c r="T28" s="80" t="str">
        <f>'Fiberglass Volumes'!U72</f>
        <v/>
      </c>
      <c r="U28" s="598" t="str">
        <f>'Fiberglass Volumes'!V72</f>
        <v/>
      </c>
      <c r="V28" s="80" t="str">
        <f>'Fiberglass Volumes'!W72</f>
        <v/>
      </c>
      <c r="W28" s="598" t="str">
        <f>'Fiberglass Volumes'!X72</f>
        <v/>
      </c>
      <c r="X28" s="80" t="str">
        <f>'Fiberglass Volumes'!Y72</f>
        <v/>
      </c>
      <c r="Y28" s="80" t="str">
        <f>'Fiberglass Volumes'!Z72</f>
        <v/>
      </c>
      <c r="Z28" s="598" t="str">
        <f>'Fiberglass Volumes'!AA72</f>
        <v/>
      </c>
      <c r="AA28" s="595" t="str">
        <f>'Fiberglass Volumes'!AB72</f>
        <v/>
      </c>
      <c r="AB28" s="595" t="str">
        <f>'Fiberglass Volumes'!AC72</f>
        <v/>
      </c>
      <c r="AC28" s="595" t="str">
        <f>'Fiberglass Volumes'!AD72</f>
        <v/>
      </c>
      <c r="AD28" s="596" t="str">
        <f>'Fiberglass Volumes'!AE72</f>
        <v/>
      </c>
    </row>
    <row r="29" ht="15.75" customHeight="1">
      <c r="A29" s="597" t="s">
        <v>1741</v>
      </c>
      <c r="B29" s="587" t="s">
        <v>1731</v>
      </c>
      <c r="C29" s="587" t="s">
        <v>1732</v>
      </c>
      <c r="D29" s="593" t="s">
        <v>1535</v>
      </c>
      <c r="E29" s="588"/>
      <c r="F29" s="508" t="s">
        <v>29</v>
      </c>
      <c r="G29" s="80">
        <v>1.0</v>
      </c>
      <c r="H29" s="594" t="str">
        <f>'Fiberglass Volumes'!I73</f>
        <v/>
      </c>
      <c r="I29" s="80" t="str">
        <f>'Fiberglass Volumes'!J73</f>
        <v/>
      </c>
      <c r="J29" s="598" t="str">
        <f>'Fiberglass Volumes'!K73</f>
        <v/>
      </c>
      <c r="K29" s="598" t="str">
        <f>'Fiberglass Volumes'!L73</f>
        <v/>
      </c>
      <c r="L29" s="80" t="str">
        <f>'Fiberglass Volumes'!M73</f>
        <v/>
      </c>
      <c r="M29" s="80" t="str">
        <f>'Fiberglass Volumes'!N73</f>
        <v/>
      </c>
      <c r="N29" s="598" t="str">
        <f>'Fiberglass Volumes'!O73</f>
        <v/>
      </c>
      <c r="O29" s="598" t="str">
        <f>'Fiberglass Volumes'!P73</f>
        <v/>
      </c>
      <c r="P29" s="598" t="str">
        <f>'Fiberglass Volumes'!Q73</f>
        <v/>
      </c>
      <c r="Q29" s="80" t="str">
        <f>'Fiberglass Volumes'!R73</f>
        <v/>
      </c>
      <c r="R29" s="598" t="str">
        <f>'Fiberglass Volumes'!S73</f>
        <v/>
      </c>
      <c r="S29" s="598" t="str">
        <f>'Fiberglass Volumes'!T73</f>
        <v/>
      </c>
      <c r="T29" s="80" t="str">
        <f>'Fiberglass Volumes'!U73</f>
        <v/>
      </c>
      <c r="U29" s="598" t="str">
        <f>'Fiberglass Volumes'!V73</f>
        <v/>
      </c>
      <c r="V29" s="80" t="str">
        <f>'Fiberglass Volumes'!W73</f>
        <v/>
      </c>
      <c r="W29" s="598" t="str">
        <f>'Fiberglass Volumes'!X73</f>
        <v/>
      </c>
      <c r="X29" s="80" t="str">
        <f>'Fiberglass Volumes'!Y73</f>
        <v/>
      </c>
      <c r="Y29" s="80" t="str">
        <f>'Fiberglass Volumes'!Z73</f>
        <v/>
      </c>
      <c r="Z29" s="598" t="str">
        <f>'Fiberglass Volumes'!AA73</f>
        <v/>
      </c>
      <c r="AA29" s="595" t="str">
        <f>'Fiberglass Volumes'!AB73</f>
        <v/>
      </c>
      <c r="AB29" s="595" t="str">
        <f>'Fiberglass Volumes'!AC73</f>
        <v/>
      </c>
      <c r="AC29" s="595" t="str">
        <f>'Fiberglass Volumes'!AD73</f>
        <v/>
      </c>
      <c r="AD29" s="596" t="str">
        <f>'Fiberglass Volumes'!AE73</f>
        <v/>
      </c>
    </row>
    <row r="30" ht="15.75" customHeight="1">
      <c r="A30" s="597" t="s">
        <v>1742</v>
      </c>
      <c r="B30" s="587" t="s">
        <v>1731</v>
      </c>
      <c r="C30" s="587" t="s">
        <v>1732</v>
      </c>
      <c r="D30" s="593" t="s">
        <v>1537</v>
      </c>
      <c r="E30" s="588"/>
      <c r="F30" s="508" t="s">
        <v>29</v>
      </c>
      <c r="G30" s="80">
        <v>1.0</v>
      </c>
      <c r="H30" s="594" t="str">
        <f>'Fiberglass Volumes'!I74</f>
        <v/>
      </c>
      <c r="I30" s="80" t="str">
        <f>'Fiberglass Volumes'!J74</f>
        <v/>
      </c>
      <c r="J30" s="598" t="str">
        <f>'Fiberglass Volumes'!K74</f>
        <v/>
      </c>
      <c r="K30" s="598" t="str">
        <f>'Fiberglass Volumes'!L74</f>
        <v/>
      </c>
      <c r="L30" s="80" t="str">
        <f>'Fiberglass Volumes'!M74</f>
        <v/>
      </c>
      <c r="M30" s="80" t="str">
        <f>'Fiberglass Volumes'!N74</f>
        <v/>
      </c>
      <c r="N30" s="598" t="str">
        <f>'Fiberglass Volumes'!O74</f>
        <v/>
      </c>
      <c r="O30" s="598" t="str">
        <f>'Fiberglass Volumes'!P74</f>
        <v/>
      </c>
      <c r="P30" s="598" t="str">
        <f>'Fiberglass Volumes'!Q74</f>
        <v/>
      </c>
      <c r="Q30" s="80" t="str">
        <f>'Fiberglass Volumes'!R74</f>
        <v/>
      </c>
      <c r="R30" s="598" t="str">
        <f>'Fiberglass Volumes'!S74</f>
        <v/>
      </c>
      <c r="S30" s="598" t="str">
        <f>'Fiberglass Volumes'!T74</f>
        <v/>
      </c>
      <c r="T30" s="80" t="str">
        <f>'Fiberglass Volumes'!U74</f>
        <v/>
      </c>
      <c r="U30" s="598" t="str">
        <f>'Fiberglass Volumes'!V74</f>
        <v/>
      </c>
      <c r="V30" s="80" t="str">
        <f>'Fiberglass Volumes'!W74</f>
        <v/>
      </c>
      <c r="W30" s="598" t="str">
        <f>'Fiberglass Volumes'!X74</f>
        <v/>
      </c>
      <c r="X30" s="80" t="str">
        <f>'Fiberglass Volumes'!Y74</f>
        <v/>
      </c>
      <c r="Y30" s="80" t="str">
        <f>'Fiberglass Volumes'!Z74</f>
        <v/>
      </c>
      <c r="Z30" s="598" t="str">
        <f>'Fiberglass Volumes'!AA74</f>
        <v/>
      </c>
      <c r="AA30" s="595" t="str">
        <f>'Fiberglass Volumes'!AB74</f>
        <v/>
      </c>
      <c r="AB30" s="595" t="str">
        <f>'Fiberglass Volumes'!AC74</f>
        <v/>
      </c>
      <c r="AC30" s="595" t="str">
        <f>'Fiberglass Volumes'!AD74</f>
        <v/>
      </c>
      <c r="AD30" s="596" t="str">
        <f>'Fiberglass Volumes'!AE74</f>
        <v/>
      </c>
    </row>
    <row r="31" ht="15.75" customHeight="1">
      <c r="A31" s="597" t="s">
        <v>1743</v>
      </c>
      <c r="B31" s="587" t="s">
        <v>1731</v>
      </c>
      <c r="C31" s="587" t="s">
        <v>1732</v>
      </c>
      <c r="D31" s="593" t="s">
        <v>1539</v>
      </c>
      <c r="E31" s="588"/>
      <c r="F31" s="508" t="s">
        <v>29</v>
      </c>
      <c r="G31" s="80">
        <v>1.0</v>
      </c>
      <c r="H31" s="594" t="str">
        <f>'Fiberglass Volumes'!I75</f>
        <v/>
      </c>
      <c r="I31" s="80" t="str">
        <f>'Fiberglass Volumes'!J75</f>
        <v/>
      </c>
      <c r="J31" s="598" t="str">
        <f>'Fiberglass Volumes'!K75</f>
        <v/>
      </c>
      <c r="K31" s="598" t="str">
        <f>'Fiberglass Volumes'!L75</f>
        <v/>
      </c>
      <c r="L31" s="80" t="str">
        <f>'Fiberglass Volumes'!M75</f>
        <v/>
      </c>
      <c r="M31" s="80" t="str">
        <f>'Fiberglass Volumes'!N75</f>
        <v/>
      </c>
      <c r="N31" s="598" t="str">
        <f>'Fiberglass Volumes'!O75</f>
        <v/>
      </c>
      <c r="O31" s="598" t="str">
        <f>'Fiberglass Volumes'!P75</f>
        <v/>
      </c>
      <c r="P31" s="598" t="str">
        <f>'Fiberglass Volumes'!Q75</f>
        <v/>
      </c>
      <c r="Q31" s="80" t="str">
        <f>'Fiberglass Volumes'!R75</f>
        <v/>
      </c>
      <c r="R31" s="598" t="str">
        <f>'Fiberglass Volumes'!S75</f>
        <v/>
      </c>
      <c r="S31" s="598" t="str">
        <f>'Fiberglass Volumes'!T75</f>
        <v/>
      </c>
      <c r="T31" s="80" t="str">
        <f>'Fiberglass Volumes'!U75</f>
        <v/>
      </c>
      <c r="U31" s="598" t="str">
        <f>'Fiberglass Volumes'!V75</f>
        <v/>
      </c>
      <c r="V31" s="80" t="str">
        <f>'Fiberglass Volumes'!W75</f>
        <v/>
      </c>
      <c r="W31" s="598" t="str">
        <f>'Fiberglass Volumes'!X75</f>
        <v/>
      </c>
      <c r="X31" s="80" t="str">
        <f>'Fiberglass Volumes'!Y75</f>
        <v/>
      </c>
      <c r="Y31" s="80" t="str">
        <f>'Fiberglass Volumes'!Z75</f>
        <v/>
      </c>
      <c r="Z31" s="598" t="str">
        <f>'Fiberglass Volumes'!AA75</f>
        <v/>
      </c>
      <c r="AA31" s="595" t="str">
        <f>'Fiberglass Volumes'!AB75</f>
        <v/>
      </c>
      <c r="AB31" s="595" t="str">
        <f>'Fiberglass Volumes'!AC75</f>
        <v/>
      </c>
      <c r="AC31" s="595" t="str">
        <f>'Fiberglass Volumes'!AD75</f>
        <v/>
      </c>
      <c r="AD31" s="596" t="str">
        <f>'Fiberglass Volumes'!AE75</f>
        <v/>
      </c>
    </row>
    <row r="32" ht="15.75" customHeight="1">
      <c r="A32" s="597" t="s">
        <v>1744</v>
      </c>
      <c r="B32" s="587" t="s">
        <v>1731</v>
      </c>
      <c r="C32" s="587" t="s">
        <v>1732</v>
      </c>
      <c r="D32" s="593" t="s">
        <v>1541</v>
      </c>
      <c r="E32" s="588"/>
      <c r="F32" s="508" t="s">
        <v>29</v>
      </c>
      <c r="G32" s="80">
        <v>1.0</v>
      </c>
      <c r="H32" s="594" t="str">
        <f>'Fiberglass Volumes'!I76</f>
        <v/>
      </c>
      <c r="I32" s="80" t="str">
        <f>'Fiberglass Volumes'!J76</f>
        <v/>
      </c>
      <c r="J32" s="598" t="str">
        <f>'Fiberglass Volumes'!K76</f>
        <v/>
      </c>
      <c r="K32" s="598" t="str">
        <f>'Fiberglass Volumes'!L76</f>
        <v/>
      </c>
      <c r="L32" s="80" t="str">
        <f>'Fiberglass Volumes'!M76</f>
        <v/>
      </c>
      <c r="M32" s="80" t="str">
        <f>'Fiberglass Volumes'!N76</f>
        <v/>
      </c>
      <c r="N32" s="598" t="str">
        <f>'Fiberglass Volumes'!O76</f>
        <v/>
      </c>
      <c r="O32" s="598" t="str">
        <f>'Fiberglass Volumes'!P76</f>
        <v/>
      </c>
      <c r="P32" s="598" t="str">
        <f>'Fiberglass Volumes'!Q76</f>
        <v/>
      </c>
      <c r="Q32" s="80" t="str">
        <f>'Fiberglass Volumes'!R76</f>
        <v/>
      </c>
      <c r="R32" s="598" t="str">
        <f>'Fiberglass Volumes'!S76</f>
        <v/>
      </c>
      <c r="S32" s="598" t="str">
        <f>'Fiberglass Volumes'!T76</f>
        <v/>
      </c>
      <c r="T32" s="80" t="str">
        <f>'Fiberglass Volumes'!U76</f>
        <v/>
      </c>
      <c r="U32" s="598" t="str">
        <f>'Fiberglass Volumes'!V76</f>
        <v/>
      </c>
      <c r="V32" s="80" t="str">
        <f>'Fiberglass Volumes'!W76</f>
        <v/>
      </c>
      <c r="W32" s="598" t="str">
        <f>'Fiberglass Volumes'!X76</f>
        <v/>
      </c>
      <c r="X32" s="80" t="str">
        <f>'Fiberglass Volumes'!Y76</f>
        <v/>
      </c>
      <c r="Y32" s="80" t="str">
        <f>'Fiberglass Volumes'!Z76</f>
        <v/>
      </c>
      <c r="Z32" s="598" t="str">
        <f>'Fiberglass Volumes'!AA76</f>
        <v/>
      </c>
      <c r="AA32" s="595" t="str">
        <f>'Fiberglass Volumes'!AB76</f>
        <v/>
      </c>
      <c r="AB32" s="595" t="str">
        <f>'Fiberglass Volumes'!AC76</f>
        <v/>
      </c>
      <c r="AC32" s="595" t="str">
        <f>'Fiberglass Volumes'!AD76</f>
        <v/>
      </c>
      <c r="AD32" s="596" t="str">
        <f>'Fiberglass Volumes'!AE76</f>
        <v/>
      </c>
    </row>
    <row r="33" ht="15.75" customHeight="1">
      <c r="A33" s="597" t="s">
        <v>1745</v>
      </c>
      <c r="B33" s="587" t="s">
        <v>1731</v>
      </c>
      <c r="C33" s="587" t="s">
        <v>1732</v>
      </c>
      <c r="D33" s="593" t="s">
        <v>1543</v>
      </c>
      <c r="E33" s="588"/>
      <c r="F33" s="508" t="s">
        <v>29</v>
      </c>
      <c r="G33" s="80">
        <v>1.0</v>
      </c>
      <c r="H33" s="594" t="str">
        <f>'Fiberglass Volumes'!I77</f>
        <v/>
      </c>
      <c r="I33" s="80" t="str">
        <f>'Fiberglass Volumes'!J77</f>
        <v/>
      </c>
      <c r="J33" s="598" t="str">
        <f>'Fiberglass Volumes'!K77</f>
        <v/>
      </c>
      <c r="K33" s="598" t="str">
        <f>'Fiberglass Volumes'!L77</f>
        <v/>
      </c>
      <c r="L33" s="80" t="str">
        <f>'Fiberglass Volumes'!M77</f>
        <v/>
      </c>
      <c r="M33" s="80" t="str">
        <f>'Fiberglass Volumes'!N77</f>
        <v/>
      </c>
      <c r="N33" s="598" t="str">
        <f>'Fiberglass Volumes'!O77</f>
        <v/>
      </c>
      <c r="O33" s="598" t="str">
        <f>'Fiberglass Volumes'!P77</f>
        <v/>
      </c>
      <c r="P33" s="598" t="str">
        <f>'Fiberglass Volumes'!Q77</f>
        <v/>
      </c>
      <c r="Q33" s="80" t="str">
        <f>'Fiberglass Volumes'!R77</f>
        <v/>
      </c>
      <c r="R33" s="598" t="str">
        <f>'Fiberglass Volumes'!S77</f>
        <v/>
      </c>
      <c r="S33" s="598" t="str">
        <f>'Fiberglass Volumes'!T77</f>
        <v/>
      </c>
      <c r="T33" s="80" t="str">
        <f>'Fiberglass Volumes'!U77</f>
        <v/>
      </c>
      <c r="U33" s="598" t="str">
        <f>'Fiberglass Volumes'!V77</f>
        <v/>
      </c>
      <c r="V33" s="80" t="str">
        <f>'Fiberglass Volumes'!W77</f>
        <v/>
      </c>
      <c r="W33" s="598" t="str">
        <f>'Fiberglass Volumes'!X77</f>
        <v/>
      </c>
      <c r="X33" s="80" t="str">
        <f>'Fiberglass Volumes'!Y77</f>
        <v/>
      </c>
      <c r="Y33" s="80" t="str">
        <f>'Fiberglass Volumes'!Z77</f>
        <v/>
      </c>
      <c r="Z33" s="598" t="str">
        <f>'Fiberglass Volumes'!AA77</f>
        <v/>
      </c>
      <c r="AA33" s="595" t="str">
        <f>'Fiberglass Volumes'!AB77</f>
        <v/>
      </c>
      <c r="AB33" s="595" t="str">
        <f>'Fiberglass Volumes'!AC77</f>
        <v/>
      </c>
      <c r="AC33" s="595" t="str">
        <f>'Fiberglass Volumes'!AD77</f>
        <v/>
      </c>
      <c r="AD33" s="596" t="str">
        <f>'Fiberglass Volumes'!AE77</f>
        <v/>
      </c>
    </row>
    <row r="34" ht="15.75" customHeight="1">
      <c r="A34" s="597" t="s">
        <v>1746</v>
      </c>
      <c r="B34" s="587" t="s">
        <v>1731</v>
      </c>
      <c r="C34" s="587" t="s">
        <v>1732</v>
      </c>
      <c r="D34" s="593" t="s">
        <v>1545</v>
      </c>
      <c r="E34" s="588"/>
      <c r="F34" s="508" t="s">
        <v>29</v>
      </c>
      <c r="G34" s="80">
        <v>1.0</v>
      </c>
      <c r="H34" s="594" t="str">
        <f>'Fiberglass Volumes'!I78</f>
        <v/>
      </c>
      <c r="I34" s="80" t="str">
        <f>'Fiberglass Volumes'!J78</f>
        <v/>
      </c>
      <c r="J34" s="598" t="str">
        <f>'Fiberglass Volumes'!K78</f>
        <v/>
      </c>
      <c r="K34" s="598" t="str">
        <f>'Fiberglass Volumes'!L78</f>
        <v/>
      </c>
      <c r="L34" s="80" t="str">
        <f>'Fiberglass Volumes'!M78</f>
        <v/>
      </c>
      <c r="M34" s="80" t="str">
        <f>'Fiberglass Volumes'!N78</f>
        <v/>
      </c>
      <c r="N34" s="598" t="str">
        <f>'Fiberglass Volumes'!O78</f>
        <v/>
      </c>
      <c r="O34" s="598" t="str">
        <f>'Fiberglass Volumes'!P78</f>
        <v/>
      </c>
      <c r="P34" s="598" t="str">
        <f>'Fiberglass Volumes'!Q78</f>
        <v/>
      </c>
      <c r="Q34" s="80" t="str">
        <f>'Fiberglass Volumes'!R78</f>
        <v/>
      </c>
      <c r="R34" s="598" t="str">
        <f>'Fiberglass Volumes'!S78</f>
        <v/>
      </c>
      <c r="S34" s="598" t="str">
        <f>'Fiberglass Volumes'!T78</f>
        <v/>
      </c>
      <c r="T34" s="80" t="str">
        <f>'Fiberglass Volumes'!U78</f>
        <v/>
      </c>
      <c r="U34" s="598" t="str">
        <f>'Fiberglass Volumes'!V78</f>
        <v/>
      </c>
      <c r="V34" s="80" t="str">
        <f>'Fiberglass Volumes'!W78</f>
        <v/>
      </c>
      <c r="W34" s="598" t="str">
        <f>'Fiberglass Volumes'!X78</f>
        <v/>
      </c>
      <c r="X34" s="80" t="str">
        <f>'Fiberglass Volumes'!Y78</f>
        <v/>
      </c>
      <c r="Y34" s="80" t="str">
        <f>'Fiberglass Volumes'!Z78</f>
        <v/>
      </c>
      <c r="Z34" s="598" t="str">
        <f>'Fiberglass Volumes'!AA78</f>
        <v/>
      </c>
      <c r="AA34" s="595" t="str">
        <f>'Fiberglass Volumes'!AB78</f>
        <v/>
      </c>
      <c r="AB34" s="595" t="str">
        <f>'Fiberglass Volumes'!AC78</f>
        <v/>
      </c>
      <c r="AC34" s="595" t="str">
        <f>'Fiberglass Volumes'!AD78</f>
        <v/>
      </c>
      <c r="AD34" s="596" t="str">
        <f>'Fiberglass Volumes'!AE78</f>
        <v/>
      </c>
    </row>
    <row r="35" ht="15.75" customHeight="1">
      <c r="A35" s="597"/>
      <c r="B35" s="587"/>
      <c r="C35" s="587"/>
      <c r="D35" s="593"/>
      <c r="E35" s="588"/>
      <c r="F35" s="508"/>
      <c r="G35" s="80"/>
      <c r="H35" s="594"/>
      <c r="I35" s="80"/>
      <c r="J35" s="595"/>
      <c r="K35" s="595"/>
      <c r="L35" s="595"/>
      <c r="M35" s="595"/>
      <c r="N35" s="595"/>
      <c r="O35" s="595"/>
      <c r="P35" s="595"/>
      <c r="Q35" s="595"/>
      <c r="R35" s="595"/>
      <c r="S35" s="595"/>
      <c r="T35" s="595"/>
      <c r="U35" s="595"/>
      <c r="V35" s="595"/>
      <c r="W35" s="595"/>
      <c r="X35" s="595"/>
      <c r="Y35" s="595"/>
      <c r="Z35" s="595"/>
      <c r="AA35" s="595"/>
      <c r="AB35" s="595"/>
      <c r="AC35" s="595"/>
      <c r="AD35" s="596"/>
    </row>
    <row r="36" ht="15.75" customHeight="1">
      <c r="A36" s="597" t="s">
        <v>1747</v>
      </c>
      <c r="B36" s="587" t="s">
        <v>1731</v>
      </c>
      <c r="C36" s="587" t="s">
        <v>1732</v>
      </c>
      <c r="D36" s="593" t="s">
        <v>1594</v>
      </c>
      <c r="E36" s="588"/>
      <c r="F36" s="508" t="s">
        <v>28</v>
      </c>
      <c r="G36" s="80">
        <v>1.0</v>
      </c>
      <c r="H36" s="594" t="str">
        <f>'Fiberglass Volumes'!I96</f>
        <v/>
      </c>
      <c r="I36" s="80" t="str">
        <f>'Fiberglass Volumes'!J96</f>
        <v/>
      </c>
      <c r="J36" s="598" t="str">
        <f>'Fiberglass Volumes'!K96</f>
        <v/>
      </c>
      <c r="K36" s="598" t="str">
        <f>'Fiberglass Volumes'!L96</f>
        <v/>
      </c>
      <c r="L36" s="80" t="str">
        <f>'Fiberglass Volumes'!M96</f>
        <v/>
      </c>
      <c r="M36" s="80" t="str">
        <f>'Fiberglass Volumes'!N96</f>
        <v/>
      </c>
      <c r="N36" s="598" t="str">
        <f>'Fiberglass Volumes'!O96</f>
        <v/>
      </c>
      <c r="O36" s="598" t="str">
        <f>'Fiberglass Volumes'!P96</f>
        <v/>
      </c>
      <c r="P36" s="598" t="str">
        <f>'Fiberglass Volumes'!Q96</f>
        <v/>
      </c>
      <c r="Q36" s="80" t="str">
        <f>'Fiberglass Volumes'!R96</f>
        <v/>
      </c>
      <c r="R36" s="598" t="str">
        <f>'Fiberglass Volumes'!S96</f>
        <v/>
      </c>
      <c r="S36" s="598" t="str">
        <f>'Fiberglass Volumes'!T96</f>
        <v/>
      </c>
      <c r="T36" s="80" t="str">
        <f>'Fiberglass Volumes'!U96</f>
        <v/>
      </c>
      <c r="U36" s="598" t="str">
        <f>'Fiberglass Volumes'!V96</f>
        <v/>
      </c>
      <c r="V36" s="80" t="str">
        <f>'Fiberglass Volumes'!W96</f>
        <v/>
      </c>
      <c r="W36" s="598" t="str">
        <f>'Fiberglass Volumes'!X96</f>
        <v/>
      </c>
      <c r="X36" s="80" t="str">
        <f>'Fiberglass Volumes'!Y96</f>
        <v/>
      </c>
      <c r="Y36" s="80" t="str">
        <f>'Fiberglass Volumes'!Z96</f>
        <v/>
      </c>
      <c r="Z36" s="598" t="str">
        <f>'Fiberglass Volumes'!AA96</f>
        <v/>
      </c>
      <c r="AA36" s="595" t="str">
        <f>'Fiberglass Volumes'!AB96</f>
        <v/>
      </c>
      <c r="AB36" s="595" t="str">
        <f>'Fiberglass Volumes'!AC96</f>
        <v/>
      </c>
      <c r="AC36" s="595" t="str">
        <f>'Fiberglass Volumes'!AD96</f>
        <v/>
      </c>
      <c r="AD36" s="596" t="str">
        <f>'Fiberglass Volumes'!AE96</f>
        <v/>
      </c>
    </row>
    <row r="37" ht="15.75" customHeight="1">
      <c r="A37" s="597" t="s">
        <v>1748</v>
      </c>
      <c r="B37" s="587" t="s">
        <v>1731</v>
      </c>
      <c r="C37" s="587" t="s">
        <v>1732</v>
      </c>
      <c r="D37" s="593" t="s">
        <v>1596</v>
      </c>
      <c r="E37" s="588"/>
      <c r="F37" s="508" t="s">
        <v>29</v>
      </c>
      <c r="G37" s="80">
        <v>1.0</v>
      </c>
      <c r="H37" s="594" t="str">
        <f>'Fiberglass Volumes'!I97</f>
        <v/>
      </c>
      <c r="I37" s="80" t="str">
        <f>'Fiberglass Volumes'!J97</f>
        <v/>
      </c>
      <c r="J37" s="598" t="str">
        <f>'Fiberglass Volumes'!K97</f>
        <v/>
      </c>
      <c r="K37" s="598" t="str">
        <f>'Fiberglass Volumes'!L97</f>
        <v/>
      </c>
      <c r="L37" s="80" t="str">
        <f>'Fiberglass Volumes'!M97</f>
        <v/>
      </c>
      <c r="M37" s="80" t="str">
        <f>'Fiberglass Volumes'!N97</f>
        <v/>
      </c>
      <c r="N37" s="598" t="str">
        <f>'Fiberglass Volumes'!O97</f>
        <v/>
      </c>
      <c r="O37" s="598" t="str">
        <f>'Fiberglass Volumes'!P97</f>
        <v/>
      </c>
      <c r="P37" s="598" t="str">
        <f>'Fiberglass Volumes'!Q97</f>
        <v/>
      </c>
      <c r="Q37" s="80" t="str">
        <f>'Fiberglass Volumes'!R97</f>
        <v/>
      </c>
      <c r="R37" s="598" t="str">
        <f>'Fiberglass Volumes'!S97</f>
        <v/>
      </c>
      <c r="S37" s="598" t="str">
        <f>'Fiberglass Volumes'!T97</f>
        <v/>
      </c>
      <c r="T37" s="80" t="str">
        <f>'Fiberglass Volumes'!U97</f>
        <v/>
      </c>
      <c r="U37" s="598" t="str">
        <f>'Fiberglass Volumes'!V97</f>
        <v/>
      </c>
      <c r="V37" s="80" t="str">
        <f>'Fiberglass Volumes'!W97</f>
        <v/>
      </c>
      <c r="W37" s="598" t="str">
        <f>'Fiberglass Volumes'!X97</f>
        <v/>
      </c>
      <c r="X37" s="80" t="str">
        <f>'Fiberglass Volumes'!Y97</f>
        <v/>
      </c>
      <c r="Y37" s="80" t="str">
        <f>'Fiberglass Volumes'!Z97</f>
        <v/>
      </c>
      <c r="Z37" s="598" t="str">
        <f>'Fiberglass Volumes'!AA97</f>
        <v/>
      </c>
      <c r="AA37" s="595" t="str">
        <f>'Fiberglass Volumes'!AB97</f>
        <v/>
      </c>
      <c r="AB37" s="595" t="str">
        <f>'Fiberglass Volumes'!AC97</f>
        <v/>
      </c>
      <c r="AC37" s="595" t="str">
        <f>'Fiberglass Volumes'!AD97</f>
        <v/>
      </c>
      <c r="AD37" s="596" t="str">
        <f>'Fiberglass Volumes'!AE97</f>
        <v/>
      </c>
    </row>
    <row r="38" ht="15.75" customHeight="1">
      <c r="A38" s="597" t="s">
        <v>1749</v>
      </c>
      <c r="B38" s="587" t="s">
        <v>1731</v>
      </c>
      <c r="C38" s="587" t="s">
        <v>1732</v>
      </c>
      <c r="D38" s="593" t="s">
        <v>1598</v>
      </c>
      <c r="E38" s="588"/>
      <c r="F38" s="508" t="s">
        <v>28</v>
      </c>
      <c r="G38" s="80">
        <v>1.0</v>
      </c>
      <c r="H38" s="594" t="str">
        <f>'Fiberglass Volumes'!I98</f>
        <v/>
      </c>
      <c r="I38" s="80" t="str">
        <f>'Fiberglass Volumes'!J98</f>
        <v/>
      </c>
      <c r="J38" s="598" t="str">
        <f>'Fiberglass Volumes'!K98</f>
        <v/>
      </c>
      <c r="K38" s="598" t="str">
        <f>'Fiberglass Volumes'!L98</f>
        <v/>
      </c>
      <c r="L38" s="80" t="str">
        <f>'Fiberglass Volumes'!M98</f>
        <v/>
      </c>
      <c r="M38" s="80" t="str">
        <f>'Fiberglass Volumes'!N98</f>
        <v/>
      </c>
      <c r="N38" s="598" t="str">
        <f>'Fiberglass Volumes'!O98</f>
        <v/>
      </c>
      <c r="O38" s="598" t="str">
        <f>'Fiberglass Volumes'!P98</f>
        <v/>
      </c>
      <c r="P38" s="598" t="str">
        <f>'Fiberglass Volumes'!Q98</f>
        <v/>
      </c>
      <c r="Q38" s="80" t="str">
        <f>'Fiberglass Volumes'!R98</f>
        <v/>
      </c>
      <c r="R38" s="598" t="str">
        <f>'Fiberglass Volumes'!S98</f>
        <v/>
      </c>
      <c r="S38" s="598" t="str">
        <f>'Fiberglass Volumes'!T98</f>
        <v/>
      </c>
      <c r="T38" s="80" t="str">
        <f>'Fiberglass Volumes'!U98</f>
        <v/>
      </c>
      <c r="U38" s="598" t="str">
        <f>'Fiberglass Volumes'!V98</f>
        <v/>
      </c>
      <c r="V38" s="80" t="str">
        <f>'Fiberglass Volumes'!W98</f>
        <v/>
      </c>
      <c r="W38" s="598" t="str">
        <f>'Fiberglass Volumes'!X98</f>
        <v/>
      </c>
      <c r="X38" s="80" t="str">
        <f>'Fiberglass Volumes'!Y98</f>
        <v/>
      </c>
      <c r="Y38" s="80" t="str">
        <f>'Fiberglass Volumes'!Z98</f>
        <v/>
      </c>
      <c r="Z38" s="598" t="str">
        <f>'Fiberglass Volumes'!AA98</f>
        <v/>
      </c>
      <c r="AA38" s="595" t="str">
        <f>'Fiberglass Volumes'!AB98</f>
        <v/>
      </c>
      <c r="AB38" s="595" t="str">
        <f>'Fiberglass Volumes'!AC98</f>
        <v/>
      </c>
      <c r="AC38" s="595" t="str">
        <f>'Fiberglass Volumes'!AD98</f>
        <v/>
      </c>
      <c r="AD38" s="596" t="str">
        <f>'Fiberglass Volumes'!AE98</f>
        <v/>
      </c>
    </row>
    <row r="39" ht="15.75" customHeight="1">
      <c r="A39" s="597" t="s">
        <v>1750</v>
      </c>
      <c r="B39" s="587" t="s">
        <v>1731</v>
      </c>
      <c r="C39" s="587" t="s">
        <v>1732</v>
      </c>
      <c r="D39" s="593" t="s">
        <v>1600</v>
      </c>
      <c r="E39" s="588"/>
      <c r="F39" s="508" t="s">
        <v>28</v>
      </c>
      <c r="G39" s="80">
        <v>1.0</v>
      </c>
      <c r="H39" s="594" t="str">
        <f>'Fiberglass Volumes'!I99</f>
        <v/>
      </c>
      <c r="I39" s="80" t="str">
        <f>'Fiberglass Volumes'!J99</f>
        <v/>
      </c>
      <c r="J39" s="598" t="str">
        <f>'Fiberglass Volumes'!K99</f>
        <v/>
      </c>
      <c r="K39" s="598" t="str">
        <f>'Fiberglass Volumes'!L99</f>
        <v/>
      </c>
      <c r="L39" s="80" t="str">
        <f>'Fiberglass Volumes'!M99</f>
        <v/>
      </c>
      <c r="M39" s="80" t="str">
        <f>'Fiberglass Volumes'!N99</f>
        <v/>
      </c>
      <c r="N39" s="598" t="str">
        <f>'Fiberglass Volumes'!O99</f>
        <v/>
      </c>
      <c r="O39" s="598" t="str">
        <f>'Fiberglass Volumes'!P99</f>
        <v/>
      </c>
      <c r="P39" s="598" t="str">
        <f>'Fiberglass Volumes'!Q99</f>
        <v/>
      </c>
      <c r="Q39" s="80" t="str">
        <f>'Fiberglass Volumes'!R99</f>
        <v/>
      </c>
      <c r="R39" s="598" t="str">
        <f>'Fiberglass Volumes'!S99</f>
        <v/>
      </c>
      <c r="S39" s="598" t="str">
        <f>'Fiberglass Volumes'!T99</f>
        <v/>
      </c>
      <c r="T39" s="80" t="str">
        <f>'Fiberglass Volumes'!U99</f>
        <v/>
      </c>
      <c r="U39" s="598" t="str">
        <f>'Fiberglass Volumes'!V99</f>
        <v/>
      </c>
      <c r="V39" s="80" t="str">
        <f>'Fiberglass Volumes'!W99</f>
        <v/>
      </c>
      <c r="W39" s="598" t="str">
        <f>'Fiberglass Volumes'!X99</f>
        <v/>
      </c>
      <c r="X39" s="80" t="str">
        <f>'Fiberglass Volumes'!Y99</f>
        <v/>
      </c>
      <c r="Y39" s="80" t="str">
        <f>'Fiberglass Volumes'!Z99</f>
        <v/>
      </c>
      <c r="Z39" s="598" t="str">
        <f>'Fiberglass Volumes'!AA99</f>
        <v/>
      </c>
      <c r="AA39" s="595" t="str">
        <f>'Fiberglass Volumes'!AB99</f>
        <v/>
      </c>
      <c r="AB39" s="595" t="str">
        <f>'Fiberglass Volumes'!AC99</f>
        <v/>
      </c>
      <c r="AC39" s="595" t="str">
        <f>'Fiberglass Volumes'!AD99</f>
        <v/>
      </c>
      <c r="AD39" s="596" t="str">
        <f>'Fiberglass Volumes'!AE99</f>
        <v/>
      </c>
    </row>
    <row r="40" ht="15.75" customHeight="1">
      <c r="A40" s="597" t="s">
        <v>1751</v>
      </c>
      <c r="B40" s="587" t="s">
        <v>1731</v>
      </c>
      <c r="C40" s="587" t="s">
        <v>1732</v>
      </c>
      <c r="D40" s="593" t="s">
        <v>1602</v>
      </c>
      <c r="E40" s="588"/>
      <c r="F40" s="508" t="s">
        <v>28</v>
      </c>
      <c r="G40" s="80">
        <v>1.0</v>
      </c>
      <c r="H40" s="594" t="str">
        <f>'Fiberglass Volumes'!I100</f>
        <v/>
      </c>
      <c r="I40" s="80" t="str">
        <f>'Fiberglass Volumes'!J100</f>
        <v/>
      </c>
      <c r="J40" s="598" t="str">
        <f>'Fiberglass Volumes'!K100</f>
        <v/>
      </c>
      <c r="K40" s="598" t="str">
        <f>'Fiberglass Volumes'!L100</f>
        <v/>
      </c>
      <c r="L40" s="80" t="str">
        <f>'Fiberglass Volumes'!M100</f>
        <v/>
      </c>
      <c r="M40" s="80" t="str">
        <f>'Fiberglass Volumes'!N100</f>
        <v/>
      </c>
      <c r="N40" s="598" t="str">
        <f>'Fiberglass Volumes'!O100</f>
        <v/>
      </c>
      <c r="O40" s="598" t="str">
        <f>'Fiberglass Volumes'!P100</f>
        <v/>
      </c>
      <c r="P40" s="598" t="str">
        <f>'Fiberglass Volumes'!Q100</f>
        <v/>
      </c>
      <c r="Q40" s="80" t="str">
        <f>'Fiberglass Volumes'!R100</f>
        <v/>
      </c>
      <c r="R40" s="598" t="str">
        <f>'Fiberglass Volumes'!S100</f>
        <v/>
      </c>
      <c r="S40" s="598" t="str">
        <f>'Fiberglass Volumes'!T100</f>
        <v/>
      </c>
      <c r="T40" s="80" t="str">
        <f>'Fiberglass Volumes'!U100</f>
        <v/>
      </c>
      <c r="U40" s="598" t="str">
        <f>'Fiberglass Volumes'!V100</f>
        <v/>
      </c>
      <c r="V40" s="80" t="str">
        <f>'Fiberglass Volumes'!W100</f>
        <v/>
      </c>
      <c r="W40" s="598" t="str">
        <f>'Fiberglass Volumes'!X100</f>
        <v/>
      </c>
      <c r="X40" s="80" t="str">
        <f>'Fiberglass Volumes'!Y100</f>
        <v/>
      </c>
      <c r="Y40" s="80" t="str">
        <f>'Fiberglass Volumes'!Z100</f>
        <v/>
      </c>
      <c r="Z40" s="598" t="str">
        <f>'Fiberglass Volumes'!AA100</f>
        <v/>
      </c>
      <c r="AA40" s="595" t="str">
        <f>'Fiberglass Volumes'!AB100</f>
        <v/>
      </c>
      <c r="AB40" s="595" t="str">
        <f>'Fiberglass Volumes'!AC100</f>
        <v/>
      </c>
      <c r="AC40" s="595" t="str">
        <f>'Fiberglass Volumes'!AD100</f>
        <v/>
      </c>
      <c r="AD40" s="596" t="str">
        <f>'Fiberglass Volumes'!AE100</f>
        <v/>
      </c>
    </row>
    <row r="41" ht="15.75" customHeight="1">
      <c r="A41" s="597" t="s">
        <v>1752</v>
      </c>
      <c r="B41" s="587" t="s">
        <v>1731</v>
      </c>
      <c r="C41" s="587" t="s">
        <v>1732</v>
      </c>
      <c r="D41" s="593" t="s">
        <v>1604</v>
      </c>
      <c r="E41" s="588"/>
      <c r="F41" s="508" t="s">
        <v>28</v>
      </c>
      <c r="G41" s="80">
        <v>1.0</v>
      </c>
      <c r="H41" s="594" t="str">
        <f>'Fiberglass Volumes'!I101</f>
        <v/>
      </c>
      <c r="I41" s="80" t="str">
        <f>'Fiberglass Volumes'!J101</f>
        <v/>
      </c>
      <c r="J41" s="598" t="str">
        <f>'Fiberglass Volumes'!K101</f>
        <v/>
      </c>
      <c r="K41" s="598" t="str">
        <f>'Fiberglass Volumes'!L101</f>
        <v/>
      </c>
      <c r="L41" s="80" t="str">
        <f>'Fiberglass Volumes'!M101</f>
        <v/>
      </c>
      <c r="M41" s="80" t="str">
        <f>'Fiberglass Volumes'!N101</f>
        <v/>
      </c>
      <c r="N41" s="598" t="str">
        <f>'Fiberglass Volumes'!O101</f>
        <v/>
      </c>
      <c r="O41" s="598" t="str">
        <f>'Fiberglass Volumes'!P101</f>
        <v/>
      </c>
      <c r="P41" s="598" t="str">
        <f>'Fiberglass Volumes'!Q101</f>
        <v/>
      </c>
      <c r="Q41" s="80" t="str">
        <f>'Fiberglass Volumes'!R101</f>
        <v/>
      </c>
      <c r="R41" s="598" t="str">
        <f>'Fiberglass Volumes'!S101</f>
        <v/>
      </c>
      <c r="S41" s="598" t="str">
        <f>'Fiberglass Volumes'!T101</f>
        <v/>
      </c>
      <c r="T41" s="80" t="str">
        <f>'Fiberglass Volumes'!U101</f>
        <v/>
      </c>
      <c r="U41" s="598" t="str">
        <f>'Fiberglass Volumes'!V101</f>
        <v/>
      </c>
      <c r="V41" s="80" t="str">
        <f>'Fiberglass Volumes'!W101</f>
        <v/>
      </c>
      <c r="W41" s="598" t="str">
        <f>'Fiberglass Volumes'!X101</f>
        <v/>
      </c>
      <c r="X41" s="80" t="str">
        <f>'Fiberglass Volumes'!Y101</f>
        <v/>
      </c>
      <c r="Y41" s="80" t="str">
        <f>'Fiberglass Volumes'!Z101</f>
        <v/>
      </c>
      <c r="Z41" s="598" t="str">
        <f>'Fiberglass Volumes'!AA101</f>
        <v/>
      </c>
      <c r="AA41" s="595" t="str">
        <f>'Fiberglass Volumes'!AB101</f>
        <v/>
      </c>
      <c r="AB41" s="595" t="str">
        <f>'Fiberglass Volumes'!AC101</f>
        <v/>
      </c>
      <c r="AC41" s="595" t="str">
        <f>'Fiberglass Volumes'!AD101</f>
        <v/>
      </c>
      <c r="AD41" s="596" t="str">
        <f>'Fiberglass Volumes'!AE101</f>
        <v/>
      </c>
    </row>
    <row r="42" ht="15.75" customHeight="1">
      <c r="A42" s="597" t="s">
        <v>1753</v>
      </c>
      <c r="B42" s="587" t="s">
        <v>1731</v>
      </c>
      <c r="C42" s="587" t="s">
        <v>1732</v>
      </c>
      <c r="D42" s="593" t="s">
        <v>1606</v>
      </c>
      <c r="E42" s="588"/>
      <c r="F42" s="508" t="s">
        <v>29</v>
      </c>
      <c r="G42" s="80">
        <v>1.0</v>
      </c>
      <c r="H42" s="594" t="str">
        <f>'Fiberglass Volumes'!I102</f>
        <v/>
      </c>
      <c r="I42" s="80" t="str">
        <f>'Fiberglass Volumes'!J102</f>
        <v/>
      </c>
      <c r="J42" s="598" t="str">
        <f>'Fiberglass Volumes'!K102</f>
        <v/>
      </c>
      <c r="K42" s="598" t="str">
        <f>'Fiberglass Volumes'!L102</f>
        <v/>
      </c>
      <c r="L42" s="80" t="str">
        <f>'Fiberglass Volumes'!M102</f>
        <v/>
      </c>
      <c r="M42" s="80" t="str">
        <f>'Fiberglass Volumes'!N102</f>
        <v/>
      </c>
      <c r="N42" s="598" t="str">
        <f>'Fiberglass Volumes'!O102</f>
        <v/>
      </c>
      <c r="O42" s="598" t="str">
        <f>'Fiberglass Volumes'!P102</f>
        <v/>
      </c>
      <c r="P42" s="598" t="str">
        <f>'Fiberglass Volumes'!Q102</f>
        <v/>
      </c>
      <c r="Q42" s="80" t="str">
        <f>'Fiberglass Volumes'!R102</f>
        <v/>
      </c>
      <c r="R42" s="598" t="str">
        <f>'Fiberglass Volumes'!S102</f>
        <v/>
      </c>
      <c r="S42" s="598" t="str">
        <f>'Fiberglass Volumes'!T102</f>
        <v/>
      </c>
      <c r="T42" s="80" t="str">
        <f>'Fiberglass Volumes'!U102</f>
        <v/>
      </c>
      <c r="U42" s="598" t="str">
        <f>'Fiberglass Volumes'!V102</f>
        <v/>
      </c>
      <c r="V42" s="80" t="str">
        <f>'Fiberglass Volumes'!W102</f>
        <v/>
      </c>
      <c r="W42" s="598" t="str">
        <f>'Fiberglass Volumes'!X102</f>
        <v/>
      </c>
      <c r="X42" s="80" t="str">
        <f>'Fiberglass Volumes'!Y102</f>
        <v/>
      </c>
      <c r="Y42" s="80" t="str">
        <f>'Fiberglass Volumes'!Z102</f>
        <v/>
      </c>
      <c r="Z42" s="598" t="str">
        <f>'Fiberglass Volumes'!AA102</f>
        <v/>
      </c>
      <c r="AA42" s="595" t="str">
        <f>'Fiberglass Volumes'!AB102</f>
        <v/>
      </c>
      <c r="AB42" s="595" t="str">
        <f>'Fiberglass Volumes'!AC102</f>
        <v/>
      </c>
      <c r="AC42" s="595" t="str">
        <f>'Fiberglass Volumes'!AD102</f>
        <v/>
      </c>
      <c r="AD42" s="596" t="str">
        <f>'Fiberglass Volumes'!AE102</f>
        <v/>
      </c>
    </row>
    <row r="43" ht="15.75" customHeight="1">
      <c r="A43" s="597" t="s">
        <v>1754</v>
      </c>
      <c r="B43" s="587" t="s">
        <v>1731</v>
      </c>
      <c r="C43" s="587" t="s">
        <v>1732</v>
      </c>
      <c r="D43" s="593" t="s">
        <v>1608</v>
      </c>
      <c r="E43" s="588"/>
      <c r="F43" s="508" t="s">
        <v>29</v>
      </c>
      <c r="G43" s="80">
        <v>1.0</v>
      </c>
      <c r="H43" s="594" t="str">
        <f>'Fiberglass Volumes'!I103</f>
        <v/>
      </c>
      <c r="I43" s="80" t="str">
        <f>'Fiberglass Volumes'!J103</f>
        <v/>
      </c>
      <c r="J43" s="598" t="str">
        <f>'Fiberglass Volumes'!K103</f>
        <v/>
      </c>
      <c r="K43" s="598" t="str">
        <f>'Fiberglass Volumes'!L103</f>
        <v/>
      </c>
      <c r="L43" s="80" t="str">
        <f>'Fiberglass Volumes'!M103</f>
        <v/>
      </c>
      <c r="M43" s="80" t="str">
        <f>'Fiberglass Volumes'!N103</f>
        <v/>
      </c>
      <c r="N43" s="598" t="str">
        <f>'Fiberglass Volumes'!O103</f>
        <v/>
      </c>
      <c r="O43" s="598" t="str">
        <f>'Fiberglass Volumes'!P103</f>
        <v/>
      </c>
      <c r="P43" s="598" t="str">
        <f>'Fiberglass Volumes'!Q103</f>
        <v/>
      </c>
      <c r="Q43" s="80" t="str">
        <f>'Fiberglass Volumes'!R103</f>
        <v/>
      </c>
      <c r="R43" s="598" t="str">
        <f>'Fiberglass Volumes'!S103</f>
        <v/>
      </c>
      <c r="S43" s="598" t="str">
        <f>'Fiberglass Volumes'!T103</f>
        <v/>
      </c>
      <c r="T43" s="80" t="str">
        <f>'Fiberglass Volumes'!U103</f>
        <v/>
      </c>
      <c r="U43" s="598" t="str">
        <f>'Fiberglass Volumes'!V103</f>
        <v/>
      </c>
      <c r="V43" s="80" t="str">
        <f>'Fiberglass Volumes'!W103</f>
        <v/>
      </c>
      <c r="W43" s="598" t="str">
        <f>'Fiberglass Volumes'!X103</f>
        <v/>
      </c>
      <c r="X43" s="80" t="str">
        <f>'Fiberglass Volumes'!Y103</f>
        <v/>
      </c>
      <c r="Y43" s="80" t="str">
        <f>'Fiberglass Volumes'!Z103</f>
        <v/>
      </c>
      <c r="Z43" s="598" t="str">
        <f>'Fiberglass Volumes'!AA103</f>
        <v/>
      </c>
      <c r="AA43" s="595" t="str">
        <f>'Fiberglass Volumes'!AB103</f>
        <v/>
      </c>
      <c r="AB43" s="595" t="str">
        <f>'Fiberglass Volumes'!AC103</f>
        <v/>
      </c>
      <c r="AC43" s="595" t="str">
        <f>'Fiberglass Volumes'!AD103</f>
        <v/>
      </c>
      <c r="AD43" s="596" t="str">
        <f>'Fiberglass Volumes'!AE103</f>
        <v/>
      </c>
    </row>
    <row r="44" ht="15.75" customHeight="1">
      <c r="A44" s="597" t="s">
        <v>1755</v>
      </c>
      <c r="B44" s="587" t="s">
        <v>1731</v>
      </c>
      <c r="C44" s="587" t="s">
        <v>1732</v>
      </c>
      <c r="D44" s="593" t="s">
        <v>1610</v>
      </c>
      <c r="E44" s="588"/>
      <c r="F44" s="508" t="s">
        <v>29</v>
      </c>
      <c r="G44" s="80">
        <v>1.0</v>
      </c>
      <c r="H44" s="594" t="str">
        <f>'Fiberglass Volumes'!I104</f>
        <v/>
      </c>
      <c r="I44" s="80" t="str">
        <f>'Fiberglass Volumes'!J104</f>
        <v/>
      </c>
      <c r="J44" s="598" t="str">
        <f>'Fiberglass Volumes'!K104</f>
        <v/>
      </c>
      <c r="K44" s="598" t="str">
        <f>'Fiberglass Volumes'!L104</f>
        <v/>
      </c>
      <c r="L44" s="80" t="str">
        <f>'Fiberglass Volumes'!M104</f>
        <v/>
      </c>
      <c r="M44" s="80" t="str">
        <f>'Fiberglass Volumes'!N104</f>
        <v/>
      </c>
      <c r="N44" s="598" t="str">
        <f>'Fiberglass Volumes'!O104</f>
        <v/>
      </c>
      <c r="O44" s="598" t="str">
        <f>'Fiberglass Volumes'!P104</f>
        <v/>
      </c>
      <c r="P44" s="598" t="str">
        <f>'Fiberglass Volumes'!Q104</f>
        <v/>
      </c>
      <c r="Q44" s="80" t="str">
        <f>'Fiberglass Volumes'!R104</f>
        <v/>
      </c>
      <c r="R44" s="598" t="str">
        <f>'Fiberglass Volumes'!S104</f>
        <v/>
      </c>
      <c r="S44" s="598" t="str">
        <f>'Fiberglass Volumes'!T104</f>
        <v/>
      </c>
      <c r="T44" s="80" t="str">
        <f>'Fiberglass Volumes'!U104</f>
        <v/>
      </c>
      <c r="U44" s="598" t="str">
        <f>'Fiberglass Volumes'!V104</f>
        <v/>
      </c>
      <c r="V44" s="80" t="str">
        <f>'Fiberglass Volumes'!W104</f>
        <v/>
      </c>
      <c r="W44" s="598" t="str">
        <f>'Fiberglass Volumes'!X104</f>
        <v/>
      </c>
      <c r="X44" s="80" t="str">
        <f>'Fiberglass Volumes'!Y104</f>
        <v/>
      </c>
      <c r="Y44" s="80" t="str">
        <f>'Fiberglass Volumes'!Z104</f>
        <v/>
      </c>
      <c r="Z44" s="598" t="str">
        <f>'Fiberglass Volumes'!AA104</f>
        <v/>
      </c>
      <c r="AA44" s="595" t="str">
        <f>'Fiberglass Volumes'!AB104</f>
        <v/>
      </c>
      <c r="AB44" s="595" t="str">
        <f>'Fiberglass Volumes'!AC104</f>
        <v/>
      </c>
      <c r="AC44" s="595" t="str">
        <f>'Fiberglass Volumes'!AD104</f>
        <v/>
      </c>
      <c r="AD44" s="596" t="str">
        <f>'Fiberglass Volumes'!AE104</f>
        <v/>
      </c>
    </row>
    <row r="45" ht="15.75" customHeight="1">
      <c r="A45" s="597" t="s">
        <v>1756</v>
      </c>
      <c r="B45" s="587" t="s">
        <v>1731</v>
      </c>
      <c r="C45" s="587" t="s">
        <v>1732</v>
      </c>
      <c r="D45" s="593" t="s">
        <v>1612</v>
      </c>
      <c r="E45" s="588"/>
      <c r="F45" s="508" t="s">
        <v>29</v>
      </c>
      <c r="G45" s="80">
        <v>1.0</v>
      </c>
      <c r="H45" s="594" t="str">
        <f>'Fiberglass Volumes'!I105</f>
        <v/>
      </c>
      <c r="I45" s="80" t="str">
        <f>'Fiberglass Volumes'!J105</f>
        <v/>
      </c>
      <c r="J45" s="598" t="str">
        <f>'Fiberglass Volumes'!K105</f>
        <v/>
      </c>
      <c r="K45" s="598" t="str">
        <f>'Fiberglass Volumes'!L105</f>
        <v/>
      </c>
      <c r="L45" s="80" t="str">
        <f>'Fiberglass Volumes'!M105</f>
        <v/>
      </c>
      <c r="M45" s="80" t="str">
        <f>'Fiberglass Volumes'!N105</f>
        <v/>
      </c>
      <c r="N45" s="598" t="str">
        <f>'Fiberglass Volumes'!O105</f>
        <v/>
      </c>
      <c r="O45" s="598" t="str">
        <f>'Fiberglass Volumes'!P105</f>
        <v/>
      </c>
      <c r="P45" s="598" t="str">
        <f>'Fiberglass Volumes'!Q105</f>
        <v/>
      </c>
      <c r="Q45" s="80" t="str">
        <f>'Fiberglass Volumes'!R105</f>
        <v/>
      </c>
      <c r="R45" s="598" t="str">
        <f>'Fiberglass Volumes'!S105</f>
        <v/>
      </c>
      <c r="S45" s="598" t="str">
        <f>'Fiberglass Volumes'!T105</f>
        <v/>
      </c>
      <c r="T45" s="80" t="str">
        <f>'Fiberglass Volumes'!U105</f>
        <v/>
      </c>
      <c r="U45" s="598" t="str">
        <f>'Fiberglass Volumes'!V105</f>
        <v/>
      </c>
      <c r="V45" s="80" t="str">
        <f>'Fiberglass Volumes'!W105</f>
        <v/>
      </c>
      <c r="W45" s="598" t="str">
        <f>'Fiberglass Volumes'!X105</f>
        <v/>
      </c>
      <c r="X45" s="80" t="str">
        <f>'Fiberglass Volumes'!Y105</f>
        <v/>
      </c>
      <c r="Y45" s="80" t="str">
        <f>'Fiberglass Volumes'!Z105</f>
        <v/>
      </c>
      <c r="Z45" s="598" t="str">
        <f>'Fiberglass Volumes'!AA105</f>
        <v/>
      </c>
      <c r="AA45" s="595" t="str">
        <f>'Fiberglass Volumes'!AB105</f>
        <v/>
      </c>
      <c r="AB45" s="595" t="str">
        <f>'Fiberglass Volumes'!AC105</f>
        <v/>
      </c>
      <c r="AC45" s="595" t="str">
        <f>'Fiberglass Volumes'!AD105</f>
        <v/>
      </c>
      <c r="AD45" s="596" t="str">
        <f>'Fiberglass Volumes'!AE105</f>
        <v/>
      </c>
    </row>
    <row r="46" ht="15.75" customHeight="1">
      <c r="A46" s="597" t="s">
        <v>1757</v>
      </c>
      <c r="B46" s="587" t="s">
        <v>1731</v>
      </c>
      <c r="C46" s="587" t="s">
        <v>1732</v>
      </c>
      <c r="D46" s="593" t="s">
        <v>1614</v>
      </c>
      <c r="E46" s="588"/>
      <c r="F46" s="508" t="s">
        <v>29</v>
      </c>
      <c r="G46" s="80">
        <v>1.0</v>
      </c>
      <c r="H46" s="594" t="str">
        <f>'Fiberglass Volumes'!I106</f>
        <v/>
      </c>
      <c r="I46" s="80" t="str">
        <f>'Fiberglass Volumes'!J106</f>
        <v/>
      </c>
      <c r="J46" s="598" t="str">
        <f>'Fiberglass Volumes'!K106</f>
        <v/>
      </c>
      <c r="K46" s="598" t="str">
        <f>'Fiberglass Volumes'!L106</f>
        <v/>
      </c>
      <c r="L46" s="80" t="str">
        <f>'Fiberglass Volumes'!M106</f>
        <v/>
      </c>
      <c r="M46" s="80" t="str">
        <f>'Fiberglass Volumes'!N106</f>
        <v/>
      </c>
      <c r="N46" s="598" t="str">
        <f>'Fiberglass Volumes'!O106</f>
        <v/>
      </c>
      <c r="O46" s="598" t="str">
        <f>'Fiberglass Volumes'!P106</f>
        <v/>
      </c>
      <c r="P46" s="598" t="str">
        <f>'Fiberglass Volumes'!Q106</f>
        <v/>
      </c>
      <c r="Q46" s="80" t="str">
        <f>'Fiberglass Volumes'!R106</f>
        <v/>
      </c>
      <c r="R46" s="598" t="str">
        <f>'Fiberglass Volumes'!S106</f>
        <v/>
      </c>
      <c r="S46" s="598" t="str">
        <f>'Fiberglass Volumes'!T106</f>
        <v/>
      </c>
      <c r="T46" s="80" t="str">
        <f>'Fiberglass Volumes'!U106</f>
        <v/>
      </c>
      <c r="U46" s="598" t="str">
        <f>'Fiberglass Volumes'!V106</f>
        <v/>
      </c>
      <c r="V46" s="80" t="str">
        <f>'Fiberglass Volumes'!W106</f>
        <v/>
      </c>
      <c r="W46" s="598" t="str">
        <f>'Fiberglass Volumes'!X106</f>
        <v/>
      </c>
      <c r="X46" s="80" t="str">
        <f>'Fiberglass Volumes'!Y106</f>
        <v/>
      </c>
      <c r="Y46" s="80" t="str">
        <f>'Fiberglass Volumes'!Z106</f>
        <v/>
      </c>
      <c r="Z46" s="598" t="str">
        <f>'Fiberglass Volumes'!AA106</f>
        <v/>
      </c>
      <c r="AA46" s="595" t="str">
        <f>'Fiberglass Volumes'!AB106</f>
        <v/>
      </c>
      <c r="AB46" s="595" t="str">
        <f>'Fiberglass Volumes'!AC106</f>
        <v/>
      </c>
      <c r="AC46" s="595" t="str">
        <f>'Fiberglass Volumes'!AD106</f>
        <v/>
      </c>
      <c r="AD46" s="596" t="str">
        <f>'Fiberglass Volumes'!AE106</f>
        <v/>
      </c>
    </row>
    <row r="47" ht="15.75" customHeight="1">
      <c r="A47" s="597" t="s">
        <v>1758</v>
      </c>
      <c r="B47" s="587" t="s">
        <v>1731</v>
      </c>
      <c r="C47" s="587" t="s">
        <v>1732</v>
      </c>
      <c r="D47" s="593" t="s">
        <v>1616</v>
      </c>
      <c r="E47" s="588"/>
      <c r="F47" s="508" t="s">
        <v>28</v>
      </c>
      <c r="G47" s="80">
        <v>1.0</v>
      </c>
      <c r="H47" s="594" t="str">
        <f>'Fiberglass Volumes'!I107</f>
        <v/>
      </c>
      <c r="I47" s="80" t="str">
        <f>'Fiberglass Volumes'!J107</f>
        <v/>
      </c>
      <c r="J47" s="598" t="str">
        <f>'Fiberglass Volumes'!K107</f>
        <v/>
      </c>
      <c r="K47" s="598" t="str">
        <f>'Fiberglass Volumes'!L107</f>
        <v/>
      </c>
      <c r="L47" s="80" t="str">
        <f>'Fiberglass Volumes'!M107</f>
        <v/>
      </c>
      <c r="M47" s="80" t="str">
        <f>'Fiberglass Volumes'!N107</f>
        <v/>
      </c>
      <c r="N47" s="598" t="str">
        <f>'Fiberglass Volumes'!O107</f>
        <v/>
      </c>
      <c r="O47" s="598" t="str">
        <f>'Fiberglass Volumes'!P107</f>
        <v/>
      </c>
      <c r="P47" s="598" t="str">
        <f>'Fiberglass Volumes'!Q107</f>
        <v/>
      </c>
      <c r="Q47" s="80" t="str">
        <f>'Fiberglass Volumes'!R107</f>
        <v/>
      </c>
      <c r="R47" s="598" t="str">
        <f>'Fiberglass Volumes'!S107</f>
        <v/>
      </c>
      <c r="S47" s="598" t="str">
        <f>'Fiberglass Volumes'!T107</f>
        <v/>
      </c>
      <c r="T47" s="80" t="str">
        <f>'Fiberglass Volumes'!U107</f>
        <v/>
      </c>
      <c r="U47" s="598" t="str">
        <f>'Fiberglass Volumes'!V107</f>
        <v/>
      </c>
      <c r="V47" s="80" t="str">
        <f>'Fiberglass Volumes'!W107</f>
        <v/>
      </c>
      <c r="W47" s="598" t="str">
        <f>'Fiberglass Volumes'!X107</f>
        <v/>
      </c>
      <c r="X47" s="80" t="str">
        <f>'Fiberglass Volumes'!Y107</f>
        <v/>
      </c>
      <c r="Y47" s="80" t="str">
        <f>'Fiberglass Volumes'!Z107</f>
        <v/>
      </c>
      <c r="Z47" s="598" t="str">
        <f>'Fiberglass Volumes'!AA107</f>
        <v/>
      </c>
      <c r="AA47" s="595" t="str">
        <f>'Fiberglass Volumes'!AB107</f>
        <v/>
      </c>
      <c r="AB47" s="595" t="str">
        <f>'Fiberglass Volumes'!AC107</f>
        <v/>
      </c>
      <c r="AC47" s="595" t="str">
        <f>'Fiberglass Volumes'!AD107</f>
        <v/>
      </c>
      <c r="AD47" s="596" t="str">
        <f>'Fiberglass Volumes'!AE107</f>
        <v/>
      </c>
    </row>
    <row r="48" ht="15.75" customHeight="1">
      <c r="A48" s="597" t="s">
        <v>1759</v>
      </c>
      <c r="B48" s="587" t="s">
        <v>1731</v>
      </c>
      <c r="C48" s="587" t="s">
        <v>1732</v>
      </c>
      <c r="D48" s="593" t="s">
        <v>1618</v>
      </c>
      <c r="E48" s="588"/>
      <c r="F48" s="508" t="s">
        <v>29</v>
      </c>
      <c r="G48" s="80">
        <v>1.0</v>
      </c>
      <c r="H48" s="594" t="str">
        <f>'Fiberglass Volumes'!I108</f>
        <v/>
      </c>
      <c r="I48" s="80" t="str">
        <f>'Fiberglass Volumes'!J108</f>
        <v/>
      </c>
      <c r="J48" s="598" t="str">
        <f>'Fiberglass Volumes'!K108</f>
        <v/>
      </c>
      <c r="K48" s="598" t="str">
        <f>'Fiberglass Volumes'!L108</f>
        <v/>
      </c>
      <c r="L48" s="80" t="str">
        <f>'Fiberglass Volumes'!M108</f>
        <v/>
      </c>
      <c r="M48" s="80" t="str">
        <f>'Fiberglass Volumes'!N108</f>
        <v/>
      </c>
      <c r="N48" s="598" t="str">
        <f>'Fiberglass Volumes'!O108</f>
        <v/>
      </c>
      <c r="O48" s="598" t="str">
        <f>'Fiberglass Volumes'!P108</f>
        <v/>
      </c>
      <c r="P48" s="598" t="str">
        <f>'Fiberglass Volumes'!Q108</f>
        <v/>
      </c>
      <c r="Q48" s="80" t="str">
        <f>'Fiberglass Volumes'!R108</f>
        <v/>
      </c>
      <c r="R48" s="598" t="str">
        <f>'Fiberglass Volumes'!S108</f>
        <v/>
      </c>
      <c r="S48" s="598" t="str">
        <f>'Fiberglass Volumes'!T108</f>
        <v/>
      </c>
      <c r="T48" s="80" t="str">
        <f>'Fiberglass Volumes'!U108</f>
        <v/>
      </c>
      <c r="U48" s="598" t="str">
        <f>'Fiberglass Volumes'!V108</f>
        <v/>
      </c>
      <c r="V48" s="80" t="str">
        <f>'Fiberglass Volumes'!W108</f>
        <v/>
      </c>
      <c r="W48" s="598" t="str">
        <f>'Fiberglass Volumes'!X108</f>
        <v/>
      </c>
      <c r="X48" s="80" t="str">
        <f>'Fiberglass Volumes'!Y108</f>
        <v/>
      </c>
      <c r="Y48" s="80" t="str">
        <f>'Fiberglass Volumes'!Z108</f>
        <v/>
      </c>
      <c r="Z48" s="598" t="str">
        <f>'Fiberglass Volumes'!AA108</f>
        <v/>
      </c>
      <c r="AA48" s="595" t="str">
        <f>'Fiberglass Volumes'!AB108</f>
        <v/>
      </c>
      <c r="AB48" s="595" t="str">
        <f>'Fiberglass Volumes'!AC108</f>
        <v/>
      </c>
      <c r="AC48" s="595" t="str">
        <f>'Fiberglass Volumes'!AD108</f>
        <v/>
      </c>
      <c r="AD48" s="596" t="str">
        <f>'Fiberglass Volumes'!AE108</f>
        <v/>
      </c>
    </row>
    <row r="49" ht="15.75" customHeight="1">
      <c r="A49" s="597" t="s">
        <v>1760</v>
      </c>
      <c r="B49" s="587" t="s">
        <v>1731</v>
      </c>
      <c r="C49" s="587" t="s">
        <v>1732</v>
      </c>
      <c r="D49" s="593" t="s">
        <v>1620</v>
      </c>
      <c r="E49" s="588"/>
      <c r="F49" s="508" t="s">
        <v>29</v>
      </c>
      <c r="G49" s="80">
        <v>1.0</v>
      </c>
      <c r="H49" s="594" t="str">
        <f>'Fiberglass Volumes'!I109</f>
        <v/>
      </c>
      <c r="I49" s="80" t="str">
        <f>'Fiberglass Volumes'!J109</f>
        <v/>
      </c>
      <c r="J49" s="598" t="str">
        <f>'Fiberglass Volumes'!K109</f>
        <v/>
      </c>
      <c r="K49" s="598" t="str">
        <f>'Fiberglass Volumes'!L109</f>
        <v/>
      </c>
      <c r="L49" s="80" t="str">
        <f>'Fiberglass Volumes'!M109</f>
        <v/>
      </c>
      <c r="M49" s="80" t="str">
        <f>'Fiberglass Volumes'!N109</f>
        <v/>
      </c>
      <c r="N49" s="598" t="str">
        <f>'Fiberglass Volumes'!O109</f>
        <v/>
      </c>
      <c r="O49" s="598" t="str">
        <f>'Fiberglass Volumes'!P109</f>
        <v/>
      </c>
      <c r="P49" s="598" t="str">
        <f>'Fiberglass Volumes'!Q109</f>
        <v/>
      </c>
      <c r="Q49" s="80" t="str">
        <f>'Fiberglass Volumes'!R109</f>
        <v/>
      </c>
      <c r="R49" s="598" t="str">
        <f>'Fiberglass Volumes'!S109</f>
        <v/>
      </c>
      <c r="S49" s="598" t="str">
        <f>'Fiberglass Volumes'!T109</f>
        <v/>
      </c>
      <c r="T49" s="80" t="str">
        <f>'Fiberglass Volumes'!U109</f>
        <v/>
      </c>
      <c r="U49" s="598" t="str">
        <f>'Fiberglass Volumes'!V109</f>
        <v/>
      </c>
      <c r="V49" s="80" t="str">
        <f>'Fiberglass Volumes'!W109</f>
        <v/>
      </c>
      <c r="W49" s="598" t="str">
        <f>'Fiberglass Volumes'!X109</f>
        <v/>
      </c>
      <c r="X49" s="80" t="str">
        <f>'Fiberglass Volumes'!Y109</f>
        <v/>
      </c>
      <c r="Y49" s="80" t="str">
        <f>'Fiberglass Volumes'!Z109</f>
        <v/>
      </c>
      <c r="Z49" s="598" t="str">
        <f>'Fiberglass Volumes'!AA109</f>
        <v/>
      </c>
      <c r="AA49" s="595" t="str">
        <f>'Fiberglass Volumes'!AB109</f>
        <v/>
      </c>
      <c r="AB49" s="595" t="str">
        <f>'Fiberglass Volumes'!AC109</f>
        <v/>
      </c>
      <c r="AC49" s="595" t="str">
        <f>'Fiberglass Volumes'!AD109</f>
        <v/>
      </c>
      <c r="AD49" s="596" t="str">
        <f>'Fiberglass Volumes'!AE109</f>
        <v/>
      </c>
    </row>
    <row r="50" ht="15.75" customHeight="1">
      <c r="A50" s="597" t="s">
        <v>1761</v>
      </c>
      <c r="B50" s="587" t="s">
        <v>1731</v>
      </c>
      <c r="C50" s="587" t="s">
        <v>1732</v>
      </c>
      <c r="D50" s="593" t="s">
        <v>1622</v>
      </c>
      <c r="E50" s="588"/>
      <c r="F50" s="508" t="s">
        <v>29</v>
      </c>
      <c r="G50" s="80">
        <v>1.0</v>
      </c>
      <c r="H50" s="594" t="str">
        <f>'Fiberglass Volumes'!I110</f>
        <v/>
      </c>
      <c r="I50" s="80" t="str">
        <f>'Fiberglass Volumes'!J110</f>
        <v/>
      </c>
      <c r="J50" s="598" t="str">
        <f>'Fiberglass Volumes'!K110</f>
        <v/>
      </c>
      <c r="K50" s="598" t="str">
        <f>'Fiberglass Volumes'!L110</f>
        <v/>
      </c>
      <c r="L50" s="80" t="str">
        <f>'Fiberglass Volumes'!M110</f>
        <v/>
      </c>
      <c r="M50" s="80" t="str">
        <f>'Fiberglass Volumes'!N110</f>
        <v/>
      </c>
      <c r="N50" s="598" t="str">
        <f>'Fiberglass Volumes'!O110</f>
        <v/>
      </c>
      <c r="O50" s="598" t="str">
        <f>'Fiberglass Volumes'!P110</f>
        <v/>
      </c>
      <c r="P50" s="598" t="str">
        <f>'Fiberglass Volumes'!Q110</f>
        <v/>
      </c>
      <c r="Q50" s="80" t="str">
        <f>'Fiberglass Volumes'!R110</f>
        <v/>
      </c>
      <c r="R50" s="598" t="str">
        <f>'Fiberglass Volumes'!S110</f>
        <v/>
      </c>
      <c r="S50" s="598" t="str">
        <f>'Fiberglass Volumes'!T110</f>
        <v/>
      </c>
      <c r="T50" s="80" t="str">
        <f>'Fiberglass Volumes'!U110</f>
        <v/>
      </c>
      <c r="U50" s="598" t="str">
        <f>'Fiberglass Volumes'!V110</f>
        <v/>
      </c>
      <c r="V50" s="80" t="str">
        <f>'Fiberglass Volumes'!W110</f>
        <v/>
      </c>
      <c r="W50" s="598" t="str">
        <f>'Fiberglass Volumes'!X110</f>
        <v/>
      </c>
      <c r="X50" s="80" t="str">
        <f>'Fiberglass Volumes'!Y110</f>
        <v/>
      </c>
      <c r="Y50" s="80" t="str">
        <f>'Fiberglass Volumes'!Z110</f>
        <v/>
      </c>
      <c r="Z50" s="598" t="str">
        <f>'Fiberglass Volumes'!AA110</f>
        <v/>
      </c>
      <c r="AA50" s="595" t="str">
        <f>'Fiberglass Volumes'!AB110</f>
        <v/>
      </c>
      <c r="AB50" s="595" t="str">
        <f>'Fiberglass Volumes'!AC110</f>
        <v/>
      </c>
      <c r="AC50" s="595" t="str">
        <f>'Fiberglass Volumes'!AD110</f>
        <v/>
      </c>
      <c r="AD50" s="596" t="str">
        <f>'Fiberglass Volumes'!AE110</f>
        <v/>
      </c>
    </row>
    <row r="51" ht="15.75" customHeight="1">
      <c r="A51" s="597"/>
      <c r="B51" s="587"/>
      <c r="C51" s="587"/>
      <c r="D51" s="593"/>
      <c r="E51" s="588"/>
      <c r="F51" s="508"/>
      <c r="G51" s="80"/>
      <c r="H51" s="594"/>
      <c r="I51" s="80"/>
      <c r="J51" s="595"/>
      <c r="K51" s="595"/>
      <c r="L51" s="595"/>
      <c r="M51" s="595"/>
      <c r="N51" s="595"/>
      <c r="O51" s="595"/>
      <c r="P51" s="595"/>
      <c r="Q51" s="595"/>
      <c r="R51" s="595"/>
      <c r="S51" s="595"/>
      <c r="T51" s="595"/>
      <c r="U51" s="595"/>
      <c r="V51" s="595"/>
      <c r="W51" s="595"/>
      <c r="X51" s="595"/>
      <c r="Y51" s="595"/>
      <c r="Z51" s="595"/>
      <c r="AA51" s="595"/>
      <c r="AB51" s="595"/>
      <c r="AC51" s="595"/>
      <c r="AD51" s="596"/>
    </row>
    <row r="52" ht="15.75" customHeight="1">
      <c r="A52" s="599" t="s">
        <v>1762</v>
      </c>
      <c r="B52" s="600" t="s">
        <v>1731</v>
      </c>
      <c r="C52" s="600" t="s">
        <v>1763</v>
      </c>
      <c r="D52" s="601" t="s">
        <v>1764</v>
      </c>
      <c r="E52" s="602"/>
      <c r="F52" s="603" t="s">
        <v>28</v>
      </c>
      <c r="G52" s="604">
        <v>1.0</v>
      </c>
      <c r="H52" s="605"/>
      <c r="I52" s="606"/>
      <c r="J52" s="606"/>
      <c r="K52" s="606"/>
      <c r="L52" s="606"/>
      <c r="M52" s="606"/>
      <c r="N52" s="606"/>
      <c r="O52" s="606"/>
      <c r="P52" s="606"/>
      <c r="Q52" s="606"/>
      <c r="R52" s="606"/>
      <c r="S52" s="606"/>
      <c r="T52" s="606"/>
      <c r="U52" s="606"/>
      <c r="V52" s="606"/>
      <c r="W52" s="606"/>
      <c r="X52" s="606"/>
      <c r="Y52" s="606"/>
      <c r="Z52" s="606"/>
      <c r="AA52" s="606"/>
      <c r="AB52" s="606"/>
      <c r="AC52" s="606"/>
      <c r="AD52" s="607"/>
    </row>
    <row r="53" ht="15.75" customHeight="1">
      <c r="A53" s="599" t="s">
        <v>1765</v>
      </c>
      <c r="B53" s="600" t="s">
        <v>1731</v>
      </c>
      <c r="C53" s="600" t="s">
        <v>1763</v>
      </c>
      <c r="D53" s="601" t="s">
        <v>1766</v>
      </c>
      <c r="E53" s="602"/>
      <c r="F53" s="603" t="s">
        <v>28</v>
      </c>
      <c r="G53" s="604">
        <v>1.0</v>
      </c>
      <c r="H53" s="605"/>
      <c r="I53" s="606"/>
      <c r="J53" s="606"/>
      <c r="K53" s="606"/>
      <c r="L53" s="606"/>
      <c r="M53" s="606"/>
      <c r="N53" s="606"/>
      <c r="O53" s="606"/>
      <c r="P53" s="606"/>
      <c r="Q53" s="606"/>
      <c r="R53" s="606"/>
      <c r="S53" s="606"/>
      <c r="T53" s="606"/>
      <c r="U53" s="606"/>
      <c r="V53" s="606"/>
      <c r="W53" s="606"/>
      <c r="X53" s="606"/>
      <c r="Y53" s="606"/>
      <c r="Z53" s="606"/>
      <c r="AA53" s="606"/>
      <c r="AB53" s="606"/>
      <c r="AC53" s="606"/>
      <c r="AD53" s="607"/>
    </row>
    <row r="54" ht="15.75" customHeight="1">
      <c r="A54" s="599" t="s">
        <v>1767</v>
      </c>
      <c r="B54" s="600" t="s">
        <v>1731</v>
      </c>
      <c r="C54" s="600" t="s">
        <v>1763</v>
      </c>
      <c r="D54" s="601" t="s">
        <v>1768</v>
      </c>
      <c r="E54" s="602"/>
      <c r="F54" s="603" t="s">
        <v>29</v>
      </c>
      <c r="G54" s="604">
        <v>1.0</v>
      </c>
      <c r="H54" s="605"/>
      <c r="I54" s="606"/>
      <c r="J54" s="606"/>
      <c r="K54" s="606"/>
      <c r="L54" s="606"/>
      <c r="M54" s="606"/>
      <c r="N54" s="606"/>
      <c r="O54" s="606"/>
      <c r="P54" s="606"/>
      <c r="Q54" s="606"/>
      <c r="R54" s="606"/>
      <c r="S54" s="606"/>
      <c r="T54" s="606"/>
      <c r="U54" s="606"/>
      <c r="V54" s="606"/>
      <c r="W54" s="606"/>
      <c r="X54" s="606"/>
      <c r="Y54" s="606"/>
      <c r="Z54" s="606"/>
      <c r="AA54" s="606"/>
      <c r="AB54" s="606"/>
      <c r="AC54" s="606"/>
      <c r="AD54" s="607"/>
    </row>
    <row r="55" ht="15.75" customHeight="1">
      <c r="A55" s="599" t="s">
        <v>1769</v>
      </c>
      <c r="B55" s="600" t="s">
        <v>1731</v>
      </c>
      <c r="C55" s="600" t="s">
        <v>1763</v>
      </c>
      <c r="D55" s="601" t="s">
        <v>1770</v>
      </c>
      <c r="E55" s="602"/>
      <c r="F55" s="603" t="s">
        <v>28</v>
      </c>
      <c r="G55" s="604">
        <v>1.0</v>
      </c>
      <c r="H55" s="605"/>
      <c r="I55" s="606"/>
      <c r="J55" s="606"/>
      <c r="K55" s="606"/>
      <c r="L55" s="606"/>
      <c r="M55" s="606"/>
      <c r="N55" s="606"/>
      <c r="O55" s="606"/>
      <c r="P55" s="606"/>
      <c r="Q55" s="606"/>
      <c r="R55" s="606"/>
      <c r="S55" s="606"/>
      <c r="T55" s="606"/>
      <c r="U55" s="606"/>
      <c r="V55" s="606"/>
      <c r="W55" s="606"/>
      <c r="X55" s="606"/>
      <c r="Y55" s="606"/>
      <c r="Z55" s="606"/>
      <c r="AA55" s="606"/>
      <c r="AB55" s="606"/>
      <c r="AC55" s="606"/>
      <c r="AD55" s="607"/>
    </row>
    <row r="56" ht="15.75" customHeight="1">
      <c r="A56" s="599" t="s">
        <v>1771</v>
      </c>
      <c r="B56" s="600" t="s">
        <v>1731</v>
      </c>
      <c r="C56" s="600" t="s">
        <v>1763</v>
      </c>
      <c r="D56" s="601" t="s">
        <v>1772</v>
      </c>
      <c r="E56" s="602"/>
      <c r="F56" s="603" t="s">
        <v>28</v>
      </c>
      <c r="G56" s="604">
        <v>1.0</v>
      </c>
      <c r="H56" s="605"/>
      <c r="I56" s="606"/>
      <c r="J56" s="606"/>
      <c r="K56" s="606"/>
      <c r="L56" s="606"/>
      <c r="M56" s="606"/>
      <c r="N56" s="606"/>
      <c r="O56" s="606"/>
      <c r="P56" s="606"/>
      <c r="Q56" s="606"/>
      <c r="R56" s="606"/>
      <c r="S56" s="606"/>
      <c r="T56" s="606"/>
      <c r="U56" s="606"/>
      <c r="V56" s="606"/>
      <c r="W56" s="606"/>
      <c r="X56" s="606"/>
      <c r="Y56" s="606"/>
      <c r="Z56" s="606"/>
      <c r="AA56" s="606"/>
      <c r="AB56" s="606"/>
      <c r="AC56" s="606"/>
      <c r="AD56" s="607"/>
    </row>
    <row r="57" ht="15.75" customHeight="1">
      <c r="A57" s="599" t="s">
        <v>1773</v>
      </c>
      <c r="B57" s="600" t="s">
        <v>1731</v>
      </c>
      <c r="C57" s="600" t="s">
        <v>1763</v>
      </c>
      <c r="D57" s="601" t="s">
        <v>1774</v>
      </c>
      <c r="E57" s="602"/>
      <c r="F57" s="603" t="s">
        <v>28</v>
      </c>
      <c r="G57" s="604">
        <v>1.0</v>
      </c>
      <c r="H57" s="605"/>
      <c r="I57" s="606"/>
      <c r="J57" s="606"/>
      <c r="K57" s="606"/>
      <c r="L57" s="606"/>
      <c r="M57" s="606"/>
      <c r="N57" s="606"/>
      <c r="O57" s="606"/>
      <c r="P57" s="606"/>
      <c r="Q57" s="606"/>
      <c r="R57" s="606"/>
      <c r="S57" s="606"/>
      <c r="T57" s="606"/>
      <c r="U57" s="606"/>
      <c r="V57" s="606"/>
      <c r="W57" s="606"/>
      <c r="X57" s="606"/>
      <c r="Y57" s="606"/>
      <c r="Z57" s="606"/>
      <c r="AA57" s="606"/>
      <c r="AB57" s="606"/>
      <c r="AC57" s="606"/>
      <c r="AD57" s="607"/>
    </row>
    <row r="58" ht="15.75" customHeight="1">
      <c r="A58" s="599" t="s">
        <v>1775</v>
      </c>
      <c r="B58" s="600" t="s">
        <v>1731</v>
      </c>
      <c r="C58" s="600" t="s">
        <v>1763</v>
      </c>
      <c r="D58" s="601" t="s">
        <v>1776</v>
      </c>
      <c r="E58" s="602"/>
      <c r="F58" s="603" t="s">
        <v>29</v>
      </c>
      <c r="G58" s="604">
        <v>1.0</v>
      </c>
      <c r="H58" s="605"/>
      <c r="I58" s="606"/>
      <c r="J58" s="606"/>
      <c r="K58" s="606"/>
      <c r="L58" s="606"/>
      <c r="M58" s="606"/>
      <c r="N58" s="606"/>
      <c r="O58" s="606"/>
      <c r="P58" s="606"/>
      <c r="Q58" s="606"/>
      <c r="R58" s="606"/>
      <c r="S58" s="606"/>
      <c r="T58" s="606"/>
      <c r="U58" s="606"/>
      <c r="V58" s="606"/>
      <c r="W58" s="606"/>
      <c r="X58" s="606"/>
      <c r="Y58" s="606"/>
      <c r="Z58" s="606"/>
      <c r="AA58" s="606"/>
      <c r="AB58" s="606"/>
      <c r="AC58" s="606"/>
      <c r="AD58" s="607"/>
    </row>
    <row r="59" ht="15.75" customHeight="1">
      <c r="A59" s="599" t="s">
        <v>1777</v>
      </c>
      <c r="B59" s="600" t="s">
        <v>1731</v>
      </c>
      <c r="C59" s="600" t="s">
        <v>1763</v>
      </c>
      <c r="D59" s="601" t="s">
        <v>1778</v>
      </c>
      <c r="E59" s="602"/>
      <c r="F59" s="603" t="s">
        <v>29</v>
      </c>
      <c r="G59" s="604">
        <v>1.0</v>
      </c>
      <c r="H59" s="605"/>
      <c r="I59" s="606"/>
      <c r="J59" s="606"/>
      <c r="K59" s="606"/>
      <c r="L59" s="606"/>
      <c r="M59" s="606"/>
      <c r="N59" s="606"/>
      <c r="O59" s="606"/>
      <c r="P59" s="606"/>
      <c r="Q59" s="606"/>
      <c r="R59" s="606"/>
      <c r="S59" s="606"/>
      <c r="T59" s="606"/>
      <c r="U59" s="606"/>
      <c r="V59" s="606"/>
      <c r="W59" s="606"/>
      <c r="X59" s="606"/>
      <c r="Y59" s="606"/>
      <c r="Z59" s="606"/>
      <c r="AA59" s="606"/>
      <c r="AB59" s="606"/>
      <c r="AC59" s="606"/>
      <c r="AD59" s="607"/>
    </row>
    <row r="60" ht="15.75" customHeight="1">
      <c r="A60" s="599" t="s">
        <v>1779</v>
      </c>
      <c r="B60" s="600" t="s">
        <v>1731</v>
      </c>
      <c r="C60" s="600" t="s">
        <v>1763</v>
      </c>
      <c r="D60" s="601" t="s">
        <v>1780</v>
      </c>
      <c r="E60" s="602"/>
      <c r="F60" s="603" t="s">
        <v>29</v>
      </c>
      <c r="G60" s="604">
        <v>1.0</v>
      </c>
      <c r="H60" s="605"/>
      <c r="I60" s="606"/>
      <c r="J60" s="606"/>
      <c r="K60" s="606"/>
      <c r="L60" s="606"/>
      <c r="M60" s="606"/>
      <c r="N60" s="606"/>
      <c r="O60" s="606"/>
      <c r="P60" s="606"/>
      <c r="Q60" s="606"/>
      <c r="R60" s="606"/>
      <c r="S60" s="606"/>
      <c r="T60" s="606"/>
      <c r="U60" s="606"/>
      <c r="V60" s="606"/>
      <c r="W60" s="606"/>
      <c r="X60" s="606"/>
      <c r="Y60" s="606"/>
      <c r="Z60" s="606"/>
      <c r="AA60" s="606"/>
      <c r="AB60" s="606"/>
      <c r="AC60" s="606"/>
      <c r="AD60" s="607"/>
    </row>
    <row r="61" ht="15.75" customHeight="1">
      <c r="A61" s="599" t="s">
        <v>1781</v>
      </c>
      <c r="B61" s="600" t="s">
        <v>1731</v>
      </c>
      <c r="C61" s="600" t="s">
        <v>1763</v>
      </c>
      <c r="D61" s="601" t="s">
        <v>1782</v>
      </c>
      <c r="E61" s="602"/>
      <c r="F61" s="603" t="s">
        <v>29</v>
      </c>
      <c r="G61" s="604">
        <v>1.0</v>
      </c>
      <c r="H61" s="605"/>
      <c r="I61" s="606"/>
      <c r="J61" s="606"/>
      <c r="K61" s="606"/>
      <c r="L61" s="606"/>
      <c r="M61" s="606"/>
      <c r="N61" s="606"/>
      <c r="O61" s="606"/>
      <c r="P61" s="606"/>
      <c r="Q61" s="606"/>
      <c r="R61" s="606"/>
      <c r="S61" s="606"/>
      <c r="T61" s="606"/>
      <c r="U61" s="606"/>
      <c r="V61" s="606"/>
      <c r="W61" s="606"/>
      <c r="X61" s="606"/>
      <c r="Y61" s="606"/>
      <c r="Z61" s="606"/>
      <c r="AA61" s="606"/>
      <c r="AB61" s="606"/>
      <c r="AC61" s="606"/>
      <c r="AD61" s="607"/>
    </row>
    <row r="62" ht="15.75" customHeight="1">
      <c r="A62" s="597"/>
      <c r="B62" s="587"/>
      <c r="C62" s="587"/>
      <c r="D62" s="593"/>
      <c r="E62" s="588"/>
      <c r="F62" s="508"/>
      <c r="G62" s="80"/>
      <c r="H62" s="594"/>
      <c r="I62" s="80"/>
      <c r="J62" s="595"/>
      <c r="K62" s="595"/>
      <c r="L62" s="595"/>
      <c r="M62" s="595"/>
      <c r="N62" s="595"/>
      <c r="O62" s="595"/>
      <c r="P62" s="595"/>
      <c r="Q62" s="595"/>
      <c r="R62" s="595"/>
      <c r="S62" s="595"/>
      <c r="T62" s="595"/>
      <c r="U62" s="595"/>
      <c r="V62" s="595"/>
      <c r="W62" s="595"/>
      <c r="X62" s="595"/>
      <c r="Y62" s="595"/>
      <c r="Z62" s="595"/>
      <c r="AA62" s="595"/>
      <c r="AB62" s="595"/>
      <c r="AC62" s="595"/>
      <c r="AD62" s="596"/>
    </row>
    <row r="63" ht="15.75" customHeight="1">
      <c r="A63" s="597" t="s">
        <v>1783</v>
      </c>
      <c r="B63" s="587" t="s">
        <v>1731</v>
      </c>
      <c r="C63" s="587" t="s">
        <v>1732</v>
      </c>
      <c r="D63" s="593" t="s">
        <v>1784</v>
      </c>
      <c r="E63" s="588"/>
      <c r="F63" s="508" t="s">
        <v>28</v>
      </c>
      <c r="G63" s="80">
        <v>1.0</v>
      </c>
      <c r="H63" s="594"/>
      <c r="I63" s="80"/>
      <c r="J63" s="598"/>
      <c r="K63" s="598"/>
      <c r="L63" s="80"/>
      <c r="M63" s="80"/>
      <c r="N63" s="598"/>
      <c r="O63" s="598"/>
      <c r="P63" s="598"/>
      <c r="Q63" s="80"/>
      <c r="R63" s="598"/>
      <c r="S63" s="598"/>
      <c r="T63" s="80"/>
      <c r="U63" s="598"/>
      <c r="V63" s="80"/>
      <c r="W63" s="598"/>
      <c r="X63" s="80"/>
      <c r="Y63" s="80"/>
      <c r="Z63" s="598"/>
      <c r="AA63" s="595"/>
      <c r="AB63" s="595"/>
      <c r="AC63" s="595"/>
      <c r="AD63" s="596"/>
    </row>
    <row r="64" ht="15.75" customHeight="1">
      <c r="A64" s="597" t="s">
        <v>1785</v>
      </c>
      <c r="B64" s="587" t="s">
        <v>1731</v>
      </c>
      <c r="C64" s="587" t="s">
        <v>1732</v>
      </c>
      <c r="D64" s="593" t="s">
        <v>1786</v>
      </c>
      <c r="E64" s="588"/>
      <c r="F64" s="508" t="s">
        <v>28</v>
      </c>
      <c r="G64" s="80">
        <v>1.0</v>
      </c>
      <c r="H64" s="594"/>
      <c r="I64" s="80"/>
      <c r="J64" s="598"/>
      <c r="K64" s="598"/>
      <c r="L64" s="80"/>
      <c r="M64" s="80"/>
      <c r="N64" s="598"/>
      <c r="O64" s="598"/>
      <c r="P64" s="598"/>
      <c r="Q64" s="80"/>
      <c r="R64" s="598"/>
      <c r="S64" s="598"/>
      <c r="T64" s="80"/>
      <c r="U64" s="598"/>
      <c r="V64" s="80"/>
      <c r="W64" s="598"/>
      <c r="X64" s="80"/>
      <c r="Y64" s="80"/>
      <c r="Z64" s="598"/>
      <c r="AA64" s="595"/>
      <c r="AB64" s="595"/>
      <c r="AC64" s="595"/>
      <c r="AD64" s="596"/>
    </row>
    <row r="65" ht="15.75" customHeight="1">
      <c r="A65" s="597" t="s">
        <v>1787</v>
      </c>
      <c r="B65" s="587" t="s">
        <v>1731</v>
      </c>
      <c r="C65" s="587" t="s">
        <v>1732</v>
      </c>
      <c r="D65" s="593" t="s">
        <v>1788</v>
      </c>
      <c r="E65" s="588"/>
      <c r="F65" s="508" t="s">
        <v>29</v>
      </c>
      <c r="G65" s="80">
        <v>1.0</v>
      </c>
      <c r="H65" s="594"/>
      <c r="I65" s="80"/>
      <c r="J65" s="598"/>
      <c r="K65" s="598"/>
      <c r="L65" s="80"/>
      <c r="M65" s="80"/>
      <c r="N65" s="598"/>
      <c r="O65" s="598"/>
      <c r="P65" s="598"/>
      <c r="Q65" s="80"/>
      <c r="R65" s="598"/>
      <c r="S65" s="598"/>
      <c r="T65" s="80"/>
      <c r="U65" s="598"/>
      <c r="V65" s="80"/>
      <c r="W65" s="598"/>
      <c r="X65" s="80"/>
      <c r="Y65" s="80"/>
      <c r="Z65" s="598"/>
      <c r="AA65" s="595"/>
      <c r="AB65" s="595"/>
      <c r="AC65" s="595"/>
      <c r="AD65" s="596"/>
    </row>
    <row r="66" ht="15.75" customHeight="1">
      <c r="A66" s="597" t="s">
        <v>1789</v>
      </c>
      <c r="B66" s="587" t="s">
        <v>1731</v>
      </c>
      <c r="C66" s="587" t="s">
        <v>1732</v>
      </c>
      <c r="D66" s="593" t="s">
        <v>1790</v>
      </c>
      <c r="E66" s="588"/>
      <c r="F66" s="508" t="s">
        <v>29</v>
      </c>
      <c r="G66" s="80">
        <v>1.0</v>
      </c>
      <c r="H66" s="594"/>
      <c r="I66" s="80"/>
      <c r="J66" s="598"/>
      <c r="K66" s="598"/>
      <c r="L66" s="80"/>
      <c r="M66" s="80"/>
      <c r="N66" s="598"/>
      <c r="O66" s="598"/>
      <c r="P66" s="598"/>
      <c r="Q66" s="80"/>
      <c r="R66" s="598"/>
      <c r="S66" s="598"/>
      <c r="T66" s="80"/>
      <c r="U66" s="598"/>
      <c r="V66" s="80"/>
      <c r="W66" s="598"/>
      <c r="X66" s="80"/>
      <c r="Y66" s="80"/>
      <c r="Z66" s="598"/>
      <c r="AA66" s="595"/>
      <c r="AB66" s="595"/>
      <c r="AC66" s="595"/>
      <c r="AD66" s="596"/>
    </row>
    <row r="67" ht="15.75" customHeight="1">
      <c r="A67" s="597" t="s">
        <v>1791</v>
      </c>
      <c r="B67" s="587" t="s">
        <v>1731</v>
      </c>
      <c r="C67" s="587" t="s">
        <v>1732</v>
      </c>
      <c r="D67" s="593" t="s">
        <v>1792</v>
      </c>
      <c r="E67" s="588"/>
      <c r="F67" s="508" t="s">
        <v>29</v>
      </c>
      <c r="G67" s="80">
        <v>1.0</v>
      </c>
      <c r="H67" s="594"/>
      <c r="I67" s="80"/>
      <c r="J67" s="598"/>
      <c r="K67" s="598"/>
      <c r="L67" s="80"/>
      <c r="M67" s="80"/>
      <c r="N67" s="598"/>
      <c r="O67" s="598"/>
      <c r="P67" s="598"/>
      <c r="Q67" s="80"/>
      <c r="R67" s="598"/>
      <c r="S67" s="598"/>
      <c r="T67" s="80"/>
      <c r="U67" s="598"/>
      <c r="V67" s="80"/>
      <c r="W67" s="598"/>
      <c r="X67" s="80"/>
      <c r="Y67" s="80"/>
      <c r="Z67" s="598"/>
      <c r="AA67" s="595"/>
      <c r="AB67" s="595"/>
      <c r="AC67" s="595"/>
      <c r="AD67" s="596"/>
    </row>
    <row r="68" ht="15.75" customHeight="1">
      <c r="A68" s="597" t="s">
        <v>1793</v>
      </c>
      <c r="B68" s="587" t="s">
        <v>1731</v>
      </c>
      <c r="C68" s="587" t="s">
        <v>1732</v>
      </c>
      <c r="D68" s="593" t="s">
        <v>1794</v>
      </c>
      <c r="E68" s="588"/>
      <c r="F68" s="508" t="s">
        <v>29</v>
      </c>
      <c r="G68" s="80">
        <v>1.0</v>
      </c>
      <c r="H68" s="594"/>
      <c r="I68" s="80"/>
      <c r="J68" s="598"/>
      <c r="K68" s="598"/>
      <c r="L68" s="80"/>
      <c r="M68" s="80"/>
      <c r="N68" s="598"/>
      <c r="O68" s="598"/>
      <c r="P68" s="598"/>
      <c r="Q68" s="80"/>
      <c r="R68" s="598"/>
      <c r="S68" s="598"/>
      <c r="T68" s="80"/>
      <c r="U68" s="598"/>
      <c r="V68" s="80"/>
      <c r="W68" s="598"/>
      <c r="X68" s="80"/>
      <c r="Y68" s="80"/>
      <c r="Z68" s="598"/>
      <c r="AA68" s="595"/>
      <c r="AB68" s="595"/>
      <c r="AC68" s="595"/>
      <c r="AD68" s="596"/>
    </row>
    <row r="69" ht="15.75" customHeight="1">
      <c r="A69" s="597" t="s">
        <v>1795</v>
      </c>
      <c r="B69" s="587" t="s">
        <v>1731</v>
      </c>
      <c r="C69" s="587" t="s">
        <v>1732</v>
      </c>
      <c r="D69" s="593" t="s">
        <v>1796</v>
      </c>
      <c r="E69" s="588"/>
      <c r="F69" s="508" t="s">
        <v>29</v>
      </c>
      <c r="G69" s="80">
        <v>1.0</v>
      </c>
      <c r="H69" s="594"/>
      <c r="I69" s="80"/>
      <c r="J69" s="598"/>
      <c r="K69" s="598"/>
      <c r="L69" s="80"/>
      <c r="M69" s="80"/>
      <c r="N69" s="598"/>
      <c r="O69" s="598"/>
      <c r="P69" s="598"/>
      <c r="Q69" s="80"/>
      <c r="R69" s="598"/>
      <c r="S69" s="598"/>
      <c r="T69" s="80"/>
      <c r="U69" s="598"/>
      <c r="V69" s="80"/>
      <c r="W69" s="598"/>
      <c r="X69" s="80"/>
      <c r="Y69" s="80"/>
      <c r="Z69" s="598"/>
      <c r="AA69" s="595"/>
      <c r="AB69" s="595"/>
      <c r="AC69" s="595"/>
      <c r="AD69" s="596"/>
    </row>
    <row r="70" ht="15.75" customHeight="1">
      <c r="A70" s="597" t="s">
        <v>1797</v>
      </c>
      <c r="B70" s="587" t="s">
        <v>1731</v>
      </c>
      <c r="C70" s="587" t="s">
        <v>1732</v>
      </c>
      <c r="D70" s="593" t="s">
        <v>1798</v>
      </c>
      <c r="E70" s="588"/>
      <c r="F70" s="508" t="s">
        <v>29</v>
      </c>
      <c r="G70" s="80">
        <v>1.0</v>
      </c>
      <c r="H70" s="594"/>
      <c r="I70" s="80"/>
      <c r="J70" s="598"/>
      <c r="K70" s="598"/>
      <c r="L70" s="80"/>
      <c r="M70" s="80"/>
      <c r="N70" s="598"/>
      <c r="O70" s="598"/>
      <c r="P70" s="598"/>
      <c r="Q70" s="80"/>
      <c r="R70" s="598"/>
      <c r="S70" s="598"/>
      <c r="T70" s="80"/>
      <c r="U70" s="598"/>
      <c r="V70" s="80"/>
      <c r="W70" s="598"/>
      <c r="X70" s="80"/>
      <c r="Y70" s="80"/>
      <c r="Z70" s="598"/>
      <c r="AA70" s="595"/>
      <c r="AB70" s="595"/>
      <c r="AC70" s="595"/>
      <c r="AD70" s="596"/>
    </row>
    <row r="71" ht="15.75" customHeight="1">
      <c r="A71" s="597" t="s">
        <v>1799</v>
      </c>
      <c r="B71" s="587" t="s">
        <v>1731</v>
      </c>
      <c r="C71" s="587" t="s">
        <v>1732</v>
      </c>
      <c r="D71" s="593" t="s">
        <v>1800</v>
      </c>
      <c r="E71" s="588"/>
      <c r="F71" s="508" t="s">
        <v>28</v>
      </c>
      <c r="G71" s="80">
        <v>1.0</v>
      </c>
      <c r="H71" s="594"/>
      <c r="I71" s="80"/>
      <c r="J71" s="598"/>
      <c r="K71" s="598"/>
      <c r="L71" s="80"/>
      <c r="M71" s="80"/>
      <c r="N71" s="598"/>
      <c r="O71" s="598"/>
      <c r="P71" s="598"/>
      <c r="Q71" s="80"/>
      <c r="R71" s="598"/>
      <c r="S71" s="598"/>
      <c r="T71" s="80"/>
      <c r="U71" s="598"/>
      <c r="V71" s="80"/>
      <c r="W71" s="598"/>
      <c r="X71" s="80"/>
      <c r="Y71" s="80"/>
      <c r="Z71" s="598"/>
      <c r="AA71" s="595"/>
      <c r="AB71" s="595"/>
      <c r="AC71" s="595"/>
      <c r="AD71" s="596"/>
    </row>
    <row r="72" ht="15.75" customHeight="1">
      <c r="A72" s="597" t="s">
        <v>1801</v>
      </c>
      <c r="B72" s="587" t="s">
        <v>1731</v>
      </c>
      <c r="C72" s="587" t="s">
        <v>1732</v>
      </c>
      <c r="D72" s="593" t="s">
        <v>1802</v>
      </c>
      <c r="E72" s="588"/>
      <c r="F72" s="508" t="s">
        <v>28</v>
      </c>
      <c r="G72" s="80">
        <v>1.0</v>
      </c>
      <c r="H72" s="594"/>
      <c r="I72" s="80"/>
      <c r="J72" s="598"/>
      <c r="K72" s="598"/>
      <c r="L72" s="80"/>
      <c r="M72" s="80"/>
      <c r="N72" s="598"/>
      <c r="O72" s="598"/>
      <c r="P72" s="598"/>
      <c r="Q72" s="80"/>
      <c r="R72" s="598"/>
      <c r="S72" s="598"/>
      <c r="T72" s="80"/>
      <c r="U72" s="598"/>
      <c r="V72" s="80"/>
      <c r="W72" s="598"/>
      <c r="X72" s="80"/>
      <c r="Y72" s="80"/>
      <c r="Z72" s="598"/>
      <c r="AA72" s="595"/>
      <c r="AB72" s="595"/>
      <c r="AC72" s="595"/>
      <c r="AD72" s="596"/>
    </row>
    <row r="73" ht="15.75" customHeight="1">
      <c r="A73" s="597" t="s">
        <v>1803</v>
      </c>
      <c r="B73" s="587" t="s">
        <v>1731</v>
      </c>
      <c r="C73" s="587" t="s">
        <v>1732</v>
      </c>
      <c r="D73" s="593" t="s">
        <v>1804</v>
      </c>
      <c r="E73" s="588"/>
      <c r="F73" s="508" t="s">
        <v>28</v>
      </c>
      <c r="G73" s="80">
        <v>1.0</v>
      </c>
      <c r="H73" s="594"/>
      <c r="I73" s="80"/>
      <c r="J73" s="598"/>
      <c r="K73" s="598"/>
      <c r="L73" s="80"/>
      <c r="M73" s="80"/>
      <c r="N73" s="598"/>
      <c r="O73" s="598"/>
      <c r="P73" s="598"/>
      <c r="Q73" s="80"/>
      <c r="R73" s="598"/>
      <c r="S73" s="598"/>
      <c r="T73" s="80"/>
      <c r="U73" s="598"/>
      <c r="V73" s="80"/>
      <c r="W73" s="598"/>
      <c r="X73" s="80"/>
      <c r="Y73" s="80"/>
      <c r="Z73" s="598"/>
      <c r="AA73" s="595"/>
      <c r="AB73" s="595"/>
      <c r="AC73" s="595"/>
      <c r="AD73" s="596"/>
    </row>
    <row r="74" ht="15.75" customHeight="1">
      <c r="A74" s="597" t="s">
        <v>1805</v>
      </c>
      <c r="B74" s="587" t="s">
        <v>1731</v>
      </c>
      <c r="C74" s="587" t="s">
        <v>1732</v>
      </c>
      <c r="D74" s="593" t="s">
        <v>1806</v>
      </c>
      <c r="E74" s="588"/>
      <c r="F74" s="508" t="s">
        <v>29</v>
      </c>
      <c r="G74" s="80">
        <v>1.0</v>
      </c>
      <c r="H74" s="594"/>
      <c r="I74" s="80"/>
      <c r="J74" s="598"/>
      <c r="K74" s="598"/>
      <c r="L74" s="80"/>
      <c r="M74" s="80"/>
      <c r="N74" s="598"/>
      <c r="O74" s="598"/>
      <c r="P74" s="598"/>
      <c r="Q74" s="80"/>
      <c r="R74" s="598"/>
      <c r="S74" s="598"/>
      <c r="T74" s="80"/>
      <c r="U74" s="598"/>
      <c r="V74" s="80"/>
      <c r="W74" s="598"/>
      <c r="X74" s="80"/>
      <c r="Y74" s="80"/>
      <c r="Z74" s="598"/>
      <c r="AA74" s="595"/>
      <c r="AB74" s="595"/>
      <c r="AC74" s="595"/>
      <c r="AD74" s="596"/>
    </row>
    <row r="75" ht="15.75" customHeight="1">
      <c r="A75" s="597" t="s">
        <v>1807</v>
      </c>
      <c r="B75" s="587" t="s">
        <v>1731</v>
      </c>
      <c r="C75" s="587" t="s">
        <v>1732</v>
      </c>
      <c r="D75" s="593" t="s">
        <v>1808</v>
      </c>
      <c r="E75" s="588"/>
      <c r="F75" s="508" t="s">
        <v>29</v>
      </c>
      <c r="G75" s="80">
        <v>1.0</v>
      </c>
      <c r="H75" s="594"/>
      <c r="I75" s="80"/>
      <c r="J75" s="598"/>
      <c r="K75" s="598"/>
      <c r="L75" s="80"/>
      <c r="M75" s="80"/>
      <c r="N75" s="598"/>
      <c r="O75" s="598"/>
      <c r="P75" s="598"/>
      <c r="Q75" s="80"/>
      <c r="R75" s="598"/>
      <c r="S75" s="598"/>
      <c r="T75" s="80"/>
      <c r="U75" s="598"/>
      <c r="V75" s="80"/>
      <c r="W75" s="598"/>
      <c r="X75" s="80"/>
      <c r="Y75" s="80"/>
      <c r="Z75" s="598"/>
      <c r="AA75" s="595"/>
      <c r="AB75" s="595"/>
      <c r="AC75" s="595"/>
      <c r="AD75" s="596"/>
    </row>
    <row r="76" ht="15.75" customHeight="1">
      <c r="A76" s="597" t="s">
        <v>1809</v>
      </c>
      <c r="B76" s="587" t="s">
        <v>1731</v>
      </c>
      <c r="C76" s="587" t="s">
        <v>1732</v>
      </c>
      <c r="D76" s="593" t="s">
        <v>1810</v>
      </c>
      <c r="E76" s="588"/>
      <c r="F76" s="508" t="s">
        <v>29</v>
      </c>
      <c r="G76" s="80">
        <v>1.0</v>
      </c>
      <c r="H76" s="594"/>
      <c r="I76" s="80"/>
      <c r="J76" s="598"/>
      <c r="K76" s="598"/>
      <c r="L76" s="80"/>
      <c r="M76" s="80"/>
      <c r="N76" s="598"/>
      <c r="O76" s="598"/>
      <c r="P76" s="598"/>
      <c r="Q76" s="80"/>
      <c r="R76" s="598"/>
      <c r="S76" s="598"/>
      <c r="T76" s="80"/>
      <c r="U76" s="598"/>
      <c r="V76" s="80"/>
      <c r="W76" s="598"/>
      <c r="X76" s="80"/>
      <c r="Y76" s="80"/>
      <c r="Z76" s="598"/>
      <c r="AA76" s="595"/>
      <c r="AB76" s="595"/>
      <c r="AC76" s="595"/>
      <c r="AD76" s="596"/>
    </row>
    <row r="77" ht="15.75" customHeight="1">
      <c r="A77" s="597" t="s">
        <v>1811</v>
      </c>
      <c r="B77" s="587" t="s">
        <v>1731</v>
      </c>
      <c r="C77" s="587" t="s">
        <v>1732</v>
      </c>
      <c r="D77" s="593" t="s">
        <v>1812</v>
      </c>
      <c r="E77" s="588"/>
      <c r="F77" s="508" t="s">
        <v>29</v>
      </c>
      <c r="G77" s="80">
        <v>1.0</v>
      </c>
      <c r="H77" s="594"/>
      <c r="I77" s="80"/>
      <c r="J77" s="598"/>
      <c r="K77" s="598"/>
      <c r="L77" s="80"/>
      <c r="M77" s="80"/>
      <c r="N77" s="598"/>
      <c r="O77" s="598"/>
      <c r="P77" s="598"/>
      <c r="Q77" s="80"/>
      <c r="R77" s="598"/>
      <c r="S77" s="598"/>
      <c r="T77" s="80"/>
      <c r="U77" s="598"/>
      <c r="V77" s="80"/>
      <c r="W77" s="598"/>
      <c r="X77" s="80"/>
      <c r="Y77" s="80"/>
      <c r="Z77" s="598"/>
      <c r="AA77" s="595"/>
      <c r="AB77" s="595"/>
      <c r="AC77" s="595"/>
      <c r="AD77" s="596"/>
    </row>
    <row r="78" ht="15.75" customHeight="1">
      <c r="A78" s="597"/>
      <c r="B78" s="587"/>
      <c r="C78" s="587"/>
      <c r="D78" s="593"/>
      <c r="E78" s="588"/>
      <c r="F78" s="508"/>
      <c r="G78" s="80"/>
      <c r="H78" s="594"/>
      <c r="I78" s="80"/>
      <c r="J78" s="595"/>
      <c r="K78" s="595"/>
      <c r="L78" s="595"/>
      <c r="M78" s="595"/>
      <c r="N78" s="595"/>
      <c r="O78" s="595"/>
      <c r="P78" s="595"/>
      <c r="Q78" s="595"/>
      <c r="R78" s="595"/>
      <c r="S78" s="595"/>
      <c r="T78" s="595"/>
      <c r="U78" s="595"/>
      <c r="V78" s="595"/>
      <c r="W78" s="595"/>
      <c r="X78" s="595"/>
      <c r="Y78" s="595"/>
      <c r="Z78" s="595"/>
      <c r="AA78" s="595"/>
      <c r="AB78" s="595"/>
      <c r="AC78" s="595"/>
      <c r="AD78" s="596"/>
    </row>
    <row r="79" ht="15.75" customHeight="1">
      <c r="A79" s="597" t="s">
        <v>1813</v>
      </c>
      <c r="B79" s="587" t="s">
        <v>1731</v>
      </c>
      <c r="C79" s="587" t="s">
        <v>1732</v>
      </c>
      <c r="D79" s="593" t="s">
        <v>1814</v>
      </c>
      <c r="E79" s="588"/>
      <c r="F79" s="508" t="s">
        <v>28</v>
      </c>
      <c r="G79" s="80">
        <v>1.0</v>
      </c>
      <c r="H79" s="594" t="str">
        <f>'Fiberglass Volumes'!I112</f>
        <v/>
      </c>
      <c r="I79" s="80" t="str">
        <f>'Fiberglass Volumes'!J112</f>
        <v/>
      </c>
      <c r="J79" s="598" t="str">
        <f>'Fiberglass Volumes'!K112</f>
        <v/>
      </c>
      <c r="K79" s="598" t="str">
        <f>'Fiberglass Volumes'!L112</f>
        <v/>
      </c>
      <c r="L79" s="80" t="str">
        <f>'Fiberglass Volumes'!M112</f>
        <v/>
      </c>
      <c r="M79" s="80" t="str">
        <f>'Fiberglass Volumes'!N112</f>
        <v/>
      </c>
      <c r="N79" s="598" t="str">
        <f>'Fiberglass Volumes'!O112</f>
        <v/>
      </c>
      <c r="O79" s="598" t="str">
        <f>'Fiberglass Volumes'!P112</f>
        <v/>
      </c>
      <c r="P79" s="598" t="str">
        <f>'Fiberglass Volumes'!Q112</f>
        <v/>
      </c>
      <c r="Q79" s="80" t="str">
        <f>'Fiberglass Volumes'!R112</f>
        <v/>
      </c>
      <c r="R79" s="598" t="str">
        <f>'Fiberglass Volumes'!S112</f>
        <v/>
      </c>
      <c r="S79" s="598" t="str">
        <f>'Fiberglass Volumes'!T112</f>
        <v/>
      </c>
      <c r="T79" s="80" t="str">
        <f>'Fiberglass Volumes'!U112</f>
        <v/>
      </c>
      <c r="U79" s="598" t="str">
        <f>'Fiberglass Volumes'!V112</f>
        <v/>
      </c>
      <c r="V79" s="80" t="str">
        <f>'Fiberglass Volumes'!W112</f>
        <v/>
      </c>
      <c r="W79" s="598" t="str">
        <f>'Fiberglass Volumes'!X112</f>
        <v/>
      </c>
      <c r="X79" s="80" t="str">
        <f>'Fiberglass Volumes'!Y112</f>
        <v/>
      </c>
      <c r="Y79" s="80" t="str">
        <f>'Fiberglass Volumes'!Z112</f>
        <v/>
      </c>
      <c r="Z79" s="598" t="str">
        <f>'Fiberglass Volumes'!AA112</f>
        <v/>
      </c>
      <c r="AA79" s="595" t="str">
        <f>'Fiberglass Volumes'!AB112</f>
        <v/>
      </c>
      <c r="AB79" s="595" t="str">
        <f>'Fiberglass Volumes'!AC112</f>
        <v/>
      </c>
      <c r="AC79" s="595" t="str">
        <f>'Fiberglass Volumes'!AD112</f>
        <v/>
      </c>
      <c r="AD79" s="596" t="str">
        <f>'Fiberglass Volumes'!AE112</f>
        <v/>
      </c>
    </row>
    <row r="80" ht="15.75" customHeight="1">
      <c r="A80" s="597" t="s">
        <v>1815</v>
      </c>
      <c r="B80" s="587" t="s">
        <v>1731</v>
      </c>
      <c r="C80" s="587" t="s">
        <v>1732</v>
      </c>
      <c r="D80" s="593" t="s">
        <v>1816</v>
      </c>
      <c r="E80" s="588"/>
      <c r="F80" s="508" t="s">
        <v>28</v>
      </c>
      <c r="G80" s="80">
        <v>1.0</v>
      </c>
      <c r="H80" s="594" t="str">
        <f>'Fiberglass Volumes'!I113</f>
        <v/>
      </c>
      <c r="I80" s="80" t="str">
        <f>'Fiberglass Volumes'!J113</f>
        <v/>
      </c>
      <c r="J80" s="598" t="str">
        <f>'Fiberglass Volumes'!K113</f>
        <v/>
      </c>
      <c r="K80" s="598" t="str">
        <f>'Fiberglass Volumes'!L113</f>
        <v/>
      </c>
      <c r="L80" s="80" t="str">
        <f>'Fiberglass Volumes'!M113</f>
        <v/>
      </c>
      <c r="M80" s="80" t="str">
        <f>'Fiberglass Volumes'!N113</f>
        <v/>
      </c>
      <c r="N80" s="598" t="str">
        <f>'Fiberglass Volumes'!O113</f>
        <v/>
      </c>
      <c r="O80" s="598" t="str">
        <f>'Fiberglass Volumes'!P113</f>
        <v/>
      </c>
      <c r="P80" s="598" t="str">
        <f>'Fiberglass Volumes'!Q113</f>
        <v/>
      </c>
      <c r="Q80" s="80" t="str">
        <f>'Fiberglass Volumes'!R113</f>
        <v/>
      </c>
      <c r="R80" s="598" t="str">
        <f>'Fiberglass Volumes'!S113</f>
        <v/>
      </c>
      <c r="S80" s="598" t="str">
        <f>'Fiberglass Volumes'!T113</f>
        <v/>
      </c>
      <c r="T80" s="80" t="str">
        <f>'Fiberglass Volumes'!U113</f>
        <v/>
      </c>
      <c r="U80" s="598" t="str">
        <f>'Fiberglass Volumes'!V113</f>
        <v/>
      </c>
      <c r="V80" s="80" t="str">
        <f>'Fiberglass Volumes'!W113</f>
        <v/>
      </c>
      <c r="W80" s="598" t="str">
        <f>'Fiberglass Volumes'!X113</f>
        <v/>
      </c>
      <c r="X80" s="80" t="str">
        <f>'Fiberglass Volumes'!Y113</f>
        <v/>
      </c>
      <c r="Y80" s="80" t="str">
        <f>'Fiberglass Volumes'!Z113</f>
        <v/>
      </c>
      <c r="Z80" s="598" t="str">
        <f>'Fiberglass Volumes'!AA113</f>
        <v/>
      </c>
      <c r="AA80" s="595" t="str">
        <f>'Fiberglass Volumes'!AB113</f>
        <v/>
      </c>
      <c r="AB80" s="595" t="str">
        <f>'Fiberglass Volumes'!AC113</f>
        <v/>
      </c>
      <c r="AC80" s="595" t="str">
        <f>'Fiberglass Volumes'!AD113</f>
        <v/>
      </c>
      <c r="AD80" s="596" t="str">
        <f>'Fiberglass Volumes'!AE113</f>
        <v/>
      </c>
    </row>
    <row r="81" ht="15.75" customHeight="1">
      <c r="A81" s="597" t="s">
        <v>1817</v>
      </c>
      <c r="B81" s="587" t="s">
        <v>1731</v>
      </c>
      <c r="C81" s="587" t="s">
        <v>1732</v>
      </c>
      <c r="D81" s="593" t="s">
        <v>1818</v>
      </c>
      <c r="E81" s="588"/>
      <c r="F81" s="508" t="s">
        <v>28</v>
      </c>
      <c r="G81" s="80">
        <v>1.0</v>
      </c>
      <c r="H81" s="594" t="str">
        <f>'Fiberglass Volumes'!I114</f>
        <v/>
      </c>
      <c r="I81" s="80" t="str">
        <f>'Fiberglass Volumes'!J114</f>
        <v/>
      </c>
      <c r="J81" s="598" t="str">
        <f>'Fiberglass Volumes'!K114</f>
        <v/>
      </c>
      <c r="K81" s="598" t="str">
        <f>'Fiberglass Volumes'!L114</f>
        <v/>
      </c>
      <c r="L81" s="80" t="str">
        <f>'Fiberglass Volumes'!M114</f>
        <v/>
      </c>
      <c r="M81" s="80" t="str">
        <f>'Fiberglass Volumes'!N114</f>
        <v/>
      </c>
      <c r="N81" s="598" t="str">
        <f>'Fiberglass Volumes'!O114</f>
        <v/>
      </c>
      <c r="O81" s="598" t="str">
        <f>'Fiberglass Volumes'!P114</f>
        <v/>
      </c>
      <c r="P81" s="598" t="str">
        <f>'Fiberglass Volumes'!Q114</f>
        <v/>
      </c>
      <c r="Q81" s="80" t="str">
        <f>'Fiberglass Volumes'!R114</f>
        <v/>
      </c>
      <c r="R81" s="598" t="str">
        <f>'Fiberglass Volumes'!S114</f>
        <v/>
      </c>
      <c r="S81" s="598" t="str">
        <f>'Fiberglass Volumes'!T114</f>
        <v/>
      </c>
      <c r="T81" s="80" t="str">
        <f>'Fiberglass Volumes'!U114</f>
        <v/>
      </c>
      <c r="U81" s="598" t="str">
        <f>'Fiberglass Volumes'!V114</f>
        <v/>
      </c>
      <c r="V81" s="80" t="str">
        <f>'Fiberglass Volumes'!W114</f>
        <v/>
      </c>
      <c r="W81" s="598" t="str">
        <f>'Fiberglass Volumes'!X114</f>
        <v/>
      </c>
      <c r="X81" s="80" t="str">
        <f>'Fiberglass Volumes'!Y114</f>
        <v/>
      </c>
      <c r="Y81" s="80" t="str">
        <f>'Fiberglass Volumes'!Z114</f>
        <v/>
      </c>
      <c r="Z81" s="598" t="str">
        <f>'Fiberglass Volumes'!AA114</f>
        <v/>
      </c>
      <c r="AA81" s="595" t="str">
        <f>'Fiberglass Volumes'!AB114</f>
        <v/>
      </c>
      <c r="AB81" s="595" t="str">
        <f>'Fiberglass Volumes'!AC114</f>
        <v/>
      </c>
      <c r="AC81" s="595" t="str">
        <f>'Fiberglass Volumes'!AD114</f>
        <v/>
      </c>
      <c r="AD81" s="596" t="str">
        <f>'Fiberglass Volumes'!AE114</f>
        <v/>
      </c>
    </row>
    <row r="82" ht="15.75" customHeight="1">
      <c r="A82" s="597" t="s">
        <v>1819</v>
      </c>
      <c r="B82" s="587" t="s">
        <v>1731</v>
      </c>
      <c r="C82" s="587" t="s">
        <v>1732</v>
      </c>
      <c r="D82" s="593" t="s">
        <v>1820</v>
      </c>
      <c r="E82" s="588"/>
      <c r="F82" s="508" t="s">
        <v>29</v>
      </c>
      <c r="G82" s="80">
        <v>1.0</v>
      </c>
      <c r="H82" s="594" t="str">
        <f>'Fiberglass Volumes'!I115</f>
        <v/>
      </c>
      <c r="I82" s="80" t="str">
        <f>'Fiberglass Volumes'!J115</f>
        <v/>
      </c>
      <c r="J82" s="598" t="str">
        <f>'Fiberglass Volumes'!K115</f>
        <v/>
      </c>
      <c r="K82" s="598" t="str">
        <f>'Fiberglass Volumes'!L115</f>
        <v/>
      </c>
      <c r="L82" s="80" t="str">
        <f>'Fiberglass Volumes'!M115</f>
        <v/>
      </c>
      <c r="M82" s="80" t="str">
        <f>'Fiberglass Volumes'!N115</f>
        <v/>
      </c>
      <c r="N82" s="598" t="str">
        <f>'Fiberglass Volumes'!O115</f>
        <v/>
      </c>
      <c r="O82" s="598" t="str">
        <f>'Fiberglass Volumes'!P115</f>
        <v/>
      </c>
      <c r="P82" s="598" t="str">
        <f>'Fiberglass Volumes'!Q115</f>
        <v/>
      </c>
      <c r="Q82" s="80" t="str">
        <f>'Fiberglass Volumes'!R115</f>
        <v/>
      </c>
      <c r="R82" s="598" t="str">
        <f>'Fiberglass Volumes'!S115</f>
        <v/>
      </c>
      <c r="S82" s="598" t="str">
        <f>'Fiberglass Volumes'!T115</f>
        <v/>
      </c>
      <c r="T82" s="80" t="str">
        <f>'Fiberglass Volumes'!U115</f>
        <v/>
      </c>
      <c r="U82" s="598" t="str">
        <f>'Fiberglass Volumes'!V115</f>
        <v/>
      </c>
      <c r="V82" s="80" t="str">
        <f>'Fiberglass Volumes'!W115</f>
        <v/>
      </c>
      <c r="W82" s="598" t="str">
        <f>'Fiberglass Volumes'!X115</f>
        <v/>
      </c>
      <c r="X82" s="80" t="str">
        <f>'Fiberglass Volumes'!Y115</f>
        <v/>
      </c>
      <c r="Y82" s="80" t="str">
        <f>'Fiberglass Volumes'!Z115</f>
        <v/>
      </c>
      <c r="Z82" s="598" t="str">
        <f>'Fiberglass Volumes'!AA115</f>
        <v/>
      </c>
      <c r="AA82" s="595" t="str">
        <f>'Fiberglass Volumes'!AB115</f>
        <v/>
      </c>
      <c r="AB82" s="595" t="str">
        <f>'Fiberglass Volumes'!AC115</f>
        <v/>
      </c>
      <c r="AC82" s="595" t="str">
        <f>'Fiberglass Volumes'!AD115</f>
        <v/>
      </c>
      <c r="AD82" s="596" t="str">
        <f>'Fiberglass Volumes'!AE115</f>
        <v/>
      </c>
    </row>
    <row r="83" ht="15.75" customHeight="1">
      <c r="A83" s="597" t="s">
        <v>1821</v>
      </c>
      <c r="B83" s="587" t="s">
        <v>1731</v>
      </c>
      <c r="C83" s="587" t="s">
        <v>1732</v>
      </c>
      <c r="D83" s="593" t="s">
        <v>1822</v>
      </c>
      <c r="E83" s="588"/>
      <c r="F83" s="508" t="s">
        <v>29</v>
      </c>
      <c r="G83" s="80">
        <v>1.0</v>
      </c>
      <c r="H83" s="594" t="str">
        <f>'Fiberglass Volumes'!I116</f>
        <v/>
      </c>
      <c r="I83" s="80" t="str">
        <f>'Fiberglass Volumes'!J116</f>
        <v/>
      </c>
      <c r="J83" s="598" t="str">
        <f>'Fiberglass Volumes'!K116</f>
        <v/>
      </c>
      <c r="K83" s="598" t="str">
        <f>'Fiberglass Volumes'!L116</f>
        <v/>
      </c>
      <c r="L83" s="80" t="str">
        <f>'Fiberglass Volumes'!M116</f>
        <v/>
      </c>
      <c r="M83" s="80" t="str">
        <f>'Fiberglass Volumes'!N116</f>
        <v/>
      </c>
      <c r="N83" s="598" t="str">
        <f>'Fiberglass Volumes'!O116</f>
        <v/>
      </c>
      <c r="O83" s="598" t="str">
        <f>'Fiberglass Volumes'!P116</f>
        <v/>
      </c>
      <c r="P83" s="598" t="str">
        <f>'Fiberglass Volumes'!Q116</f>
        <v/>
      </c>
      <c r="Q83" s="80" t="str">
        <f>'Fiberglass Volumes'!R116</f>
        <v/>
      </c>
      <c r="R83" s="598" t="str">
        <f>'Fiberglass Volumes'!S116</f>
        <v/>
      </c>
      <c r="S83" s="598" t="str">
        <f>'Fiberglass Volumes'!T116</f>
        <v/>
      </c>
      <c r="T83" s="80" t="str">
        <f>'Fiberglass Volumes'!U116</f>
        <v/>
      </c>
      <c r="U83" s="598" t="str">
        <f>'Fiberglass Volumes'!V116</f>
        <v/>
      </c>
      <c r="V83" s="80" t="str">
        <f>'Fiberglass Volumes'!W116</f>
        <v/>
      </c>
      <c r="W83" s="598" t="str">
        <f>'Fiberglass Volumes'!X116</f>
        <v/>
      </c>
      <c r="X83" s="80" t="str">
        <f>'Fiberglass Volumes'!Y116</f>
        <v/>
      </c>
      <c r="Y83" s="80" t="str">
        <f>'Fiberglass Volumes'!Z116</f>
        <v/>
      </c>
      <c r="Z83" s="598" t="str">
        <f>'Fiberglass Volumes'!AA116</f>
        <v/>
      </c>
      <c r="AA83" s="595" t="str">
        <f>'Fiberglass Volumes'!AB116</f>
        <v/>
      </c>
      <c r="AB83" s="595" t="str">
        <f>'Fiberglass Volumes'!AC116</f>
        <v/>
      </c>
      <c r="AC83" s="595" t="str">
        <f>'Fiberglass Volumes'!AD116</f>
        <v/>
      </c>
      <c r="AD83" s="596" t="str">
        <f>'Fiberglass Volumes'!AE116</f>
        <v/>
      </c>
    </row>
    <row r="84" ht="15.75" customHeight="1">
      <c r="A84" s="597" t="s">
        <v>1823</v>
      </c>
      <c r="B84" s="587" t="s">
        <v>1731</v>
      </c>
      <c r="C84" s="587" t="s">
        <v>1732</v>
      </c>
      <c r="D84" s="593" t="s">
        <v>1824</v>
      </c>
      <c r="E84" s="588"/>
      <c r="F84" s="508" t="s">
        <v>30</v>
      </c>
      <c r="G84" s="80">
        <v>1.0</v>
      </c>
      <c r="H84" s="594" t="str">
        <f>'Fiberglass Volumes'!I117</f>
        <v/>
      </c>
      <c r="I84" s="80" t="str">
        <f>'Fiberglass Volumes'!J117</f>
        <v/>
      </c>
      <c r="J84" s="598" t="str">
        <f>'Fiberglass Volumes'!K117</f>
        <v/>
      </c>
      <c r="K84" s="598" t="str">
        <f>'Fiberglass Volumes'!L117</f>
        <v/>
      </c>
      <c r="L84" s="80" t="str">
        <f>'Fiberglass Volumes'!M117</f>
        <v/>
      </c>
      <c r="M84" s="80" t="str">
        <f>'Fiberglass Volumes'!N117</f>
        <v/>
      </c>
      <c r="N84" s="598" t="str">
        <f>'Fiberglass Volumes'!O117</f>
        <v/>
      </c>
      <c r="O84" s="598" t="str">
        <f>'Fiberglass Volumes'!P117</f>
        <v/>
      </c>
      <c r="P84" s="598" t="str">
        <f>'Fiberglass Volumes'!Q117</f>
        <v/>
      </c>
      <c r="Q84" s="80" t="str">
        <f>'Fiberglass Volumes'!R117</f>
        <v/>
      </c>
      <c r="R84" s="598" t="str">
        <f>'Fiberglass Volumes'!S117</f>
        <v/>
      </c>
      <c r="S84" s="598" t="str">
        <f>'Fiberglass Volumes'!T117</f>
        <v/>
      </c>
      <c r="T84" s="80" t="str">
        <f>'Fiberglass Volumes'!U117</f>
        <v/>
      </c>
      <c r="U84" s="598" t="str">
        <f>'Fiberglass Volumes'!V117</f>
        <v/>
      </c>
      <c r="V84" s="80" t="str">
        <f>'Fiberglass Volumes'!W117</f>
        <v/>
      </c>
      <c r="W84" s="598" t="str">
        <f>'Fiberglass Volumes'!X117</f>
        <v/>
      </c>
      <c r="X84" s="80" t="str">
        <f>'Fiberglass Volumes'!Y117</f>
        <v/>
      </c>
      <c r="Y84" s="80" t="str">
        <f>'Fiberglass Volumes'!Z117</f>
        <v/>
      </c>
      <c r="Z84" s="598" t="str">
        <f>'Fiberglass Volumes'!AA117</f>
        <v/>
      </c>
      <c r="AA84" s="595" t="str">
        <f>'Fiberglass Volumes'!AB117</f>
        <v/>
      </c>
      <c r="AB84" s="595" t="str">
        <f>'Fiberglass Volumes'!AC117</f>
        <v/>
      </c>
      <c r="AC84" s="595" t="str">
        <f>'Fiberglass Volumes'!AD117</f>
        <v/>
      </c>
      <c r="AD84" s="596" t="str">
        <f>'Fiberglass Volumes'!AE117</f>
        <v/>
      </c>
    </row>
    <row r="85" ht="15.75" customHeight="1">
      <c r="A85" s="597" t="s">
        <v>1825</v>
      </c>
      <c r="B85" s="587" t="s">
        <v>1731</v>
      </c>
      <c r="C85" s="587" t="s">
        <v>1732</v>
      </c>
      <c r="D85" s="593" t="s">
        <v>1826</v>
      </c>
      <c r="E85" s="588"/>
      <c r="F85" s="508" t="s">
        <v>30</v>
      </c>
      <c r="G85" s="80">
        <v>1.0</v>
      </c>
      <c r="H85" s="594" t="str">
        <f>'Fiberglass Volumes'!I118</f>
        <v/>
      </c>
      <c r="I85" s="80" t="str">
        <f>'Fiberglass Volumes'!J118</f>
        <v/>
      </c>
      <c r="J85" s="598" t="str">
        <f>'Fiberglass Volumes'!K118</f>
        <v/>
      </c>
      <c r="K85" s="598" t="str">
        <f>'Fiberglass Volumes'!L118</f>
        <v/>
      </c>
      <c r="L85" s="80" t="str">
        <f>'Fiberglass Volumes'!M118</f>
        <v/>
      </c>
      <c r="M85" s="80" t="str">
        <f>'Fiberglass Volumes'!N118</f>
        <v/>
      </c>
      <c r="N85" s="598" t="str">
        <f>'Fiberglass Volumes'!O118</f>
        <v/>
      </c>
      <c r="O85" s="598" t="str">
        <f>'Fiberglass Volumes'!P118</f>
        <v/>
      </c>
      <c r="P85" s="598" t="str">
        <f>'Fiberglass Volumes'!Q118</f>
        <v/>
      </c>
      <c r="Q85" s="80" t="str">
        <f>'Fiberglass Volumes'!R118</f>
        <v/>
      </c>
      <c r="R85" s="598" t="str">
        <f>'Fiberglass Volumes'!S118</f>
        <v/>
      </c>
      <c r="S85" s="598" t="str">
        <f>'Fiberglass Volumes'!T118</f>
        <v/>
      </c>
      <c r="T85" s="80" t="str">
        <f>'Fiberglass Volumes'!U118</f>
        <v/>
      </c>
      <c r="U85" s="598" t="str">
        <f>'Fiberglass Volumes'!V118</f>
        <v/>
      </c>
      <c r="V85" s="80" t="str">
        <f>'Fiberglass Volumes'!W118</f>
        <v/>
      </c>
      <c r="W85" s="598" t="str">
        <f>'Fiberglass Volumes'!X118</f>
        <v/>
      </c>
      <c r="X85" s="80" t="str">
        <f>'Fiberglass Volumes'!Y118</f>
        <v/>
      </c>
      <c r="Y85" s="80" t="str">
        <f>'Fiberglass Volumes'!Z118</f>
        <v/>
      </c>
      <c r="Z85" s="598" t="str">
        <f>'Fiberglass Volumes'!AA118</f>
        <v/>
      </c>
      <c r="AA85" s="595" t="str">
        <f>'Fiberglass Volumes'!AB118</f>
        <v/>
      </c>
      <c r="AB85" s="595" t="str">
        <f>'Fiberglass Volumes'!AC118</f>
        <v/>
      </c>
      <c r="AC85" s="595" t="str">
        <f>'Fiberglass Volumes'!AD118</f>
        <v/>
      </c>
      <c r="AD85" s="596" t="str">
        <f>'Fiberglass Volumes'!AE118</f>
        <v/>
      </c>
    </row>
    <row r="86" ht="15.75" customHeight="1">
      <c r="A86" s="597" t="s">
        <v>1827</v>
      </c>
      <c r="B86" s="587" t="s">
        <v>1731</v>
      </c>
      <c r="C86" s="587" t="s">
        <v>1732</v>
      </c>
      <c r="D86" s="593" t="s">
        <v>1828</v>
      </c>
      <c r="E86" s="588"/>
      <c r="F86" s="508" t="s">
        <v>29</v>
      </c>
      <c r="G86" s="80">
        <v>1.0</v>
      </c>
      <c r="H86" s="594" t="str">
        <f>'Fiberglass Volumes'!I119</f>
        <v/>
      </c>
      <c r="I86" s="80" t="str">
        <f>'Fiberglass Volumes'!J119</f>
        <v/>
      </c>
      <c r="J86" s="598" t="str">
        <f>'Fiberglass Volumes'!K119</f>
        <v/>
      </c>
      <c r="K86" s="598" t="str">
        <f>'Fiberglass Volumes'!L119</f>
        <v/>
      </c>
      <c r="L86" s="80" t="str">
        <f>'Fiberglass Volumes'!M119</f>
        <v/>
      </c>
      <c r="M86" s="80" t="str">
        <f>'Fiberglass Volumes'!N119</f>
        <v/>
      </c>
      <c r="N86" s="598" t="str">
        <f>'Fiberglass Volumes'!O119</f>
        <v/>
      </c>
      <c r="O86" s="598" t="str">
        <f>'Fiberglass Volumes'!P119</f>
        <v/>
      </c>
      <c r="P86" s="598" t="str">
        <f>'Fiberglass Volumes'!Q119</f>
        <v/>
      </c>
      <c r="Q86" s="80" t="str">
        <f>'Fiberglass Volumes'!R119</f>
        <v/>
      </c>
      <c r="R86" s="598" t="str">
        <f>'Fiberglass Volumes'!S119</f>
        <v/>
      </c>
      <c r="S86" s="598" t="str">
        <f>'Fiberglass Volumes'!T119</f>
        <v/>
      </c>
      <c r="T86" s="80" t="str">
        <f>'Fiberglass Volumes'!U119</f>
        <v/>
      </c>
      <c r="U86" s="598" t="str">
        <f>'Fiberglass Volumes'!V119</f>
        <v/>
      </c>
      <c r="V86" s="80" t="str">
        <f>'Fiberglass Volumes'!W119</f>
        <v/>
      </c>
      <c r="W86" s="598" t="str">
        <f>'Fiberglass Volumes'!X119</f>
        <v/>
      </c>
      <c r="X86" s="80" t="str">
        <f>'Fiberglass Volumes'!Y119</f>
        <v/>
      </c>
      <c r="Y86" s="80" t="str">
        <f>'Fiberglass Volumes'!Z119</f>
        <v/>
      </c>
      <c r="Z86" s="598" t="str">
        <f>'Fiberglass Volumes'!AA119</f>
        <v/>
      </c>
      <c r="AA86" s="595" t="str">
        <f>'Fiberglass Volumes'!AB119</f>
        <v/>
      </c>
      <c r="AB86" s="595" t="str">
        <f>'Fiberglass Volumes'!AC119</f>
        <v/>
      </c>
      <c r="AC86" s="595" t="str">
        <f>'Fiberglass Volumes'!AD119</f>
        <v/>
      </c>
      <c r="AD86" s="596" t="str">
        <f>'Fiberglass Volumes'!AE119</f>
        <v/>
      </c>
    </row>
    <row r="87" ht="15.75" customHeight="1">
      <c r="A87" s="597" t="s">
        <v>1829</v>
      </c>
      <c r="B87" s="587" t="s">
        <v>1731</v>
      </c>
      <c r="C87" s="587" t="s">
        <v>1732</v>
      </c>
      <c r="D87" s="593" t="s">
        <v>1830</v>
      </c>
      <c r="E87" s="588"/>
      <c r="F87" s="508" t="s">
        <v>29</v>
      </c>
      <c r="G87" s="80">
        <v>1.0</v>
      </c>
      <c r="H87" s="594" t="str">
        <f>'Fiberglass Volumes'!I120</f>
        <v/>
      </c>
      <c r="I87" s="80" t="str">
        <f>'Fiberglass Volumes'!J120</f>
        <v/>
      </c>
      <c r="J87" s="598" t="str">
        <f>'Fiberglass Volumes'!K120</f>
        <v/>
      </c>
      <c r="K87" s="598" t="str">
        <f>'Fiberglass Volumes'!L120</f>
        <v/>
      </c>
      <c r="L87" s="80" t="str">
        <f>'Fiberglass Volumes'!M120</f>
        <v/>
      </c>
      <c r="M87" s="80" t="str">
        <f>'Fiberglass Volumes'!N120</f>
        <v/>
      </c>
      <c r="N87" s="598" t="str">
        <f>'Fiberglass Volumes'!O120</f>
        <v/>
      </c>
      <c r="O87" s="598" t="str">
        <f>'Fiberglass Volumes'!P120</f>
        <v/>
      </c>
      <c r="P87" s="598" t="str">
        <f>'Fiberglass Volumes'!Q120</f>
        <v/>
      </c>
      <c r="Q87" s="80" t="str">
        <f>'Fiberglass Volumes'!R120</f>
        <v/>
      </c>
      <c r="R87" s="598" t="str">
        <f>'Fiberglass Volumes'!S120</f>
        <v/>
      </c>
      <c r="S87" s="598" t="str">
        <f>'Fiberglass Volumes'!T120</f>
        <v/>
      </c>
      <c r="T87" s="80" t="str">
        <f>'Fiberglass Volumes'!U120</f>
        <v/>
      </c>
      <c r="U87" s="598" t="str">
        <f>'Fiberglass Volumes'!V120</f>
        <v/>
      </c>
      <c r="V87" s="80" t="str">
        <f>'Fiberglass Volumes'!W120</f>
        <v/>
      </c>
      <c r="W87" s="598" t="str">
        <f>'Fiberglass Volumes'!X120</f>
        <v/>
      </c>
      <c r="X87" s="80" t="str">
        <f>'Fiberglass Volumes'!Y120</f>
        <v/>
      </c>
      <c r="Y87" s="80" t="str">
        <f>'Fiberglass Volumes'!Z120</f>
        <v/>
      </c>
      <c r="Z87" s="598" t="str">
        <f>'Fiberglass Volumes'!AA120</f>
        <v/>
      </c>
      <c r="AA87" s="595" t="str">
        <f>'Fiberglass Volumes'!AB120</f>
        <v/>
      </c>
      <c r="AB87" s="595" t="str">
        <f>'Fiberglass Volumes'!AC120</f>
        <v/>
      </c>
      <c r="AC87" s="595" t="str">
        <f>'Fiberglass Volumes'!AD120</f>
        <v/>
      </c>
      <c r="AD87" s="596" t="str">
        <f>'Fiberglass Volumes'!AE120</f>
        <v/>
      </c>
    </row>
    <row r="88" ht="15.75" customHeight="1">
      <c r="A88" s="597" t="s">
        <v>1831</v>
      </c>
      <c r="B88" s="587" t="s">
        <v>1731</v>
      </c>
      <c r="C88" s="587" t="s">
        <v>1732</v>
      </c>
      <c r="D88" s="593" t="s">
        <v>1832</v>
      </c>
      <c r="E88" s="588"/>
      <c r="F88" s="508" t="s">
        <v>29</v>
      </c>
      <c r="G88" s="80">
        <v>1.0</v>
      </c>
      <c r="H88" s="594" t="str">
        <f>'Fiberglass Volumes'!I121</f>
        <v/>
      </c>
      <c r="I88" s="80" t="str">
        <f>'Fiberglass Volumes'!J121</f>
        <v/>
      </c>
      <c r="J88" s="598" t="str">
        <f>'Fiberglass Volumes'!K121</f>
        <v/>
      </c>
      <c r="K88" s="598" t="str">
        <f>'Fiberglass Volumes'!L121</f>
        <v/>
      </c>
      <c r="L88" s="80" t="str">
        <f>'Fiberglass Volumes'!M121</f>
        <v/>
      </c>
      <c r="M88" s="80" t="str">
        <f>'Fiberglass Volumes'!N121</f>
        <v/>
      </c>
      <c r="N88" s="598" t="str">
        <f>'Fiberglass Volumes'!O121</f>
        <v/>
      </c>
      <c r="O88" s="598" t="str">
        <f>'Fiberglass Volumes'!P121</f>
        <v/>
      </c>
      <c r="P88" s="598" t="str">
        <f>'Fiberglass Volumes'!Q121</f>
        <v/>
      </c>
      <c r="Q88" s="80" t="str">
        <f>'Fiberglass Volumes'!R121</f>
        <v/>
      </c>
      <c r="R88" s="598" t="str">
        <f>'Fiberglass Volumes'!S121</f>
        <v/>
      </c>
      <c r="S88" s="598" t="str">
        <f>'Fiberglass Volumes'!T121</f>
        <v/>
      </c>
      <c r="T88" s="80" t="str">
        <f>'Fiberglass Volumes'!U121</f>
        <v/>
      </c>
      <c r="U88" s="598" t="str">
        <f>'Fiberglass Volumes'!V121</f>
        <v/>
      </c>
      <c r="V88" s="80" t="str">
        <f>'Fiberglass Volumes'!W121</f>
        <v/>
      </c>
      <c r="W88" s="598" t="str">
        <f>'Fiberglass Volumes'!X121</f>
        <v/>
      </c>
      <c r="X88" s="80" t="str">
        <f>'Fiberglass Volumes'!Y121</f>
        <v/>
      </c>
      <c r="Y88" s="80" t="str">
        <f>'Fiberglass Volumes'!Z121</f>
        <v/>
      </c>
      <c r="Z88" s="598" t="str">
        <f>'Fiberglass Volumes'!AA121</f>
        <v/>
      </c>
      <c r="AA88" s="595" t="str">
        <f>'Fiberglass Volumes'!AB121</f>
        <v/>
      </c>
      <c r="AB88" s="595" t="str">
        <f>'Fiberglass Volumes'!AC121</f>
        <v/>
      </c>
      <c r="AC88" s="595" t="str">
        <f>'Fiberglass Volumes'!AD121</f>
        <v/>
      </c>
      <c r="AD88" s="596" t="str">
        <f>'Fiberglass Volumes'!AE121</f>
        <v/>
      </c>
    </row>
    <row r="89" ht="15.75" customHeight="1">
      <c r="A89" s="597"/>
      <c r="B89" s="587"/>
      <c r="C89" s="587"/>
      <c r="D89" s="593"/>
      <c r="E89" s="588"/>
      <c r="F89" s="508"/>
      <c r="G89" s="80"/>
      <c r="H89" s="594"/>
      <c r="I89" s="80"/>
      <c r="J89" s="595"/>
      <c r="K89" s="595"/>
      <c r="L89" s="595"/>
      <c r="M89" s="595"/>
      <c r="N89" s="595"/>
      <c r="O89" s="595"/>
      <c r="P89" s="595"/>
      <c r="Q89" s="595"/>
      <c r="R89" s="595"/>
      <c r="S89" s="595"/>
      <c r="T89" s="595"/>
      <c r="U89" s="595"/>
      <c r="V89" s="595"/>
      <c r="W89" s="595"/>
      <c r="X89" s="595"/>
      <c r="Y89" s="595"/>
      <c r="Z89" s="595"/>
      <c r="AA89" s="595"/>
      <c r="AB89" s="595"/>
      <c r="AC89" s="595"/>
      <c r="AD89" s="596"/>
    </row>
    <row r="90" ht="15.75" customHeight="1">
      <c r="A90" s="597" t="s">
        <v>1833</v>
      </c>
      <c r="B90" s="587" t="s">
        <v>1731</v>
      </c>
      <c r="C90" s="587" t="s">
        <v>1732</v>
      </c>
      <c r="D90" s="593" t="s">
        <v>1471</v>
      </c>
      <c r="E90" s="588"/>
      <c r="F90" s="508" t="s">
        <v>28</v>
      </c>
      <c r="G90" s="80">
        <v>1.0</v>
      </c>
      <c r="H90" s="594" t="str">
        <f>'Fiberglass Volumes'!I48</f>
        <v/>
      </c>
      <c r="I90" s="80" t="str">
        <f>'Fiberglass Volumes'!J48</f>
        <v/>
      </c>
      <c r="J90" s="598" t="str">
        <f>'Fiberglass Volumes'!K48</f>
        <v/>
      </c>
      <c r="K90" s="598" t="str">
        <f>'Fiberglass Volumes'!L48</f>
        <v/>
      </c>
      <c r="L90" s="80" t="str">
        <f>'Fiberglass Volumes'!M48</f>
        <v/>
      </c>
      <c r="M90" s="80" t="str">
        <f>'Fiberglass Volumes'!N48</f>
        <v/>
      </c>
      <c r="N90" s="598" t="str">
        <f>'Fiberglass Volumes'!O48</f>
        <v/>
      </c>
      <c r="O90" s="598" t="str">
        <f>'Fiberglass Volumes'!P48</f>
        <v/>
      </c>
      <c r="P90" s="598" t="str">
        <f>'Fiberglass Volumes'!Q48</f>
        <v/>
      </c>
      <c r="Q90" s="80" t="str">
        <f>'Fiberglass Volumes'!R48</f>
        <v/>
      </c>
      <c r="R90" s="598" t="str">
        <f>'Fiberglass Volumes'!S48</f>
        <v/>
      </c>
      <c r="S90" s="598" t="str">
        <f>'Fiberglass Volumes'!T48</f>
        <v/>
      </c>
      <c r="T90" s="80" t="str">
        <f>'Fiberglass Volumes'!U48</f>
        <v/>
      </c>
      <c r="U90" s="598" t="str">
        <f>'Fiberglass Volumes'!V48</f>
        <v/>
      </c>
      <c r="V90" s="80" t="str">
        <f>'Fiberglass Volumes'!W48</f>
        <v/>
      </c>
      <c r="W90" s="598" t="str">
        <f>'Fiberglass Volumes'!X48</f>
        <v/>
      </c>
      <c r="X90" s="80" t="str">
        <f>'Fiberglass Volumes'!Y48</f>
        <v/>
      </c>
      <c r="Y90" s="80" t="str">
        <f>'Fiberglass Volumes'!Z48</f>
        <v/>
      </c>
      <c r="Z90" s="598" t="str">
        <f>'Fiberglass Volumes'!AA48</f>
        <v/>
      </c>
      <c r="AA90" s="595" t="str">
        <f>'Fiberglass Volumes'!AB48</f>
        <v/>
      </c>
      <c r="AB90" s="595" t="str">
        <f>'Fiberglass Volumes'!AC48</f>
        <v/>
      </c>
      <c r="AC90" s="595" t="str">
        <f>'Fiberglass Volumes'!AD48</f>
        <v/>
      </c>
      <c r="AD90" s="596" t="str">
        <f>'Fiberglass Volumes'!AE48</f>
        <v/>
      </c>
    </row>
    <row r="91" ht="15.75" customHeight="1">
      <c r="A91" s="597" t="s">
        <v>1834</v>
      </c>
      <c r="B91" s="587" t="s">
        <v>1731</v>
      </c>
      <c r="C91" s="587" t="s">
        <v>1732</v>
      </c>
      <c r="D91" s="593" t="s">
        <v>1474</v>
      </c>
      <c r="E91" s="588"/>
      <c r="F91" s="508" t="s">
        <v>28</v>
      </c>
      <c r="G91" s="80">
        <v>1.0</v>
      </c>
      <c r="H91" s="594" t="str">
        <f>'Fiberglass Volumes'!I49</f>
        <v/>
      </c>
      <c r="I91" s="80" t="str">
        <f>'Fiberglass Volumes'!J49</f>
        <v/>
      </c>
      <c r="J91" s="598" t="str">
        <f>'Fiberglass Volumes'!K49</f>
        <v/>
      </c>
      <c r="K91" s="598" t="str">
        <f>'Fiberglass Volumes'!L49</f>
        <v/>
      </c>
      <c r="L91" s="80" t="str">
        <f>'Fiberglass Volumes'!M49</f>
        <v/>
      </c>
      <c r="M91" s="80" t="str">
        <f>'Fiberglass Volumes'!N49</f>
        <v/>
      </c>
      <c r="N91" s="598" t="str">
        <f>'Fiberglass Volumes'!O49</f>
        <v/>
      </c>
      <c r="O91" s="598" t="str">
        <f>'Fiberglass Volumes'!P49</f>
        <v/>
      </c>
      <c r="P91" s="598" t="str">
        <f>'Fiberglass Volumes'!Q49</f>
        <v/>
      </c>
      <c r="Q91" s="80" t="str">
        <f>'Fiberglass Volumes'!R49</f>
        <v/>
      </c>
      <c r="R91" s="598" t="str">
        <f>'Fiberglass Volumes'!S49</f>
        <v/>
      </c>
      <c r="S91" s="598" t="str">
        <f>'Fiberglass Volumes'!T49</f>
        <v/>
      </c>
      <c r="T91" s="80" t="str">
        <f>'Fiberglass Volumes'!U49</f>
        <v/>
      </c>
      <c r="U91" s="598" t="str">
        <f>'Fiberglass Volumes'!V49</f>
        <v/>
      </c>
      <c r="V91" s="80" t="str">
        <f>'Fiberglass Volumes'!W49</f>
        <v/>
      </c>
      <c r="W91" s="598" t="str">
        <f>'Fiberglass Volumes'!X49</f>
        <v/>
      </c>
      <c r="X91" s="80" t="str">
        <f>'Fiberglass Volumes'!Y49</f>
        <v/>
      </c>
      <c r="Y91" s="80" t="str">
        <f>'Fiberglass Volumes'!Z49</f>
        <v/>
      </c>
      <c r="Z91" s="598" t="str">
        <f>'Fiberglass Volumes'!AA49</f>
        <v/>
      </c>
      <c r="AA91" s="595" t="str">
        <f>'Fiberglass Volumes'!AB49</f>
        <v/>
      </c>
      <c r="AB91" s="595" t="str">
        <f>'Fiberglass Volumes'!AC49</f>
        <v/>
      </c>
      <c r="AC91" s="595" t="str">
        <f>'Fiberglass Volumes'!AD49</f>
        <v/>
      </c>
      <c r="AD91" s="596" t="str">
        <f>'Fiberglass Volumes'!AE49</f>
        <v/>
      </c>
    </row>
    <row r="92" ht="15.75" customHeight="1">
      <c r="A92" s="597" t="s">
        <v>1835</v>
      </c>
      <c r="B92" s="587" t="s">
        <v>1731</v>
      </c>
      <c r="C92" s="587" t="s">
        <v>1732</v>
      </c>
      <c r="D92" s="593" t="s">
        <v>1477</v>
      </c>
      <c r="E92" s="588"/>
      <c r="F92" s="508" t="s">
        <v>28</v>
      </c>
      <c r="G92" s="80">
        <v>1.0</v>
      </c>
      <c r="H92" s="594" t="str">
        <f>'Fiberglass Volumes'!I50</f>
        <v/>
      </c>
      <c r="I92" s="80" t="str">
        <f>'Fiberglass Volumes'!J50</f>
        <v/>
      </c>
      <c r="J92" s="598" t="str">
        <f>'Fiberglass Volumes'!K50</f>
        <v/>
      </c>
      <c r="K92" s="598" t="str">
        <f>'Fiberglass Volumes'!L50</f>
        <v/>
      </c>
      <c r="L92" s="80" t="str">
        <f>'Fiberglass Volumes'!M50</f>
        <v/>
      </c>
      <c r="M92" s="80" t="str">
        <f>'Fiberglass Volumes'!N50</f>
        <v/>
      </c>
      <c r="N92" s="598" t="str">
        <f>'Fiberglass Volumes'!O50</f>
        <v/>
      </c>
      <c r="O92" s="598" t="str">
        <f>'Fiberglass Volumes'!P50</f>
        <v/>
      </c>
      <c r="P92" s="598" t="str">
        <f>'Fiberglass Volumes'!Q50</f>
        <v/>
      </c>
      <c r="Q92" s="80" t="str">
        <f>'Fiberglass Volumes'!R50</f>
        <v/>
      </c>
      <c r="R92" s="598" t="str">
        <f>'Fiberglass Volumes'!S50</f>
        <v/>
      </c>
      <c r="S92" s="598" t="str">
        <f>'Fiberglass Volumes'!T50</f>
        <v/>
      </c>
      <c r="T92" s="80" t="str">
        <f>'Fiberglass Volumes'!U50</f>
        <v/>
      </c>
      <c r="U92" s="598" t="str">
        <f>'Fiberglass Volumes'!V50</f>
        <v/>
      </c>
      <c r="V92" s="80" t="str">
        <f>'Fiberglass Volumes'!W50</f>
        <v/>
      </c>
      <c r="W92" s="598" t="str">
        <f>'Fiberglass Volumes'!X50</f>
        <v/>
      </c>
      <c r="X92" s="80" t="str">
        <f>'Fiberglass Volumes'!Y50</f>
        <v/>
      </c>
      <c r="Y92" s="80" t="str">
        <f>'Fiberglass Volumes'!Z50</f>
        <v/>
      </c>
      <c r="Z92" s="598" t="str">
        <f>'Fiberglass Volumes'!AA50</f>
        <v/>
      </c>
      <c r="AA92" s="595" t="str">
        <f>'Fiberglass Volumes'!AB50</f>
        <v/>
      </c>
      <c r="AB92" s="595" t="str">
        <f>'Fiberglass Volumes'!AC50</f>
        <v/>
      </c>
      <c r="AC92" s="595" t="str">
        <f>'Fiberglass Volumes'!AD50</f>
        <v/>
      </c>
      <c r="AD92" s="596" t="str">
        <f>'Fiberglass Volumes'!AE50</f>
        <v/>
      </c>
    </row>
    <row r="93" ht="15.75" customHeight="1">
      <c r="A93" s="597" t="s">
        <v>1836</v>
      </c>
      <c r="B93" s="587" t="s">
        <v>1731</v>
      </c>
      <c r="C93" s="587" t="s">
        <v>1732</v>
      </c>
      <c r="D93" s="593" t="s">
        <v>1480</v>
      </c>
      <c r="E93" s="588"/>
      <c r="F93" s="508" t="s">
        <v>28</v>
      </c>
      <c r="G93" s="80">
        <v>1.0</v>
      </c>
      <c r="H93" s="594" t="str">
        <f>'Fiberglass Volumes'!I51</f>
        <v/>
      </c>
      <c r="I93" s="80" t="str">
        <f>'Fiberglass Volumes'!J51</f>
        <v/>
      </c>
      <c r="J93" s="598" t="str">
        <f>'Fiberglass Volumes'!K51</f>
        <v/>
      </c>
      <c r="K93" s="598" t="str">
        <f>'Fiberglass Volumes'!L51</f>
        <v/>
      </c>
      <c r="L93" s="80" t="str">
        <f>'Fiberglass Volumes'!M51</f>
        <v/>
      </c>
      <c r="M93" s="80" t="str">
        <f>'Fiberglass Volumes'!N51</f>
        <v/>
      </c>
      <c r="N93" s="598" t="str">
        <f>'Fiberglass Volumes'!O51</f>
        <v/>
      </c>
      <c r="O93" s="598" t="str">
        <f>'Fiberglass Volumes'!P51</f>
        <v/>
      </c>
      <c r="P93" s="598" t="str">
        <f>'Fiberglass Volumes'!Q51</f>
        <v/>
      </c>
      <c r="Q93" s="80" t="str">
        <f>'Fiberglass Volumes'!R51</f>
        <v/>
      </c>
      <c r="R93" s="598" t="str">
        <f>'Fiberglass Volumes'!S51</f>
        <v/>
      </c>
      <c r="S93" s="598" t="str">
        <f>'Fiberglass Volumes'!T51</f>
        <v/>
      </c>
      <c r="T93" s="80" t="str">
        <f>'Fiberglass Volumes'!U51</f>
        <v/>
      </c>
      <c r="U93" s="598" t="str">
        <f>'Fiberglass Volumes'!V51</f>
        <v/>
      </c>
      <c r="V93" s="80" t="str">
        <f>'Fiberglass Volumes'!W51</f>
        <v/>
      </c>
      <c r="W93" s="598" t="str">
        <f>'Fiberglass Volumes'!X51</f>
        <v/>
      </c>
      <c r="X93" s="80" t="str">
        <f>'Fiberglass Volumes'!Y51</f>
        <v/>
      </c>
      <c r="Y93" s="80" t="str">
        <f>'Fiberglass Volumes'!Z51</f>
        <v/>
      </c>
      <c r="Z93" s="598" t="str">
        <f>'Fiberglass Volumes'!AA51</f>
        <v/>
      </c>
      <c r="AA93" s="595" t="str">
        <f>'Fiberglass Volumes'!AB51</f>
        <v/>
      </c>
      <c r="AB93" s="595" t="str">
        <f>'Fiberglass Volumes'!AC51</f>
        <v/>
      </c>
      <c r="AC93" s="595" t="str">
        <f>'Fiberglass Volumes'!AD51</f>
        <v/>
      </c>
      <c r="AD93" s="596" t="str">
        <f>'Fiberglass Volumes'!AE51</f>
        <v/>
      </c>
    </row>
    <row r="94" ht="15.75" customHeight="1">
      <c r="A94" s="597" t="s">
        <v>1837</v>
      </c>
      <c r="B94" s="587" t="s">
        <v>1731</v>
      </c>
      <c r="C94" s="587" t="s">
        <v>1732</v>
      </c>
      <c r="D94" s="593" t="s">
        <v>1483</v>
      </c>
      <c r="E94" s="588"/>
      <c r="F94" s="508" t="s">
        <v>28</v>
      </c>
      <c r="G94" s="80">
        <v>1.0</v>
      </c>
      <c r="H94" s="594" t="str">
        <f>'Fiberglass Volumes'!I52</f>
        <v/>
      </c>
      <c r="I94" s="80" t="str">
        <f>'Fiberglass Volumes'!J52</f>
        <v/>
      </c>
      <c r="J94" s="598" t="str">
        <f>'Fiberglass Volumes'!K52</f>
        <v/>
      </c>
      <c r="K94" s="598" t="str">
        <f>'Fiberglass Volumes'!L52</f>
        <v/>
      </c>
      <c r="L94" s="80" t="str">
        <f>'Fiberglass Volumes'!M52</f>
        <v/>
      </c>
      <c r="M94" s="80" t="str">
        <f>'Fiberglass Volumes'!N52</f>
        <v/>
      </c>
      <c r="N94" s="598" t="str">
        <f>'Fiberglass Volumes'!O52</f>
        <v/>
      </c>
      <c r="O94" s="598" t="str">
        <f>'Fiberglass Volumes'!P52</f>
        <v/>
      </c>
      <c r="P94" s="598" t="str">
        <f>'Fiberglass Volumes'!Q52</f>
        <v/>
      </c>
      <c r="Q94" s="80" t="str">
        <f>'Fiberglass Volumes'!R52</f>
        <v/>
      </c>
      <c r="R94" s="598" t="str">
        <f>'Fiberglass Volumes'!S52</f>
        <v/>
      </c>
      <c r="S94" s="598" t="str">
        <f>'Fiberglass Volumes'!T52</f>
        <v/>
      </c>
      <c r="T94" s="80" t="str">
        <f>'Fiberglass Volumes'!U52</f>
        <v/>
      </c>
      <c r="U94" s="598" t="str">
        <f>'Fiberglass Volumes'!V52</f>
        <v/>
      </c>
      <c r="V94" s="80" t="str">
        <f>'Fiberglass Volumes'!W52</f>
        <v/>
      </c>
      <c r="W94" s="598" t="str">
        <f>'Fiberglass Volumes'!X52</f>
        <v/>
      </c>
      <c r="X94" s="80" t="str">
        <f>'Fiberglass Volumes'!Y52</f>
        <v/>
      </c>
      <c r="Y94" s="80" t="str">
        <f>'Fiberglass Volumes'!Z52</f>
        <v/>
      </c>
      <c r="Z94" s="598" t="str">
        <f>'Fiberglass Volumes'!AA52</f>
        <v/>
      </c>
      <c r="AA94" s="595" t="str">
        <f>'Fiberglass Volumes'!AB52</f>
        <v/>
      </c>
      <c r="AB94" s="595" t="str">
        <f>'Fiberglass Volumes'!AC52</f>
        <v/>
      </c>
      <c r="AC94" s="595" t="str">
        <f>'Fiberglass Volumes'!AD52</f>
        <v/>
      </c>
      <c r="AD94" s="596" t="str">
        <f>'Fiberglass Volumes'!AE52</f>
        <v/>
      </c>
    </row>
    <row r="95" ht="15.75" customHeight="1">
      <c r="A95" s="597" t="s">
        <v>1838</v>
      </c>
      <c r="B95" s="587" t="s">
        <v>1731</v>
      </c>
      <c r="C95" s="587" t="s">
        <v>1732</v>
      </c>
      <c r="D95" s="593" t="s">
        <v>1486</v>
      </c>
      <c r="E95" s="588"/>
      <c r="F95" s="508" t="s">
        <v>28</v>
      </c>
      <c r="G95" s="80">
        <v>1.0</v>
      </c>
      <c r="H95" s="594" t="str">
        <f>'Fiberglass Volumes'!I53</f>
        <v/>
      </c>
      <c r="I95" s="80" t="str">
        <f>'Fiberglass Volumes'!J53</f>
        <v/>
      </c>
      <c r="J95" s="598" t="str">
        <f>'Fiberglass Volumes'!K53</f>
        <v/>
      </c>
      <c r="K95" s="598" t="str">
        <f>'Fiberglass Volumes'!L53</f>
        <v/>
      </c>
      <c r="L95" s="80" t="str">
        <f>'Fiberglass Volumes'!M53</f>
        <v/>
      </c>
      <c r="M95" s="80" t="str">
        <f>'Fiberglass Volumes'!N53</f>
        <v/>
      </c>
      <c r="N95" s="598" t="str">
        <f>'Fiberglass Volumes'!O53</f>
        <v/>
      </c>
      <c r="O95" s="598" t="str">
        <f>'Fiberglass Volumes'!P53</f>
        <v/>
      </c>
      <c r="P95" s="598" t="str">
        <f>'Fiberglass Volumes'!Q53</f>
        <v/>
      </c>
      <c r="Q95" s="80" t="str">
        <f>'Fiberglass Volumes'!R53</f>
        <v/>
      </c>
      <c r="R95" s="598" t="str">
        <f>'Fiberglass Volumes'!S53</f>
        <v/>
      </c>
      <c r="S95" s="598" t="str">
        <f>'Fiberglass Volumes'!T53</f>
        <v/>
      </c>
      <c r="T95" s="80" t="str">
        <f>'Fiberglass Volumes'!U53</f>
        <v/>
      </c>
      <c r="U95" s="598" t="str">
        <f>'Fiberglass Volumes'!V53</f>
        <v/>
      </c>
      <c r="V95" s="80" t="str">
        <f>'Fiberglass Volumes'!W53</f>
        <v/>
      </c>
      <c r="W95" s="598" t="str">
        <f>'Fiberglass Volumes'!X53</f>
        <v/>
      </c>
      <c r="X95" s="80" t="str">
        <f>'Fiberglass Volumes'!Y53</f>
        <v/>
      </c>
      <c r="Y95" s="80" t="str">
        <f>'Fiberglass Volumes'!Z53</f>
        <v/>
      </c>
      <c r="Z95" s="598" t="str">
        <f>'Fiberglass Volumes'!AA53</f>
        <v/>
      </c>
      <c r="AA95" s="595" t="str">
        <f>'Fiberglass Volumes'!AB53</f>
        <v/>
      </c>
      <c r="AB95" s="595" t="str">
        <f>'Fiberglass Volumes'!AC53</f>
        <v/>
      </c>
      <c r="AC95" s="595" t="str">
        <f>'Fiberglass Volumes'!AD53</f>
        <v/>
      </c>
      <c r="AD95" s="596" t="str">
        <f>'Fiberglass Volumes'!AE53</f>
        <v/>
      </c>
    </row>
    <row r="96" ht="15.75" customHeight="1">
      <c r="A96" s="597" t="s">
        <v>1839</v>
      </c>
      <c r="B96" s="587" t="s">
        <v>1731</v>
      </c>
      <c r="C96" s="587" t="s">
        <v>1732</v>
      </c>
      <c r="D96" s="593" t="s">
        <v>1489</v>
      </c>
      <c r="E96" s="588"/>
      <c r="F96" s="508" t="s">
        <v>28</v>
      </c>
      <c r="G96" s="80">
        <v>1.0</v>
      </c>
      <c r="H96" s="594" t="str">
        <f>'Fiberglass Volumes'!I54</f>
        <v/>
      </c>
      <c r="I96" s="80" t="str">
        <f>'Fiberglass Volumes'!J54</f>
        <v/>
      </c>
      <c r="J96" s="598" t="str">
        <f>'Fiberglass Volumes'!K54</f>
        <v/>
      </c>
      <c r="K96" s="598" t="str">
        <f>'Fiberglass Volumes'!L54</f>
        <v/>
      </c>
      <c r="L96" s="80" t="str">
        <f>'Fiberglass Volumes'!M54</f>
        <v/>
      </c>
      <c r="M96" s="80" t="str">
        <f>'Fiberglass Volumes'!N54</f>
        <v/>
      </c>
      <c r="N96" s="598" t="str">
        <f>'Fiberglass Volumes'!O54</f>
        <v/>
      </c>
      <c r="O96" s="598" t="str">
        <f>'Fiberglass Volumes'!P54</f>
        <v/>
      </c>
      <c r="P96" s="598" t="str">
        <f>'Fiberglass Volumes'!Q54</f>
        <v/>
      </c>
      <c r="Q96" s="80" t="str">
        <f>'Fiberglass Volumes'!R54</f>
        <v/>
      </c>
      <c r="R96" s="598" t="str">
        <f>'Fiberglass Volumes'!S54</f>
        <v/>
      </c>
      <c r="S96" s="598" t="str">
        <f>'Fiberglass Volumes'!T54</f>
        <v/>
      </c>
      <c r="T96" s="80" t="str">
        <f>'Fiberglass Volumes'!U54</f>
        <v/>
      </c>
      <c r="U96" s="598" t="str">
        <f>'Fiberglass Volumes'!V54</f>
        <v/>
      </c>
      <c r="V96" s="80" t="str">
        <f>'Fiberglass Volumes'!W54</f>
        <v/>
      </c>
      <c r="W96" s="598" t="str">
        <f>'Fiberglass Volumes'!X54</f>
        <v/>
      </c>
      <c r="X96" s="80" t="str">
        <f>'Fiberglass Volumes'!Y54</f>
        <v/>
      </c>
      <c r="Y96" s="80" t="str">
        <f>'Fiberglass Volumes'!Z54</f>
        <v/>
      </c>
      <c r="Z96" s="598" t="str">
        <f>'Fiberglass Volumes'!AA54</f>
        <v/>
      </c>
      <c r="AA96" s="595" t="str">
        <f>'Fiberglass Volumes'!AB54</f>
        <v/>
      </c>
      <c r="AB96" s="595" t="str">
        <f>'Fiberglass Volumes'!AC54</f>
        <v/>
      </c>
      <c r="AC96" s="595" t="str">
        <f>'Fiberglass Volumes'!AD54</f>
        <v/>
      </c>
      <c r="AD96" s="596" t="str">
        <f>'Fiberglass Volumes'!AE54</f>
        <v/>
      </c>
    </row>
    <row r="97" ht="15.75" customHeight="1">
      <c r="A97" s="597" t="s">
        <v>1840</v>
      </c>
      <c r="B97" s="587" t="s">
        <v>1731</v>
      </c>
      <c r="C97" s="587" t="s">
        <v>1732</v>
      </c>
      <c r="D97" s="593" t="s">
        <v>1492</v>
      </c>
      <c r="E97" s="588"/>
      <c r="F97" s="508" t="s">
        <v>28</v>
      </c>
      <c r="G97" s="80">
        <v>1.0</v>
      </c>
      <c r="H97" s="594" t="str">
        <f>'Fiberglass Volumes'!I55</f>
        <v/>
      </c>
      <c r="I97" s="80" t="str">
        <f>'Fiberglass Volumes'!J55</f>
        <v/>
      </c>
      <c r="J97" s="598" t="str">
        <f>'Fiberglass Volumes'!K55</f>
        <v/>
      </c>
      <c r="K97" s="598" t="str">
        <f>'Fiberglass Volumes'!L55</f>
        <v/>
      </c>
      <c r="L97" s="80" t="str">
        <f>'Fiberglass Volumes'!M55</f>
        <v/>
      </c>
      <c r="M97" s="80" t="str">
        <f>'Fiberglass Volumes'!N55</f>
        <v/>
      </c>
      <c r="N97" s="598" t="str">
        <f>'Fiberglass Volumes'!O55</f>
        <v/>
      </c>
      <c r="O97" s="598" t="str">
        <f>'Fiberglass Volumes'!P55</f>
        <v/>
      </c>
      <c r="P97" s="598" t="str">
        <f>'Fiberglass Volumes'!Q55</f>
        <v/>
      </c>
      <c r="Q97" s="80" t="str">
        <f>'Fiberglass Volumes'!R55</f>
        <v/>
      </c>
      <c r="R97" s="598" t="str">
        <f>'Fiberglass Volumes'!S55</f>
        <v/>
      </c>
      <c r="S97" s="598" t="str">
        <f>'Fiberglass Volumes'!T55</f>
        <v/>
      </c>
      <c r="T97" s="80" t="str">
        <f>'Fiberglass Volumes'!U55</f>
        <v/>
      </c>
      <c r="U97" s="598" t="str">
        <f>'Fiberglass Volumes'!V55</f>
        <v/>
      </c>
      <c r="V97" s="80" t="str">
        <f>'Fiberglass Volumes'!W55</f>
        <v/>
      </c>
      <c r="W97" s="598" t="str">
        <f>'Fiberglass Volumes'!X55</f>
        <v/>
      </c>
      <c r="X97" s="80" t="str">
        <f>'Fiberglass Volumes'!Y55</f>
        <v/>
      </c>
      <c r="Y97" s="80" t="str">
        <f>'Fiberglass Volumes'!Z55</f>
        <v/>
      </c>
      <c r="Z97" s="598" t="str">
        <f>'Fiberglass Volumes'!AA55</f>
        <v/>
      </c>
      <c r="AA97" s="595" t="str">
        <f>'Fiberglass Volumes'!AB55</f>
        <v/>
      </c>
      <c r="AB97" s="595" t="str">
        <f>'Fiberglass Volumes'!AC55</f>
        <v/>
      </c>
      <c r="AC97" s="595" t="str">
        <f>'Fiberglass Volumes'!AD55</f>
        <v/>
      </c>
      <c r="AD97" s="596" t="str">
        <f>'Fiberglass Volumes'!AE55</f>
        <v/>
      </c>
    </row>
    <row r="98" ht="15.75" customHeight="1">
      <c r="A98" s="597" t="s">
        <v>1841</v>
      </c>
      <c r="B98" s="587" t="s">
        <v>1731</v>
      </c>
      <c r="C98" s="587" t="s">
        <v>1732</v>
      </c>
      <c r="D98" s="593" t="s">
        <v>1495</v>
      </c>
      <c r="E98" s="588"/>
      <c r="F98" s="508" t="s">
        <v>28</v>
      </c>
      <c r="G98" s="80">
        <v>1.0</v>
      </c>
      <c r="H98" s="594" t="str">
        <f>'Fiberglass Volumes'!I56</f>
        <v/>
      </c>
      <c r="I98" s="80" t="str">
        <f>'Fiberglass Volumes'!J56</f>
        <v/>
      </c>
      <c r="J98" s="598" t="str">
        <f>'Fiberglass Volumes'!K56</f>
        <v/>
      </c>
      <c r="K98" s="598" t="str">
        <f>'Fiberglass Volumes'!L56</f>
        <v/>
      </c>
      <c r="L98" s="80" t="str">
        <f>'Fiberglass Volumes'!M56</f>
        <v/>
      </c>
      <c r="M98" s="80" t="str">
        <f>'Fiberglass Volumes'!N56</f>
        <v/>
      </c>
      <c r="N98" s="598" t="str">
        <f>'Fiberglass Volumes'!O56</f>
        <v/>
      </c>
      <c r="O98" s="598" t="str">
        <f>'Fiberglass Volumes'!P56</f>
        <v/>
      </c>
      <c r="P98" s="598" t="str">
        <f>'Fiberglass Volumes'!Q56</f>
        <v/>
      </c>
      <c r="Q98" s="80" t="str">
        <f>'Fiberglass Volumes'!R56</f>
        <v/>
      </c>
      <c r="R98" s="598" t="str">
        <f>'Fiberglass Volumes'!S56</f>
        <v/>
      </c>
      <c r="S98" s="598" t="str">
        <f>'Fiberglass Volumes'!T56</f>
        <v/>
      </c>
      <c r="T98" s="80" t="str">
        <f>'Fiberglass Volumes'!U56</f>
        <v/>
      </c>
      <c r="U98" s="598" t="str">
        <f>'Fiberglass Volumes'!V56</f>
        <v/>
      </c>
      <c r="V98" s="80" t="str">
        <f>'Fiberglass Volumes'!W56</f>
        <v/>
      </c>
      <c r="W98" s="598" t="str">
        <f>'Fiberglass Volumes'!X56</f>
        <v/>
      </c>
      <c r="X98" s="80" t="str">
        <f>'Fiberglass Volumes'!Y56</f>
        <v/>
      </c>
      <c r="Y98" s="80" t="str">
        <f>'Fiberglass Volumes'!Z56</f>
        <v/>
      </c>
      <c r="Z98" s="598" t="str">
        <f>'Fiberglass Volumes'!AA56</f>
        <v/>
      </c>
      <c r="AA98" s="595" t="str">
        <f>'Fiberglass Volumes'!AB56</f>
        <v/>
      </c>
      <c r="AB98" s="595" t="str">
        <f>'Fiberglass Volumes'!AC56</f>
        <v/>
      </c>
      <c r="AC98" s="595" t="str">
        <f>'Fiberglass Volumes'!AD56</f>
        <v/>
      </c>
      <c r="AD98" s="596" t="str">
        <f>'Fiberglass Volumes'!AE56</f>
        <v/>
      </c>
    </row>
    <row r="99" ht="15.75" customHeight="1">
      <c r="A99" s="597" t="s">
        <v>1842</v>
      </c>
      <c r="B99" s="587" t="s">
        <v>1731</v>
      </c>
      <c r="C99" s="587" t="s">
        <v>1732</v>
      </c>
      <c r="D99" s="593" t="s">
        <v>1498</v>
      </c>
      <c r="E99" s="588"/>
      <c r="F99" s="508" t="s">
        <v>29</v>
      </c>
      <c r="G99" s="80">
        <v>1.0</v>
      </c>
      <c r="H99" s="594" t="str">
        <f>'Fiberglass Volumes'!I57</f>
        <v/>
      </c>
      <c r="I99" s="80" t="str">
        <f>'Fiberglass Volumes'!J57</f>
        <v/>
      </c>
      <c r="J99" s="598" t="str">
        <f>'Fiberglass Volumes'!K57</f>
        <v/>
      </c>
      <c r="K99" s="598" t="str">
        <f>'Fiberglass Volumes'!L57</f>
        <v/>
      </c>
      <c r="L99" s="80" t="str">
        <f>'Fiberglass Volumes'!M57</f>
        <v/>
      </c>
      <c r="M99" s="80" t="str">
        <f>'Fiberglass Volumes'!N57</f>
        <v/>
      </c>
      <c r="N99" s="598" t="str">
        <f>'Fiberglass Volumes'!O57</f>
        <v/>
      </c>
      <c r="O99" s="598" t="str">
        <f>'Fiberglass Volumes'!P57</f>
        <v/>
      </c>
      <c r="P99" s="598" t="str">
        <f>'Fiberglass Volumes'!Q57</f>
        <v/>
      </c>
      <c r="Q99" s="80" t="str">
        <f>'Fiberglass Volumes'!R57</f>
        <v/>
      </c>
      <c r="R99" s="598" t="str">
        <f>'Fiberglass Volumes'!S57</f>
        <v/>
      </c>
      <c r="S99" s="598" t="str">
        <f>'Fiberglass Volumes'!T57</f>
        <v/>
      </c>
      <c r="T99" s="80" t="str">
        <f>'Fiberglass Volumes'!U57</f>
        <v/>
      </c>
      <c r="U99" s="598" t="str">
        <f>'Fiberglass Volumes'!V57</f>
        <v/>
      </c>
      <c r="V99" s="80" t="str">
        <f>'Fiberglass Volumes'!W57</f>
        <v/>
      </c>
      <c r="W99" s="598" t="str">
        <f>'Fiberglass Volumes'!X57</f>
        <v/>
      </c>
      <c r="X99" s="80" t="str">
        <f>'Fiberglass Volumes'!Y57</f>
        <v/>
      </c>
      <c r="Y99" s="80" t="str">
        <f>'Fiberglass Volumes'!Z57</f>
        <v/>
      </c>
      <c r="Z99" s="598" t="str">
        <f>'Fiberglass Volumes'!AA57</f>
        <v/>
      </c>
      <c r="AA99" s="595" t="str">
        <f>'Fiberglass Volumes'!AB57</f>
        <v/>
      </c>
      <c r="AB99" s="595" t="str">
        <f>'Fiberglass Volumes'!AC57</f>
        <v/>
      </c>
      <c r="AC99" s="595" t="str">
        <f>'Fiberglass Volumes'!AD57</f>
        <v/>
      </c>
      <c r="AD99" s="596" t="str">
        <f>'Fiberglass Volumes'!AE57</f>
        <v/>
      </c>
    </row>
    <row r="100" ht="15.75" customHeight="1">
      <c r="A100" s="597" t="s">
        <v>1843</v>
      </c>
      <c r="B100" s="587" t="s">
        <v>1731</v>
      </c>
      <c r="C100" s="587" t="s">
        <v>1732</v>
      </c>
      <c r="D100" s="593" t="s">
        <v>1501</v>
      </c>
      <c r="E100" s="588"/>
      <c r="F100" s="508" t="s">
        <v>29</v>
      </c>
      <c r="G100" s="80">
        <v>1.0</v>
      </c>
      <c r="H100" s="594" t="str">
        <f>'Fiberglass Volumes'!I58</f>
        <v/>
      </c>
      <c r="I100" s="80" t="str">
        <f>'Fiberglass Volumes'!J58</f>
        <v/>
      </c>
      <c r="J100" s="598" t="str">
        <f>'Fiberglass Volumes'!K58</f>
        <v/>
      </c>
      <c r="K100" s="598" t="str">
        <f>'Fiberglass Volumes'!L58</f>
        <v/>
      </c>
      <c r="L100" s="80" t="str">
        <f>'Fiberglass Volumes'!M58</f>
        <v/>
      </c>
      <c r="M100" s="80" t="str">
        <f>'Fiberglass Volumes'!N58</f>
        <v/>
      </c>
      <c r="N100" s="598" t="str">
        <f>'Fiberglass Volumes'!O58</f>
        <v/>
      </c>
      <c r="O100" s="598" t="str">
        <f>'Fiberglass Volumes'!P58</f>
        <v/>
      </c>
      <c r="P100" s="598" t="str">
        <f>'Fiberglass Volumes'!Q58</f>
        <v/>
      </c>
      <c r="Q100" s="80" t="str">
        <f>'Fiberglass Volumes'!R58</f>
        <v/>
      </c>
      <c r="R100" s="598" t="str">
        <f>'Fiberglass Volumes'!S58</f>
        <v/>
      </c>
      <c r="S100" s="598" t="str">
        <f>'Fiberglass Volumes'!T58</f>
        <v/>
      </c>
      <c r="T100" s="80" t="str">
        <f>'Fiberglass Volumes'!U58</f>
        <v/>
      </c>
      <c r="U100" s="598" t="str">
        <f>'Fiberglass Volumes'!V58</f>
        <v/>
      </c>
      <c r="V100" s="80" t="str">
        <f>'Fiberglass Volumes'!W58</f>
        <v/>
      </c>
      <c r="W100" s="598" t="str">
        <f>'Fiberglass Volumes'!X58</f>
        <v/>
      </c>
      <c r="X100" s="80" t="str">
        <f>'Fiberglass Volumes'!Y58</f>
        <v/>
      </c>
      <c r="Y100" s="80" t="str">
        <f>'Fiberglass Volumes'!Z58</f>
        <v/>
      </c>
      <c r="Z100" s="598" t="str">
        <f>'Fiberglass Volumes'!AA58</f>
        <v/>
      </c>
      <c r="AA100" s="595" t="str">
        <f>'Fiberglass Volumes'!AB58</f>
        <v/>
      </c>
      <c r="AB100" s="595" t="str">
        <f>'Fiberglass Volumes'!AC58</f>
        <v/>
      </c>
      <c r="AC100" s="595" t="str">
        <f>'Fiberglass Volumes'!AD58</f>
        <v/>
      </c>
      <c r="AD100" s="596" t="str">
        <f>'Fiberglass Volumes'!AE58</f>
        <v/>
      </c>
    </row>
    <row r="101" ht="15.75" customHeight="1">
      <c r="A101" s="597" t="s">
        <v>1844</v>
      </c>
      <c r="B101" s="587" t="s">
        <v>1731</v>
      </c>
      <c r="C101" s="587" t="s">
        <v>1732</v>
      </c>
      <c r="D101" s="593" t="s">
        <v>1504</v>
      </c>
      <c r="E101" s="588"/>
      <c r="F101" s="508" t="s">
        <v>29</v>
      </c>
      <c r="G101" s="80">
        <v>1.0</v>
      </c>
      <c r="H101" s="594" t="str">
        <f>'Fiberglass Volumes'!I59</f>
        <v/>
      </c>
      <c r="I101" s="80" t="str">
        <f>'Fiberglass Volumes'!J59</f>
        <v/>
      </c>
      <c r="J101" s="598" t="str">
        <f>'Fiberglass Volumes'!K59</f>
        <v/>
      </c>
      <c r="K101" s="598" t="str">
        <f>'Fiberglass Volumes'!L59</f>
        <v/>
      </c>
      <c r="L101" s="80" t="str">
        <f>'Fiberglass Volumes'!M59</f>
        <v/>
      </c>
      <c r="M101" s="80" t="str">
        <f>'Fiberglass Volumes'!N59</f>
        <v/>
      </c>
      <c r="N101" s="598" t="str">
        <f>'Fiberglass Volumes'!O59</f>
        <v/>
      </c>
      <c r="O101" s="598" t="str">
        <f>'Fiberglass Volumes'!P59</f>
        <v/>
      </c>
      <c r="P101" s="598" t="str">
        <f>'Fiberglass Volumes'!Q59</f>
        <v/>
      </c>
      <c r="Q101" s="80" t="str">
        <f>'Fiberglass Volumes'!R59</f>
        <v/>
      </c>
      <c r="R101" s="598" t="str">
        <f>'Fiberglass Volumes'!S59</f>
        <v/>
      </c>
      <c r="S101" s="598" t="str">
        <f>'Fiberglass Volumes'!T59</f>
        <v/>
      </c>
      <c r="T101" s="80" t="str">
        <f>'Fiberglass Volumes'!U59</f>
        <v/>
      </c>
      <c r="U101" s="598" t="str">
        <f>'Fiberglass Volumes'!V59</f>
        <v/>
      </c>
      <c r="V101" s="80" t="str">
        <f>'Fiberglass Volumes'!W59</f>
        <v/>
      </c>
      <c r="W101" s="598" t="str">
        <f>'Fiberglass Volumes'!X59</f>
        <v/>
      </c>
      <c r="X101" s="80" t="str">
        <f>'Fiberglass Volumes'!Y59</f>
        <v/>
      </c>
      <c r="Y101" s="80" t="str">
        <f>'Fiberglass Volumes'!Z59</f>
        <v/>
      </c>
      <c r="Z101" s="598" t="str">
        <f>'Fiberglass Volumes'!AA59</f>
        <v/>
      </c>
      <c r="AA101" s="595" t="str">
        <f>'Fiberglass Volumes'!AB59</f>
        <v/>
      </c>
      <c r="AB101" s="595" t="str">
        <f>'Fiberglass Volumes'!AC59</f>
        <v/>
      </c>
      <c r="AC101" s="595" t="str">
        <f>'Fiberglass Volumes'!AD59</f>
        <v/>
      </c>
      <c r="AD101" s="596" t="str">
        <f>'Fiberglass Volumes'!AE59</f>
        <v/>
      </c>
    </row>
    <row r="102" ht="15.75" customHeight="1">
      <c r="A102" s="597" t="s">
        <v>1845</v>
      </c>
      <c r="B102" s="587" t="s">
        <v>1731</v>
      </c>
      <c r="C102" s="587" t="s">
        <v>1732</v>
      </c>
      <c r="D102" s="593" t="s">
        <v>1507</v>
      </c>
      <c r="E102" s="588"/>
      <c r="F102" s="508" t="s">
        <v>29</v>
      </c>
      <c r="G102" s="80">
        <v>1.0</v>
      </c>
      <c r="H102" s="594" t="str">
        <f>'Fiberglass Volumes'!I60</f>
        <v/>
      </c>
      <c r="I102" s="80" t="str">
        <f>'Fiberglass Volumes'!J60</f>
        <v/>
      </c>
      <c r="J102" s="598" t="str">
        <f>'Fiberglass Volumes'!K60</f>
        <v/>
      </c>
      <c r="K102" s="598" t="str">
        <f>'Fiberglass Volumes'!L60</f>
        <v/>
      </c>
      <c r="L102" s="80" t="str">
        <f>'Fiberglass Volumes'!M60</f>
        <v/>
      </c>
      <c r="M102" s="80" t="str">
        <f>'Fiberglass Volumes'!N60</f>
        <v/>
      </c>
      <c r="N102" s="598" t="str">
        <f>'Fiberglass Volumes'!O60</f>
        <v/>
      </c>
      <c r="O102" s="598" t="str">
        <f>'Fiberglass Volumes'!P60</f>
        <v/>
      </c>
      <c r="P102" s="598" t="str">
        <f>'Fiberglass Volumes'!Q60</f>
        <v/>
      </c>
      <c r="Q102" s="80" t="str">
        <f>'Fiberglass Volumes'!R60</f>
        <v/>
      </c>
      <c r="R102" s="598" t="str">
        <f>'Fiberglass Volumes'!S60</f>
        <v/>
      </c>
      <c r="S102" s="598" t="str">
        <f>'Fiberglass Volumes'!T60</f>
        <v/>
      </c>
      <c r="T102" s="80" t="str">
        <f>'Fiberglass Volumes'!U60</f>
        <v/>
      </c>
      <c r="U102" s="598" t="str">
        <f>'Fiberglass Volumes'!V60</f>
        <v/>
      </c>
      <c r="V102" s="80" t="str">
        <f>'Fiberglass Volumes'!W60</f>
        <v/>
      </c>
      <c r="W102" s="598" t="str">
        <f>'Fiberglass Volumes'!X60</f>
        <v/>
      </c>
      <c r="X102" s="80" t="str">
        <f>'Fiberglass Volumes'!Y60</f>
        <v/>
      </c>
      <c r="Y102" s="80" t="str">
        <f>'Fiberglass Volumes'!Z60</f>
        <v/>
      </c>
      <c r="Z102" s="598" t="str">
        <f>'Fiberglass Volumes'!AA60</f>
        <v/>
      </c>
      <c r="AA102" s="595" t="str">
        <f>'Fiberglass Volumes'!AB60</f>
        <v/>
      </c>
      <c r="AB102" s="595" t="str">
        <f>'Fiberglass Volumes'!AC60</f>
        <v/>
      </c>
      <c r="AC102" s="595" t="str">
        <f>'Fiberglass Volumes'!AD60</f>
        <v/>
      </c>
      <c r="AD102" s="596" t="str">
        <f>'Fiberglass Volumes'!AE60</f>
        <v/>
      </c>
    </row>
    <row r="103" ht="15.75" customHeight="1">
      <c r="A103" s="597" t="s">
        <v>1846</v>
      </c>
      <c r="B103" s="587" t="s">
        <v>1731</v>
      </c>
      <c r="C103" s="587" t="s">
        <v>1732</v>
      </c>
      <c r="D103" s="593" t="s">
        <v>1510</v>
      </c>
      <c r="E103" s="588"/>
      <c r="F103" s="508" t="s">
        <v>29</v>
      </c>
      <c r="G103" s="80">
        <v>1.0</v>
      </c>
      <c r="H103" s="594" t="str">
        <f>'Fiberglass Volumes'!I61</f>
        <v/>
      </c>
      <c r="I103" s="80" t="str">
        <f>'Fiberglass Volumes'!J61</f>
        <v/>
      </c>
      <c r="J103" s="598" t="str">
        <f>'Fiberglass Volumes'!K61</f>
        <v/>
      </c>
      <c r="K103" s="598" t="str">
        <f>'Fiberglass Volumes'!L61</f>
        <v/>
      </c>
      <c r="L103" s="80" t="str">
        <f>'Fiberglass Volumes'!M61</f>
        <v/>
      </c>
      <c r="M103" s="80" t="str">
        <f>'Fiberglass Volumes'!N61</f>
        <v/>
      </c>
      <c r="N103" s="598" t="str">
        <f>'Fiberglass Volumes'!O61</f>
        <v/>
      </c>
      <c r="O103" s="598" t="str">
        <f>'Fiberglass Volumes'!P61</f>
        <v/>
      </c>
      <c r="P103" s="598" t="str">
        <f>'Fiberglass Volumes'!Q61</f>
        <v/>
      </c>
      <c r="Q103" s="80" t="str">
        <f>'Fiberglass Volumes'!R61</f>
        <v/>
      </c>
      <c r="R103" s="598" t="str">
        <f>'Fiberglass Volumes'!S61</f>
        <v/>
      </c>
      <c r="S103" s="598" t="str">
        <f>'Fiberglass Volumes'!T61</f>
        <v/>
      </c>
      <c r="T103" s="80" t="str">
        <f>'Fiberglass Volumes'!U61</f>
        <v/>
      </c>
      <c r="U103" s="598" t="str">
        <f>'Fiberglass Volumes'!V61</f>
        <v/>
      </c>
      <c r="V103" s="80" t="str">
        <f>'Fiberglass Volumes'!W61</f>
        <v/>
      </c>
      <c r="W103" s="598" t="str">
        <f>'Fiberglass Volumes'!X61</f>
        <v/>
      </c>
      <c r="X103" s="80" t="str">
        <f>'Fiberglass Volumes'!Y61</f>
        <v/>
      </c>
      <c r="Y103" s="80" t="str">
        <f>'Fiberglass Volumes'!Z61</f>
        <v/>
      </c>
      <c r="Z103" s="598" t="str">
        <f>'Fiberglass Volumes'!AA61</f>
        <v/>
      </c>
      <c r="AA103" s="595" t="str">
        <f>'Fiberglass Volumes'!AB61</f>
        <v/>
      </c>
      <c r="AB103" s="595" t="str">
        <f>'Fiberglass Volumes'!AC61</f>
        <v/>
      </c>
      <c r="AC103" s="595" t="str">
        <f>'Fiberglass Volumes'!AD61</f>
        <v/>
      </c>
      <c r="AD103" s="596" t="str">
        <f>'Fiberglass Volumes'!AE61</f>
        <v/>
      </c>
    </row>
    <row r="104" ht="15.75" customHeight="1">
      <c r="A104" s="597" t="s">
        <v>1847</v>
      </c>
      <c r="B104" s="587" t="s">
        <v>1731</v>
      </c>
      <c r="C104" s="587" t="s">
        <v>1732</v>
      </c>
      <c r="D104" s="593" t="s">
        <v>1513</v>
      </c>
      <c r="E104" s="588"/>
      <c r="F104" s="508" t="s">
        <v>29</v>
      </c>
      <c r="G104" s="80">
        <v>1.0</v>
      </c>
      <c r="H104" s="594" t="str">
        <f>'Fiberglass Volumes'!I62</f>
        <v/>
      </c>
      <c r="I104" s="80" t="str">
        <f>'Fiberglass Volumes'!J62</f>
        <v/>
      </c>
      <c r="J104" s="598" t="str">
        <f>'Fiberglass Volumes'!K62</f>
        <v/>
      </c>
      <c r="K104" s="598" t="str">
        <f>'Fiberglass Volumes'!L62</f>
        <v/>
      </c>
      <c r="L104" s="80" t="str">
        <f>'Fiberglass Volumes'!M62</f>
        <v/>
      </c>
      <c r="M104" s="80" t="str">
        <f>'Fiberglass Volumes'!N62</f>
        <v/>
      </c>
      <c r="N104" s="598" t="str">
        <f>'Fiberglass Volumes'!O62</f>
        <v/>
      </c>
      <c r="O104" s="598" t="str">
        <f>'Fiberglass Volumes'!P62</f>
        <v/>
      </c>
      <c r="P104" s="598" t="str">
        <f>'Fiberglass Volumes'!Q62</f>
        <v/>
      </c>
      <c r="Q104" s="80" t="str">
        <f>'Fiberglass Volumes'!R62</f>
        <v/>
      </c>
      <c r="R104" s="598" t="str">
        <f>'Fiberglass Volumes'!S62</f>
        <v/>
      </c>
      <c r="S104" s="598" t="str">
        <f>'Fiberglass Volumes'!T62</f>
        <v/>
      </c>
      <c r="T104" s="80" t="str">
        <f>'Fiberglass Volumes'!U62</f>
        <v/>
      </c>
      <c r="U104" s="598" t="str">
        <f>'Fiberglass Volumes'!V62</f>
        <v/>
      </c>
      <c r="V104" s="80" t="str">
        <f>'Fiberglass Volumes'!W62</f>
        <v/>
      </c>
      <c r="W104" s="598" t="str">
        <f>'Fiberglass Volumes'!X62</f>
        <v/>
      </c>
      <c r="X104" s="80" t="str">
        <f>'Fiberglass Volumes'!Y62</f>
        <v/>
      </c>
      <c r="Y104" s="80" t="str">
        <f>'Fiberglass Volumes'!Z62</f>
        <v/>
      </c>
      <c r="Z104" s="598" t="str">
        <f>'Fiberglass Volumes'!AA62</f>
        <v/>
      </c>
      <c r="AA104" s="595" t="str">
        <f>'Fiberglass Volumes'!AB62</f>
        <v/>
      </c>
      <c r="AB104" s="595" t="str">
        <f>'Fiberglass Volumes'!AC62</f>
        <v/>
      </c>
      <c r="AC104" s="595" t="str">
        <f>'Fiberglass Volumes'!AD62</f>
        <v/>
      </c>
      <c r="AD104" s="596" t="str">
        <f>'Fiberglass Volumes'!AE62</f>
        <v/>
      </c>
    </row>
    <row r="105" ht="15.75" customHeight="1">
      <c r="A105" s="597"/>
      <c r="B105" s="587"/>
      <c r="C105" s="587"/>
      <c r="D105" s="593"/>
      <c r="E105" s="588"/>
      <c r="F105" s="508"/>
      <c r="G105" s="80"/>
      <c r="H105" s="594"/>
      <c r="I105" s="80"/>
      <c r="J105" s="595"/>
      <c r="K105" s="595"/>
      <c r="L105" s="595"/>
      <c r="M105" s="595"/>
      <c r="N105" s="595"/>
      <c r="O105" s="595"/>
      <c r="P105" s="595"/>
      <c r="Q105" s="595"/>
      <c r="R105" s="595"/>
      <c r="S105" s="595"/>
      <c r="T105" s="595"/>
      <c r="U105" s="595"/>
      <c r="V105" s="595"/>
      <c r="W105" s="595"/>
      <c r="X105" s="595"/>
      <c r="Y105" s="595"/>
      <c r="Z105" s="595"/>
      <c r="AA105" s="595"/>
      <c r="AB105" s="595"/>
      <c r="AC105" s="595"/>
      <c r="AD105" s="596"/>
    </row>
    <row r="106" ht="15.75" customHeight="1">
      <c r="A106" s="597" t="s">
        <v>1848</v>
      </c>
      <c r="B106" s="587" t="s">
        <v>1731</v>
      </c>
      <c r="C106" s="587" t="s">
        <v>1732</v>
      </c>
      <c r="D106" s="593" t="s">
        <v>1548</v>
      </c>
      <c r="E106" s="588"/>
      <c r="F106" s="508" t="s">
        <v>28</v>
      </c>
      <c r="G106" s="80">
        <v>1.0</v>
      </c>
      <c r="H106" s="594" t="str">
        <f>'Fiberglass Volumes'!I80</f>
        <v/>
      </c>
      <c r="I106" s="80" t="str">
        <f>'Fiberglass Volumes'!J80</f>
        <v/>
      </c>
      <c r="J106" s="598" t="str">
        <f>'Fiberglass Volumes'!K80</f>
        <v/>
      </c>
      <c r="K106" s="598" t="str">
        <f>'Fiberglass Volumes'!L80</f>
        <v/>
      </c>
      <c r="L106" s="80" t="str">
        <f>'Fiberglass Volumes'!M80</f>
        <v/>
      </c>
      <c r="M106" s="80" t="str">
        <f>'Fiberglass Volumes'!N80</f>
        <v/>
      </c>
      <c r="N106" s="598" t="str">
        <f>'Fiberglass Volumes'!O80</f>
        <v/>
      </c>
      <c r="O106" s="598" t="str">
        <f>'Fiberglass Volumes'!P80</f>
        <v/>
      </c>
      <c r="P106" s="598" t="str">
        <f>'Fiberglass Volumes'!Q80</f>
        <v/>
      </c>
      <c r="Q106" s="80" t="str">
        <f>'Fiberglass Volumes'!R80</f>
        <v/>
      </c>
      <c r="R106" s="598" t="str">
        <f>'Fiberglass Volumes'!S80</f>
        <v/>
      </c>
      <c r="S106" s="598" t="str">
        <f>'Fiberglass Volumes'!T80</f>
        <v/>
      </c>
      <c r="T106" s="80" t="str">
        <f>'Fiberglass Volumes'!U80</f>
        <v/>
      </c>
      <c r="U106" s="598" t="str">
        <f>'Fiberglass Volumes'!V80</f>
        <v/>
      </c>
      <c r="V106" s="80" t="str">
        <f>'Fiberglass Volumes'!W80</f>
        <v/>
      </c>
      <c r="W106" s="598" t="str">
        <f>'Fiberglass Volumes'!X80</f>
        <v/>
      </c>
      <c r="X106" s="80" t="str">
        <f>'Fiberglass Volumes'!Y80</f>
        <v/>
      </c>
      <c r="Y106" s="80" t="str">
        <f>'Fiberglass Volumes'!Z80</f>
        <v/>
      </c>
      <c r="Z106" s="598" t="str">
        <f>'Fiberglass Volumes'!AA80</f>
        <v/>
      </c>
      <c r="AA106" s="595" t="str">
        <f>'Fiberglass Volumes'!AB80</f>
        <v/>
      </c>
      <c r="AB106" s="595" t="str">
        <f>'Fiberglass Volumes'!AC80</f>
        <v/>
      </c>
      <c r="AC106" s="595" t="str">
        <f>'Fiberglass Volumes'!AD80</f>
        <v/>
      </c>
      <c r="AD106" s="596" t="str">
        <f>'Fiberglass Volumes'!AE80</f>
        <v/>
      </c>
    </row>
    <row r="107" ht="15.75" customHeight="1">
      <c r="A107" s="597" t="s">
        <v>1849</v>
      </c>
      <c r="B107" s="587" t="s">
        <v>1731</v>
      </c>
      <c r="C107" s="587" t="s">
        <v>1732</v>
      </c>
      <c r="D107" s="593" t="s">
        <v>1551</v>
      </c>
      <c r="E107" s="588"/>
      <c r="F107" s="508" t="s">
        <v>29</v>
      </c>
      <c r="G107" s="80">
        <v>1.0</v>
      </c>
      <c r="H107" s="594" t="str">
        <f>'Fiberglass Volumes'!I81</f>
        <v/>
      </c>
      <c r="I107" s="80" t="str">
        <f>'Fiberglass Volumes'!J81</f>
        <v/>
      </c>
      <c r="J107" s="598" t="str">
        <f>'Fiberglass Volumes'!K81</f>
        <v/>
      </c>
      <c r="K107" s="598" t="str">
        <f>'Fiberglass Volumes'!L81</f>
        <v/>
      </c>
      <c r="L107" s="80" t="str">
        <f>'Fiberglass Volumes'!M81</f>
        <v/>
      </c>
      <c r="M107" s="80" t="str">
        <f>'Fiberglass Volumes'!N81</f>
        <v/>
      </c>
      <c r="N107" s="598" t="str">
        <f>'Fiberglass Volumes'!O81</f>
        <v/>
      </c>
      <c r="O107" s="598" t="str">
        <f>'Fiberglass Volumes'!P81</f>
        <v/>
      </c>
      <c r="P107" s="598" t="str">
        <f>'Fiberglass Volumes'!Q81</f>
        <v/>
      </c>
      <c r="Q107" s="80" t="str">
        <f>'Fiberglass Volumes'!R81</f>
        <v/>
      </c>
      <c r="R107" s="598" t="str">
        <f>'Fiberglass Volumes'!S81</f>
        <v/>
      </c>
      <c r="S107" s="598" t="str">
        <f>'Fiberglass Volumes'!T81</f>
        <v/>
      </c>
      <c r="T107" s="80" t="str">
        <f>'Fiberglass Volumes'!U81</f>
        <v/>
      </c>
      <c r="U107" s="598" t="str">
        <f>'Fiberglass Volumes'!V81</f>
        <v/>
      </c>
      <c r="V107" s="80" t="str">
        <f>'Fiberglass Volumes'!W81</f>
        <v/>
      </c>
      <c r="W107" s="598" t="str">
        <f>'Fiberglass Volumes'!X81</f>
        <v/>
      </c>
      <c r="X107" s="80" t="str">
        <f>'Fiberglass Volumes'!Y81</f>
        <v/>
      </c>
      <c r="Y107" s="80" t="str">
        <f>'Fiberglass Volumes'!Z81</f>
        <v/>
      </c>
      <c r="Z107" s="598" t="str">
        <f>'Fiberglass Volumes'!AA81</f>
        <v/>
      </c>
      <c r="AA107" s="595" t="str">
        <f>'Fiberglass Volumes'!AB81</f>
        <v/>
      </c>
      <c r="AB107" s="595" t="str">
        <f>'Fiberglass Volumes'!AC81</f>
        <v/>
      </c>
      <c r="AC107" s="595" t="str">
        <f>'Fiberglass Volumes'!AD81</f>
        <v/>
      </c>
      <c r="AD107" s="596" t="str">
        <f>'Fiberglass Volumes'!AE81</f>
        <v/>
      </c>
    </row>
    <row r="108" ht="15.75" customHeight="1">
      <c r="A108" s="597" t="s">
        <v>1850</v>
      </c>
      <c r="B108" s="587" t="s">
        <v>1731</v>
      </c>
      <c r="C108" s="587" t="s">
        <v>1732</v>
      </c>
      <c r="D108" s="593" t="s">
        <v>1554</v>
      </c>
      <c r="E108" s="588"/>
      <c r="F108" s="508" t="s">
        <v>28</v>
      </c>
      <c r="G108" s="80">
        <v>1.0</v>
      </c>
      <c r="H108" s="594" t="str">
        <f>'Fiberglass Volumes'!I82</f>
        <v/>
      </c>
      <c r="I108" s="80" t="str">
        <f>'Fiberglass Volumes'!J82</f>
        <v/>
      </c>
      <c r="J108" s="598" t="str">
        <f>'Fiberglass Volumes'!K82</f>
        <v/>
      </c>
      <c r="K108" s="598" t="str">
        <f>'Fiberglass Volumes'!L82</f>
        <v/>
      </c>
      <c r="L108" s="80" t="str">
        <f>'Fiberglass Volumes'!M82</f>
        <v/>
      </c>
      <c r="M108" s="80" t="str">
        <f>'Fiberglass Volumes'!N82</f>
        <v/>
      </c>
      <c r="N108" s="598" t="str">
        <f>'Fiberglass Volumes'!O82</f>
        <v/>
      </c>
      <c r="O108" s="598" t="str">
        <f>'Fiberglass Volumes'!P82</f>
        <v/>
      </c>
      <c r="P108" s="598" t="str">
        <f>'Fiberglass Volumes'!Q82</f>
        <v/>
      </c>
      <c r="Q108" s="80" t="str">
        <f>'Fiberglass Volumes'!R82</f>
        <v/>
      </c>
      <c r="R108" s="598" t="str">
        <f>'Fiberglass Volumes'!S82</f>
        <v/>
      </c>
      <c r="S108" s="598" t="str">
        <f>'Fiberglass Volumes'!T82</f>
        <v/>
      </c>
      <c r="T108" s="80" t="str">
        <f>'Fiberglass Volumes'!U82</f>
        <v/>
      </c>
      <c r="U108" s="598" t="str">
        <f>'Fiberglass Volumes'!V82</f>
        <v/>
      </c>
      <c r="V108" s="80" t="str">
        <f>'Fiberglass Volumes'!W82</f>
        <v/>
      </c>
      <c r="W108" s="598" t="str">
        <f>'Fiberglass Volumes'!X82</f>
        <v/>
      </c>
      <c r="X108" s="80" t="str">
        <f>'Fiberglass Volumes'!Y82</f>
        <v/>
      </c>
      <c r="Y108" s="80" t="str">
        <f>'Fiberglass Volumes'!Z82</f>
        <v/>
      </c>
      <c r="Z108" s="598" t="str">
        <f>'Fiberglass Volumes'!AA82</f>
        <v/>
      </c>
      <c r="AA108" s="595" t="str">
        <f>'Fiberglass Volumes'!AB82</f>
        <v/>
      </c>
      <c r="AB108" s="595" t="str">
        <f>'Fiberglass Volumes'!AC82</f>
        <v/>
      </c>
      <c r="AC108" s="595" t="str">
        <f>'Fiberglass Volumes'!AD82</f>
        <v/>
      </c>
      <c r="AD108" s="596" t="str">
        <f>'Fiberglass Volumes'!AE82</f>
        <v/>
      </c>
    </row>
    <row r="109" ht="15.75" customHeight="1">
      <c r="A109" s="597" t="s">
        <v>1851</v>
      </c>
      <c r="B109" s="587" t="s">
        <v>1731</v>
      </c>
      <c r="C109" s="587" t="s">
        <v>1732</v>
      </c>
      <c r="D109" s="593" t="s">
        <v>1557</v>
      </c>
      <c r="E109" s="588"/>
      <c r="F109" s="508" t="s">
        <v>28</v>
      </c>
      <c r="G109" s="80">
        <v>1.0</v>
      </c>
      <c r="H109" s="594" t="str">
        <f>'Fiberglass Volumes'!I83</f>
        <v/>
      </c>
      <c r="I109" s="80" t="str">
        <f>'Fiberglass Volumes'!J83</f>
        <v/>
      </c>
      <c r="J109" s="598" t="str">
        <f>'Fiberglass Volumes'!K83</f>
        <v/>
      </c>
      <c r="K109" s="598" t="str">
        <f>'Fiberglass Volumes'!L83</f>
        <v/>
      </c>
      <c r="L109" s="80" t="str">
        <f>'Fiberglass Volumes'!M83</f>
        <v/>
      </c>
      <c r="M109" s="80" t="str">
        <f>'Fiberglass Volumes'!N83</f>
        <v/>
      </c>
      <c r="N109" s="598" t="str">
        <f>'Fiberglass Volumes'!O83</f>
        <v/>
      </c>
      <c r="O109" s="598" t="str">
        <f>'Fiberglass Volumes'!P83</f>
        <v/>
      </c>
      <c r="P109" s="598" t="str">
        <f>'Fiberglass Volumes'!Q83</f>
        <v/>
      </c>
      <c r="Q109" s="80" t="str">
        <f>'Fiberglass Volumes'!R83</f>
        <v/>
      </c>
      <c r="R109" s="598" t="str">
        <f>'Fiberglass Volumes'!S83</f>
        <v/>
      </c>
      <c r="S109" s="598" t="str">
        <f>'Fiberglass Volumes'!T83</f>
        <v/>
      </c>
      <c r="T109" s="80" t="str">
        <f>'Fiberglass Volumes'!U83</f>
        <v/>
      </c>
      <c r="U109" s="598" t="str">
        <f>'Fiberglass Volumes'!V83</f>
        <v/>
      </c>
      <c r="V109" s="80" t="str">
        <f>'Fiberglass Volumes'!W83</f>
        <v/>
      </c>
      <c r="W109" s="598" t="str">
        <f>'Fiberglass Volumes'!X83</f>
        <v/>
      </c>
      <c r="X109" s="80" t="str">
        <f>'Fiberglass Volumes'!Y83</f>
        <v/>
      </c>
      <c r="Y109" s="80" t="str">
        <f>'Fiberglass Volumes'!Z83</f>
        <v/>
      </c>
      <c r="Z109" s="598" t="str">
        <f>'Fiberglass Volumes'!AA83</f>
        <v/>
      </c>
      <c r="AA109" s="595" t="str">
        <f>'Fiberglass Volumes'!AB83</f>
        <v/>
      </c>
      <c r="AB109" s="595" t="str">
        <f>'Fiberglass Volumes'!AC83</f>
        <v/>
      </c>
      <c r="AC109" s="595" t="str">
        <f>'Fiberglass Volumes'!AD83</f>
        <v/>
      </c>
      <c r="AD109" s="596" t="str">
        <f>'Fiberglass Volumes'!AE83</f>
        <v/>
      </c>
    </row>
    <row r="110" ht="15.75" customHeight="1">
      <c r="A110" s="597" t="s">
        <v>1852</v>
      </c>
      <c r="B110" s="587" t="s">
        <v>1731</v>
      </c>
      <c r="C110" s="587" t="s">
        <v>1732</v>
      </c>
      <c r="D110" s="593" t="s">
        <v>1560</v>
      </c>
      <c r="E110" s="588"/>
      <c r="F110" s="508" t="s">
        <v>28</v>
      </c>
      <c r="G110" s="80">
        <v>1.0</v>
      </c>
      <c r="H110" s="594" t="str">
        <f>'Fiberglass Volumes'!I84</f>
        <v/>
      </c>
      <c r="I110" s="80" t="str">
        <f>'Fiberglass Volumes'!J84</f>
        <v/>
      </c>
      <c r="J110" s="598" t="str">
        <f>'Fiberglass Volumes'!K84</f>
        <v/>
      </c>
      <c r="K110" s="598" t="str">
        <f>'Fiberglass Volumes'!L84</f>
        <v/>
      </c>
      <c r="L110" s="80" t="str">
        <f>'Fiberglass Volumes'!M84</f>
        <v/>
      </c>
      <c r="M110" s="80" t="str">
        <f>'Fiberglass Volumes'!N84</f>
        <v/>
      </c>
      <c r="N110" s="598" t="str">
        <f>'Fiberglass Volumes'!O84</f>
        <v/>
      </c>
      <c r="O110" s="598" t="str">
        <f>'Fiberglass Volumes'!P84</f>
        <v/>
      </c>
      <c r="P110" s="598" t="str">
        <f>'Fiberglass Volumes'!Q84</f>
        <v/>
      </c>
      <c r="Q110" s="80" t="str">
        <f>'Fiberglass Volumes'!R84</f>
        <v/>
      </c>
      <c r="R110" s="598" t="str">
        <f>'Fiberglass Volumes'!S84</f>
        <v/>
      </c>
      <c r="S110" s="598" t="str">
        <f>'Fiberglass Volumes'!T84</f>
        <v/>
      </c>
      <c r="T110" s="80" t="str">
        <f>'Fiberglass Volumes'!U84</f>
        <v/>
      </c>
      <c r="U110" s="598" t="str">
        <f>'Fiberglass Volumes'!V84</f>
        <v/>
      </c>
      <c r="V110" s="80" t="str">
        <f>'Fiberglass Volumes'!W84</f>
        <v/>
      </c>
      <c r="W110" s="598" t="str">
        <f>'Fiberglass Volumes'!X84</f>
        <v/>
      </c>
      <c r="X110" s="80" t="str">
        <f>'Fiberglass Volumes'!Y84</f>
        <v/>
      </c>
      <c r="Y110" s="80" t="str">
        <f>'Fiberglass Volumes'!Z84</f>
        <v/>
      </c>
      <c r="Z110" s="598" t="str">
        <f>'Fiberglass Volumes'!AA84</f>
        <v/>
      </c>
      <c r="AA110" s="595" t="str">
        <f>'Fiberglass Volumes'!AB84</f>
        <v/>
      </c>
      <c r="AB110" s="595" t="str">
        <f>'Fiberglass Volumes'!AC84</f>
        <v/>
      </c>
      <c r="AC110" s="595" t="str">
        <f>'Fiberglass Volumes'!AD84</f>
        <v/>
      </c>
      <c r="AD110" s="596" t="str">
        <f>'Fiberglass Volumes'!AE84</f>
        <v/>
      </c>
    </row>
    <row r="111" ht="15.75" customHeight="1">
      <c r="A111" s="597" t="s">
        <v>1853</v>
      </c>
      <c r="B111" s="587" t="s">
        <v>1731</v>
      </c>
      <c r="C111" s="587" t="s">
        <v>1732</v>
      </c>
      <c r="D111" s="593" t="s">
        <v>1563</v>
      </c>
      <c r="E111" s="588"/>
      <c r="F111" s="508" t="s">
        <v>28</v>
      </c>
      <c r="G111" s="80">
        <v>1.0</v>
      </c>
      <c r="H111" s="594" t="str">
        <f>'Fiberglass Volumes'!I85</f>
        <v/>
      </c>
      <c r="I111" s="80" t="str">
        <f>'Fiberglass Volumes'!J85</f>
        <v/>
      </c>
      <c r="J111" s="598" t="str">
        <f>'Fiberglass Volumes'!K85</f>
        <v/>
      </c>
      <c r="K111" s="598" t="str">
        <f>'Fiberglass Volumes'!L85</f>
        <v/>
      </c>
      <c r="L111" s="80" t="str">
        <f>'Fiberglass Volumes'!M85</f>
        <v/>
      </c>
      <c r="M111" s="80" t="str">
        <f>'Fiberglass Volumes'!N85</f>
        <v/>
      </c>
      <c r="N111" s="598" t="str">
        <f>'Fiberglass Volumes'!O85</f>
        <v/>
      </c>
      <c r="O111" s="598" t="str">
        <f>'Fiberglass Volumes'!P85</f>
        <v/>
      </c>
      <c r="P111" s="598" t="str">
        <f>'Fiberglass Volumes'!Q85</f>
        <v/>
      </c>
      <c r="Q111" s="80" t="str">
        <f>'Fiberglass Volumes'!R85</f>
        <v/>
      </c>
      <c r="R111" s="598" t="str">
        <f>'Fiberglass Volumes'!S85</f>
        <v/>
      </c>
      <c r="S111" s="598" t="str">
        <f>'Fiberglass Volumes'!T85</f>
        <v/>
      </c>
      <c r="T111" s="80" t="str">
        <f>'Fiberglass Volumes'!U85</f>
        <v/>
      </c>
      <c r="U111" s="598" t="str">
        <f>'Fiberglass Volumes'!V85</f>
        <v/>
      </c>
      <c r="V111" s="80" t="str">
        <f>'Fiberglass Volumes'!W85</f>
        <v/>
      </c>
      <c r="W111" s="598" t="str">
        <f>'Fiberglass Volumes'!X85</f>
        <v/>
      </c>
      <c r="X111" s="80" t="str">
        <f>'Fiberglass Volumes'!Y85</f>
        <v/>
      </c>
      <c r="Y111" s="80" t="str">
        <f>'Fiberglass Volumes'!Z85</f>
        <v/>
      </c>
      <c r="Z111" s="598" t="str">
        <f>'Fiberglass Volumes'!AA85</f>
        <v/>
      </c>
      <c r="AA111" s="595" t="str">
        <f>'Fiberglass Volumes'!AB85</f>
        <v/>
      </c>
      <c r="AB111" s="595" t="str">
        <f>'Fiberglass Volumes'!AC85</f>
        <v/>
      </c>
      <c r="AC111" s="595" t="str">
        <f>'Fiberglass Volumes'!AD85</f>
        <v/>
      </c>
      <c r="AD111" s="596" t="str">
        <f>'Fiberglass Volumes'!AE85</f>
        <v/>
      </c>
    </row>
    <row r="112" ht="15.75" customHeight="1">
      <c r="A112" s="597" t="s">
        <v>1854</v>
      </c>
      <c r="B112" s="587" t="s">
        <v>1731</v>
      </c>
      <c r="C112" s="587" t="s">
        <v>1732</v>
      </c>
      <c r="D112" s="593" t="s">
        <v>1566</v>
      </c>
      <c r="E112" s="588"/>
      <c r="F112" s="508" t="s">
        <v>29</v>
      </c>
      <c r="G112" s="80">
        <v>1.0</v>
      </c>
      <c r="H112" s="594" t="str">
        <f>'Fiberglass Volumes'!I86</f>
        <v/>
      </c>
      <c r="I112" s="80" t="str">
        <f>'Fiberglass Volumes'!J86</f>
        <v/>
      </c>
      <c r="J112" s="598" t="str">
        <f>'Fiberglass Volumes'!K86</f>
        <v/>
      </c>
      <c r="K112" s="598" t="str">
        <f>'Fiberglass Volumes'!L86</f>
        <v/>
      </c>
      <c r="L112" s="80" t="str">
        <f>'Fiberglass Volumes'!M86</f>
        <v/>
      </c>
      <c r="M112" s="80" t="str">
        <f>'Fiberglass Volumes'!N86</f>
        <v/>
      </c>
      <c r="N112" s="598" t="str">
        <f>'Fiberglass Volumes'!O86</f>
        <v/>
      </c>
      <c r="O112" s="598" t="str">
        <f>'Fiberglass Volumes'!P86</f>
        <v/>
      </c>
      <c r="P112" s="598" t="str">
        <f>'Fiberglass Volumes'!Q86</f>
        <v/>
      </c>
      <c r="Q112" s="80" t="str">
        <f>'Fiberglass Volumes'!R86</f>
        <v/>
      </c>
      <c r="R112" s="598" t="str">
        <f>'Fiberglass Volumes'!S86</f>
        <v/>
      </c>
      <c r="S112" s="598" t="str">
        <f>'Fiberglass Volumes'!T86</f>
        <v/>
      </c>
      <c r="T112" s="80" t="str">
        <f>'Fiberglass Volumes'!U86</f>
        <v/>
      </c>
      <c r="U112" s="598" t="str">
        <f>'Fiberglass Volumes'!V86</f>
        <v/>
      </c>
      <c r="V112" s="80" t="str">
        <f>'Fiberglass Volumes'!W86</f>
        <v/>
      </c>
      <c r="W112" s="598" t="str">
        <f>'Fiberglass Volumes'!X86</f>
        <v/>
      </c>
      <c r="X112" s="80" t="str">
        <f>'Fiberglass Volumes'!Y86</f>
        <v/>
      </c>
      <c r="Y112" s="80" t="str">
        <f>'Fiberglass Volumes'!Z86</f>
        <v/>
      </c>
      <c r="Z112" s="598" t="str">
        <f>'Fiberglass Volumes'!AA86</f>
        <v/>
      </c>
      <c r="AA112" s="595" t="str">
        <f>'Fiberglass Volumes'!AB86</f>
        <v/>
      </c>
      <c r="AB112" s="595" t="str">
        <f>'Fiberglass Volumes'!AC86</f>
        <v/>
      </c>
      <c r="AC112" s="595" t="str">
        <f>'Fiberglass Volumes'!AD86</f>
        <v/>
      </c>
      <c r="AD112" s="596" t="str">
        <f>'Fiberglass Volumes'!AE86</f>
        <v/>
      </c>
    </row>
    <row r="113" ht="15.75" customHeight="1">
      <c r="A113" s="597" t="s">
        <v>1855</v>
      </c>
      <c r="B113" s="587" t="s">
        <v>1731</v>
      </c>
      <c r="C113" s="587" t="s">
        <v>1732</v>
      </c>
      <c r="D113" s="593" t="s">
        <v>1569</v>
      </c>
      <c r="E113" s="588"/>
      <c r="F113" s="508" t="s">
        <v>29</v>
      </c>
      <c r="G113" s="80">
        <v>1.0</v>
      </c>
      <c r="H113" s="594" t="str">
        <f>'Fiberglass Volumes'!I87</f>
        <v/>
      </c>
      <c r="I113" s="80" t="str">
        <f>'Fiberglass Volumes'!J87</f>
        <v/>
      </c>
      <c r="J113" s="598" t="str">
        <f>'Fiberglass Volumes'!K87</f>
        <v/>
      </c>
      <c r="K113" s="598" t="str">
        <f>'Fiberglass Volumes'!L87</f>
        <v/>
      </c>
      <c r="L113" s="80" t="str">
        <f>'Fiberglass Volumes'!M87</f>
        <v/>
      </c>
      <c r="M113" s="80" t="str">
        <f>'Fiberglass Volumes'!N87</f>
        <v/>
      </c>
      <c r="N113" s="598" t="str">
        <f>'Fiberglass Volumes'!O87</f>
        <v/>
      </c>
      <c r="O113" s="598" t="str">
        <f>'Fiberglass Volumes'!P87</f>
        <v/>
      </c>
      <c r="P113" s="598" t="str">
        <f>'Fiberglass Volumes'!Q87</f>
        <v/>
      </c>
      <c r="Q113" s="80" t="str">
        <f>'Fiberglass Volumes'!R87</f>
        <v/>
      </c>
      <c r="R113" s="598" t="str">
        <f>'Fiberglass Volumes'!S87</f>
        <v/>
      </c>
      <c r="S113" s="598" t="str">
        <f>'Fiberglass Volumes'!T87</f>
        <v/>
      </c>
      <c r="T113" s="80" t="str">
        <f>'Fiberglass Volumes'!U87</f>
        <v/>
      </c>
      <c r="U113" s="598" t="str">
        <f>'Fiberglass Volumes'!V87</f>
        <v/>
      </c>
      <c r="V113" s="80" t="str">
        <f>'Fiberglass Volumes'!W87</f>
        <v/>
      </c>
      <c r="W113" s="598" t="str">
        <f>'Fiberglass Volumes'!X87</f>
        <v/>
      </c>
      <c r="X113" s="80" t="str">
        <f>'Fiberglass Volumes'!Y87</f>
        <v/>
      </c>
      <c r="Y113" s="80" t="str">
        <f>'Fiberglass Volumes'!Z87</f>
        <v/>
      </c>
      <c r="Z113" s="598" t="str">
        <f>'Fiberglass Volumes'!AA87</f>
        <v/>
      </c>
      <c r="AA113" s="595" t="str">
        <f>'Fiberglass Volumes'!AB87</f>
        <v/>
      </c>
      <c r="AB113" s="595" t="str">
        <f>'Fiberglass Volumes'!AC87</f>
        <v/>
      </c>
      <c r="AC113" s="595" t="str">
        <f>'Fiberglass Volumes'!AD87</f>
        <v/>
      </c>
      <c r="AD113" s="596" t="str">
        <f>'Fiberglass Volumes'!AE87</f>
        <v/>
      </c>
    </row>
    <row r="114" ht="15.75" customHeight="1">
      <c r="A114" s="597" t="s">
        <v>1856</v>
      </c>
      <c r="B114" s="587" t="s">
        <v>1731</v>
      </c>
      <c r="C114" s="587" t="s">
        <v>1732</v>
      </c>
      <c r="D114" s="593" t="s">
        <v>1572</v>
      </c>
      <c r="E114" s="588"/>
      <c r="F114" s="508" t="s">
        <v>29</v>
      </c>
      <c r="G114" s="80">
        <v>1.0</v>
      </c>
      <c r="H114" s="594" t="str">
        <f>'Fiberglass Volumes'!I88</f>
        <v/>
      </c>
      <c r="I114" s="80" t="str">
        <f>'Fiberglass Volumes'!J88</f>
        <v/>
      </c>
      <c r="J114" s="598" t="str">
        <f>'Fiberglass Volumes'!K88</f>
        <v/>
      </c>
      <c r="K114" s="598" t="str">
        <f>'Fiberglass Volumes'!L88</f>
        <v/>
      </c>
      <c r="L114" s="80" t="str">
        <f>'Fiberglass Volumes'!M88</f>
        <v/>
      </c>
      <c r="M114" s="80" t="str">
        <f>'Fiberglass Volumes'!N88</f>
        <v/>
      </c>
      <c r="N114" s="598" t="str">
        <f>'Fiberglass Volumes'!O88</f>
        <v/>
      </c>
      <c r="O114" s="598" t="str">
        <f>'Fiberglass Volumes'!P88</f>
        <v/>
      </c>
      <c r="P114" s="598" t="str">
        <f>'Fiberglass Volumes'!Q88</f>
        <v/>
      </c>
      <c r="Q114" s="80" t="str">
        <f>'Fiberglass Volumes'!R88</f>
        <v/>
      </c>
      <c r="R114" s="598" t="str">
        <f>'Fiberglass Volumes'!S88</f>
        <v/>
      </c>
      <c r="S114" s="598" t="str">
        <f>'Fiberglass Volumes'!T88</f>
        <v/>
      </c>
      <c r="T114" s="80" t="str">
        <f>'Fiberglass Volumes'!U88</f>
        <v/>
      </c>
      <c r="U114" s="598" t="str">
        <f>'Fiberglass Volumes'!V88</f>
        <v/>
      </c>
      <c r="V114" s="80" t="str">
        <f>'Fiberglass Volumes'!W88</f>
        <v/>
      </c>
      <c r="W114" s="598" t="str">
        <f>'Fiberglass Volumes'!X88</f>
        <v/>
      </c>
      <c r="X114" s="80" t="str">
        <f>'Fiberglass Volumes'!Y88</f>
        <v/>
      </c>
      <c r="Y114" s="80" t="str">
        <f>'Fiberglass Volumes'!Z88</f>
        <v/>
      </c>
      <c r="Z114" s="598" t="str">
        <f>'Fiberglass Volumes'!AA88</f>
        <v/>
      </c>
      <c r="AA114" s="595" t="str">
        <f>'Fiberglass Volumes'!AB88</f>
        <v/>
      </c>
      <c r="AB114" s="595" t="str">
        <f>'Fiberglass Volumes'!AC88</f>
        <v/>
      </c>
      <c r="AC114" s="595" t="str">
        <f>'Fiberglass Volumes'!AD88</f>
        <v/>
      </c>
      <c r="AD114" s="596" t="str">
        <f>'Fiberglass Volumes'!AE88</f>
        <v/>
      </c>
    </row>
    <row r="115" ht="15.75" customHeight="1">
      <c r="A115" s="597" t="s">
        <v>1857</v>
      </c>
      <c r="B115" s="587" t="s">
        <v>1731</v>
      </c>
      <c r="C115" s="587" t="s">
        <v>1732</v>
      </c>
      <c r="D115" s="593" t="s">
        <v>1575</v>
      </c>
      <c r="E115" s="588"/>
      <c r="F115" s="508" t="s">
        <v>29</v>
      </c>
      <c r="G115" s="80">
        <v>1.0</v>
      </c>
      <c r="H115" s="594" t="str">
        <f>'Fiberglass Volumes'!I89</f>
        <v/>
      </c>
      <c r="I115" s="80" t="str">
        <f>'Fiberglass Volumes'!J89</f>
        <v/>
      </c>
      <c r="J115" s="598" t="str">
        <f>'Fiberglass Volumes'!K89</f>
        <v/>
      </c>
      <c r="K115" s="598" t="str">
        <f>'Fiberglass Volumes'!L89</f>
        <v/>
      </c>
      <c r="L115" s="80" t="str">
        <f>'Fiberglass Volumes'!M89</f>
        <v/>
      </c>
      <c r="M115" s="80" t="str">
        <f>'Fiberglass Volumes'!N89</f>
        <v/>
      </c>
      <c r="N115" s="598" t="str">
        <f>'Fiberglass Volumes'!O89</f>
        <v/>
      </c>
      <c r="O115" s="598" t="str">
        <f>'Fiberglass Volumes'!P89</f>
        <v/>
      </c>
      <c r="P115" s="598" t="str">
        <f>'Fiberglass Volumes'!Q89</f>
        <v/>
      </c>
      <c r="Q115" s="80" t="str">
        <f>'Fiberglass Volumes'!R89</f>
        <v/>
      </c>
      <c r="R115" s="598" t="str">
        <f>'Fiberglass Volumes'!S89</f>
        <v/>
      </c>
      <c r="S115" s="598" t="str">
        <f>'Fiberglass Volumes'!T89</f>
        <v/>
      </c>
      <c r="T115" s="80" t="str">
        <f>'Fiberglass Volumes'!U89</f>
        <v/>
      </c>
      <c r="U115" s="598" t="str">
        <f>'Fiberglass Volumes'!V89</f>
        <v/>
      </c>
      <c r="V115" s="80" t="str">
        <f>'Fiberglass Volumes'!W89</f>
        <v/>
      </c>
      <c r="W115" s="598" t="str">
        <f>'Fiberglass Volumes'!X89</f>
        <v/>
      </c>
      <c r="X115" s="80" t="str">
        <f>'Fiberglass Volumes'!Y89</f>
        <v/>
      </c>
      <c r="Y115" s="80" t="str">
        <f>'Fiberglass Volumes'!Z89</f>
        <v/>
      </c>
      <c r="Z115" s="598" t="str">
        <f>'Fiberglass Volumes'!AA89</f>
        <v/>
      </c>
      <c r="AA115" s="595" t="str">
        <f>'Fiberglass Volumes'!AB89</f>
        <v/>
      </c>
      <c r="AB115" s="595" t="str">
        <f>'Fiberglass Volumes'!AC89</f>
        <v/>
      </c>
      <c r="AC115" s="595" t="str">
        <f>'Fiberglass Volumes'!AD89</f>
        <v/>
      </c>
      <c r="AD115" s="596" t="str">
        <f>'Fiberglass Volumes'!AE89</f>
        <v/>
      </c>
    </row>
    <row r="116" ht="15.75" customHeight="1">
      <c r="A116" s="597" t="s">
        <v>1858</v>
      </c>
      <c r="B116" s="587" t="s">
        <v>1731</v>
      </c>
      <c r="C116" s="587" t="s">
        <v>1732</v>
      </c>
      <c r="D116" s="593" t="s">
        <v>1578</v>
      </c>
      <c r="E116" s="588"/>
      <c r="F116" s="508" t="s">
        <v>29</v>
      </c>
      <c r="G116" s="80">
        <v>1.0</v>
      </c>
      <c r="H116" s="594" t="str">
        <f>'Fiberglass Volumes'!I90</f>
        <v/>
      </c>
      <c r="I116" s="80" t="str">
        <f>'Fiberglass Volumes'!J90</f>
        <v/>
      </c>
      <c r="J116" s="598" t="str">
        <f>'Fiberglass Volumes'!K90</f>
        <v/>
      </c>
      <c r="K116" s="598" t="str">
        <f>'Fiberglass Volumes'!L90</f>
        <v/>
      </c>
      <c r="L116" s="80" t="str">
        <f>'Fiberglass Volumes'!M90</f>
        <v/>
      </c>
      <c r="M116" s="80" t="str">
        <f>'Fiberglass Volumes'!N90</f>
        <v/>
      </c>
      <c r="N116" s="598" t="str">
        <f>'Fiberglass Volumes'!O90</f>
        <v/>
      </c>
      <c r="O116" s="598" t="str">
        <f>'Fiberglass Volumes'!P90</f>
        <v/>
      </c>
      <c r="P116" s="598" t="str">
        <f>'Fiberglass Volumes'!Q90</f>
        <v/>
      </c>
      <c r="Q116" s="80" t="str">
        <f>'Fiberglass Volumes'!R90</f>
        <v/>
      </c>
      <c r="R116" s="598" t="str">
        <f>'Fiberglass Volumes'!S90</f>
        <v/>
      </c>
      <c r="S116" s="598" t="str">
        <f>'Fiberglass Volumes'!T90</f>
        <v/>
      </c>
      <c r="T116" s="80" t="str">
        <f>'Fiberglass Volumes'!U90</f>
        <v/>
      </c>
      <c r="U116" s="598" t="str">
        <f>'Fiberglass Volumes'!V90</f>
        <v/>
      </c>
      <c r="V116" s="80" t="str">
        <f>'Fiberglass Volumes'!W90</f>
        <v/>
      </c>
      <c r="W116" s="598" t="str">
        <f>'Fiberglass Volumes'!X90</f>
        <v/>
      </c>
      <c r="X116" s="80" t="str">
        <f>'Fiberglass Volumes'!Y90</f>
        <v/>
      </c>
      <c r="Y116" s="80" t="str">
        <f>'Fiberglass Volumes'!Z90</f>
        <v/>
      </c>
      <c r="Z116" s="598" t="str">
        <f>'Fiberglass Volumes'!AA90</f>
        <v/>
      </c>
      <c r="AA116" s="595" t="str">
        <f>'Fiberglass Volumes'!AB90</f>
        <v/>
      </c>
      <c r="AB116" s="595" t="str">
        <f>'Fiberglass Volumes'!AC90</f>
        <v/>
      </c>
      <c r="AC116" s="595" t="str">
        <f>'Fiberglass Volumes'!AD90</f>
        <v/>
      </c>
      <c r="AD116" s="596" t="str">
        <f>'Fiberglass Volumes'!AE90</f>
        <v/>
      </c>
    </row>
    <row r="117" ht="15.75" customHeight="1">
      <c r="A117" s="597" t="s">
        <v>1859</v>
      </c>
      <c r="B117" s="587" t="s">
        <v>1731</v>
      </c>
      <c r="C117" s="587" t="s">
        <v>1732</v>
      </c>
      <c r="D117" s="593" t="s">
        <v>1581</v>
      </c>
      <c r="E117" s="588"/>
      <c r="F117" s="508" t="s">
        <v>28</v>
      </c>
      <c r="G117" s="80">
        <v>1.0</v>
      </c>
      <c r="H117" s="594" t="str">
        <f>'Fiberglass Volumes'!I91</f>
        <v/>
      </c>
      <c r="I117" s="80" t="str">
        <f>'Fiberglass Volumes'!J91</f>
        <v/>
      </c>
      <c r="J117" s="598" t="str">
        <f>'Fiberglass Volumes'!K91</f>
        <v/>
      </c>
      <c r="K117" s="598" t="str">
        <f>'Fiberglass Volumes'!L91</f>
        <v/>
      </c>
      <c r="L117" s="80" t="str">
        <f>'Fiberglass Volumes'!M91</f>
        <v/>
      </c>
      <c r="M117" s="80" t="str">
        <f>'Fiberglass Volumes'!N91</f>
        <v/>
      </c>
      <c r="N117" s="598" t="str">
        <f>'Fiberglass Volumes'!O91</f>
        <v/>
      </c>
      <c r="O117" s="598" t="str">
        <f>'Fiberglass Volumes'!P91</f>
        <v/>
      </c>
      <c r="P117" s="598" t="str">
        <f>'Fiberglass Volumes'!Q91</f>
        <v/>
      </c>
      <c r="Q117" s="80" t="str">
        <f>'Fiberglass Volumes'!R91</f>
        <v/>
      </c>
      <c r="R117" s="598" t="str">
        <f>'Fiberglass Volumes'!S91</f>
        <v/>
      </c>
      <c r="S117" s="598" t="str">
        <f>'Fiberglass Volumes'!T91</f>
        <v/>
      </c>
      <c r="T117" s="80" t="str">
        <f>'Fiberglass Volumes'!U91</f>
        <v/>
      </c>
      <c r="U117" s="598" t="str">
        <f>'Fiberglass Volumes'!V91</f>
        <v/>
      </c>
      <c r="V117" s="80" t="str">
        <f>'Fiberglass Volumes'!W91</f>
        <v/>
      </c>
      <c r="W117" s="598" t="str">
        <f>'Fiberglass Volumes'!X91</f>
        <v/>
      </c>
      <c r="X117" s="80" t="str">
        <f>'Fiberglass Volumes'!Y91</f>
        <v/>
      </c>
      <c r="Y117" s="80" t="str">
        <f>'Fiberglass Volumes'!Z91</f>
        <v/>
      </c>
      <c r="Z117" s="598" t="str">
        <f>'Fiberglass Volumes'!AA91</f>
        <v/>
      </c>
      <c r="AA117" s="595" t="str">
        <f>'Fiberglass Volumes'!AB91</f>
        <v/>
      </c>
      <c r="AB117" s="595" t="str">
        <f>'Fiberglass Volumes'!AC91</f>
        <v/>
      </c>
      <c r="AC117" s="595" t="str">
        <f>'Fiberglass Volumes'!AD91</f>
        <v/>
      </c>
      <c r="AD117" s="596" t="str">
        <f>'Fiberglass Volumes'!AE91</f>
        <v/>
      </c>
    </row>
    <row r="118" ht="15.75" customHeight="1">
      <c r="A118" s="597" t="s">
        <v>1860</v>
      </c>
      <c r="B118" s="587" t="s">
        <v>1731</v>
      </c>
      <c r="C118" s="587" t="s">
        <v>1732</v>
      </c>
      <c r="D118" s="593" t="s">
        <v>1584</v>
      </c>
      <c r="E118" s="588"/>
      <c r="F118" s="508" t="s">
        <v>29</v>
      </c>
      <c r="G118" s="80">
        <v>1.0</v>
      </c>
      <c r="H118" s="594" t="str">
        <f>'Fiberglass Volumes'!I92</f>
        <v/>
      </c>
      <c r="I118" s="80" t="str">
        <f>'Fiberglass Volumes'!J92</f>
        <v/>
      </c>
      <c r="J118" s="598" t="str">
        <f>'Fiberglass Volumes'!K92</f>
        <v/>
      </c>
      <c r="K118" s="598" t="str">
        <f>'Fiberglass Volumes'!L92</f>
        <v/>
      </c>
      <c r="L118" s="80" t="str">
        <f>'Fiberglass Volumes'!M92</f>
        <v/>
      </c>
      <c r="M118" s="80" t="str">
        <f>'Fiberglass Volumes'!N92</f>
        <v/>
      </c>
      <c r="N118" s="598" t="str">
        <f>'Fiberglass Volumes'!O92</f>
        <v/>
      </c>
      <c r="O118" s="598" t="str">
        <f>'Fiberglass Volumes'!P92</f>
        <v/>
      </c>
      <c r="P118" s="598" t="str">
        <f>'Fiberglass Volumes'!Q92</f>
        <v/>
      </c>
      <c r="Q118" s="80" t="str">
        <f>'Fiberglass Volumes'!R92</f>
        <v/>
      </c>
      <c r="R118" s="598" t="str">
        <f>'Fiberglass Volumes'!S92</f>
        <v/>
      </c>
      <c r="S118" s="598" t="str">
        <f>'Fiberglass Volumes'!T92</f>
        <v/>
      </c>
      <c r="T118" s="80" t="str">
        <f>'Fiberglass Volumes'!U92</f>
        <v/>
      </c>
      <c r="U118" s="598" t="str">
        <f>'Fiberglass Volumes'!V92</f>
        <v/>
      </c>
      <c r="V118" s="80" t="str">
        <f>'Fiberglass Volumes'!W92</f>
        <v/>
      </c>
      <c r="W118" s="598" t="str">
        <f>'Fiberglass Volumes'!X92</f>
        <v/>
      </c>
      <c r="X118" s="80" t="str">
        <f>'Fiberglass Volumes'!Y92</f>
        <v/>
      </c>
      <c r="Y118" s="80" t="str">
        <f>'Fiberglass Volumes'!Z92</f>
        <v/>
      </c>
      <c r="Z118" s="598" t="str">
        <f>'Fiberglass Volumes'!AA92</f>
        <v/>
      </c>
      <c r="AA118" s="595" t="str">
        <f>'Fiberglass Volumes'!AB92</f>
        <v/>
      </c>
      <c r="AB118" s="595" t="str">
        <f>'Fiberglass Volumes'!AC92</f>
        <v/>
      </c>
      <c r="AC118" s="595" t="str">
        <f>'Fiberglass Volumes'!AD92</f>
        <v/>
      </c>
      <c r="AD118" s="596" t="str">
        <f>'Fiberglass Volumes'!AE92</f>
        <v/>
      </c>
    </row>
    <row r="119" ht="15.75" customHeight="1">
      <c r="A119" s="597" t="s">
        <v>1861</v>
      </c>
      <c r="B119" s="587" t="s">
        <v>1731</v>
      </c>
      <c r="C119" s="587" t="s">
        <v>1732</v>
      </c>
      <c r="D119" s="593" t="s">
        <v>1587</v>
      </c>
      <c r="E119" s="588"/>
      <c r="F119" s="508" t="s">
        <v>29</v>
      </c>
      <c r="G119" s="80">
        <v>1.0</v>
      </c>
      <c r="H119" s="594" t="str">
        <f>'Fiberglass Volumes'!I93</f>
        <v/>
      </c>
      <c r="I119" s="80" t="str">
        <f>'Fiberglass Volumes'!J93</f>
        <v/>
      </c>
      <c r="J119" s="598" t="str">
        <f>'Fiberglass Volumes'!K93</f>
        <v/>
      </c>
      <c r="K119" s="598" t="str">
        <f>'Fiberglass Volumes'!L93</f>
        <v/>
      </c>
      <c r="L119" s="80" t="str">
        <f>'Fiberglass Volumes'!M93</f>
        <v/>
      </c>
      <c r="M119" s="80" t="str">
        <f>'Fiberglass Volumes'!N93</f>
        <v/>
      </c>
      <c r="N119" s="598" t="str">
        <f>'Fiberglass Volumes'!O93</f>
        <v/>
      </c>
      <c r="O119" s="598" t="str">
        <f>'Fiberglass Volumes'!P93</f>
        <v/>
      </c>
      <c r="P119" s="598" t="str">
        <f>'Fiberglass Volumes'!Q93</f>
        <v/>
      </c>
      <c r="Q119" s="80" t="str">
        <f>'Fiberglass Volumes'!R93</f>
        <v/>
      </c>
      <c r="R119" s="598" t="str">
        <f>'Fiberglass Volumes'!S93</f>
        <v/>
      </c>
      <c r="S119" s="598" t="str">
        <f>'Fiberglass Volumes'!T93</f>
        <v/>
      </c>
      <c r="T119" s="80" t="str">
        <f>'Fiberglass Volumes'!U93</f>
        <v/>
      </c>
      <c r="U119" s="598" t="str">
        <f>'Fiberglass Volumes'!V93</f>
        <v/>
      </c>
      <c r="V119" s="80" t="str">
        <f>'Fiberglass Volumes'!W93</f>
        <v/>
      </c>
      <c r="W119" s="598" t="str">
        <f>'Fiberglass Volumes'!X93</f>
        <v/>
      </c>
      <c r="X119" s="80" t="str">
        <f>'Fiberglass Volumes'!Y93</f>
        <v/>
      </c>
      <c r="Y119" s="80" t="str">
        <f>'Fiberglass Volumes'!Z93</f>
        <v/>
      </c>
      <c r="Z119" s="598" t="str">
        <f>'Fiberglass Volumes'!AA93</f>
        <v/>
      </c>
      <c r="AA119" s="595" t="str">
        <f>'Fiberglass Volumes'!AB93</f>
        <v/>
      </c>
      <c r="AB119" s="595" t="str">
        <f>'Fiberglass Volumes'!AC93</f>
        <v/>
      </c>
      <c r="AC119" s="595" t="str">
        <f>'Fiberglass Volumes'!AD93</f>
        <v/>
      </c>
      <c r="AD119" s="596" t="str">
        <f>'Fiberglass Volumes'!AE93</f>
        <v/>
      </c>
    </row>
    <row r="120" ht="15.75" customHeight="1">
      <c r="A120" s="597" t="s">
        <v>1862</v>
      </c>
      <c r="B120" s="587" t="s">
        <v>1731</v>
      </c>
      <c r="C120" s="587" t="s">
        <v>1732</v>
      </c>
      <c r="D120" s="593" t="s">
        <v>1590</v>
      </c>
      <c r="E120" s="588"/>
      <c r="F120" s="508" t="s">
        <v>29</v>
      </c>
      <c r="G120" s="80">
        <v>1.0</v>
      </c>
      <c r="H120" s="594" t="str">
        <f>'Fiberglass Volumes'!I94</f>
        <v/>
      </c>
      <c r="I120" s="80" t="str">
        <f>'Fiberglass Volumes'!J94</f>
        <v/>
      </c>
      <c r="J120" s="598" t="str">
        <f>'Fiberglass Volumes'!K94</f>
        <v/>
      </c>
      <c r="K120" s="598" t="str">
        <f>'Fiberglass Volumes'!L94</f>
        <v/>
      </c>
      <c r="L120" s="80" t="str">
        <f>'Fiberglass Volumes'!M94</f>
        <v/>
      </c>
      <c r="M120" s="80" t="str">
        <f>'Fiberglass Volumes'!N94</f>
        <v/>
      </c>
      <c r="N120" s="598" t="str">
        <f>'Fiberglass Volumes'!O94</f>
        <v/>
      </c>
      <c r="O120" s="598" t="str">
        <f>'Fiberglass Volumes'!P94</f>
        <v/>
      </c>
      <c r="P120" s="598" t="str">
        <f>'Fiberglass Volumes'!Q94</f>
        <v/>
      </c>
      <c r="Q120" s="80" t="str">
        <f>'Fiberglass Volumes'!R94</f>
        <v/>
      </c>
      <c r="R120" s="598" t="str">
        <f>'Fiberglass Volumes'!S94</f>
        <v/>
      </c>
      <c r="S120" s="598" t="str">
        <f>'Fiberglass Volumes'!T94</f>
        <v/>
      </c>
      <c r="T120" s="80" t="str">
        <f>'Fiberglass Volumes'!U94</f>
        <v/>
      </c>
      <c r="U120" s="598" t="str">
        <f>'Fiberglass Volumes'!V94</f>
        <v/>
      </c>
      <c r="V120" s="80" t="str">
        <f>'Fiberglass Volumes'!W94</f>
        <v/>
      </c>
      <c r="W120" s="598" t="str">
        <f>'Fiberglass Volumes'!X94</f>
        <v/>
      </c>
      <c r="X120" s="80" t="str">
        <f>'Fiberglass Volumes'!Y94</f>
        <v/>
      </c>
      <c r="Y120" s="80" t="str">
        <f>'Fiberglass Volumes'!Z94</f>
        <v/>
      </c>
      <c r="Z120" s="598" t="str">
        <f>'Fiberglass Volumes'!AA94</f>
        <v/>
      </c>
      <c r="AA120" s="595" t="str">
        <f>'Fiberglass Volumes'!AB94</f>
        <v/>
      </c>
      <c r="AB120" s="595" t="str">
        <f>'Fiberglass Volumes'!AC94</f>
        <v/>
      </c>
      <c r="AC120" s="595" t="str">
        <f>'Fiberglass Volumes'!AD94</f>
        <v/>
      </c>
      <c r="AD120" s="596" t="str">
        <f>'Fiberglass Volumes'!AE94</f>
        <v/>
      </c>
    </row>
    <row r="121" ht="15.75" customHeight="1">
      <c r="A121" s="597"/>
      <c r="B121" s="587"/>
      <c r="C121" s="587"/>
      <c r="D121" s="593"/>
      <c r="E121" s="588"/>
      <c r="F121" s="508"/>
      <c r="G121" s="80"/>
      <c r="H121" s="594"/>
      <c r="I121" s="80"/>
      <c r="J121" s="595"/>
      <c r="K121" s="595"/>
      <c r="L121" s="595"/>
      <c r="M121" s="595"/>
      <c r="N121" s="595"/>
      <c r="O121" s="595"/>
      <c r="P121" s="595"/>
      <c r="Q121" s="595"/>
      <c r="R121" s="595"/>
      <c r="S121" s="595"/>
      <c r="T121" s="595"/>
      <c r="U121" s="595"/>
      <c r="V121" s="595"/>
      <c r="W121" s="595"/>
      <c r="X121" s="595"/>
      <c r="Y121" s="595"/>
      <c r="Z121" s="595"/>
      <c r="AA121" s="595"/>
      <c r="AB121" s="595"/>
      <c r="AC121" s="595"/>
      <c r="AD121" s="596"/>
    </row>
    <row r="122" ht="15.75" customHeight="1">
      <c r="A122" s="597" t="s">
        <v>1863</v>
      </c>
      <c r="B122" s="587" t="s">
        <v>1731</v>
      </c>
      <c r="C122" s="587" t="s">
        <v>1732</v>
      </c>
      <c r="D122" s="593" t="s">
        <v>1376</v>
      </c>
      <c r="E122" s="588"/>
      <c r="F122" s="508" t="s">
        <v>28</v>
      </c>
      <c r="G122" s="80">
        <v>1.0</v>
      </c>
      <c r="H122" s="594" t="str">
        <f>'Fiberglass Volumes'!I15</f>
        <v/>
      </c>
      <c r="I122" s="80" t="str">
        <f>'Fiberglass Volumes'!J15</f>
        <v/>
      </c>
      <c r="J122" s="598" t="str">
        <f>'Fiberglass Volumes'!K15</f>
        <v/>
      </c>
      <c r="K122" s="598" t="str">
        <f>'Fiberglass Volumes'!L15</f>
        <v/>
      </c>
      <c r="L122" s="80" t="str">
        <f>'Fiberglass Volumes'!M15</f>
        <v/>
      </c>
      <c r="M122" s="80" t="str">
        <f>'Fiberglass Volumes'!N15</f>
        <v/>
      </c>
      <c r="N122" s="598" t="str">
        <f>'Fiberglass Volumes'!O15</f>
        <v/>
      </c>
      <c r="O122" s="598" t="str">
        <f>'Fiberglass Volumes'!P15</f>
        <v/>
      </c>
      <c r="P122" s="598" t="str">
        <f>'Fiberglass Volumes'!Q15</f>
        <v/>
      </c>
      <c r="Q122" s="80" t="str">
        <f>'Fiberglass Volumes'!R15</f>
        <v/>
      </c>
      <c r="R122" s="598" t="str">
        <f>'Fiberglass Volumes'!S15</f>
        <v/>
      </c>
      <c r="S122" s="598" t="str">
        <f>'Fiberglass Volumes'!T15</f>
        <v/>
      </c>
      <c r="T122" s="80" t="str">
        <f>'Fiberglass Volumes'!U15</f>
        <v/>
      </c>
      <c r="U122" s="598" t="str">
        <f>'Fiberglass Volumes'!V15</f>
        <v/>
      </c>
      <c r="V122" s="80" t="str">
        <f>'Fiberglass Volumes'!W15</f>
        <v/>
      </c>
      <c r="W122" s="598" t="str">
        <f>'Fiberglass Volumes'!X15</f>
        <v/>
      </c>
      <c r="X122" s="80" t="str">
        <f>'Fiberglass Volumes'!Y15</f>
        <v/>
      </c>
      <c r="Y122" s="80" t="str">
        <f>'Fiberglass Volumes'!Z15</f>
        <v/>
      </c>
      <c r="Z122" s="598" t="str">
        <f>'Fiberglass Volumes'!AA15</f>
        <v/>
      </c>
      <c r="AA122" s="595" t="str">
        <f>'Fiberglass Volumes'!AB15</f>
        <v/>
      </c>
      <c r="AB122" s="595" t="str">
        <f>'Fiberglass Volumes'!AC15</f>
        <v/>
      </c>
      <c r="AC122" s="595" t="str">
        <f>'Fiberglass Volumes'!AD15</f>
        <v/>
      </c>
      <c r="AD122" s="596" t="str">
        <f>'Fiberglass Volumes'!AE15</f>
        <v/>
      </c>
    </row>
    <row r="123" ht="15.75" customHeight="1">
      <c r="A123" s="597" t="s">
        <v>1864</v>
      </c>
      <c r="B123" s="587" t="s">
        <v>1731</v>
      </c>
      <c r="C123" s="587" t="s">
        <v>1732</v>
      </c>
      <c r="D123" s="593" t="s">
        <v>1379</v>
      </c>
      <c r="E123" s="588"/>
      <c r="F123" s="508" t="s">
        <v>28</v>
      </c>
      <c r="G123" s="80">
        <v>1.0</v>
      </c>
      <c r="H123" s="594" t="str">
        <f>'Fiberglass Volumes'!I16</f>
        <v/>
      </c>
      <c r="I123" s="80" t="str">
        <f>'Fiberglass Volumes'!J16</f>
        <v/>
      </c>
      <c r="J123" s="598" t="str">
        <f>'Fiberglass Volumes'!K16</f>
        <v/>
      </c>
      <c r="K123" s="598" t="str">
        <f>'Fiberglass Volumes'!L16</f>
        <v/>
      </c>
      <c r="L123" s="80" t="str">
        <f>'Fiberglass Volumes'!M16</f>
        <v/>
      </c>
      <c r="M123" s="80" t="str">
        <f>'Fiberglass Volumes'!N16</f>
        <v/>
      </c>
      <c r="N123" s="598" t="str">
        <f>'Fiberglass Volumes'!O16</f>
        <v/>
      </c>
      <c r="O123" s="598" t="str">
        <f>'Fiberglass Volumes'!P16</f>
        <v/>
      </c>
      <c r="P123" s="598" t="str">
        <f>'Fiberglass Volumes'!Q16</f>
        <v/>
      </c>
      <c r="Q123" s="80" t="str">
        <f>'Fiberglass Volumes'!R16</f>
        <v/>
      </c>
      <c r="R123" s="598" t="str">
        <f>'Fiberglass Volumes'!S16</f>
        <v/>
      </c>
      <c r="S123" s="598" t="str">
        <f>'Fiberglass Volumes'!T16</f>
        <v/>
      </c>
      <c r="T123" s="80" t="str">
        <f>'Fiberglass Volumes'!U16</f>
        <v/>
      </c>
      <c r="U123" s="598" t="str">
        <f>'Fiberglass Volumes'!V16</f>
        <v/>
      </c>
      <c r="V123" s="80" t="str">
        <f>'Fiberglass Volumes'!W16</f>
        <v/>
      </c>
      <c r="W123" s="598" t="str">
        <f>'Fiberglass Volumes'!X16</f>
        <v/>
      </c>
      <c r="X123" s="80" t="str">
        <f>'Fiberglass Volumes'!Y16</f>
        <v/>
      </c>
      <c r="Y123" s="80" t="str">
        <f>'Fiberglass Volumes'!Z16</f>
        <v/>
      </c>
      <c r="Z123" s="598" t="str">
        <f>'Fiberglass Volumes'!AA16</f>
        <v/>
      </c>
      <c r="AA123" s="595" t="str">
        <f>'Fiberglass Volumes'!AB16</f>
        <v/>
      </c>
      <c r="AB123" s="595" t="str">
        <f>'Fiberglass Volumes'!AC16</f>
        <v/>
      </c>
      <c r="AC123" s="595" t="str">
        <f>'Fiberglass Volumes'!AD16</f>
        <v/>
      </c>
      <c r="AD123" s="596" t="str">
        <f>'Fiberglass Volumes'!AE16</f>
        <v/>
      </c>
    </row>
    <row r="124" ht="15.75" customHeight="1">
      <c r="A124" s="597" t="s">
        <v>1865</v>
      </c>
      <c r="B124" s="587" t="s">
        <v>1731</v>
      </c>
      <c r="C124" s="587" t="s">
        <v>1732</v>
      </c>
      <c r="D124" s="593" t="s">
        <v>1382</v>
      </c>
      <c r="E124" s="588"/>
      <c r="F124" s="508" t="s">
        <v>29</v>
      </c>
      <c r="G124" s="80">
        <v>1.0</v>
      </c>
      <c r="H124" s="594" t="str">
        <f>'Fiberglass Volumes'!I17</f>
        <v/>
      </c>
      <c r="I124" s="80" t="str">
        <f>'Fiberglass Volumes'!J17</f>
        <v/>
      </c>
      <c r="J124" s="598" t="str">
        <f>'Fiberglass Volumes'!K17</f>
        <v/>
      </c>
      <c r="K124" s="598" t="str">
        <f>'Fiberglass Volumes'!L17</f>
        <v/>
      </c>
      <c r="L124" s="80" t="str">
        <f>'Fiberglass Volumes'!M17</f>
        <v/>
      </c>
      <c r="M124" s="80" t="str">
        <f>'Fiberglass Volumes'!N17</f>
        <v/>
      </c>
      <c r="N124" s="598" t="str">
        <f>'Fiberglass Volumes'!O17</f>
        <v/>
      </c>
      <c r="O124" s="598" t="str">
        <f>'Fiberglass Volumes'!P17</f>
        <v/>
      </c>
      <c r="P124" s="598" t="str">
        <f>'Fiberglass Volumes'!Q17</f>
        <v/>
      </c>
      <c r="Q124" s="80" t="str">
        <f>'Fiberglass Volumes'!R17</f>
        <v/>
      </c>
      <c r="R124" s="598" t="str">
        <f>'Fiberglass Volumes'!S17</f>
        <v/>
      </c>
      <c r="S124" s="598" t="str">
        <f>'Fiberglass Volumes'!T17</f>
        <v/>
      </c>
      <c r="T124" s="80" t="str">
        <f>'Fiberglass Volumes'!U17</f>
        <v/>
      </c>
      <c r="U124" s="598" t="str">
        <f>'Fiberglass Volumes'!V17</f>
        <v/>
      </c>
      <c r="V124" s="80" t="str">
        <f>'Fiberglass Volumes'!W17</f>
        <v/>
      </c>
      <c r="W124" s="598" t="str">
        <f>'Fiberglass Volumes'!X17</f>
        <v/>
      </c>
      <c r="X124" s="80" t="str">
        <f>'Fiberglass Volumes'!Y17</f>
        <v/>
      </c>
      <c r="Y124" s="80" t="str">
        <f>'Fiberglass Volumes'!Z17</f>
        <v/>
      </c>
      <c r="Z124" s="598" t="str">
        <f>'Fiberglass Volumes'!AA17</f>
        <v/>
      </c>
      <c r="AA124" s="595" t="str">
        <f>'Fiberglass Volumes'!AB17</f>
        <v/>
      </c>
      <c r="AB124" s="595" t="str">
        <f>'Fiberglass Volumes'!AC17</f>
        <v/>
      </c>
      <c r="AC124" s="595" t="str">
        <f>'Fiberglass Volumes'!AD17</f>
        <v/>
      </c>
      <c r="AD124" s="596" t="str">
        <f>'Fiberglass Volumes'!AE17</f>
        <v/>
      </c>
    </row>
    <row r="125" ht="15.75" customHeight="1">
      <c r="A125" s="597" t="s">
        <v>1866</v>
      </c>
      <c r="B125" s="587" t="s">
        <v>1731</v>
      </c>
      <c r="C125" s="587" t="s">
        <v>1732</v>
      </c>
      <c r="D125" s="593" t="s">
        <v>1385</v>
      </c>
      <c r="E125" s="588"/>
      <c r="F125" s="508" t="s">
        <v>28</v>
      </c>
      <c r="G125" s="80">
        <v>1.0</v>
      </c>
      <c r="H125" s="594" t="str">
        <f>'Fiberglass Volumes'!I18</f>
        <v/>
      </c>
      <c r="I125" s="80" t="str">
        <f>'Fiberglass Volumes'!J18</f>
        <v/>
      </c>
      <c r="J125" s="598" t="str">
        <f>'Fiberglass Volumes'!K18</f>
        <v/>
      </c>
      <c r="K125" s="598" t="str">
        <f>'Fiberglass Volumes'!L18</f>
        <v/>
      </c>
      <c r="L125" s="80" t="str">
        <f>'Fiberglass Volumes'!M18</f>
        <v/>
      </c>
      <c r="M125" s="80" t="str">
        <f>'Fiberglass Volumes'!N18</f>
        <v/>
      </c>
      <c r="N125" s="598" t="str">
        <f>'Fiberglass Volumes'!O18</f>
        <v/>
      </c>
      <c r="O125" s="598" t="str">
        <f>'Fiberglass Volumes'!P18</f>
        <v/>
      </c>
      <c r="P125" s="598" t="str">
        <f>'Fiberglass Volumes'!Q18</f>
        <v/>
      </c>
      <c r="Q125" s="80" t="str">
        <f>'Fiberglass Volumes'!R18</f>
        <v/>
      </c>
      <c r="R125" s="598" t="str">
        <f>'Fiberglass Volumes'!S18</f>
        <v/>
      </c>
      <c r="S125" s="598" t="str">
        <f>'Fiberglass Volumes'!T18</f>
        <v/>
      </c>
      <c r="T125" s="80" t="str">
        <f>'Fiberglass Volumes'!U18</f>
        <v/>
      </c>
      <c r="U125" s="598" t="str">
        <f>'Fiberglass Volumes'!V18</f>
        <v/>
      </c>
      <c r="V125" s="80" t="str">
        <f>'Fiberglass Volumes'!W18</f>
        <v/>
      </c>
      <c r="W125" s="598" t="str">
        <f>'Fiberglass Volumes'!X18</f>
        <v/>
      </c>
      <c r="X125" s="80" t="str">
        <f>'Fiberglass Volumes'!Y18</f>
        <v/>
      </c>
      <c r="Y125" s="80" t="str">
        <f>'Fiberglass Volumes'!Z18</f>
        <v/>
      </c>
      <c r="Z125" s="598" t="str">
        <f>'Fiberglass Volumes'!AA18</f>
        <v/>
      </c>
      <c r="AA125" s="595" t="str">
        <f>'Fiberglass Volumes'!AB18</f>
        <v/>
      </c>
      <c r="AB125" s="595" t="str">
        <f>'Fiberglass Volumes'!AC18</f>
        <v/>
      </c>
      <c r="AC125" s="595" t="str">
        <f>'Fiberglass Volumes'!AD18</f>
        <v/>
      </c>
      <c r="AD125" s="596" t="str">
        <f>'Fiberglass Volumes'!AE18</f>
        <v/>
      </c>
    </row>
    <row r="126" ht="15.75" customHeight="1">
      <c r="A126" s="597" t="s">
        <v>1867</v>
      </c>
      <c r="B126" s="587" t="s">
        <v>1731</v>
      </c>
      <c r="C126" s="587" t="s">
        <v>1732</v>
      </c>
      <c r="D126" s="593" t="s">
        <v>1388</v>
      </c>
      <c r="E126" s="588"/>
      <c r="F126" s="508" t="s">
        <v>28</v>
      </c>
      <c r="G126" s="80">
        <v>1.0</v>
      </c>
      <c r="H126" s="594" t="str">
        <f>'Fiberglass Volumes'!I19</f>
        <v/>
      </c>
      <c r="I126" s="80" t="str">
        <f>'Fiberglass Volumes'!J19</f>
        <v/>
      </c>
      <c r="J126" s="598" t="str">
        <f>'Fiberglass Volumes'!K19</f>
        <v/>
      </c>
      <c r="K126" s="598" t="str">
        <f>'Fiberglass Volumes'!L19</f>
        <v/>
      </c>
      <c r="L126" s="80" t="str">
        <f>'Fiberglass Volumes'!M19</f>
        <v/>
      </c>
      <c r="M126" s="80" t="str">
        <f>'Fiberglass Volumes'!N19</f>
        <v/>
      </c>
      <c r="N126" s="598" t="str">
        <f>'Fiberglass Volumes'!O19</f>
        <v/>
      </c>
      <c r="O126" s="598" t="str">
        <f>'Fiberglass Volumes'!P19</f>
        <v/>
      </c>
      <c r="P126" s="598" t="str">
        <f>'Fiberglass Volumes'!Q19</f>
        <v/>
      </c>
      <c r="Q126" s="80" t="str">
        <f>'Fiberglass Volumes'!R19</f>
        <v/>
      </c>
      <c r="R126" s="598" t="str">
        <f>'Fiberglass Volumes'!S19</f>
        <v/>
      </c>
      <c r="S126" s="598" t="str">
        <f>'Fiberglass Volumes'!T19</f>
        <v/>
      </c>
      <c r="T126" s="80" t="str">
        <f>'Fiberglass Volumes'!U19</f>
        <v/>
      </c>
      <c r="U126" s="598" t="str">
        <f>'Fiberglass Volumes'!V19</f>
        <v/>
      </c>
      <c r="V126" s="80" t="str">
        <f>'Fiberglass Volumes'!W19</f>
        <v/>
      </c>
      <c r="W126" s="598" t="str">
        <f>'Fiberglass Volumes'!X19</f>
        <v/>
      </c>
      <c r="X126" s="80" t="str">
        <f>'Fiberglass Volumes'!Y19</f>
        <v/>
      </c>
      <c r="Y126" s="80" t="str">
        <f>'Fiberglass Volumes'!Z19</f>
        <v/>
      </c>
      <c r="Z126" s="598" t="str">
        <f>'Fiberglass Volumes'!AA19</f>
        <v/>
      </c>
      <c r="AA126" s="595" t="str">
        <f>'Fiberglass Volumes'!AB19</f>
        <v/>
      </c>
      <c r="AB126" s="595" t="str">
        <f>'Fiberglass Volumes'!AC19</f>
        <v/>
      </c>
      <c r="AC126" s="595" t="str">
        <f>'Fiberglass Volumes'!AD19</f>
        <v/>
      </c>
      <c r="AD126" s="596" t="str">
        <f>'Fiberglass Volumes'!AE19</f>
        <v/>
      </c>
    </row>
    <row r="127" ht="15.75" customHeight="1">
      <c r="A127" s="597" t="s">
        <v>1868</v>
      </c>
      <c r="B127" s="587" t="s">
        <v>1731</v>
      </c>
      <c r="C127" s="587" t="s">
        <v>1732</v>
      </c>
      <c r="D127" s="593" t="s">
        <v>1391</v>
      </c>
      <c r="E127" s="588"/>
      <c r="F127" s="508" t="s">
        <v>28</v>
      </c>
      <c r="G127" s="80">
        <v>1.0</v>
      </c>
      <c r="H127" s="594" t="str">
        <f>'Fiberglass Volumes'!I20</f>
        <v/>
      </c>
      <c r="I127" s="80" t="str">
        <f>'Fiberglass Volumes'!J20</f>
        <v/>
      </c>
      <c r="J127" s="598" t="str">
        <f>'Fiberglass Volumes'!K20</f>
        <v/>
      </c>
      <c r="K127" s="598" t="str">
        <f>'Fiberglass Volumes'!L20</f>
        <v/>
      </c>
      <c r="L127" s="80" t="str">
        <f>'Fiberglass Volumes'!M20</f>
        <v/>
      </c>
      <c r="M127" s="80" t="str">
        <f>'Fiberglass Volumes'!N20</f>
        <v/>
      </c>
      <c r="N127" s="598" t="str">
        <f>'Fiberglass Volumes'!O20</f>
        <v/>
      </c>
      <c r="O127" s="598" t="str">
        <f>'Fiberglass Volumes'!P20</f>
        <v/>
      </c>
      <c r="P127" s="598" t="str">
        <f>'Fiberglass Volumes'!Q20</f>
        <v/>
      </c>
      <c r="Q127" s="80" t="str">
        <f>'Fiberglass Volumes'!R20</f>
        <v/>
      </c>
      <c r="R127" s="598" t="str">
        <f>'Fiberglass Volumes'!S20</f>
        <v/>
      </c>
      <c r="S127" s="598" t="str">
        <f>'Fiberglass Volumes'!T20</f>
        <v/>
      </c>
      <c r="T127" s="80" t="str">
        <f>'Fiberglass Volumes'!U20</f>
        <v/>
      </c>
      <c r="U127" s="598" t="str">
        <f>'Fiberglass Volumes'!V20</f>
        <v/>
      </c>
      <c r="V127" s="80" t="str">
        <f>'Fiberglass Volumes'!W20</f>
        <v/>
      </c>
      <c r="W127" s="598" t="str">
        <f>'Fiberglass Volumes'!X20</f>
        <v/>
      </c>
      <c r="X127" s="80" t="str">
        <f>'Fiberglass Volumes'!Y20</f>
        <v/>
      </c>
      <c r="Y127" s="80" t="str">
        <f>'Fiberglass Volumes'!Z20</f>
        <v/>
      </c>
      <c r="Z127" s="598" t="str">
        <f>'Fiberglass Volumes'!AA20</f>
        <v/>
      </c>
      <c r="AA127" s="595" t="str">
        <f>'Fiberglass Volumes'!AB20</f>
        <v/>
      </c>
      <c r="AB127" s="595" t="str">
        <f>'Fiberglass Volumes'!AC20</f>
        <v/>
      </c>
      <c r="AC127" s="595" t="str">
        <f>'Fiberglass Volumes'!AD20</f>
        <v/>
      </c>
      <c r="AD127" s="596" t="str">
        <f>'Fiberglass Volumes'!AE20</f>
        <v/>
      </c>
    </row>
    <row r="128" ht="15.75" customHeight="1">
      <c r="A128" s="597" t="s">
        <v>1869</v>
      </c>
      <c r="B128" s="587" t="s">
        <v>1731</v>
      </c>
      <c r="C128" s="587" t="s">
        <v>1732</v>
      </c>
      <c r="D128" s="593" t="s">
        <v>1394</v>
      </c>
      <c r="E128" s="588"/>
      <c r="F128" s="508" t="s">
        <v>29</v>
      </c>
      <c r="G128" s="80">
        <v>1.0</v>
      </c>
      <c r="H128" s="594" t="str">
        <f>'Fiberglass Volumes'!I21</f>
        <v/>
      </c>
      <c r="I128" s="80" t="str">
        <f>'Fiberglass Volumes'!J21</f>
        <v/>
      </c>
      <c r="J128" s="598" t="str">
        <f>'Fiberglass Volumes'!K21</f>
        <v/>
      </c>
      <c r="K128" s="598" t="str">
        <f>'Fiberglass Volumes'!L21</f>
        <v/>
      </c>
      <c r="L128" s="80" t="str">
        <f>'Fiberglass Volumes'!M21</f>
        <v/>
      </c>
      <c r="M128" s="80" t="str">
        <f>'Fiberglass Volumes'!N21</f>
        <v/>
      </c>
      <c r="N128" s="598" t="str">
        <f>'Fiberglass Volumes'!O21</f>
        <v/>
      </c>
      <c r="O128" s="598" t="str">
        <f>'Fiberglass Volumes'!P21</f>
        <v/>
      </c>
      <c r="P128" s="598" t="str">
        <f>'Fiberglass Volumes'!Q21</f>
        <v/>
      </c>
      <c r="Q128" s="80" t="str">
        <f>'Fiberglass Volumes'!R21</f>
        <v/>
      </c>
      <c r="R128" s="598" t="str">
        <f>'Fiberglass Volumes'!S21</f>
        <v/>
      </c>
      <c r="S128" s="598" t="str">
        <f>'Fiberglass Volumes'!T21</f>
        <v/>
      </c>
      <c r="T128" s="80" t="str">
        <f>'Fiberglass Volumes'!U21</f>
        <v/>
      </c>
      <c r="U128" s="598" t="str">
        <f>'Fiberglass Volumes'!V21</f>
        <v/>
      </c>
      <c r="V128" s="80" t="str">
        <f>'Fiberglass Volumes'!W21</f>
        <v/>
      </c>
      <c r="W128" s="598" t="str">
        <f>'Fiberglass Volumes'!X21</f>
        <v/>
      </c>
      <c r="X128" s="80" t="str">
        <f>'Fiberglass Volumes'!Y21</f>
        <v/>
      </c>
      <c r="Y128" s="80" t="str">
        <f>'Fiberglass Volumes'!Z21</f>
        <v/>
      </c>
      <c r="Z128" s="598" t="str">
        <f>'Fiberglass Volumes'!AA21</f>
        <v/>
      </c>
      <c r="AA128" s="595" t="str">
        <f>'Fiberglass Volumes'!AB21</f>
        <v/>
      </c>
      <c r="AB128" s="595" t="str">
        <f>'Fiberglass Volumes'!AC21</f>
        <v/>
      </c>
      <c r="AC128" s="595" t="str">
        <f>'Fiberglass Volumes'!AD21</f>
        <v/>
      </c>
      <c r="AD128" s="596" t="str">
        <f>'Fiberglass Volumes'!AE21</f>
        <v/>
      </c>
    </row>
    <row r="129" ht="15.75" customHeight="1">
      <c r="A129" s="597" t="s">
        <v>1870</v>
      </c>
      <c r="B129" s="587" t="s">
        <v>1731</v>
      </c>
      <c r="C129" s="587" t="s">
        <v>1732</v>
      </c>
      <c r="D129" s="593" t="s">
        <v>1397</v>
      </c>
      <c r="E129" s="588"/>
      <c r="F129" s="508" t="s">
        <v>29</v>
      </c>
      <c r="G129" s="80">
        <v>1.0</v>
      </c>
      <c r="H129" s="594" t="str">
        <f>'Fiberglass Volumes'!I22</f>
        <v/>
      </c>
      <c r="I129" s="80" t="str">
        <f>'Fiberglass Volumes'!J22</f>
        <v/>
      </c>
      <c r="J129" s="598" t="str">
        <f>'Fiberglass Volumes'!K22</f>
        <v/>
      </c>
      <c r="K129" s="598" t="str">
        <f>'Fiberglass Volumes'!L22</f>
        <v/>
      </c>
      <c r="L129" s="80" t="str">
        <f>'Fiberglass Volumes'!M22</f>
        <v/>
      </c>
      <c r="M129" s="80" t="str">
        <f>'Fiberglass Volumes'!N22</f>
        <v/>
      </c>
      <c r="N129" s="598" t="str">
        <f>'Fiberglass Volumes'!O22</f>
        <v/>
      </c>
      <c r="O129" s="598" t="str">
        <f>'Fiberglass Volumes'!P22</f>
        <v/>
      </c>
      <c r="P129" s="598" t="str">
        <f>'Fiberglass Volumes'!Q22</f>
        <v/>
      </c>
      <c r="Q129" s="80" t="str">
        <f>'Fiberglass Volumes'!R22</f>
        <v/>
      </c>
      <c r="R129" s="598" t="str">
        <f>'Fiberglass Volumes'!S22</f>
        <v/>
      </c>
      <c r="S129" s="598" t="str">
        <f>'Fiberglass Volumes'!T22</f>
        <v/>
      </c>
      <c r="T129" s="80" t="str">
        <f>'Fiberglass Volumes'!U22</f>
        <v/>
      </c>
      <c r="U129" s="598" t="str">
        <f>'Fiberglass Volumes'!V22</f>
        <v/>
      </c>
      <c r="V129" s="80" t="str">
        <f>'Fiberglass Volumes'!W22</f>
        <v/>
      </c>
      <c r="W129" s="598" t="str">
        <f>'Fiberglass Volumes'!X22</f>
        <v/>
      </c>
      <c r="X129" s="80" t="str">
        <f>'Fiberglass Volumes'!Y22</f>
        <v/>
      </c>
      <c r="Y129" s="80" t="str">
        <f>'Fiberglass Volumes'!Z22</f>
        <v/>
      </c>
      <c r="Z129" s="598" t="str">
        <f>'Fiberglass Volumes'!AA22</f>
        <v/>
      </c>
      <c r="AA129" s="595" t="str">
        <f>'Fiberglass Volumes'!AB22</f>
        <v/>
      </c>
      <c r="AB129" s="595" t="str">
        <f>'Fiberglass Volumes'!AC22</f>
        <v/>
      </c>
      <c r="AC129" s="595" t="str">
        <f>'Fiberglass Volumes'!AD22</f>
        <v/>
      </c>
      <c r="AD129" s="596" t="str">
        <f>'Fiberglass Volumes'!AE22</f>
        <v/>
      </c>
    </row>
    <row r="130" ht="15.75" customHeight="1">
      <c r="A130" s="597" t="s">
        <v>1871</v>
      </c>
      <c r="B130" s="587" t="s">
        <v>1731</v>
      </c>
      <c r="C130" s="587" t="s">
        <v>1732</v>
      </c>
      <c r="D130" s="593" t="s">
        <v>1400</v>
      </c>
      <c r="E130" s="588"/>
      <c r="F130" s="508" t="s">
        <v>29</v>
      </c>
      <c r="G130" s="80">
        <v>1.0</v>
      </c>
      <c r="H130" s="594" t="str">
        <f>'Fiberglass Volumes'!I23</f>
        <v/>
      </c>
      <c r="I130" s="80" t="str">
        <f>'Fiberglass Volumes'!J23</f>
        <v/>
      </c>
      <c r="J130" s="598" t="str">
        <f>'Fiberglass Volumes'!K23</f>
        <v/>
      </c>
      <c r="K130" s="598" t="str">
        <f>'Fiberglass Volumes'!L23</f>
        <v/>
      </c>
      <c r="L130" s="80" t="str">
        <f>'Fiberglass Volumes'!M23</f>
        <v/>
      </c>
      <c r="M130" s="80" t="str">
        <f>'Fiberglass Volumes'!N23</f>
        <v/>
      </c>
      <c r="N130" s="598" t="str">
        <f>'Fiberglass Volumes'!O23</f>
        <v/>
      </c>
      <c r="O130" s="598" t="str">
        <f>'Fiberglass Volumes'!P23</f>
        <v/>
      </c>
      <c r="P130" s="598" t="str">
        <f>'Fiberglass Volumes'!Q23</f>
        <v/>
      </c>
      <c r="Q130" s="80" t="str">
        <f>'Fiberglass Volumes'!R23</f>
        <v/>
      </c>
      <c r="R130" s="598" t="str">
        <f>'Fiberglass Volumes'!S23</f>
        <v/>
      </c>
      <c r="S130" s="598" t="str">
        <f>'Fiberglass Volumes'!T23</f>
        <v/>
      </c>
      <c r="T130" s="80" t="str">
        <f>'Fiberglass Volumes'!U23</f>
        <v/>
      </c>
      <c r="U130" s="598" t="str">
        <f>'Fiberglass Volumes'!V23</f>
        <v/>
      </c>
      <c r="V130" s="80" t="str">
        <f>'Fiberglass Volumes'!W23</f>
        <v/>
      </c>
      <c r="W130" s="598" t="str">
        <f>'Fiberglass Volumes'!X23</f>
        <v/>
      </c>
      <c r="X130" s="80" t="str">
        <f>'Fiberglass Volumes'!Y23</f>
        <v/>
      </c>
      <c r="Y130" s="80" t="str">
        <f>'Fiberglass Volumes'!Z23</f>
        <v/>
      </c>
      <c r="Z130" s="598" t="str">
        <f>'Fiberglass Volumes'!AA23</f>
        <v/>
      </c>
      <c r="AA130" s="595" t="str">
        <f>'Fiberglass Volumes'!AB23</f>
        <v/>
      </c>
      <c r="AB130" s="595" t="str">
        <f>'Fiberglass Volumes'!AC23</f>
        <v/>
      </c>
      <c r="AC130" s="595" t="str">
        <f>'Fiberglass Volumes'!AD23</f>
        <v/>
      </c>
      <c r="AD130" s="596" t="str">
        <f>'Fiberglass Volumes'!AE23</f>
        <v/>
      </c>
    </row>
    <row r="131" ht="15.75" customHeight="1">
      <c r="A131" s="597" t="s">
        <v>1872</v>
      </c>
      <c r="B131" s="587" t="s">
        <v>1731</v>
      </c>
      <c r="C131" s="587" t="s">
        <v>1732</v>
      </c>
      <c r="D131" s="593" t="s">
        <v>1403</v>
      </c>
      <c r="E131" s="588"/>
      <c r="F131" s="508" t="s">
        <v>29</v>
      </c>
      <c r="G131" s="80">
        <v>1.0</v>
      </c>
      <c r="H131" s="594" t="str">
        <f>'Fiberglass Volumes'!I24</f>
        <v/>
      </c>
      <c r="I131" s="80" t="str">
        <f>'Fiberglass Volumes'!J24</f>
        <v/>
      </c>
      <c r="J131" s="598" t="str">
        <f>'Fiberglass Volumes'!K24</f>
        <v/>
      </c>
      <c r="K131" s="598" t="str">
        <f>'Fiberglass Volumes'!L24</f>
        <v/>
      </c>
      <c r="L131" s="80" t="str">
        <f>'Fiberglass Volumes'!M24</f>
        <v/>
      </c>
      <c r="M131" s="80" t="str">
        <f>'Fiberglass Volumes'!N24</f>
        <v/>
      </c>
      <c r="N131" s="598" t="str">
        <f>'Fiberglass Volumes'!O24</f>
        <v/>
      </c>
      <c r="O131" s="598" t="str">
        <f>'Fiberglass Volumes'!P24</f>
        <v/>
      </c>
      <c r="P131" s="598" t="str">
        <f>'Fiberglass Volumes'!Q24</f>
        <v/>
      </c>
      <c r="Q131" s="80" t="str">
        <f>'Fiberglass Volumes'!R24</f>
        <v/>
      </c>
      <c r="R131" s="598" t="str">
        <f>'Fiberglass Volumes'!S24</f>
        <v/>
      </c>
      <c r="S131" s="598" t="str">
        <f>'Fiberglass Volumes'!T24</f>
        <v/>
      </c>
      <c r="T131" s="80" t="str">
        <f>'Fiberglass Volumes'!U24</f>
        <v/>
      </c>
      <c r="U131" s="598" t="str">
        <f>'Fiberglass Volumes'!V24</f>
        <v/>
      </c>
      <c r="V131" s="80" t="str">
        <f>'Fiberglass Volumes'!W24</f>
        <v/>
      </c>
      <c r="W131" s="598" t="str">
        <f>'Fiberglass Volumes'!X24</f>
        <v/>
      </c>
      <c r="X131" s="80" t="str">
        <f>'Fiberglass Volumes'!Y24</f>
        <v/>
      </c>
      <c r="Y131" s="80" t="str">
        <f>'Fiberglass Volumes'!Z24</f>
        <v/>
      </c>
      <c r="Z131" s="598" t="str">
        <f>'Fiberglass Volumes'!AA24</f>
        <v/>
      </c>
      <c r="AA131" s="595" t="str">
        <f>'Fiberglass Volumes'!AB24</f>
        <v/>
      </c>
      <c r="AB131" s="595" t="str">
        <f>'Fiberglass Volumes'!AC24</f>
        <v/>
      </c>
      <c r="AC131" s="595" t="str">
        <f>'Fiberglass Volumes'!AD24</f>
        <v/>
      </c>
      <c r="AD131" s="596" t="str">
        <f>'Fiberglass Volumes'!AE24</f>
        <v/>
      </c>
    </row>
    <row r="132" ht="15.75" customHeight="1">
      <c r="A132" s="597"/>
      <c r="B132" s="587"/>
      <c r="C132" s="587"/>
      <c r="D132" s="593"/>
      <c r="E132" s="588"/>
      <c r="F132" s="508"/>
      <c r="G132" s="80"/>
      <c r="H132" s="594"/>
      <c r="I132" s="80"/>
      <c r="J132" s="595"/>
      <c r="K132" s="595"/>
      <c r="L132" s="595"/>
      <c r="M132" s="595"/>
      <c r="N132" s="595"/>
      <c r="O132" s="595"/>
      <c r="P132" s="595"/>
      <c r="Q132" s="595"/>
      <c r="R132" s="595"/>
      <c r="S132" s="595"/>
      <c r="T132" s="595"/>
      <c r="U132" s="595"/>
      <c r="V132" s="595"/>
      <c r="W132" s="595"/>
      <c r="X132" s="595"/>
      <c r="Y132" s="595"/>
      <c r="Z132" s="595"/>
      <c r="AA132" s="595"/>
      <c r="AB132" s="595"/>
      <c r="AC132" s="595"/>
      <c r="AD132" s="596"/>
    </row>
    <row r="133" ht="15.75" customHeight="1">
      <c r="A133" s="597" t="s">
        <v>1873</v>
      </c>
      <c r="B133" s="587" t="s">
        <v>1731</v>
      </c>
      <c r="C133" s="587" t="s">
        <v>1732</v>
      </c>
      <c r="D133" s="593" t="s">
        <v>1407</v>
      </c>
      <c r="E133" s="588"/>
      <c r="F133" s="508" t="s">
        <v>28</v>
      </c>
      <c r="G133" s="80">
        <v>1.0</v>
      </c>
      <c r="H133" s="594" t="str">
        <f>'Fiberglass Volumes'!I26</f>
        <v/>
      </c>
      <c r="I133" s="80" t="str">
        <f>'Fiberglass Volumes'!J26</f>
        <v/>
      </c>
      <c r="J133" s="598" t="str">
        <f>'Fiberglass Volumes'!K26</f>
        <v/>
      </c>
      <c r="K133" s="598" t="str">
        <f>'Fiberglass Volumes'!L26</f>
        <v/>
      </c>
      <c r="L133" s="80" t="str">
        <f>'Fiberglass Volumes'!M26</f>
        <v/>
      </c>
      <c r="M133" s="80" t="str">
        <f>'Fiberglass Volumes'!N26</f>
        <v/>
      </c>
      <c r="N133" s="598" t="str">
        <f>'Fiberglass Volumes'!O26</f>
        <v/>
      </c>
      <c r="O133" s="598" t="str">
        <f>'Fiberglass Volumes'!P26</f>
        <v/>
      </c>
      <c r="P133" s="598" t="str">
        <f>'Fiberglass Volumes'!Q26</f>
        <v/>
      </c>
      <c r="Q133" s="80" t="str">
        <f>'Fiberglass Volumes'!R26</f>
        <v/>
      </c>
      <c r="R133" s="598" t="str">
        <f>'Fiberglass Volumes'!S26</f>
        <v/>
      </c>
      <c r="S133" s="598" t="str">
        <f>'Fiberglass Volumes'!T26</f>
        <v/>
      </c>
      <c r="T133" s="80" t="str">
        <f>'Fiberglass Volumes'!U26</f>
        <v/>
      </c>
      <c r="U133" s="598" t="str">
        <f>'Fiberglass Volumes'!V26</f>
        <v/>
      </c>
      <c r="V133" s="80" t="str">
        <f>'Fiberglass Volumes'!W26</f>
        <v/>
      </c>
      <c r="W133" s="598" t="str">
        <f>'Fiberglass Volumes'!X26</f>
        <v/>
      </c>
      <c r="X133" s="80" t="str">
        <f>'Fiberglass Volumes'!Y26</f>
        <v/>
      </c>
      <c r="Y133" s="80" t="str">
        <f>'Fiberglass Volumes'!Z26</f>
        <v/>
      </c>
      <c r="Z133" s="598" t="str">
        <f>'Fiberglass Volumes'!AA26</f>
        <v/>
      </c>
      <c r="AA133" s="595" t="str">
        <f>'Fiberglass Volumes'!AB26</f>
        <v/>
      </c>
      <c r="AB133" s="595" t="str">
        <f>'Fiberglass Volumes'!AC26</f>
        <v/>
      </c>
      <c r="AC133" s="595" t="str">
        <f>'Fiberglass Volumes'!AD26</f>
        <v/>
      </c>
      <c r="AD133" s="596" t="str">
        <f>'Fiberglass Volumes'!AE26</f>
        <v/>
      </c>
    </row>
    <row r="134" ht="15.75" customHeight="1">
      <c r="A134" s="597" t="s">
        <v>1874</v>
      </c>
      <c r="B134" s="587" t="s">
        <v>1731</v>
      </c>
      <c r="C134" s="587" t="s">
        <v>1732</v>
      </c>
      <c r="D134" s="593" t="s">
        <v>1410</v>
      </c>
      <c r="E134" s="588"/>
      <c r="F134" s="508" t="s">
        <v>28</v>
      </c>
      <c r="G134" s="80">
        <v>1.0</v>
      </c>
      <c r="H134" s="594" t="str">
        <f>'Fiberglass Volumes'!I27</f>
        <v/>
      </c>
      <c r="I134" s="80" t="str">
        <f>'Fiberglass Volumes'!J27</f>
        <v/>
      </c>
      <c r="J134" s="598" t="str">
        <f>'Fiberglass Volumes'!K27</f>
        <v/>
      </c>
      <c r="K134" s="598" t="str">
        <f>'Fiberglass Volumes'!L27</f>
        <v/>
      </c>
      <c r="L134" s="80" t="str">
        <f>'Fiberglass Volumes'!M27</f>
        <v/>
      </c>
      <c r="M134" s="80" t="str">
        <f>'Fiberglass Volumes'!N27</f>
        <v/>
      </c>
      <c r="N134" s="598" t="str">
        <f>'Fiberglass Volumes'!O27</f>
        <v/>
      </c>
      <c r="O134" s="598" t="str">
        <f>'Fiberglass Volumes'!P27</f>
        <v/>
      </c>
      <c r="P134" s="598" t="str">
        <f>'Fiberglass Volumes'!Q27</f>
        <v/>
      </c>
      <c r="Q134" s="80" t="str">
        <f>'Fiberglass Volumes'!R27</f>
        <v/>
      </c>
      <c r="R134" s="598" t="str">
        <f>'Fiberglass Volumes'!S27</f>
        <v/>
      </c>
      <c r="S134" s="598" t="str">
        <f>'Fiberglass Volumes'!T27</f>
        <v/>
      </c>
      <c r="T134" s="80" t="str">
        <f>'Fiberglass Volumes'!U27</f>
        <v/>
      </c>
      <c r="U134" s="598" t="str">
        <f>'Fiberglass Volumes'!V27</f>
        <v/>
      </c>
      <c r="V134" s="80" t="str">
        <f>'Fiberglass Volumes'!W27</f>
        <v/>
      </c>
      <c r="W134" s="598" t="str">
        <f>'Fiberglass Volumes'!X27</f>
        <v/>
      </c>
      <c r="X134" s="80" t="str">
        <f>'Fiberglass Volumes'!Y27</f>
        <v/>
      </c>
      <c r="Y134" s="80" t="str">
        <f>'Fiberglass Volumes'!Z27</f>
        <v/>
      </c>
      <c r="Z134" s="598" t="str">
        <f>'Fiberglass Volumes'!AA27</f>
        <v/>
      </c>
      <c r="AA134" s="595" t="str">
        <f>'Fiberglass Volumes'!AB27</f>
        <v/>
      </c>
      <c r="AB134" s="595" t="str">
        <f>'Fiberglass Volumes'!AC27</f>
        <v/>
      </c>
      <c r="AC134" s="595" t="str">
        <f>'Fiberglass Volumes'!AD27</f>
        <v/>
      </c>
      <c r="AD134" s="596" t="str">
        <f>'Fiberglass Volumes'!AE27</f>
        <v/>
      </c>
    </row>
    <row r="135" ht="15.75" customHeight="1">
      <c r="A135" s="597" t="s">
        <v>1875</v>
      </c>
      <c r="B135" s="587" t="s">
        <v>1731</v>
      </c>
      <c r="C135" s="587" t="s">
        <v>1732</v>
      </c>
      <c r="D135" s="593" t="s">
        <v>1413</v>
      </c>
      <c r="E135" s="588"/>
      <c r="F135" s="508" t="s">
        <v>29</v>
      </c>
      <c r="G135" s="80">
        <v>1.0</v>
      </c>
      <c r="H135" s="594" t="str">
        <f>'Fiberglass Volumes'!I28</f>
        <v/>
      </c>
      <c r="I135" s="80" t="str">
        <f>'Fiberglass Volumes'!J28</f>
        <v/>
      </c>
      <c r="J135" s="598" t="str">
        <f>'Fiberglass Volumes'!K28</f>
        <v/>
      </c>
      <c r="K135" s="598" t="str">
        <f>'Fiberglass Volumes'!L28</f>
        <v/>
      </c>
      <c r="L135" s="80" t="str">
        <f>'Fiberglass Volumes'!M28</f>
        <v/>
      </c>
      <c r="M135" s="80" t="str">
        <f>'Fiberglass Volumes'!N28</f>
        <v/>
      </c>
      <c r="N135" s="598" t="str">
        <f>'Fiberglass Volumes'!O28</f>
        <v/>
      </c>
      <c r="O135" s="598" t="str">
        <f>'Fiberglass Volumes'!P28</f>
        <v/>
      </c>
      <c r="P135" s="598" t="str">
        <f>'Fiberglass Volumes'!Q28</f>
        <v/>
      </c>
      <c r="Q135" s="80" t="str">
        <f>'Fiberglass Volumes'!R28</f>
        <v/>
      </c>
      <c r="R135" s="598" t="str">
        <f>'Fiberglass Volumes'!S28</f>
        <v/>
      </c>
      <c r="S135" s="598" t="str">
        <f>'Fiberglass Volumes'!T28</f>
        <v/>
      </c>
      <c r="T135" s="80" t="str">
        <f>'Fiberglass Volumes'!U28</f>
        <v/>
      </c>
      <c r="U135" s="598" t="str">
        <f>'Fiberglass Volumes'!V28</f>
        <v/>
      </c>
      <c r="V135" s="80" t="str">
        <f>'Fiberglass Volumes'!W28</f>
        <v/>
      </c>
      <c r="W135" s="598" t="str">
        <f>'Fiberglass Volumes'!X28</f>
        <v/>
      </c>
      <c r="X135" s="80" t="str">
        <f>'Fiberglass Volumes'!Y28</f>
        <v/>
      </c>
      <c r="Y135" s="80" t="str">
        <f>'Fiberglass Volumes'!Z28</f>
        <v/>
      </c>
      <c r="Z135" s="598" t="str">
        <f>'Fiberglass Volumes'!AA28</f>
        <v/>
      </c>
      <c r="AA135" s="595" t="str">
        <f>'Fiberglass Volumes'!AB28</f>
        <v/>
      </c>
      <c r="AB135" s="595" t="str">
        <f>'Fiberglass Volumes'!AC28</f>
        <v/>
      </c>
      <c r="AC135" s="595" t="str">
        <f>'Fiberglass Volumes'!AD28</f>
        <v/>
      </c>
      <c r="AD135" s="596" t="str">
        <f>'Fiberglass Volumes'!AE28</f>
        <v/>
      </c>
    </row>
    <row r="136" ht="15.75" customHeight="1">
      <c r="A136" s="597" t="s">
        <v>1876</v>
      </c>
      <c r="B136" s="587" t="s">
        <v>1731</v>
      </c>
      <c r="C136" s="587" t="s">
        <v>1732</v>
      </c>
      <c r="D136" s="593" t="s">
        <v>1416</v>
      </c>
      <c r="E136" s="588"/>
      <c r="F136" s="508" t="s">
        <v>29</v>
      </c>
      <c r="G136" s="80">
        <v>1.0</v>
      </c>
      <c r="H136" s="594" t="str">
        <f>'Fiberglass Volumes'!I29</f>
        <v/>
      </c>
      <c r="I136" s="80" t="str">
        <f>'Fiberglass Volumes'!J29</f>
        <v/>
      </c>
      <c r="J136" s="598" t="str">
        <f>'Fiberglass Volumes'!K29</f>
        <v/>
      </c>
      <c r="K136" s="598" t="str">
        <f>'Fiberglass Volumes'!L29</f>
        <v/>
      </c>
      <c r="L136" s="80" t="str">
        <f>'Fiberglass Volumes'!M29</f>
        <v/>
      </c>
      <c r="M136" s="80" t="str">
        <f>'Fiberglass Volumes'!N29</f>
        <v/>
      </c>
      <c r="N136" s="598" t="str">
        <f>'Fiberglass Volumes'!O29</f>
        <v/>
      </c>
      <c r="O136" s="598" t="str">
        <f>'Fiberglass Volumes'!P29</f>
        <v/>
      </c>
      <c r="P136" s="598" t="str">
        <f>'Fiberglass Volumes'!Q29</f>
        <v/>
      </c>
      <c r="Q136" s="80" t="str">
        <f>'Fiberglass Volumes'!R29</f>
        <v/>
      </c>
      <c r="R136" s="598" t="str">
        <f>'Fiberglass Volumes'!S29</f>
        <v/>
      </c>
      <c r="S136" s="598" t="str">
        <f>'Fiberglass Volumes'!T29</f>
        <v/>
      </c>
      <c r="T136" s="80" t="str">
        <f>'Fiberglass Volumes'!U29</f>
        <v/>
      </c>
      <c r="U136" s="598" t="str">
        <f>'Fiberglass Volumes'!V29</f>
        <v/>
      </c>
      <c r="V136" s="80" t="str">
        <f>'Fiberglass Volumes'!W29</f>
        <v/>
      </c>
      <c r="W136" s="598" t="str">
        <f>'Fiberglass Volumes'!X29</f>
        <v/>
      </c>
      <c r="X136" s="80" t="str">
        <f>'Fiberglass Volumes'!Y29</f>
        <v/>
      </c>
      <c r="Y136" s="80" t="str">
        <f>'Fiberglass Volumes'!Z29</f>
        <v/>
      </c>
      <c r="Z136" s="598" t="str">
        <f>'Fiberglass Volumes'!AA29</f>
        <v/>
      </c>
      <c r="AA136" s="595" t="str">
        <f>'Fiberglass Volumes'!AB29</f>
        <v/>
      </c>
      <c r="AB136" s="595" t="str">
        <f>'Fiberglass Volumes'!AC29</f>
        <v/>
      </c>
      <c r="AC136" s="595" t="str">
        <f>'Fiberglass Volumes'!AD29</f>
        <v/>
      </c>
      <c r="AD136" s="596" t="str">
        <f>'Fiberglass Volumes'!AE29</f>
        <v/>
      </c>
    </row>
    <row r="137" ht="15.75" customHeight="1">
      <c r="A137" s="597" t="s">
        <v>1877</v>
      </c>
      <c r="B137" s="587" t="s">
        <v>1731</v>
      </c>
      <c r="C137" s="587" t="s">
        <v>1732</v>
      </c>
      <c r="D137" s="593" t="s">
        <v>1419</v>
      </c>
      <c r="E137" s="588"/>
      <c r="F137" s="508" t="s">
        <v>29</v>
      </c>
      <c r="G137" s="80">
        <v>1.0</v>
      </c>
      <c r="H137" s="594" t="str">
        <f>'Fiberglass Volumes'!I30</f>
        <v/>
      </c>
      <c r="I137" s="80" t="str">
        <f>'Fiberglass Volumes'!J30</f>
        <v/>
      </c>
      <c r="J137" s="598" t="str">
        <f>'Fiberglass Volumes'!K30</f>
        <v/>
      </c>
      <c r="K137" s="598" t="str">
        <f>'Fiberglass Volumes'!L30</f>
        <v/>
      </c>
      <c r="L137" s="80" t="str">
        <f>'Fiberglass Volumes'!M30</f>
        <v/>
      </c>
      <c r="M137" s="80" t="str">
        <f>'Fiberglass Volumes'!N30</f>
        <v/>
      </c>
      <c r="N137" s="598" t="str">
        <f>'Fiberglass Volumes'!O30</f>
        <v/>
      </c>
      <c r="O137" s="598" t="str">
        <f>'Fiberglass Volumes'!P30</f>
        <v/>
      </c>
      <c r="P137" s="598" t="str">
        <f>'Fiberglass Volumes'!Q30</f>
        <v/>
      </c>
      <c r="Q137" s="80" t="str">
        <f>'Fiberglass Volumes'!R30</f>
        <v/>
      </c>
      <c r="R137" s="598" t="str">
        <f>'Fiberglass Volumes'!S30</f>
        <v/>
      </c>
      <c r="S137" s="598" t="str">
        <f>'Fiberglass Volumes'!T30</f>
        <v/>
      </c>
      <c r="T137" s="80" t="str">
        <f>'Fiberglass Volumes'!U30</f>
        <v/>
      </c>
      <c r="U137" s="598" t="str">
        <f>'Fiberglass Volumes'!V30</f>
        <v/>
      </c>
      <c r="V137" s="80" t="str">
        <f>'Fiberglass Volumes'!W30</f>
        <v/>
      </c>
      <c r="W137" s="598" t="str">
        <f>'Fiberglass Volumes'!X30</f>
        <v/>
      </c>
      <c r="X137" s="80" t="str">
        <f>'Fiberglass Volumes'!Y30</f>
        <v/>
      </c>
      <c r="Y137" s="80" t="str">
        <f>'Fiberglass Volumes'!Z30</f>
        <v/>
      </c>
      <c r="Z137" s="598" t="str">
        <f>'Fiberglass Volumes'!AA30</f>
        <v/>
      </c>
      <c r="AA137" s="595" t="str">
        <f>'Fiberglass Volumes'!AB30</f>
        <v/>
      </c>
      <c r="AB137" s="595" t="str">
        <f>'Fiberglass Volumes'!AC30</f>
        <v/>
      </c>
      <c r="AC137" s="595" t="str">
        <f>'Fiberglass Volumes'!AD30</f>
        <v/>
      </c>
      <c r="AD137" s="596" t="str">
        <f>'Fiberglass Volumes'!AE30</f>
        <v/>
      </c>
    </row>
    <row r="138" ht="15.75" customHeight="1">
      <c r="A138" s="597" t="s">
        <v>1878</v>
      </c>
      <c r="B138" s="587" t="s">
        <v>1731</v>
      </c>
      <c r="C138" s="587" t="s">
        <v>1732</v>
      </c>
      <c r="D138" s="593" t="s">
        <v>1422</v>
      </c>
      <c r="E138" s="588"/>
      <c r="F138" s="508" t="s">
        <v>29</v>
      </c>
      <c r="G138" s="80">
        <v>1.0</v>
      </c>
      <c r="H138" s="594" t="str">
        <f>'Fiberglass Volumes'!I31</f>
        <v/>
      </c>
      <c r="I138" s="80" t="str">
        <f>'Fiberglass Volumes'!J31</f>
        <v/>
      </c>
      <c r="J138" s="598" t="str">
        <f>'Fiberglass Volumes'!K31</f>
        <v/>
      </c>
      <c r="K138" s="598" t="str">
        <f>'Fiberglass Volumes'!L31</f>
        <v/>
      </c>
      <c r="L138" s="80" t="str">
        <f>'Fiberglass Volumes'!M31</f>
        <v/>
      </c>
      <c r="M138" s="80" t="str">
        <f>'Fiberglass Volumes'!N31</f>
        <v/>
      </c>
      <c r="N138" s="598" t="str">
        <f>'Fiberglass Volumes'!O31</f>
        <v/>
      </c>
      <c r="O138" s="598" t="str">
        <f>'Fiberglass Volumes'!P31</f>
        <v/>
      </c>
      <c r="P138" s="598" t="str">
        <f>'Fiberglass Volumes'!Q31</f>
        <v/>
      </c>
      <c r="Q138" s="80" t="str">
        <f>'Fiberglass Volumes'!R31</f>
        <v/>
      </c>
      <c r="R138" s="598" t="str">
        <f>'Fiberglass Volumes'!S31</f>
        <v/>
      </c>
      <c r="S138" s="598" t="str">
        <f>'Fiberglass Volumes'!T31</f>
        <v/>
      </c>
      <c r="T138" s="80" t="str">
        <f>'Fiberglass Volumes'!U31</f>
        <v/>
      </c>
      <c r="U138" s="598" t="str">
        <f>'Fiberglass Volumes'!V31</f>
        <v/>
      </c>
      <c r="V138" s="80" t="str">
        <f>'Fiberglass Volumes'!W31</f>
        <v/>
      </c>
      <c r="W138" s="598" t="str">
        <f>'Fiberglass Volumes'!X31</f>
        <v/>
      </c>
      <c r="X138" s="80" t="str">
        <f>'Fiberglass Volumes'!Y31</f>
        <v/>
      </c>
      <c r="Y138" s="80" t="str">
        <f>'Fiberglass Volumes'!Z31</f>
        <v/>
      </c>
      <c r="Z138" s="598" t="str">
        <f>'Fiberglass Volumes'!AA31</f>
        <v/>
      </c>
      <c r="AA138" s="595" t="str">
        <f>'Fiberglass Volumes'!AB31</f>
        <v/>
      </c>
      <c r="AB138" s="595" t="str">
        <f>'Fiberglass Volumes'!AC31</f>
        <v/>
      </c>
      <c r="AC138" s="595" t="str">
        <f>'Fiberglass Volumes'!AD31</f>
        <v/>
      </c>
      <c r="AD138" s="596" t="str">
        <f>'Fiberglass Volumes'!AE31</f>
        <v/>
      </c>
    </row>
    <row r="139" ht="15.75" customHeight="1">
      <c r="A139" s="597" t="s">
        <v>1879</v>
      </c>
      <c r="B139" s="587" t="s">
        <v>1731</v>
      </c>
      <c r="C139" s="587" t="s">
        <v>1732</v>
      </c>
      <c r="D139" s="593" t="s">
        <v>1425</v>
      </c>
      <c r="E139" s="588"/>
      <c r="F139" s="508" t="s">
        <v>29</v>
      </c>
      <c r="G139" s="80">
        <v>1.0</v>
      </c>
      <c r="H139" s="594" t="str">
        <f>'Fiberglass Volumes'!I32</f>
        <v/>
      </c>
      <c r="I139" s="80" t="str">
        <f>'Fiberglass Volumes'!J32</f>
        <v/>
      </c>
      <c r="J139" s="598" t="str">
        <f>'Fiberglass Volumes'!K32</f>
        <v/>
      </c>
      <c r="K139" s="598" t="str">
        <f>'Fiberglass Volumes'!L32</f>
        <v/>
      </c>
      <c r="L139" s="80" t="str">
        <f>'Fiberglass Volumes'!M32</f>
        <v/>
      </c>
      <c r="M139" s="80" t="str">
        <f>'Fiberglass Volumes'!N32</f>
        <v/>
      </c>
      <c r="N139" s="598" t="str">
        <f>'Fiberglass Volumes'!O32</f>
        <v/>
      </c>
      <c r="O139" s="598" t="str">
        <f>'Fiberglass Volumes'!P32</f>
        <v/>
      </c>
      <c r="P139" s="598" t="str">
        <f>'Fiberglass Volumes'!Q32</f>
        <v/>
      </c>
      <c r="Q139" s="80" t="str">
        <f>'Fiberglass Volumes'!R32</f>
        <v/>
      </c>
      <c r="R139" s="598" t="str">
        <f>'Fiberglass Volumes'!S32</f>
        <v/>
      </c>
      <c r="S139" s="598" t="str">
        <f>'Fiberglass Volumes'!T32</f>
        <v/>
      </c>
      <c r="T139" s="80" t="str">
        <f>'Fiberglass Volumes'!U32</f>
        <v/>
      </c>
      <c r="U139" s="598" t="str">
        <f>'Fiberglass Volumes'!V32</f>
        <v/>
      </c>
      <c r="V139" s="80" t="str">
        <f>'Fiberglass Volumes'!W32</f>
        <v/>
      </c>
      <c r="W139" s="598" t="str">
        <f>'Fiberglass Volumes'!X32</f>
        <v/>
      </c>
      <c r="X139" s="80" t="str">
        <f>'Fiberglass Volumes'!Y32</f>
        <v/>
      </c>
      <c r="Y139" s="80" t="str">
        <f>'Fiberglass Volumes'!Z32</f>
        <v/>
      </c>
      <c r="Z139" s="598" t="str">
        <f>'Fiberglass Volumes'!AA32</f>
        <v/>
      </c>
      <c r="AA139" s="595" t="str">
        <f>'Fiberglass Volumes'!AB32</f>
        <v/>
      </c>
      <c r="AB139" s="595" t="str">
        <f>'Fiberglass Volumes'!AC32</f>
        <v/>
      </c>
      <c r="AC139" s="595" t="str">
        <f>'Fiberglass Volumes'!AD32</f>
        <v/>
      </c>
      <c r="AD139" s="596" t="str">
        <f>'Fiberglass Volumes'!AE32</f>
        <v/>
      </c>
    </row>
    <row r="140" ht="15.75" customHeight="1">
      <c r="A140" s="597" t="s">
        <v>1880</v>
      </c>
      <c r="B140" s="587" t="s">
        <v>1731</v>
      </c>
      <c r="C140" s="587" t="s">
        <v>1732</v>
      </c>
      <c r="D140" s="593" t="s">
        <v>1428</v>
      </c>
      <c r="E140" s="588"/>
      <c r="F140" s="508" t="s">
        <v>29</v>
      </c>
      <c r="G140" s="80">
        <v>1.0</v>
      </c>
      <c r="H140" s="594" t="str">
        <f>'Fiberglass Volumes'!I33</f>
        <v/>
      </c>
      <c r="I140" s="80" t="str">
        <f>'Fiberglass Volumes'!J33</f>
        <v/>
      </c>
      <c r="J140" s="598" t="str">
        <f>'Fiberglass Volumes'!K33</f>
        <v/>
      </c>
      <c r="K140" s="598" t="str">
        <f>'Fiberglass Volumes'!L33</f>
        <v/>
      </c>
      <c r="L140" s="80" t="str">
        <f>'Fiberglass Volumes'!M33</f>
        <v/>
      </c>
      <c r="M140" s="80" t="str">
        <f>'Fiberglass Volumes'!N33</f>
        <v/>
      </c>
      <c r="N140" s="598" t="str">
        <f>'Fiberglass Volumes'!O33</f>
        <v/>
      </c>
      <c r="O140" s="598" t="str">
        <f>'Fiberglass Volumes'!P33</f>
        <v/>
      </c>
      <c r="P140" s="598" t="str">
        <f>'Fiberglass Volumes'!Q33</f>
        <v/>
      </c>
      <c r="Q140" s="80" t="str">
        <f>'Fiberglass Volumes'!R33</f>
        <v/>
      </c>
      <c r="R140" s="598" t="str">
        <f>'Fiberglass Volumes'!S33</f>
        <v/>
      </c>
      <c r="S140" s="598" t="str">
        <f>'Fiberglass Volumes'!T33</f>
        <v/>
      </c>
      <c r="T140" s="80" t="str">
        <f>'Fiberglass Volumes'!U33</f>
        <v/>
      </c>
      <c r="U140" s="598" t="str">
        <f>'Fiberglass Volumes'!V33</f>
        <v/>
      </c>
      <c r="V140" s="80" t="str">
        <f>'Fiberglass Volumes'!W33</f>
        <v/>
      </c>
      <c r="W140" s="598" t="str">
        <f>'Fiberglass Volumes'!X33</f>
        <v/>
      </c>
      <c r="X140" s="80" t="str">
        <f>'Fiberglass Volumes'!Y33</f>
        <v/>
      </c>
      <c r="Y140" s="80" t="str">
        <f>'Fiberglass Volumes'!Z33</f>
        <v/>
      </c>
      <c r="Z140" s="598" t="str">
        <f>'Fiberglass Volumes'!AA33</f>
        <v/>
      </c>
      <c r="AA140" s="595" t="str">
        <f>'Fiberglass Volumes'!AB33</f>
        <v/>
      </c>
      <c r="AB140" s="595" t="str">
        <f>'Fiberglass Volumes'!AC33</f>
        <v/>
      </c>
      <c r="AC140" s="595" t="str">
        <f>'Fiberglass Volumes'!AD33</f>
        <v/>
      </c>
      <c r="AD140" s="596" t="str">
        <f>'Fiberglass Volumes'!AE33</f>
        <v/>
      </c>
    </row>
    <row r="141" ht="15.75" customHeight="1">
      <c r="A141" s="597" t="s">
        <v>1881</v>
      </c>
      <c r="B141" s="587" t="s">
        <v>1731</v>
      </c>
      <c r="C141" s="587" t="s">
        <v>1732</v>
      </c>
      <c r="D141" s="593" t="s">
        <v>1431</v>
      </c>
      <c r="E141" s="588"/>
      <c r="F141" s="508" t="s">
        <v>28</v>
      </c>
      <c r="G141" s="80">
        <v>1.0</v>
      </c>
      <c r="H141" s="594" t="str">
        <f>'Fiberglass Volumes'!I34</f>
        <v/>
      </c>
      <c r="I141" s="80" t="str">
        <f>'Fiberglass Volumes'!J34</f>
        <v/>
      </c>
      <c r="J141" s="598" t="str">
        <f>'Fiberglass Volumes'!K34</f>
        <v/>
      </c>
      <c r="K141" s="598" t="str">
        <f>'Fiberglass Volumes'!L34</f>
        <v/>
      </c>
      <c r="L141" s="80" t="str">
        <f>'Fiberglass Volumes'!M34</f>
        <v/>
      </c>
      <c r="M141" s="80" t="str">
        <f>'Fiberglass Volumes'!N34</f>
        <v/>
      </c>
      <c r="N141" s="598" t="str">
        <f>'Fiberglass Volumes'!O34</f>
        <v/>
      </c>
      <c r="O141" s="598" t="str">
        <f>'Fiberglass Volumes'!P34</f>
        <v/>
      </c>
      <c r="P141" s="598" t="str">
        <f>'Fiberglass Volumes'!Q34</f>
        <v/>
      </c>
      <c r="Q141" s="80" t="str">
        <f>'Fiberglass Volumes'!R34</f>
        <v/>
      </c>
      <c r="R141" s="598" t="str">
        <f>'Fiberglass Volumes'!S34</f>
        <v/>
      </c>
      <c r="S141" s="598" t="str">
        <f>'Fiberglass Volumes'!T34</f>
        <v/>
      </c>
      <c r="T141" s="80" t="str">
        <f>'Fiberglass Volumes'!U34</f>
        <v/>
      </c>
      <c r="U141" s="598" t="str">
        <f>'Fiberglass Volumes'!V34</f>
        <v/>
      </c>
      <c r="V141" s="80" t="str">
        <f>'Fiberglass Volumes'!W34</f>
        <v/>
      </c>
      <c r="W141" s="598" t="str">
        <f>'Fiberglass Volumes'!X34</f>
        <v/>
      </c>
      <c r="X141" s="80" t="str">
        <f>'Fiberglass Volumes'!Y34</f>
        <v/>
      </c>
      <c r="Y141" s="80" t="str">
        <f>'Fiberglass Volumes'!Z34</f>
        <v/>
      </c>
      <c r="Z141" s="598" t="str">
        <f>'Fiberglass Volumes'!AA34</f>
        <v/>
      </c>
      <c r="AA141" s="595" t="str">
        <f>'Fiberglass Volumes'!AB34</f>
        <v/>
      </c>
      <c r="AB141" s="595" t="str">
        <f>'Fiberglass Volumes'!AC34</f>
        <v/>
      </c>
      <c r="AC141" s="595" t="str">
        <f>'Fiberglass Volumes'!AD34</f>
        <v/>
      </c>
      <c r="AD141" s="596" t="str">
        <f>'Fiberglass Volumes'!AE34</f>
        <v/>
      </c>
    </row>
    <row r="142" ht="15.75" customHeight="1">
      <c r="A142" s="597" t="s">
        <v>1882</v>
      </c>
      <c r="B142" s="587" t="s">
        <v>1731</v>
      </c>
      <c r="C142" s="587" t="s">
        <v>1732</v>
      </c>
      <c r="D142" s="593" t="s">
        <v>1434</v>
      </c>
      <c r="E142" s="588"/>
      <c r="F142" s="508" t="s">
        <v>28</v>
      </c>
      <c r="G142" s="80">
        <v>1.0</v>
      </c>
      <c r="H142" s="594" t="str">
        <f>'Fiberglass Volumes'!I35</f>
        <v/>
      </c>
      <c r="I142" s="80" t="str">
        <f>'Fiberglass Volumes'!J35</f>
        <v/>
      </c>
      <c r="J142" s="598" t="str">
        <f>'Fiberglass Volumes'!K35</f>
        <v/>
      </c>
      <c r="K142" s="598" t="str">
        <f>'Fiberglass Volumes'!L35</f>
        <v/>
      </c>
      <c r="L142" s="80" t="str">
        <f>'Fiberglass Volumes'!M35</f>
        <v/>
      </c>
      <c r="M142" s="80" t="str">
        <f>'Fiberglass Volumes'!N35</f>
        <v/>
      </c>
      <c r="N142" s="598" t="str">
        <f>'Fiberglass Volumes'!O35</f>
        <v/>
      </c>
      <c r="O142" s="598" t="str">
        <f>'Fiberglass Volumes'!P35</f>
        <v/>
      </c>
      <c r="P142" s="598" t="str">
        <f>'Fiberglass Volumes'!Q35</f>
        <v/>
      </c>
      <c r="Q142" s="80" t="str">
        <f>'Fiberglass Volumes'!R35</f>
        <v/>
      </c>
      <c r="R142" s="598" t="str">
        <f>'Fiberglass Volumes'!S35</f>
        <v/>
      </c>
      <c r="S142" s="598" t="str">
        <f>'Fiberglass Volumes'!T35</f>
        <v/>
      </c>
      <c r="T142" s="80" t="str">
        <f>'Fiberglass Volumes'!U35</f>
        <v/>
      </c>
      <c r="U142" s="598" t="str">
        <f>'Fiberglass Volumes'!V35</f>
        <v/>
      </c>
      <c r="V142" s="80" t="str">
        <f>'Fiberglass Volumes'!W35</f>
        <v/>
      </c>
      <c r="W142" s="598" t="str">
        <f>'Fiberglass Volumes'!X35</f>
        <v/>
      </c>
      <c r="X142" s="80" t="str">
        <f>'Fiberglass Volumes'!Y35</f>
        <v/>
      </c>
      <c r="Y142" s="80" t="str">
        <f>'Fiberglass Volumes'!Z35</f>
        <v/>
      </c>
      <c r="Z142" s="598" t="str">
        <f>'Fiberglass Volumes'!AA35</f>
        <v/>
      </c>
      <c r="AA142" s="595" t="str">
        <f>'Fiberglass Volumes'!AB35</f>
        <v/>
      </c>
      <c r="AB142" s="595" t="str">
        <f>'Fiberglass Volumes'!AC35</f>
        <v/>
      </c>
      <c r="AC142" s="595" t="str">
        <f>'Fiberglass Volumes'!AD35</f>
        <v/>
      </c>
      <c r="AD142" s="596" t="str">
        <f>'Fiberglass Volumes'!AE35</f>
        <v/>
      </c>
    </row>
    <row r="143" ht="15.75" customHeight="1">
      <c r="A143" s="597" t="s">
        <v>1883</v>
      </c>
      <c r="B143" s="587" t="s">
        <v>1731</v>
      </c>
      <c r="C143" s="587" t="s">
        <v>1732</v>
      </c>
      <c r="D143" s="593" t="s">
        <v>1437</v>
      </c>
      <c r="E143" s="588"/>
      <c r="F143" s="508" t="s">
        <v>28</v>
      </c>
      <c r="G143" s="80">
        <v>1.0</v>
      </c>
      <c r="H143" s="594" t="str">
        <f>'Fiberglass Volumes'!I36</f>
        <v/>
      </c>
      <c r="I143" s="80" t="str">
        <f>'Fiberglass Volumes'!J36</f>
        <v/>
      </c>
      <c r="J143" s="598" t="str">
        <f>'Fiberglass Volumes'!K36</f>
        <v/>
      </c>
      <c r="K143" s="598" t="str">
        <f>'Fiberglass Volumes'!L36</f>
        <v/>
      </c>
      <c r="L143" s="80" t="str">
        <f>'Fiberglass Volumes'!M36</f>
        <v/>
      </c>
      <c r="M143" s="80" t="str">
        <f>'Fiberglass Volumes'!N36</f>
        <v/>
      </c>
      <c r="N143" s="598" t="str">
        <f>'Fiberglass Volumes'!O36</f>
        <v/>
      </c>
      <c r="O143" s="598" t="str">
        <f>'Fiberglass Volumes'!P36</f>
        <v/>
      </c>
      <c r="P143" s="598" t="str">
        <f>'Fiberglass Volumes'!Q36</f>
        <v/>
      </c>
      <c r="Q143" s="80" t="str">
        <f>'Fiberglass Volumes'!R36</f>
        <v/>
      </c>
      <c r="R143" s="598" t="str">
        <f>'Fiberglass Volumes'!S36</f>
        <v/>
      </c>
      <c r="S143" s="598" t="str">
        <f>'Fiberglass Volumes'!T36</f>
        <v/>
      </c>
      <c r="T143" s="80" t="str">
        <f>'Fiberglass Volumes'!U36</f>
        <v/>
      </c>
      <c r="U143" s="598" t="str">
        <f>'Fiberglass Volumes'!V36</f>
        <v/>
      </c>
      <c r="V143" s="80" t="str">
        <f>'Fiberglass Volumes'!W36</f>
        <v/>
      </c>
      <c r="W143" s="598" t="str">
        <f>'Fiberglass Volumes'!X36</f>
        <v/>
      </c>
      <c r="X143" s="80" t="str">
        <f>'Fiberglass Volumes'!Y36</f>
        <v/>
      </c>
      <c r="Y143" s="80" t="str">
        <f>'Fiberglass Volumes'!Z36</f>
        <v/>
      </c>
      <c r="Z143" s="598" t="str">
        <f>'Fiberglass Volumes'!AA36</f>
        <v/>
      </c>
      <c r="AA143" s="595" t="str">
        <f>'Fiberglass Volumes'!AB36</f>
        <v/>
      </c>
      <c r="AB143" s="595" t="str">
        <f>'Fiberglass Volumes'!AC36</f>
        <v/>
      </c>
      <c r="AC143" s="595" t="str">
        <f>'Fiberglass Volumes'!AD36</f>
        <v/>
      </c>
      <c r="AD143" s="596" t="str">
        <f>'Fiberglass Volumes'!AE36</f>
        <v/>
      </c>
    </row>
    <row r="144" ht="15.75" customHeight="1">
      <c r="A144" s="597" t="s">
        <v>1884</v>
      </c>
      <c r="B144" s="587" t="s">
        <v>1731</v>
      </c>
      <c r="C144" s="587" t="s">
        <v>1732</v>
      </c>
      <c r="D144" s="593" t="s">
        <v>1440</v>
      </c>
      <c r="E144" s="588"/>
      <c r="F144" s="508" t="s">
        <v>29</v>
      </c>
      <c r="G144" s="80">
        <v>1.0</v>
      </c>
      <c r="H144" s="594" t="str">
        <f>'Fiberglass Volumes'!I37</f>
        <v/>
      </c>
      <c r="I144" s="80" t="str">
        <f>'Fiberglass Volumes'!J37</f>
        <v/>
      </c>
      <c r="J144" s="598" t="str">
        <f>'Fiberglass Volumes'!K37</f>
        <v/>
      </c>
      <c r="K144" s="598" t="str">
        <f>'Fiberglass Volumes'!L37</f>
        <v/>
      </c>
      <c r="L144" s="80" t="str">
        <f>'Fiberglass Volumes'!M37</f>
        <v/>
      </c>
      <c r="M144" s="80" t="str">
        <f>'Fiberglass Volumes'!N37</f>
        <v/>
      </c>
      <c r="N144" s="598" t="str">
        <f>'Fiberglass Volumes'!O37</f>
        <v/>
      </c>
      <c r="O144" s="598" t="str">
        <f>'Fiberglass Volumes'!P37</f>
        <v/>
      </c>
      <c r="P144" s="598" t="str">
        <f>'Fiberglass Volumes'!Q37</f>
        <v/>
      </c>
      <c r="Q144" s="80" t="str">
        <f>'Fiberglass Volumes'!R37</f>
        <v/>
      </c>
      <c r="R144" s="598" t="str">
        <f>'Fiberglass Volumes'!S37</f>
        <v/>
      </c>
      <c r="S144" s="598" t="str">
        <f>'Fiberglass Volumes'!T37</f>
        <v/>
      </c>
      <c r="T144" s="80" t="str">
        <f>'Fiberglass Volumes'!U37</f>
        <v/>
      </c>
      <c r="U144" s="598" t="str">
        <f>'Fiberglass Volumes'!V37</f>
        <v/>
      </c>
      <c r="V144" s="80" t="str">
        <f>'Fiberglass Volumes'!W37</f>
        <v/>
      </c>
      <c r="W144" s="598" t="str">
        <f>'Fiberglass Volumes'!X37</f>
        <v/>
      </c>
      <c r="X144" s="80" t="str">
        <f>'Fiberglass Volumes'!Y37</f>
        <v/>
      </c>
      <c r="Y144" s="80" t="str">
        <f>'Fiberglass Volumes'!Z37</f>
        <v/>
      </c>
      <c r="Z144" s="598" t="str">
        <f>'Fiberglass Volumes'!AA37</f>
        <v/>
      </c>
      <c r="AA144" s="595" t="str">
        <f>'Fiberglass Volumes'!AB37</f>
        <v/>
      </c>
      <c r="AB144" s="595" t="str">
        <f>'Fiberglass Volumes'!AC37</f>
        <v/>
      </c>
      <c r="AC144" s="595" t="str">
        <f>'Fiberglass Volumes'!AD37</f>
        <v/>
      </c>
      <c r="AD144" s="596" t="str">
        <f>'Fiberglass Volumes'!AE37</f>
        <v/>
      </c>
    </row>
    <row r="145" ht="15.75" customHeight="1">
      <c r="A145" s="597" t="s">
        <v>1885</v>
      </c>
      <c r="B145" s="587" t="s">
        <v>1731</v>
      </c>
      <c r="C145" s="587" t="s">
        <v>1732</v>
      </c>
      <c r="D145" s="593" t="s">
        <v>1443</v>
      </c>
      <c r="E145" s="588"/>
      <c r="F145" s="508" t="s">
        <v>29</v>
      </c>
      <c r="G145" s="80">
        <v>1.0</v>
      </c>
      <c r="H145" s="594" t="str">
        <f>'Fiberglass Volumes'!I38</f>
        <v/>
      </c>
      <c r="I145" s="80" t="str">
        <f>'Fiberglass Volumes'!J38</f>
        <v/>
      </c>
      <c r="J145" s="598" t="str">
        <f>'Fiberglass Volumes'!K38</f>
        <v/>
      </c>
      <c r="K145" s="598" t="str">
        <f>'Fiberglass Volumes'!L38</f>
        <v/>
      </c>
      <c r="L145" s="80" t="str">
        <f>'Fiberglass Volumes'!M38</f>
        <v/>
      </c>
      <c r="M145" s="80" t="str">
        <f>'Fiberglass Volumes'!N38</f>
        <v/>
      </c>
      <c r="N145" s="598" t="str">
        <f>'Fiberglass Volumes'!O38</f>
        <v/>
      </c>
      <c r="O145" s="598" t="str">
        <f>'Fiberglass Volumes'!P38</f>
        <v/>
      </c>
      <c r="P145" s="598" t="str">
        <f>'Fiberglass Volumes'!Q38</f>
        <v/>
      </c>
      <c r="Q145" s="80" t="str">
        <f>'Fiberglass Volumes'!R38</f>
        <v/>
      </c>
      <c r="R145" s="598" t="str">
        <f>'Fiberglass Volumes'!S38</f>
        <v/>
      </c>
      <c r="S145" s="598" t="str">
        <f>'Fiberglass Volumes'!T38</f>
        <v/>
      </c>
      <c r="T145" s="80" t="str">
        <f>'Fiberglass Volumes'!U38</f>
        <v/>
      </c>
      <c r="U145" s="598" t="str">
        <f>'Fiberglass Volumes'!V38</f>
        <v/>
      </c>
      <c r="V145" s="80" t="str">
        <f>'Fiberglass Volumes'!W38</f>
        <v/>
      </c>
      <c r="W145" s="598" t="str">
        <f>'Fiberglass Volumes'!X38</f>
        <v/>
      </c>
      <c r="X145" s="80" t="str">
        <f>'Fiberglass Volumes'!Y38</f>
        <v/>
      </c>
      <c r="Y145" s="80" t="str">
        <f>'Fiberglass Volumes'!Z38</f>
        <v/>
      </c>
      <c r="Z145" s="598" t="str">
        <f>'Fiberglass Volumes'!AA38</f>
        <v/>
      </c>
      <c r="AA145" s="595" t="str">
        <f>'Fiberglass Volumes'!AB38</f>
        <v/>
      </c>
      <c r="AB145" s="595" t="str">
        <f>'Fiberglass Volumes'!AC38</f>
        <v/>
      </c>
      <c r="AC145" s="595" t="str">
        <f>'Fiberglass Volumes'!AD38</f>
        <v/>
      </c>
      <c r="AD145" s="596" t="str">
        <f>'Fiberglass Volumes'!AE38</f>
        <v/>
      </c>
    </row>
    <row r="146" ht="15.75" customHeight="1">
      <c r="A146" s="597" t="s">
        <v>1886</v>
      </c>
      <c r="B146" s="587" t="s">
        <v>1731</v>
      </c>
      <c r="C146" s="587" t="s">
        <v>1732</v>
      </c>
      <c r="D146" s="593" t="s">
        <v>1446</v>
      </c>
      <c r="E146" s="588"/>
      <c r="F146" s="508" t="s">
        <v>29</v>
      </c>
      <c r="G146" s="80">
        <v>1.0</v>
      </c>
      <c r="H146" s="594" t="str">
        <f>'Fiberglass Volumes'!I39</f>
        <v/>
      </c>
      <c r="I146" s="80" t="str">
        <f>'Fiberglass Volumes'!J39</f>
        <v/>
      </c>
      <c r="J146" s="598" t="str">
        <f>'Fiberglass Volumes'!K39</f>
        <v/>
      </c>
      <c r="K146" s="598" t="str">
        <f>'Fiberglass Volumes'!L39</f>
        <v/>
      </c>
      <c r="L146" s="80" t="str">
        <f>'Fiberglass Volumes'!M39</f>
        <v/>
      </c>
      <c r="M146" s="80" t="str">
        <f>'Fiberglass Volumes'!N39</f>
        <v/>
      </c>
      <c r="N146" s="598" t="str">
        <f>'Fiberglass Volumes'!O39</f>
        <v/>
      </c>
      <c r="O146" s="598" t="str">
        <f>'Fiberglass Volumes'!P39</f>
        <v/>
      </c>
      <c r="P146" s="598" t="str">
        <f>'Fiberglass Volumes'!Q39</f>
        <v/>
      </c>
      <c r="Q146" s="80" t="str">
        <f>'Fiberglass Volumes'!R39</f>
        <v/>
      </c>
      <c r="R146" s="598" t="str">
        <f>'Fiberglass Volumes'!S39</f>
        <v/>
      </c>
      <c r="S146" s="598" t="str">
        <f>'Fiberglass Volumes'!T39</f>
        <v/>
      </c>
      <c r="T146" s="80" t="str">
        <f>'Fiberglass Volumes'!U39</f>
        <v/>
      </c>
      <c r="U146" s="598" t="str">
        <f>'Fiberglass Volumes'!V39</f>
        <v/>
      </c>
      <c r="V146" s="80" t="str">
        <f>'Fiberglass Volumes'!W39</f>
        <v/>
      </c>
      <c r="W146" s="598" t="str">
        <f>'Fiberglass Volumes'!X39</f>
        <v/>
      </c>
      <c r="X146" s="80" t="str">
        <f>'Fiberglass Volumes'!Y39</f>
        <v/>
      </c>
      <c r="Y146" s="80" t="str">
        <f>'Fiberglass Volumes'!Z39</f>
        <v/>
      </c>
      <c r="Z146" s="598" t="str">
        <f>'Fiberglass Volumes'!AA39</f>
        <v/>
      </c>
      <c r="AA146" s="595" t="str">
        <f>'Fiberglass Volumes'!AB39</f>
        <v/>
      </c>
      <c r="AB146" s="595" t="str">
        <f>'Fiberglass Volumes'!AC39</f>
        <v/>
      </c>
      <c r="AC146" s="595" t="str">
        <f>'Fiberglass Volumes'!AD39</f>
        <v/>
      </c>
      <c r="AD146" s="596" t="str">
        <f>'Fiberglass Volumes'!AE39</f>
        <v/>
      </c>
    </row>
    <row r="147" ht="15.75" customHeight="1">
      <c r="A147" s="597" t="s">
        <v>1887</v>
      </c>
      <c r="B147" s="587" t="s">
        <v>1731</v>
      </c>
      <c r="C147" s="587" t="s">
        <v>1732</v>
      </c>
      <c r="D147" s="593" t="s">
        <v>1449</v>
      </c>
      <c r="E147" s="588"/>
      <c r="F147" s="508" t="s">
        <v>29</v>
      </c>
      <c r="G147" s="80">
        <v>1.0</v>
      </c>
      <c r="H147" s="594" t="str">
        <f>'Fiberglass Volumes'!I40</f>
        <v/>
      </c>
      <c r="I147" s="80" t="str">
        <f>'Fiberglass Volumes'!J40</f>
        <v/>
      </c>
      <c r="J147" s="598" t="str">
        <f>'Fiberglass Volumes'!K40</f>
        <v/>
      </c>
      <c r="K147" s="598" t="str">
        <f>'Fiberglass Volumes'!L40</f>
        <v/>
      </c>
      <c r="L147" s="80" t="str">
        <f>'Fiberglass Volumes'!M40</f>
        <v/>
      </c>
      <c r="M147" s="80" t="str">
        <f>'Fiberglass Volumes'!N40</f>
        <v/>
      </c>
      <c r="N147" s="598" t="str">
        <f>'Fiberglass Volumes'!O40</f>
        <v/>
      </c>
      <c r="O147" s="598" t="str">
        <f>'Fiberglass Volumes'!P40</f>
        <v/>
      </c>
      <c r="P147" s="598" t="str">
        <f>'Fiberglass Volumes'!Q40</f>
        <v/>
      </c>
      <c r="Q147" s="80" t="str">
        <f>'Fiberglass Volumes'!R40</f>
        <v/>
      </c>
      <c r="R147" s="598" t="str">
        <f>'Fiberglass Volumes'!S40</f>
        <v/>
      </c>
      <c r="S147" s="598" t="str">
        <f>'Fiberglass Volumes'!T40</f>
        <v/>
      </c>
      <c r="T147" s="80" t="str">
        <f>'Fiberglass Volumes'!U40</f>
        <v/>
      </c>
      <c r="U147" s="598" t="str">
        <f>'Fiberglass Volumes'!V40</f>
        <v/>
      </c>
      <c r="V147" s="80" t="str">
        <f>'Fiberglass Volumes'!W40</f>
        <v/>
      </c>
      <c r="W147" s="598" t="str">
        <f>'Fiberglass Volumes'!X40</f>
        <v/>
      </c>
      <c r="X147" s="80" t="str">
        <f>'Fiberglass Volumes'!Y40</f>
        <v/>
      </c>
      <c r="Y147" s="80" t="str">
        <f>'Fiberglass Volumes'!Z40</f>
        <v/>
      </c>
      <c r="Z147" s="598" t="str">
        <f>'Fiberglass Volumes'!AA40</f>
        <v/>
      </c>
      <c r="AA147" s="595" t="str">
        <f>'Fiberglass Volumes'!AB40</f>
        <v/>
      </c>
      <c r="AB147" s="595" t="str">
        <f>'Fiberglass Volumes'!AC40</f>
        <v/>
      </c>
      <c r="AC147" s="595" t="str">
        <f>'Fiberglass Volumes'!AD40</f>
        <v/>
      </c>
      <c r="AD147" s="596" t="str">
        <f>'Fiberglass Volumes'!AE40</f>
        <v/>
      </c>
    </row>
    <row r="148" ht="15.75" customHeight="1">
      <c r="A148" s="597"/>
      <c r="B148" s="587"/>
      <c r="C148" s="587"/>
      <c r="D148" s="593"/>
      <c r="E148" s="588"/>
      <c r="F148" s="508"/>
      <c r="G148" s="80"/>
      <c r="H148" s="594"/>
      <c r="I148" s="80"/>
      <c r="J148" s="595"/>
      <c r="K148" s="595"/>
      <c r="L148" s="595"/>
      <c r="M148" s="595"/>
      <c r="N148" s="595"/>
      <c r="O148" s="595"/>
      <c r="P148" s="595"/>
      <c r="Q148" s="595"/>
      <c r="R148" s="595"/>
      <c r="S148" s="595"/>
      <c r="T148" s="595"/>
      <c r="U148" s="595"/>
      <c r="V148" s="595"/>
      <c r="W148" s="595"/>
      <c r="X148" s="595"/>
      <c r="Y148" s="595"/>
      <c r="Z148" s="595"/>
      <c r="AA148" s="595"/>
      <c r="AB148" s="595"/>
      <c r="AC148" s="595"/>
      <c r="AD148" s="596"/>
    </row>
    <row r="149" ht="15.75" customHeight="1">
      <c r="A149" s="599" t="s">
        <v>1888</v>
      </c>
      <c r="B149" s="600" t="s">
        <v>1731</v>
      </c>
      <c r="C149" s="600" t="s">
        <v>1889</v>
      </c>
      <c r="D149" s="601" t="s">
        <v>1890</v>
      </c>
      <c r="E149" s="602"/>
      <c r="F149" s="603"/>
      <c r="G149" s="604"/>
      <c r="H149" s="605"/>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607"/>
    </row>
    <row r="150" ht="15.75" customHeight="1">
      <c r="A150" s="599" t="s">
        <v>1891</v>
      </c>
      <c r="B150" s="600" t="s">
        <v>1731</v>
      </c>
      <c r="C150" s="600" t="s">
        <v>1889</v>
      </c>
      <c r="D150" s="601" t="s">
        <v>1892</v>
      </c>
      <c r="E150" s="602"/>
      <c r="F150" s="603"/>
      <c r="G150" s="604"/>
      <c r="H150" s="605"/>
      <c r="I150" s="606"/>
      <c r="J150" s="606"/>
      <c r="K150" s="606"/>
      <c r="L150" s="606"/>
      <c r="M150" s="606"/>
      <c r="N150" s="606"/>
      <c r="O150" s="606"/>
      <c r="P150" s="606"/>
      <c r="Q150" s="606"/>
      <c r="R150" s="606"/>
      <c r="S150" s="606"/>
      <c r="T150" s="606"/>
      <c r="U150" s="606"/>
      <c r="V150" s="606"/>
      <c r="W150" s="606"/>
      <c r="X150" s="606"/>
      <c r="Y150" s="606"/>
      <c r="Z150" s="606"/>
      <c r="AA150" s="606"/>
      <c r="AB150" s="606"/>
      <c r="AC150" s="606"/>
      <c r="AD150" s="607"/>
    </row>
    <row r="151" ht="15.75" customHeight="1">
      <c r="A151" s="599" t="s">
        <v>1893</v>
      </c>
      <c r="B151" s="600" t="s">
        <v>1731</v>
      </c>
      <c r="C151" s="600" t="s">
        <v>1889</v>
      </c>
      <c r="D151" s="601" t="s">
        <v>1894</v>
      </c>
      <c r="E151" s="602"/>
      <c r="F151" s="603"/>
      <c r="G151" s="604"/>
      <c r="H151" s="605"/>
      <c r="I151" s="606"/>
      <c r="J151" s="606"/>
      <c r="K151" s="606"/>
      <c r="L151" s="606"/>
      <c r="M151" s="606"/>
      <c r="N151" s="606"/>
      <c r="O151" s="606"/>
      <c r="P151" s="606"/>
      <c r="Q151" s="606"/>
      <c r="R151" s="606"/>
      <c r="S151" s="606"/>
      <c r="T151" s="606"/>
      <c r="U151" s="606"/>
      <c r="V151" s="606"/>
      <c r="W151" s="606"/>
      <c r="X151" s="606"/>
      <c r="Y151" s="606"/>
      <c r="Z151" s="606"/>
      <c r="AA151" s="606"/>
      <c r="AB151" s="606"/>
      <c r="AC151" s="606"/>
      <c r="AD151" s="607"/>
    </row>
    <row r="152" ht="15.75" customHeight="1">
      <c r="A152" s="599" t="s">
        <v>1895</v>
      </c>
      <c r="B152" s="600" t="s">
        <v>1731</v>
      </c>
      <c r="C152" s="600" t="s">
        <v>1889</v>
      </c>
      <c r="D152" s="601" t="s">
        <v>1896</v>
      </c>
      <c r="E152" s="602"/>
      <c r="F152" s="603"/>
      <c r="G152" s="604"/>
      <c r="H152" s="605"/>
      <c r="I152" s="606"/>
      <c r="J152" s="606"/>
      <c r="K152" s="606"/>
      <c r="L152" s="606"/>
      <c r="M152" s="606"/>
      <c r="N152" s="606"/>
      <c r="O152" s="606"/>
      <c r="P152" s="606"/>
      <c r="Q152" s="606"/>
      <c r="R152" s="606"/>
      <c r="S152" s="606"/>
      <c r="T152" s="606"/>
      <c r="U152" s="606"/>
      <c r="V152" s="606"/>
      <c r="W152" s="606"/>
      <c r="X152" s="606"/>
      <c r="Y152" s="606"/>
      <c r="Z152" s="606"/>
      <c r="AA152" s="606"/>
      <c r="AB152" s="606"/>
      <c r="AC152" s="606"/>
      <c r="AD152" s="607"/>
    </row>
    <row r="153" ht="15.75" customHeight="1">
      <c r="A153" s="599" t="s">
        <v>1897</v>
      </c>
      <c r="B153" s="600" t="s">
        <v>1731</v>
      </c>
      <c r="C153" s="600" t="s">
        <v>1889</v>
      </c>
      <c r="D153" s="601" t="s">
        <v>1898</v>
      </c>
      <c r="E153" s="602"/>
      <c r="F153" s="603"/>
      <c r="G153" s="604"/>
      <c r="H153" s="605"/>
      <c r="I153" s="606"/>
      <c r="J153" s="606"/>
      <c r="K153" s="606"/>
      <c r="L153" s="606"/>
      <c r="M153" s="606"/>
      <c r="N153" s="606"/>
      <c r="O153" s="606"/>
      <c r="P153" s="606"/>
      <c r="Q153" s="606"/>
      <c r="R153" s="606"/>
      <c r="S153" s="606"/>
      <c r="T153" s="606"/>
      <c r="U153" s="606"/>
      <c r="V153" s="606"/>
      <c r="W153" s="606"/>
      <c r="X153" s="606"/>
      <c r="Y153" s="606"/>
      <c r="Z153" s="606"/>
      <c r="AA153" s="606"/>
      <c r="AB153" s="606"/>
      <c r="AC153" s="606"/>
      <c r="AD153" s="607"/>
    </row>
    <row r="154" ht="15.75" customHeight="1">
      <c r="A154" s="599" t="s">
        <v>1899</v>
      </c>
      <c r="B154" s="600" t="s">
        <v>1731</v>
      </c>
      <c r="C154" s="600" t="s">
        <v>1889</v>
      </c>
      <c r="D154" s="601" t="s">
        <v>1900</v>
      </c>
      <c r="E154" s="602"/>
      <c r="F154" s="603"/>
      <c r="G154" s="604"/>
      <c r="H154" s="605"/>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607"/>
    </row>
    <row r="155" ht="15.75" customHeight="1">
      <c r="A155" s="599" t="s">
        <v>1901</v>
      </c>
      <c r="B155" s="600" t="s">
        <v>1731</v>
      </c>
      <c r="C155" s="600" t="s">
        <v>1889</v>
      </c>
      <c r="D155" s="601" t="s">
        <v>1902</v>
      </c>
      <c r="E155" s="602"/>
      <c r="F155" s="603"/>
      <c r="G155" s="604"/>
      <c r="H155" s="605"/>
      <c r="I155" s="606"/>
      <c r="J155" s="606"/>
      <c r="K155" s="606"/>
      <c r="L155" s="606"/>
      <c r="M155" s="606"/>
      <c r="N155" s="606"/>
      <c r="O155" s="606"/>
      <c r="P155" s="606"/>
      <c r="Q155" s="606"/>
      <c r="R155" s="606"/>
      <c r="S155" s="606"/>
      <c r="T155" s="606"/>
      <c r="U155" s="606"/>
      <c r="V155" s="606"/>
      <c r="W155" s="606"/>
      <c r="X155" s="606"/>
      <c r="Y155" s="606"/>
      <c r="Z155" s="606"/>
      <c r="AA155" s="606"/>
      <c r="AB155" s="606"/>
      <c r="AC155" s="606"/>
      <c r="AD155" s="607"/>
    </row>
    <row r="156" ht="15.75" customHeight="1">
      <c r="A156" s="599" t="s">
        <v>1903</v>
      </c>
      <c r="B156" s="600" t="s">
        <v>1731</v>
      </c>
      <c r="C156" s="600" t="s">
        <v>1889</v>
      </c>
      <c r="D156" s="601" t="s">
        <v>1904</v>
      </c>
      <c r="E156" s="602"/>
      <c r="F156" s="603"/>
      <c r="G156" s="604"/>
      <c r="H156" s="605"/>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607"/>
    </row>
    <row r="157" ht="15.75" customHeight="1">
      <c r="A157" s="599" t="s">
        <v>1905</v>
      </c>
      <c r="B157" s="600" t="s">
        <v>1731</v>
      </c>
      <c r="C157" s="600" t="s">
        <v>1889</v>
      </c>
      <c r="D157" s="601" t="s">
        <v>1906</v>
      </c>
      <c r="E157" s="602"/>
      <c r="F157" s="603"/>
      <c r="G157" s="604"/>
      <c r="H157" s="605"/>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607"/>
    </row>
    <row r="158" ht="15.75" customHeight="1">
      <c r="A158" s="599" t="s">
        <v>1907</v>
      </c>
      <c r="B158" s="600" t="s">
        <v>1731</v>
      </c>
      <c r="C158" s="600" t="s">
        <v>1889</v>
      </c>
      <c r="D158" s="601" t="s">
        <v>1908</v>
      </c>
      <c r="E158" s="602"/>
      <c r="F158" s="603"/>
      <c r="G158" s="604"/>
      <c r="H158" s="605"/>
      <c r="I158" s="606"/>
      <c r="J158" s="606"/>
      <c r="K158" s="606"/>
      <c r="L158" s="606"/>
      <c r="M158" s="606"/>
      <c r="N158" s="606"/>
      <c r="O158" s="606"/>
      <c r="P158" s="606"/>
      <c r="Q158" s="606"/>
      <c r="R158" s="606"/>
      <c r="S158" s="606"/>
      <c r="T158" s="606"/>
      <c r="U158" s="606"/>
      <c r="V158" s="606"/>
      <c r="W158" s="606"/>
      <c r="X158" s="606"/>
      <c r="Y158" s="606"/>
      <c r="Z158" s="606"/>
      <c r="AA158" s="606"/>
      <c r="AB158" s="606"/>
      <c r="AC158" s="606"/>
      <c r="AD158" s="607"/>
    </row>
    <row r="159" ht="15.75" customHeight="1">
      <c r="A159" s="597"/>
      <c r="B159" s="587"/>
      <c r="C159" s="587"/>
      <c r="D159" s="588"/>
      <c r="E159" s="588"/>
      <c r="F159" s="508"/>
      <c r="G159" s="80"/>
      <c r="H159" s="594"/>
      <c r="I159" s="80"/>
      <c r="J159" s="80"/>
      <c r="K159" s="80"/>
      <c r="L159" s="80"/>
      <c r="M159" s="80"/>
      <c r="N159" s="80"/>
      <c r="O159" s="80"/>
      <c r="P159" s="80"/>
      <c r="Q159" s="80"/>
      <c r="R159" s="80"/>
      <c r="S159" s="80"/>
      <c r="T159" s="80"/>
      <c r="U159" s="80"/>
      <c r="V159" s="80"/>
      <c r="W159" s="80"/>
      <c r="X159" s="80"/>
      <c r="Y159" s="80"/>
      <c r="Z159" s="80"/>
      <c r="AA159" s="595"/>
      <c r="AB159" s="595"/>
      <c r="AC159" s="595"/>
      <c r="AD159" s="596"/>
    </row>
    <row r="160" ht="15.75" customHeight="1">
      <c r="A160" s="597" t="s">
        <v>1909</v>
      </c>
      <c r="B160" s="587" t="s">
        <v>1731</v>
      </c>
      <c r="C160" s="587" t="s">
        <v>1910</v>
      </c>
      <c r="D160" s="588" t="s">
        <v>1911</v>
      </c>
      <c r="E160" s="588"/>
      <c r="F160" s="508" t="s">
        <v>29</v>
      </c>
      <c r="G160" s="80">
        <v>1.0</v>
      </c>
      <c r="H160" s="594"/>
      <c r="I160" s="80"/>
      <c r="J160" s="598"/>
      <c r="K160" s="598"/>
      <c r="L160" s="80"/>
      <c r="M160" s="80"/>
      <c r="N160" s="598"/>
      <c r="O160" s="598"/>
      <c r="P160" s="598"/>
      <c r="Q160" s="80"/>
      <c r="R160" s="598"/>
      <c r="S160" s="598"/>
      <c r="T160" s="80"/>
      <c r="U160" s="598"/>
      <c r="V160" s="80"/>
      <c r="W160" s="598"/>
      <c r="X160" s="80"/>
      <c r="Y160" s="80"/>
      <c r="Z160" s="598"/>
      <c r="AA160" s="595"/>
      <c r="AB160" s="595"/>
      <c r="AC160" s="595"/>
      <c r="AD160" s="596"/>
    </row>
    <row r="161" ht="15.75" customHeight="1">
      <c r="A161" s="597" t="s">
        <v>1912</v>
      </c>
      <c r="B161" s="587" t="s">
        <v>1731</v>
      </c>
      <c r="C161" s="587" t="s">
        <v>1910</v>
      </c>
      <c r="D161" s="588" t="s">
        <v>1913</v>
      </c>
      <c r="E161" s="588"/>
      <c r="F161" s="508" t="s">
        <v>29</v>
      </c>
      <c r="G161" s="80">
        <v>1.0</v>
      </c>
      <c r="H161" s="594"/>
      <c r="I161" s="80"/>
      <c r="J161" s="598"/>
      <c r="K161" s="598"/>
      <c r="L161" s="80"/>
      <c r="M161" s="80"/>
      <c r="N161" s="598"/>
      <c r="O161" s="598"/>
      <c r="P161" s="598"/>
      <c r="Q161" s="80"/>
      <c r="R161" s="598"/>
      <c r="S161" s="598"/>
      <c r="T161" s="80"/>
      <c r="U161" s="598"/>
      <c r="V161" s="80"/>
      <c r="W161" s="598"/>
      <c r="X161" s="80"/>
      <c r="Y161" s="80"/>
      <c r="Z161" s="598"/>
      <c r="AA161" s="595"/>
      <c r="AB161" s="595"/>
      <c r="AC161" s="595"/>
      <c r="AD161" s="596"/>
    </row>
    <row r="162" ht="15.75" customHeight="1">
      <c r="A162" s="597" t="s">
        <v>1914</v>
      </c>
      <c r="B162" s="587" t="s">
        <v>1731</v>
      </c>
      <c r="C162" s="587" t="s">
        <v>1910</v>
      </c>
      <c r="D162" s="588" t="s">
        <v>1915</v>
      </c>
      <c r="E162" s="588"/>
      <c r="F162" s="508" t="s">
        <v>29</v>
      </c>
      <c r="G162" s="80">
        <v>1.0</v>
      </c>
      <c r="H162" s="594"/>
      <c r="I162" s="80"/>
      <c r="J162" s="598"/>
      <c r="K162" s="598"/>
      <c r="L162" s="80"/>
      <c r="M162" s="80"/>
      <c r="N162" s="598"/>
      <c r="O162" s="598"/>
      <c r="P162" s="598"/>
      <c r="Q162" s="80"/>
      <c r="R162" s="598"/>
      <c r="S162" s="598"/>
      <c r="T162" s="80"/>
      <c r="U162" s="598"/>
      <c r="V162" s="80"/>
      <c r="W162" s="598"/>
      <c r="X162" s="80"/>
      <c r="Y162" s="80"/>
      <c r="Z162" s="598"/>
      <c r="AA162" s="595"/>
      <c r="AB162" s="595"/>
      <c r="AC162" s="595"/>
      <c r="AD162" s="596"/>
    </row>
    <row r="163" ht="15.75" customHeight="1">
      <c r="A163" s="597" t="s">
        <v>1916</v>
      </c>
      <c r="B163" s="587" t="s">
        <v>1731</v>
      </c>
      <c r="C163" s="587" t="s">
        <v>1910</v>
      </c>
      <c r="D163" s="588" t="s">
        <v>1917</v>
      </c>
      <c r="E163" s="588"/>
      <c r="F163" s="508" t="s">
        <v>28</v>
      </c>
      <c r="G163" s="80">
        <v>1.0</v>
      </c>
      <c r="H163" s="594"/>
      <c r="I163" s="80"/>
      <c r="J163" s="598"/>
      <c r="K163" s="598"/>
      <c r="L163" s="80"/>
      <c r="M163" s="80"/>
      <c r="N163" s="598"/>
      <c r="O163" s="598"/>
      <c r="P163" s="598"/>
      <c r="Q163" s="80"/>
      <c r="R163" s="598"/>
      <c r="S163" s="598"/>
      <c r="T163" s="80"/>
      <c r="U163" s="598"/>
      <c r="V163" s="80"/>
      <c r="W163" s="598"/>
      <c r="X163" s="80"/>
      <c r="Y163" s="80"/>
      <c r="Z163" s="598"/>
      <c r="AA163" s="595"/>
      <c r="AB163" s="595"/>
      <c r="AC163" s="595"/>
      <c r="AD163" s="596"/>
    </row>
    <row r="164" ht="15.75" customHeight="1">
      <c r="A164" s="597" t="s">
        <v>1918</v>
      </c>
      <c r="B164" s="587" t="s">
        <v>1731</v>
      </c>
      <c r="C164" s="587" t="s">
        <v>1910</v>
      </c>
      <c r="D164" s="588" t="s">
        <v>1919</v>
      </c>
      <c r="E164" s="588"/>
      <c r="F164" s="508" t="s">
        <v>28</v>
      </c>
      <c r="G164" s="80">
        <v>1.0</v>
      </c>
      <c r="H164" s="594"/>
      <c r="I164" s="80"/>
      <c r="J164" s="598"/>
      <c r="K164" s="598"/>
      <c r="L164" s="80"/>
      <c r="M164" s="80"/>
      <c r="N164" s="598"/>
      <c r="O164" s="598"/>
      <c r="P164" s="598"/>
      <c r="Q164" s="80"/>
      <c r="R164" s="598"/>
      <c r="S164" s="598"/>
      <c r="T164" s="80"/>
      <c r="U164" s="598"/>
      <c r="V164" s="80"/>
      <c r="W164" s="598"/>
      <c r="X164" s="80"/>
      <c r="Y164" s="80"/>
      <c r="Z164" s="598"/>
      <c r="AA164" s="595"/>
      <c r="AB164" s="595"/>
      <c r="AC164" s="595"/>
      <c r="AD164" s="596"/>
    </row>
    <row r="165" ht="15.75" customHeight="1">
      <c r="A165" s="597" t="s">
        <v>1920</v>
      </c>
      <c r="B165" s="587" t="s">
        <v>1731</v>
      </c>
      <c r="C165" s="587" t="s">
        <v>1910</v>
      </c>
      <c r="D165" s="588" t="s">
        <v>1921</v>
      </c>
      <c r="E165" s="588"/>
      <c r="F165" s="508" t="s">
        <v>28</v>
      </c>
      <c r="G165" s="80">
        <v>1.0</v>
      </c>
      <c r="H165" s="594"/>
      <c r="I165" s="80"/>
      <c r="J165" s="598"/>
      <c r="K165" s="598"/>
      <c r="L165" s="80"/>
      <c r="M165" s="80"/>
      <c r="N165" s="598"/>
      <c r="O165" s="598"/>
      <c r="P165" s="598"/>
      <c r="Q165" s="80"/>
      <c r="R165" s="598"/>
      <c r="S165" s="598"/>
      <c r="T165" s="80"/>
      <c r="U165" s="598"/>
      <c r="V165" s="80"/>
      <c r="W165" s="598"/>
      <c r="X165" s="80"/>
      <c r="Y165" s="80"/>
      <c r="Z165" s="598"/>
      <c r="AA165" s="595"/>
      <c r="AB165" s="595"/>
      <c r="AC165" s="595"/>
      <c r="AD165" s="596"/>
    </row>
    <row r="166" ht="15.75" customHeight="1">
      <c r="A166" s="597"/>
      <c r="B166" s="587"/>
      <c r="C166" s="587"/>
      <c r="D166" s="588"/>
      <c r="E166" s="588"/>
      <c r="F166" s="508"/>
      <c r="G166" s="80"/>
      <c r="H166" s="594"/>
      <c r="I166" s="80"/>
      <c r="J166" s="598"/>
      <c r="K166" s="598"/>
      <c r="L166" s="80"/>
      <c r="M166" s="80"/>
      <c r="N166" s="598"/>
      <c r="O166" s="598"/>
      <c r="P166" s="598"/>
      <c r="Q166" s="80"/>
      <c r="R166" s="598"/>
      <c r="S166" s="598"/>
      <c r="T166" s="80"/>
      <c r="U166" s="598"/>
      <c r="V166" s="80"/>
      <c r="W166" s="598"/>
      <c r="X166" s="80"/>
      <c r="Y166" s="80"/>
      <c r="Z166" s="598"/>
      <c r="AA166" s="595"/>
      <c r="AB166" s="595"/>
      <c r="AC166" s="595"/>
      <c r="AD166" s="596"/>
    </row>
    <row r="167" ht="15.75" customHeight="1">
      <c r="A167" s="597" t="s">
        <v>1922</v>
      </c>
      <c r="B167" s="587" t="s">
        <v>1731</v>
      </c>
      <c r="C167" s="587" t="s">
        <v>1910</v>
      </c>
      <c r="D167" s="588" t="s">
        <v>1452</v>
      </c>
      <c r="E167" s="588"/>
      <c r="F167" s="508" t="s">
        <v>29</v>
      </c>
      <c r="G167" s="80">
        <v>1.0</v>
      </c>
      <c r="H167" s="594" t="str">
        <f>'Fiberglass Volumes'!I41</f>
        <v/>
      </c>
      <c r="I167" s="80" t="str">
        <f>'Fiberglass Volumes'!J41</f>
        <v/>
      </c>
      <c r="J167" s="598" t="str">
        <f>'Fiberglass Volumes'!K41</f>
        <v/>
      </c>
      <c r="K167" s="598" t="str">
        <f>'Fiberglass Volumes'!L41</f>
        <v/>
      </c>
      <c r="L167" s="80" t="str">
        <f>'Fiberglass Volumes'!M41</f>
        <v/>
      </c>
      <c r="M167" s="80" t="str">
        <f>'Fiberglass Volumes'!N41</f>
        <v/>
      </c>
      <c r="N167" s="598" t="str">
        <f>'Fiberglass Volumes'!O41</f>
        <v/>
      </c>
      <c r="O167" s="598" t="str">
        <f>'Fiberglass Volumes'!P41</f>
        <v/>
      </c>
      <c r="P167" s="598" t="str">
        <f>'Fiberglass Volumes'!Q41</f>
        <v/>
      </c>
      <c r="Q167" s="80" t="str">
        <f>'Fiberglass Volumes'!R41</f>
        <v/>
      </c>
      <c r="R167" s="598" t="str">
        <f>'Fiberglass Volumes'!S41</f>
        <v/>
      </c>
      <c r="S167" s="598" t="str">
        <f>'Fiberglass Volumes'!T41</f>
        <v/>
      </c>
      <c r="T167" s="80" t="str">
        <f>'Fiberglass Volumes'!U41</f>
        <v/>
      </c>
      <c r="U167" s="598" t="str">
        <f>'Fiberglass Volumes'!V41</f>
        <v/>
      </c>
      <c r="V167" s="80" t="str">
        <f>'Fiberglass Volumes'!W41</f>
        <v/>
      </c>
      <c r="W167" s="598" t="str">
        <f>'Fiberglass Volumes'!X41</f>
        <v/>
      </c>
      <c r="X167" s="80" t="str">
        <f>'Fiberglass Volumes'!Y41</f>
        <v/>
      </c>
      <c r="Y167" s="80" t="str">
        <f>'Fiberglass Volumes'!Z41</f>
        <v/>
      </c>
      <c r="Z167" s="598" t="str">
        <f>'Fiberglass Volumes'!AA41</f>
        <v/>
      </c>
      <c r="AA167" s="595" t="str">
        <f>'Fiberglass Volumes'!AB41</f>
        <v/>
      </c>
      <c r="AB167" s="595" t="str">
        <f>'Fiberglass Volumes'!AC41</f>
        <v/>
      </c>
      <c r="AC167" s="595" t="str">
        <f>'Fiberglass Volumes'!AD41</f>
        <v/>
      </c>
      <c r="AD167" s="596" t="str">
        <f>'Fiberglass Volumes'!AE41</f>
        <v/>
      </c>
    </row>
    <row r="168" ht="15.75" customHeight="1">
      <c r="A168" s="597" t="s">
        <v>1923</v>
      </c>
      <c r="B168" s="587" t="s">
        <v>1731</v>
      </c>
      <c r="C168" s="587" t="s">
        <v>1910</v>
      </c>
      <c r="D168" s="588" t="s">
        <v>1455</v>
      </c>
      <c r="E168" s="588"/>
      <c r="F168" s="508" t="s">
        <v>29</v>
      </c>
      <c r="G168" s="80">
        <v>1.0</v>
      </c>
      <c r="H168" s="594" t="str">
        <f>'Fiberglass Volumes'!I42</f>
        <v/>
      </c>
      <c r="I168" s="80" t="str">
        <f>'Fiberglass Volumes'!J42</f>
        <v/>
      </c>
      <c r="J168" s="598" t="str">
        <f>'Fiberglass Volumes'!K42</f>
        <v/>
      </c>
      <c r="K168" s="598" t="str">
        <f>'Fiberglass Volumes'!L42</f>
        <v/>
      </c>
      <c r="L168" s="80" t="str">
        <f>'Fiberglass Volumes'!M42</f>
        <v/>
      </c>
      <c r="M168" s="80" t="str">
        <f>'Fiberglass Volumes'!N42</f>
        <v/>
      </c>
      <c r="N168" s="598" t="str">
        <f>'Fiberglass Volumes'!O42</f>
        <v/>
      </c>
      <c r="O168" s="598" t="str">
        <f>'Fiberglass Volumes'!P42</f>
        <v/>
      </c>
      <c r="P168" s="598" t="str">
        <f>'Fiberglass Volumes'!Q42</f>
        <v/>
      </c>
      <c r="Q168" s="80" t="str">
        <f>'Fiberglass Volumes'!R42</f>
        <v/>
      </c>
      <c r="R168" s="598" t="str">
        <f>'Fiberglass Volumes'!S42</f>
        <v/>
      </c>
      <c r="S168" s="598" t="str">
        <f>'Fiberglass Volumes'!T42</f>
        <v/>
      </c>
      <c r="T168" s="80" t="str">
        <f>'Fiberglass Volumes'!U42</f>
        <v/>
      </c>
      <c r="U168" s="598" t="str">
        <f>'Fiberglass Volumes'!V42</f>
        <v/>
      </c>
      <c r="V168" s="80" t="str">
        <f>'Fiberglass Volumes'!W42</f>
        <v/>
      </c>
      <c r="W168" s="598" t="str">
        <f>'Fiberglass Volumes'!X42</f>
        <v/>
      </c>
      <c r="X168" s="80" t="str">
        <f>'Fiberglass Volumes'!Y42</f>
        <v/>
      </c>
      <c r="Y168" s="80" t="str">
        <f>'Fiberglass Volumes'!Z42</f>
        <v/>
      </c>
      <c r="Z168" s="598" t="str">
        <f>'Fiberglass Volumes'!AA42</f>
        <v/>
      </c>
      <c r="AA168" s="595" t="str">
        <f>'Fiberglass Volumes'!AB42</f>
        <v/>
      </c>
      <c r="AB168" s="595" t="str">
        <f>'Fiberglass Volumes'!AC42</f>
        <v/>
      </c>
      <c r="AC168" s="595" t="str">
        <f>'Fiberglass Volumes'!AD42</f>
        <v/>
      </c>
      <c r="AD168" s="596" t="str">
        <f>'Fiberglass Volumes'!AE42</f>
        <v/>
      </c>
    </row>
    <row r="169" ht="15.75" customHeight="1">
      <c r="A169" s="597" t="s">
        <v>1924</v>
      </c>
      <c r="B169" s="587" t="s">
        <v>1731</v>
      </c>
      <c r="C169" s="587" t="s">
        <v>1910</v>
      </c>
      <c r="D169" s="588" t="s">
        <v>1458</v>
      </c>
      <c r="E169" s="588"/>
      <c r="F169" s="508" t="s">
        <v>29</v>
      </c>
      <c r="G169" s="80">
        <v>1.0</v>
      </c>
      <c r="H169" s="594" t="str">
        <f>'Fiberglass Volumes'!I43</f>
        <v/>
      </c>
      <c r="I169" s="80" t="str">
        <f>'Fiberglass Volumes'!J43</f>
        <v/>
      </c>
      <c r="J169" s="598" t="str">
        <f>'Fiberglass Volumes'!K43</f>
        <v/>
      </c>
      <c r="K169" s="598" t="str">
        <f>'Fiberglass Volumes'!L43</f>
        <v/>
      </c>
      <c r="L169" s="80" t="str">
        <f>'Fiberglass Volumes'!M43</f>
        <v/>
      </c>
      <c r="M169" s="80" t="str">
        <f>'Fiberglass Volumes'!N43</f>
        <v/>
      </c>
      <c r="N169" s="598" t="str">
        <f>'Fiberglass Volumes'!O43</f>
        <v/>
      </c>
      <c r="O169" s="598" t="str">
        <f>'Fiberglass Volumes'!P43</f>
        <v/>
      </c>
      <c r="P169" s="598" t="str">
        <f>'Fiberglass Volumes'!Q43</f>
        <v/>
      </c>
      <c r="Q169" s="80" t="str">
        <f>'Fiberglass Volumes'!R43</f>
        <v/>
      </c>
      <c r="R169" s="598" t="str">
        <f>'Fiberglass Volumes'!S43</f>
        <v/>
      </c>
      <c r="S169" s="598" t="str">
        <f>'Fiberglass Volumes'!T43</f>
        <v/>
      </c>
      <c r="T169" s="80" t="str">
        <f>'Fiberglass Volumes'!U43</f>
        <v/>
      </c>
      <c r="U169" s="598" t="str">
        <f>'Fiberglass Volumes'!V43</f>
        <v/>
      </c>
      <c r="V169" s="80" t="str">
        <f>'Fiberglass Volumes'!W43</f>
        <v/>
      </c>
      <c r="W169" s="598" t="str">
        <f>'Fiberglass Volumes'!X43</f>
        <v/>
      </c>
      <c r="X169" s="80" t="str">
        <f>'Fiberglass Volumes'!Y43</f>
        <v/>
      </c>
      <c r="Y169" s="80" t="str">
        <f>'Fiberglass Volumes'!Z43</f>
        <v/>
      </c>
      <c r="Z169" s="598" t="str">
        <f>'Fiberglass Volumes'!AA43</f>
        <v/>
      </c>
      <c r="AA169" s="595" t="str">
        <f>'Fiberglass Volumes'!AB43</f>
        <v/>
      </c>
      <c r="AB169" s="595" t="str">
        <f>'Fiberglass Volumes'!AC43</f>
        <v/>
      </c>
      <c r="AC169" s="595" t="str">
        <f>'Fiberglass Volumes'!AD43</f>
        <v/>
      </c>
      <c r="AD169" s="596" t="str">
        <f>'Fiberglass Volumes'!AE43</f>
        <v/>
      </c>
    </row>
    <row r="170" ht="15.75" customHeight="1">
      <c r="A170" s="597" t="s">
        <v>1925</v>
      </c>
      <c r="B170" s="587" t="s">
        <v>1731</v>
      </c>
      <c r="C170" s="587" t="s">
        <v>1910</v>
      </c>
      <c r="D170" s="588" t="s">
        <v>1461</v>
      </c>
      <c r="E170" s="588"/>
      <c r="F170" s="508" t="s">
        <v>28</v>
      </c>
      <c r="G170" s="80">
        <v>1.0</v>
      </c>
      <c r="H170" s="594" t="str">
        <f>'Fiberglass Volumes'!I44</f>
        <v/>
      </c>
      <c r="I170" s="80" t="str">
        <f>'Fiberglass Volumes'!J44</f>
        <v/>
      </c>
      <c r="J170" s="598" t="str">
        <f>'Fiberglass Volumes'!K44</f>
        <v/>
      </c>
      <c r="K170" s="598" t="str">
        <f>'Fiberglass Volumes'!L44</f>
        <v/>
      </c>
      <c r="L170" s="80" t="str">
        <f>'Fiberglass Volumes'!M44</f>
        <v/>
      </c>
      <c r="M170" s="80" t="str">
        <f>'Fiberglass Volumes'!N44</f>
        <v/>
      </c>
      <c r="N170" s="598" t="str">
        <f>'Fiberglass Volumes'!O44</f>
        <v/>
      </c>
      <c r="O170" s="598" t="str">
        <f>'Fiberglass Volumes'!P44</f>
        <v/>
      </c>
      <c r="P170" s="598" t="str">
        <f>'Fiberglass Volumes'!Q44</f>
        <v/>
      </c>
      <c r="Q170" s="80" t="str">
        <f>'Fiberglass Volumes'!R44</f>
        <v/>
      </c>
      <c r="R170" s="598" t="str">
        <f>'Fiberglass Volumes'!S44</f>
        <v/>
      </c>
      <c r="S170" s="598" t="str">
        <f>'Fiberglass Volumes'!T44</f>
        <v/>
      </c>
      <c r="T170" s="80" t="str">
        <f>'Fiberglass Volumes'!U44</f>
        <v/>
      </c>
      <c r="U170" s="598" t="str">
        <f>'Fiberglass Volumes'!V44</f>
        <v/>
      </c>
      <c r="V170" s="80" t="str">
        <f>'Fiberglass Volumes'!W44</f>
        <v/>
      </c>
      <c r="W170" s="598" t="str">
        <f>'Fiberglass Volumes'!X44</f>
        <v/>
      </c>
      <c r="X170" s="80" t="str">
        <f>'Fiberglass Volumes'!Y44</f>
        <v/>
      </c>
      <c r="Y170" s="80" t="str">
        <f>'Fiberglass Volumes'!Z44</f>
        <v/>
      </c>
      <c r="Z170" s="598" t="str">
        <f>'Fiberglass Volumes'!AA44</f>
        <v/>
      </c>
      <c r="AA170" s="595" t="str">
        <f>'Fiberglass Volumes'!AB44</f>
        <v/>
      </c>
      <c r="AB170" s="595" t="str">
        <f>'Fiberglass Volumes'!AC44</f>
        <v/>
      </c>
      <c r="AC170" s="595" t="str">
        <f>'Fiberglass Volumes'!AD44</f>
        <v/>
      </c>
      <c r="AD170" s="596" t="str">
        <f>'Fiberglass Volumes'!AE44</f>
        <v/>
      </c>
    </row>
    <row r="171" ht="15.75" customHeight="1">
      <c r="A171" s="597" t="s">
        <v>1926</v>
      </c>
      <c r="B171" s="587" t="s">
        <v>1731</v>
      </c>
      <c r="C171" s="587" t="s">
        <v>1910</v>
      </c>
      <c r="D171" s="588" t="s">
        <v>1464</v>
      </c>
      <c r="E171" s="588"/>
      <c r="F171" s="508" t="s">
        <v>28</v>
      </c>
      <c r="G171" s="80">
        <v>1.0</v>
      </c>
      <c r="H171" s="594" t="str">
        <f>'Fiberglass Volumes'!I45</f>
        <v/>
      </c>
      <c r="I171" s="80" t="str">
        <f>'Fiberglass Volumes'!J45</f>
        <v/>
      </c>
      <c r="J171" s="598" t="str">
        <f>'Fiberglass Volumes'!K45</f>
        <v/>
      </c>
      <c r="K171" s="598" t="str">
        <f>'Fiberglass Volumes'!L45</f>
        <v/>
      </c>
      <c r="L171" s="80" t="str">
        <f>'Fiberglass Volumes'!M45</f>
        <v/>
      </c>
      <c r="M171" s="80" t="str">
        <f>'Fiberglass Volumes'!N45</f>
        <v/>
      </c>
      <c r="N171" s="598" t="str">
        <f>'Fiberglass Volumes'!O45</f>
        <v/>
      </c>
      <c r="O171" s="598" t="str">
        <f>'Fiberglass Volumes'!P45</f>
        <v/>
      </c>
      <c r="P171" s="598" t="str">
        <f>'Fiberglass Volumes'!Q45</f>
        <v/>
      </c>
      <c r="Q171" s="80" t="str">
        <f>'Fiberglass Volumes'!R45</f>
        <v/>
      </c>
      <c r="R171" s="598" t="str">
        <f>'Fiberglass Volumes'!S45</f>
        <v/>
      </c>
      <c r="S171" s="598" t="str">
        <f>'Fiberglass Volumes'!T45</f>
        <v/>
      </c>
      <c r="T171" s="80" t="str">
        <f>'Fiberglass Volumes'!U45</f>
        <v/>
      </c>
      <c r="U171" s="598" t="str">
        <f>'Fiberglass Volumes'!V45</f>
        <v/>
      </c>
      <c r="V171" s="80" t="str">
        <f>'Fiberglass Volumes'!W45</f>
        <v/>
      </c>
      <c r="W171" s="598" t="str">
        <f>'Fiberglass Volumes'!X45</f>
        <v/>
      </c>
      <c r="X171" s="80" t="str">
        <f>'Fiberglass Volumes'!Y45</f>
        <v/>
      </c>
      <c r="Y171" s="80" t="str">
        <f>'Fiberglass Volumes'!Z45</f>
        <v/>
      </c>
      <c r="Z171" s="598" t="str">
        <f>'Fiberglass Volumes'!AA45</f>
        <v/>
      </c>
      <c r="AA171" s="595" t="str">
        <f>'Fiberglass Volumes'!AB45</f>
        <v/>
      </c>
      <c r="AB171" s="595" t="str">
        <f>'Fiberglass Volumes'!AC45</f>
        <v/>
      </c>
      <c r="AC171" s="595" t="str">
        <f>'Fiberglass Volumes'!AD45</f>
        <v/>
      </c>
      <c r="AD171" s="596" t="str">
        <f>'Fiberglass Volumes'!AE45</f>
        <v/>
      </c>
    </row>
    <row r="172" ht="15.75" customHeight="1">
      <c r="A172" s="597" t="s">
        <v>1927</v>
      </c>
      <c r="B172" s="587" t="s">
        <v>1731</v>
      </c>
      <c r="C172" s="587" t="s">
        <v>1910</v>
      </c>
      <c r="D172" s="588" t="s">
        <v>1467</v>
      </c>
      <c r="E172" s="588"/>
      <c r="F172" s="508" t="s">
        <v>28</v>
      </c>
      <c r="G172" s="80">
        <v>1.0</v>
      </c>
      <c r="H172" s="594" t="str">
        <f>'Fiberglass Volumes'!I46</f>
        <v/>
      </c>
      <c r="I172" s="80" t="str">
        <f>'Fiberglass Volumes'!J46</f>
        <v/>
      </c>
      <c r="J172" s="598" t="str">
        <f>'Fiberglass Volumes'!K46</f>
        <v/>
      </c>
      <c r="K172" s="598" t="str">
        <f>'Fiberglass Volumes'!L46</f>
        <v/>
      </c>
      <c r="L172" s="80" t="str">
        <f>'Fiberglass Volumes'!M46</f>
        <v/>
      </c>
      <c r="M172" s="80" t="str">
        <f>'Fiberglass Volumes'!N46</f>
        <v/>
      </c>
      <c r="N172" s="598" t="str">
        <f>'Fiberglass Volumes'!O46</f>
        <v/>
      </c>
      <c r="O172" s="598" t="str">
        <f>'Fiberglass Volumes'!P46</f>
        <v/>
      </c>
      <c r="P172" s="598" t="str">
        <f>'Fiberglass Volumes'!Q46</f>
        <v/>
      </c>
      <c r="Q172" s="80" t="str">
        <f>'Fiberglass Volumes'!R46</f>
        <v/>
      </c>
      <c r="R172" s="598" t="str">
        <f>'Fiberglass Volumes'!S46</f>
        <v/>
      </c>
      <c r="S172" s="598" t="str">
        <f>'Fiberglass Volumes'!T46</f>
        <v/>
      </c>
      <c r="T172" s="80" t="str">
        <f>'Fiberglass Volumes'!U46</f>
        <v/>
      </c>
      <c r="U172" s="598" t="str">
        <f>'Fiberglass Volumes'!V46</f>
        <v/>
      </c>
      <c r="V172" s="80" t="str">
        <f>'Fiberglass Volumes'!W46</f>
        <v/>
      </c>
      <c r="W172" s="598" t="str">
        <f>'Fiberglass Volumes'!X46</f>
        <v/>
      </c>
      <c r="X172" s="80" t="str">
        <f>'Fiberglass Volumes'!Y46</f>
        <v/>
      </c>
      <c r="Y172" s="80" t="str">
        <f>'Fiberglass Volumes'!Z46</f>
        <v/>
      </c>
      <c r="Z172" s="598" t="str">
        <f>'Fiberglass Volumes'!AA46</f>
        <v/>
      </c>
      <c r="AA172" s="595" t="str">
        <f>'Fiberglass Volumes'!AB46</f>
        <v/>
      </c>
      <c r="AB172" s="595" t="str">
        <f>'Fiberglass Volumes'!AC46</f>
        <v/>
      </c>
      <c r="AC172" s="595" t="str">
        <f>'Fiberglass Volumes'!AD46</f>
        <v/>
      </c>
      <c r="AD172" s="596" t="str">
        <f>'Fiberglass Volumes'!AE46</f>
        <v/>
      </c>
    </row>
    <row r="173" ht="15.75" customHeight="1">
      <c r="A173" s="586"/>
      <c r="B173" s="587"/>
      <c r="C173" s="587"/>
      <c r="D173" s="588"/>
      <c r="E173" s="588"/>
      <c r="F173" s="508"/>
      <c r="G173" s="80"/>
      <c r="H173" s="594"/>
      <c r="I173" s="80"/>
      <c r="J173" s="80"/>
      <c r="K173" s="80"/>
      <c r="L173" s="80"/>
      <c r="M173" s="80"/>
      <c r="N173" s="80"/>
      <c r="O173" s="80"/>
      <c r="P173" s="80"/>
      <c r="Q173" s="80"/>
      <c r="R173" s="80"/>
      <c r="S173" s="80"/>
      <c r="T173" s="80"/>
      <c r="U173" s="80"/>
      <c r="V173" s="80"/>
      <c r="W173" s="80"/>
      <c r="X173" s="80"/>
      <c r="Y173" s="80"/>
      <c r="Z173" s="80"/>
      <c r="AA173" s="595"/>
      <c r="AB173" s="595"/>
      <c r="AC173" s="595"/>
      <c r="AD173" s="596"/>
    </row>
    <row r="174" ht="15.75" customHeight="1">
      <c r="A174" s="608"/>
      <c r="B174" s="609"/>
      <c r="C174" s="609"/>
      <c r="D174" s="610"/>
      <c r="E174" s="610"/>
      <c r="F174" s="611"/>
      <c r="G174" s="612"/>
      <c r="H174" s="613"/>
      <c r="I174" s="612"/>
      <c r="J174" s="612"/>
      <c r="K174" s="612"/>
      <c r="L174" s="612"/>
      <c r="M174" s="612"/>
      <c r="N174" s="612"/>
      <c r="O174" s="612"/>
      <c r="P174" s="612"/>
      <c r="Q174" s="612"/>
      <c r="R174" s="612"/>
      <c r="S174" s="612"/>
      <c r="T174" s="612"/>
      <c r="U174" s="612"/>
      <c r="V174" s="612"/>
      <c r="W174" s="612"/>
      <c r="X174" s="612"/>
      <c r="Y174" s="612"/>
      <c r="Z174" s="612"/>
      <c r="AA174" s="614"/>
      <c r="AB174" s="614"/>
      <c r="AC174" s="614"/>
      <c r="AD174" s="615"/>
    </row>
    <row r="175" ht="15.75" customHeight="1">
      <c r="A175" s="491"/>
      <c r="B175" s="491"/>
      <c r="C175" s="491"/>
      <c r="D175" s="491"/>
      <c r="E175" s="491"/>
      <c r="F175" s="19"/>
      <c r="G175" s="491"/>
      <c r="H175" s="4"/>
      <c r="I175" s="4"/>
      <c r="J175" s="4"/>
      <c r="K175" s="4"/>
      <c r="L175" s="4"/>
      <c r="M175" s="4"/>
      <c r="N175" s="4"/>
      <c r="O175" s="4"/>
      <c r="P175" s="4"/>
      <c r="Q175" s="4"/>
      <c r="R175" s="4"/>
      <c r="S175" s="4"/>
      <c r="T175" s="4"/>
      <c r="U175" s="4"/>
      <c r="V175" s="4"/>
      <c r="W175" s="4"/>
      <c r="X175" s="4"/>
      <c r="Y175" s="4"/>
      <c r="Z175" s="4"/>
      <c r="AA175" s="616"/>
      <c r="AB175" s="616"/>
      <c r="AC175" s="616"/>
      <c r="AD175" s="616"/>
    </row>
    <row r="176" ht="15.75" customHeight="1">
      <c r="A176" s="4"/>
      <c r="B176" s="4"/>
      <c r="C176" s="4"/>
      <c r="D176" s="4"/>
      <c r="E176" s="4"/>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row>
    <row r="177" ht="15.75" customHeight="1">
      <c r="A177" s="588"/>
      <c r="B177" s="588"/>
      <c r="C177" s="588"/>
      <c r="D177" s="588"/>
      <c r="E177" s="588"/>
      <c r="F177" s="508"/>
      <c r="G177" s="508"/>
    </row>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I2:K2"/>
  </mergeCells>
  <conditionalFormatting sqref="J19:AD19 J35:AD35 J51:AD51 J62:AD62 J78:AD78 J89:AD89 J105:AD105 J121:AD121 J132:AD132 J148:AD148 AA63:AD77 AA159:AD174">
    <cfRule type="expression" dxfId="0" priority="1">
      <formula>AND(LEFT(#REF!, 1) = "E", #REF! &lt;&gt; "")</formula>
    </cfRule>
  </conditionalFormatting>
  <conditionalFormatting sqref="AA15:AD18">
    <cfRule type="expression" dxfId="0" priority="2">
      <formula>AND(LEFT(#REF!, 1) = "E", #REF! &lt;&gt; "")</formula>
    </cfRule>
  </conditionalFormatting>
  <conditionalFormatting sqref="AA20:AD34">
    <cfRule type="expression" dxfId="0" priority="3">
      <formula>AND(LEFT(#REF!, 1) = "E", #REF! &lt;&gt; "")</formula>
    </cfRule>
  </conditionalFormatting>
  <conditionalFormatting sqref="AA36:AD50">
    <cfRule type="expression" dxfId="0" priority="4">
      <formula>AND(LEFT(#REF!, 1) = "E", #REF! &lt;&gt; "")</formula>
    </cfRule>
  </conditionalFormatting>
  <conditionalFormatting sqref="AA79:AD88">
    <cfRule type="expression" dxfId="0" priority="5">
      <formula>AND(LEFT(#REF!, 1) = "E", #REF! &lt;&gt; "")</formula>
    </cfRule>
  </conditionalFormatting>
  <conditionalFormatting sqref="AA90:AD104">
    <cfRule type="expression" dxfId="0" priority="6">
      <formula>AND(LEFT(#REF!, 1) = "E", #REF! &lt;&gt; "")</formula>
    </cfRule>
  </conditionalFormatting>
  <conditionalFormatting sqref="AA106:AD120">
    <cfRule type="expression" dxfId="0" priority="7">
      <formula>AND(LEFT(#REF!, 1) = "E", #REF! &lt;&gt; "")</formula>
    </cfRule>
  </conditionalFormatting>
  <conditionalFormatting sqref="AA122:AD131">
    <cfRule type="expression" dxfId="0" priority="8">
      <formula>AND(LEFT(#REF!, 1) = "E", #REF! &lt;&gt; "")</formula>
    </cfRule>
  </conditionalFormatting>
  <conditionalFormatting sqref="AA133:AD147">
    <cfRule type="expression" dxfId="0" priority="9">
      <formula>AND(LEFT(#REF!, 1) = "E", #REF! &lt;&gt; "")</formula>
    </cfRule>
  </conditionalFormatting>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2.0" topLeftCell="A13" activePane="bottomLeft" state="frozen"/>
      <selection activeCell="B14" sqref="B14" pane="bottomLeft"/>
    </sheetView>
  </sheetViews>
  <sheetFormatPr customHeight="1" defaultColWidth="14.43" defaultRowHeight="15.0"/>
  <cols>
    <col customWidth="1" hidden="1" min="1" max="1" width="19.0"/>
    <col customWidth="1" min="2" max="2" width="51.0"/>
    <col customWidth="1" min="3" max="3" width="17.0"/>
    <col customWidth="1" min="4" max="4" width="13.14"/>
    <col customWidth="1" min="5" max="5" width="17.29"/>
    <col customWidth="1" min="6" max="8" width="13.14"/>
    <col customWidth="1" min="9" max="11" width="11.14"/>
    <col customWidth="1" hidden="1" min="12" max="12" width="11.14"/>
    <col customWidth="1" min="13" max="17" width="11.14"/>
    <col customWidth="1" min="18" max="23" width="11.0"/>
    <col customWidth="1" min="24" max="24" width="95.43"/>
    <col customWidth="1" min="25" max="25" width="100.43"/>
    <col customWidth="1" min="26" max="32" width="11.0"/>
    <col customWidth="1" min="33" max="33" width="14.57"/>
    <col customWidth="1" min="34" max="34" width="12.86"/>
    <col customWidth="1" min="35" max="53" width="11.0"/>
  </cols>
  <sheetData>
    <row r="1" ht="69.75" customHeight="1">
      <c r="B1" s="54"/>
      <c r="C1" s="55" t="s">
        <v>1928</v>
      </c>
      <c r="I1" s="54"/>
    </row>
    <row r="2" ht="12.0" customHeight="1"/>
    <row r="3" ht="15.0" hidden="1" customHeight="1"/>
    <row r="4" ht="39.75" customHeight="1">
      <c r="B4" s="276" t="s">
        <v>19</v>
      </c>
      <c r="C4" s="277" t="s">
        <v>20</v>
      </c>
      <c r="D4" s="409"/>
      <c r="E4" s="279" t="s">
        <v>21</v>
      </c>
      <c r="F4" s="59"/>
      <c r="I4" s="617"/>
      <c r="J4" s="618"/>
      <c r="K4" s="618"/>
      <c r="L4" s="618"/>
      <c r="M4" s="618"/>
      <c r="N4" s="4"/>
      <c r="O4" s="4"/>
      <c r="P4" s="4"/>
      <c r="Q4" s="4"/>
      <c r="S4" s="54"/>
      <c r="T4" s="54"/>
      <c r="U4" s="54"/>
      <c r="V4" s="54"/>
      <c r="W4" s="54"/>
      <c r="X4" s="54"/>
      <c r="Y4" s="54"/>
      <c r="Z4" s="54"/>
      <c r="AA4" s="54"/>
      <c r="AB4" s="54"/>
      <c r="AC4" s="54"/>
      <c r="AD4" s="54"/>
      <c r="AE4" s="54"/>
    </row>
    <row r="5" ht="39.75" customHeight="1">
      <c r="B5" s="294"/>
      <c r="C5" s="619">
        <f>H98</f>
        <v>0</v>
      </c>
      <c r="D5" s="415"/>
      <c r="E5" s="620"/>
      <c r="F5" s="70"/>
      <c r="I5" s="621"/>
      <c r="J5" s="621"/>
      <c r="K5" s="621"/>
      <c r="L5" s="621"/>
      <c r="M5" s="621"/>
      <c r="N5" s="621"/>
      <c r="O5" s="621"/>
      <c r="P5" s="622"/>
      <c r="Q5" s="4"/>
      <c r="S5" s="54"/>
      <c r="T5" s="54"/>
      <c r="U5" s="54"/>
      <c r="V5" s="54"/>
      <c r="W5" s="54"/>
      <c r="X5" s="54"/>
      <c r="Y5" s="54"/>
      <c r="Z5" s="54"/>
      <c r="AA5" s="54"/>
      <c r="AB5" s="54"/>
      <c r="AC5" s="54"/>
      <c r="AD5" s="54"/>
      <c r="AE5" s="54"/>
    </row>
    <row r="6">
      <c r="B6" s="96"/>
      <c r="C6" s="96"/>
      <c r="D6" s="96"/>
      <c r="E6" s="79"/>
      <c r="I6" s="623"/>
      <c r="J6" s="623"/>
      <c r="K6" s="623"/>
      <c r="L6" s="623"/>
      <c r="M6" s="623"/>
      <c r="N6" s="623"/>
      <c r="O6" s="623"/>
      <c r="P6" s="623"/>
      <c r="Q6" s="4"/>
      <c r="S6" s="54"/>
      <c r="T6" s="54"/>
      <c r="U6" s="54"/>
      <c r="V6" s="54"/>
      <c r="W6" s="54"/>
      <c r="X6" s="54"/>
      <c r="Y6" s="54"/>
      <c r="Z6" s="54"/>
      <c r="AA6" s="54"/>
      <c r="AB6" s="54"/>
      <c r="AC6" s="54"/>
      <c r="AD6" s="54"/>
      <c r="AE6" s="54"/>
    </row>
    <row r="7" ht="21.75" customHeight="1">
      <c r="B7" s="418" t="s">
        <v>34</v>
      </c>
      <c r="C7" s="624">
        <f>AG98</f>
        <v>0</v>
      </c>
      <c r="D7" s="422" t="s">
        <v>35</v>
      </c>
      <c r="E7" s="79"/>
      <c r="F7" s="79"/>
      <c r="G7" s="79"/>
      <c r="H7" s="79"/>
      <c r="I7" s="508"/>
      <c r="J7" s="508"/>
      <c r="K7" s="4"/>
      <c r="L7" s="4"/>
      <c r="M7" s="4"/>
      <c r="N7" s="4"/>
      <c r="O7" s="4"/>
      <c r="P7" s="4"/>
      <c r="Q7" s="4"/>
      <c r="S7" s="54"/>
      <c r="T7" s="54"/>
      <c r="U7" s="54"/>
      <c r="V7" s="54"/>
      <c r="W7" s="54"/>
      <c r="X7" s="54"/>
      <c r="Y7" s="54"/>
      <c r="Z7" s="54"/>
      <c r="AA7" s="54"/>
      <c r="AB7" s="54"/>
      <c r="AC7" s="54"/>
      <c r="AD7" s="54"/>
      <c r="AE7" s="54"/>
    </row>
    <row r="8" ht="21.75" customHeight="1">
      <c r="B8" s="418" t="s">
        <v>1929</v>
      </c>
      <c r="C8" s="625">
        <f>SUM(D15:D97)</f>
        <v>0</v>
      </c>
      <c r="D8" s="626" t="s">
        <v>1366</v>
      </c>
      <c r="E8" s="79"/>
      <c r="I8" s="617"/>
      <c r="J8" s="617"/>
      <c r="K8" s="617"/>
      <c r="L8" s="617"/>
      <c r="M8" s="617"/>
      <c r="N8" s="4"/>
      <c r="O8" s="4"/>
      <c r="P8" s="4"/>
      <c r="Q8" s="4"/>
      <c r="S8" s="54"/>
      <c r="T8" s="627"/>
      <c r="V8" s="54"/>
      <c r="W8" s="54"/>
      <c r="X8" s="54"/>
      <c r="Y8" s="54"/>
      <c r="Z8" s="54"/>
      <c r="AA8" s="54"/>
      <c r="AB8" s="54"/>
      <c r="AC8" s="54"/>
      <c r="AD8" s="54"/>
      <c r="AE8" s="54"/>
    </row>
    <row r="9">
      <c r="B9" s="96"/>
      <c r="C9" s="96"/>
      <c r="D9" s="96"/>
      <c r="E9" s="79"/>
      <c r="I9" s="622"/>
      <c r="J9" s="622"/>
      <c r="K9" s="622"/>
      <c r="L9" s="622"/>
      <c r="M9" s="622"/>
      <c r="N9" s="622"/>
      <c r="O9" s="622"/>
      <c r="P9" s="622"/>
      <c r="Q9" s="622"/>
      <c r="R9" s="425"/>
      <c r="S9" s="54"/>
      <c r="T9" s="628"/>
      <c r="U9" s="54"/>
      <c r="V9" s="54"/>
      <c r="W9" s="54"/>
      <c r="X9" s="54"/>
      <c r="Y9" s="54"/>
      <c r="Z9" s="54"/>
      <c r="AA9" s="54"/>
      <c r="AB9" s="54"/>
      <c r="AC9" s="54"/>
      <c r="AD9" s="54"/>
      <c r="AE9" s="54"/>
    </row>
    <row r="10">
      <c r="B10" s="96"/>
      <c r="C10" s="96"/>
      <c r="D10" s="96"/>
      <c r="E10" s="79"/>
      <c r="F10" s="79"/>
      <c r="G10" s="79"/>
      <c r="H10" s="79"/>
      <c r="I10" s="508"/>
      <c r="J10" s="508"/>
      <c r="K10" s="4"/>
      <c r="L10" s="4"/>
      <c r="M10" s="4"/>
      <c r="N10" s="4"/>
      <c r="O10" s="4"/>
      <c r="P10" s="4"/>
      <c r="Q10" s="4"/>
      <c r="S10" s="54"/>
      <c r="T10" s="628"/>
      <c r="U10" s="54"/>
      <c r="V10" s="54"/>
      <c r="W10" s="54"/>
      <c r="X10" s="54"/>
      <c r="Y10" s="54"/>
      <c r="Z10" s="54"/>
      <c r="AA10" s="54"/>
      <c r="AB10" s="54"/>
      <c r="AC10" s="54"/>
      <c r="AD10" s="54"/>
      <c r="AE10" s="54"/>
    </row>
    <row r="11">
      <c r="E11" s="97"/>
      <c r="F11" s="97"/>
      <c r="G11" s="98"/>
      <c r="H11" s="99"/>
      <c r="I11" s="99"/>
      <c r="J11" s="99"/>
      <c r="K11" s="99"/>
      <c r="L11" s="99"/>
      <c r="M11" s="99"/>
      <c r="N11" s="99"/>
      <c r="O11" s="100"/>
      <c r="P11" s="99"/>
      <c r="Q11" s="99"/>
      <c r="R11" s="99"/>
      <c r="S11" s="79"/>
      <c r="T11" s="79"/>
      <c r="U11" s="79"/>
      <c r="V11" s="79"/>
      <c r="W11" s="79"/>
      <c r="X11" s="79"/>
      <c r="Y11" s="79"/>
      <c r="Z11" s="54"/>
      <c r="AA11" s="54"/>
      <c r="AB11" s="54"/>
      <c r="AC11" s="54"/>
      <c r="AD11" s="54"/>
      <c r="AE11" s="54"/>
    </row>
    <row r="12">
      <c r="A12" s="310" t="s">
        <v>52</v>
      </c>
      <c r="B12" s="629" t="s">
        <v>53</v>
      </c>
      <c r="C12" s="630" t="s">
        <v>54</v>
      </c>
      <c r="D12" s="630" t="s">
        <v>55</v>
      </c>
      <c r="E12" s="630" t="s">
        <v>56</v>
      </c>
      <c r="F12" s="630" t="s">
        <v>21</v>
      </c>
      <c r="G12" s="630" t="s">
        <v>57</v>
      </c>
      <c r="H12" s="631" t="s">
        <v>58</v>
      </c>
      <c r="I12" s="632" t="s">
        <v>1930</v>
      </c>
      <c r="J12" s="633" t="s">
        <v>1931</v>
      </c>
      <c r="K12" s="634" t="s">
        <v>1932</v>
      </c>
      <c r="L12" s="635" t="s">
        <v>59</v>
      </c>
      <c r="M12" s="636" t="s">
        <v>1933</v>
      </c>
      <c r="N12" s="637" t="s">
        <v>1934</v>
      </c>
      <c r="O12" s="630" t="s">
        <v>1935</v>
      </c>
      <c r="P12" s="638" t="s">
        <v>1936</v>
      </c>
      <c r="Q12" s="639" t="s">
        <v>1937</v>
      </c>
      <c r="R12" s="6"/>
      <c r="S12" s="6"/>
      <c r="T12" s="6"/>
      <c r="U12" s="6"/>
      <c r="V12" s="6"/>
      <c r="W12" s="6"/>
      <c r="X12" s="6"/>
      <c r="Y12" s="6"/>
      <c r="Z12" s="190"/>
      <c r="AA12" s="442"/>
      <c r="AH12" s="442"/>
    </row>
    <row r="13" ht="15.0" customHeight="1">
      <c r="B13" s="313"/>
      <c r="C13" s="314"/>
      <c r="D13" s="314"/>
      <c r="E13" s="314"/>
      <c r="F13" s="314"/>
      <c r="G13" s="314"/>
      <c r="H13" s="314"/>
      <c r="I13" s="314"/>
      <c r="J13" s="314"/>
      <c r="K13" s="314"/>
      <c r="L13" s="314"/>
      <c r="M13" s="314"/>
      <c r="N13" s="314"/>
      <c r="O13" s="314"/>
      <c r="P13" s="314"/>
      <c r="Q13" s="314"/>
      <c r="R13" s="314"/>
      <c r="S13" s="6"/>
      <c r="T13" s="6"/>
      <c r="U13" s="6"/>
      <c r="V13" s="6"/>
      <c r="W13" s="6"/>
      <c r="X13" s="6"/>
      <c r="Y13" s="6"/>
      <c r="Z13" s="190"/>
      <c r="AA13" s="442"/>
      <c r="AH13" s="442"/>
    </row>
    <row r="14" ht="51.0" customHeight="1">
      <c r="A14" s="235" t="s">
        <v>52</v>
      </c>
      <c r="B14" s="443" t="s">
        <v>518</v>
      </c>
      <c r="C14" s="6"/>
      <c r="D14" s="6"/>
      <c r="E14" s="306"/>
      <c r="F14" s="306"/>
      <c r="G14" s="640"/>
      <c r="H14" s="508"/>
      <c r="I14" s="508"/>
      <c r="J14" s="4"/>
      <c r="K14" s="4"/>
      <c r="L14" s="4"/>
      <c r="M14" s="4"/>
      <c r="N14" s="4"/>
      <c r="O14" s="4"/>
      <c r="P14" s="4"/>
      <c r="R14" s="6"/>
      <c r="S14" s="6"/>
      <c r="T14" s="6"/>
      <c r="U14" s="6"/>
      <c r="V14" s="6"/>
      <c r="W14" s="6"/>
      <c r="X14" s="6"/>
      <c r="Y14" s="6"/>
      <c r="Z14" s="6"/>
      <c r="AA14" s="306"/>
      <c r="AB14" s="306"/>
      <c r="AC14" s="306"/>
      <c r="AD14" s="306"/>
      <c r="AE14" s="306"/>
      <c r="AF14" s="641" t="s">
        <v>1938</v>
      </c>
      <c r="AG14" s="642" t="s">
        <v>1939</v>
      </c>
      <c r="AQ14" s="54"/>
      <c r="AR14" s="54"/>
      <c r="AS14" s="54"/>
      <c r="AT14" s="54"/>
      <c r="AU14" s="54"/>
      <c r="AV14" s="54"/>
      <c r="AW14" s="54"/>
      <c r="AX14" s="54"/>
      <c r="AY14" s="54"/>
      <c r="AZ14" s="54"/>
      <c r="BA14" s="54"/>
    </row>
    <row r="15" ht="18.0" customHeight="1">
      <c r="A15" s="643" t="s">
        <v>1940</v>
      </c>
      <c r="B15" s="345" t="s">
        <v>1941</v>
      </c>
      <c r="C15" s="164">
        <v>1.0</v>
      </c>
      <c r="D15" s="164">
        <f t="shared" ref="D15:D44" si="1">SUM(I15:Q15)</f>
        <v>0</v>
      </c>
      <c r="E15" s="644">
        <v>280.0</v>
      </c>
      <c r="F15" s="76" t="str">
        <f t="shared" ref="F15:F44" si="2">$E$5</f>
        <v/>
      </c>
      <c r="G15" s="644">
        <f t="shared" ref="G15:G44" si="3">E15*((100-F15)/100)</f>
        <v>280</v>
      </c>
      <c r="H15" s="645">
        <f t="shared" ref="H15:H44" si="4">G15*D15</f>
        <v>0</v>
      </c>
      <c r="I15" s="646"/>
      <c r="J15" s="647"/>
      <c r="K15" s="324"/>
      <c r="L15" s="648"/>
      <c r="M15" s="649"/>
      <c r="N15" s="650"/>
      <c r="O15" s="76"/>
      <c r="P15" s="651"/>
      <c r="Q15" s="652"/>
      <c r="R15" s="6"/>
      <c r="S15" s="6"/>
      <c r="T15" s="6"/>
      <c r="U15" s="6"/>
      <c r="V15" s="6"/>
      <c r="W15" s="6"/>
      <c r="X15" s="6"/>
      <c r="Y15" s="6"/>
      <c r="Z15" s="653" t="s">
        <v>1942</v>
      </c>
      <c r="AA15" s="42"/>
      <c r="AB15" s="42"/>
      <c r="AC15" s="42"/>
      <c r="AD15" s="42"/>
      <c r="AE15" s="43"/>
      <c r="AF15" s="167">
        <v>6.6</v>
      </c>
      <c r="AG15" s="167">
        <f t="shared" ref="AG15:AG44" si="5">D15*AF15</f>
        <v>0</v>
      </c>
      <c r="AQ15" s="54"/>
      <c r="AR15" s="54"/>
      <c r="AS15" s="54"/>
      <c r="AT15" s="54"/>
      <c r="AU15" s="54"/>
      <c r="AV15" s="54"/>
      <c r="AW15" s="54"/>
      <c r="AX15" s="54"/>
      <c r="AY15" s="54"/>
      <c r="AZ15" s="54"/>
      <c r="BA15" s="54"/>
    </row>
    <row r="16" ht="18.0" customHeight="1">
      <c r="A16" s="643" t="s">
        <v>1943</v>
      </c>
      <c r="B16" s="345" t="s">
        <v>1944</v>
      </c>
      <c r="C16" s="164">
        <v>1.0</v>
      </c>
      <c r="D16" s="164">
        <f t="shared" si="1"/>
        <v>0</v>
      </c>
      <c r="E16" s="644">
        <v>170.0</v>
      </c>
      <c r="F16" s="76" t="str">
        <f t="shared" si="2"/>
        <v/>
      </c>
      <c r="G16" s="644">
        <f t="shared" si="3"/>
        <v>170</v>
      </c>
      <c r="H16" s="645">
        <f t="shared" si="4"/>
        <v>0</v>
      </c>
      <c r="I16" s="646"/>
      <c r="J16" s="647"/>
      <c r="K16" s="324"/>
      <c r="L16" s="648"/>
      <c r="M16" s="649"/>
      <c r="N16" s="650"/>
      <c r="O16" s="76"/>
      <c r="P16" s="651"/>
      <c r="Q16" s="652"/>
      <c r="R16" s="6"/>
      <c r="S16" s="6"/>
      <c r="T16" s="6"/>
      <c r="U16" s="6"/>
      <c r="V16" s="6"/>
      <c r="W16" s="6"/>
      <c r="X16" s="6"/>
      <c r="Y16" s="6"/>
      <c r="Z16" s="653" t="s">
        <v>1945</v>
      </c>
      <c r="AA16" s="42"/>
      <c r="AB16" s="42"/>
      <c r="AC16" s="42"/>
      <c r="AD16" s="42"/>
      <c r="AE16" s="43"/>
      <c r="AF16" s="164">
        <v>2.85</v>
      </c>
      <c r="AG16" s="164">
        <f t="shared" si="5"/>
        <v>0</v>
      </c>
      <c r="AQ16" s="54"/>
      <c r="AR16" s="54"/>
      <c r="AS16" s="54"/>
      <c r="AT16" s="54"/>
      <c r="AU16" s="54"/>
      <c r="AV16" s="54"/>
      <c r="AW16" s="54"/>
      <c r="AX16" s="54"/>
      <c r="AY16" s="54"/>
      <c r="AZ16" s="54"/>
      <c r="BA16" s="54"/>
    </row>
    <row r="17" ht="18.0" customHeight="1">
      <c r="A17" s="643" t="s">
        <v>1946</v>
      </c>
      <c r="B17" s="345" t="s">
        <v>1947</v>
      </c>
      <c r="C17" s="164">
        <v>1.0</v>
      </c>
      <c r="D17" s="164">
        <f t="shared" si="1"/>
        <v>0</v>
      </c>
      <c r="E17" s="644">
        <v>300.0</v>
      </c>
      <c r="F17" s="76" t="str">
        <f t="shared" si="2"/>
        <v/>
      </c>
      <c r="G17" s="644">
        <f t="shared" si="3"/>
        <v>300</v>
      </c>
      <c r="H17" s="645">
        <f t="shared" si="4"/>
        <v>0</v>
      </c>
      <c r="I17" s="646"/>
      <c r="J17" s="647"/>
      <c r="K17" s="324"/>
      <c r="L17" s="648"/>
      <c r="M17" s="649"/>
      <c r="N17" s="650"/>
      <c r="O17" s="76"/>
      <c r="P17" s="651"/>
      <c r="Q17" s="652"/>
      <c r="R17" s="6"/>
      <c r="S17" s="6"/>
      <c r="T17" s="6"/>
      <c r="U17" s="6"/>
      <c r="V17" s="6"/>
      <c r="W17" s="6"/>
      <c r="X17" s="6"/>
      <c r="Y17" s="6"/>
      <c r="Z17" s="653" t="s">
        <v>1948</v>
      </c>
      <c r="AA17" s="42"/>
      <c r="AB17" s="42"/>
      <c r="AC17" s="42"/>
      <c r="AD17" s="42"/>
      <c r="AE17" s="43"/>
      <c r="AF17" s="164">
        <v>7.5</v>
      </c>
      <c r="AG17" s="164">
        <f t="shared" si="5"/>
        <v>0</v>
      </c>
      <c r="AQ17" s="54"/>
      <c r="AR17" s="54"/>
      <c r="AS17" s="54"/>
      <c r="AT17" s="54"/>
      <c r="AU17" s="54"/>
      <c r="AV17" s="54"/>
      <c r="AW17" s="54"/>
      <c r="AX17" s="54"/>
      <c r="AY17" s="54"/>
      <c r="AZ17" s="54"/>
      <c r="BA17" s="54"/>
    </row>
    <row r="18" ht="18.0" customHeight="1">
      <c r="A18" s="643" t="s">
        <v>1949</v>
      </c>
      <c r="B18" s="345" t="s">
        <v>1950</v>
      </c>
      <c r="C18" s="164">
        <v>1.0</v>
      </c>
      <c r="D18" s="164">
        <f t="shared" si="1"/>
        <v>0</v>
      </c>
      <c r="E18" s="644">
        <v>180.0</v>
      </c>
      <c r="F18" s="76" t="str">
        <f t="shared" si="2"/>
        <v/>
      </c>
      <c r="G18" s="644">
        <f t="shared" si="3"/>
        <v>180</v>
      </c>
      <c r="H18" s="645">
        <f t="shared" si="4"/>
        <v>0</v>
      </c>
      <c r="I18" s="646"/>
      <c r="J18" s="647"/>
      <c r="K18" s="324"/>
      <c r="L18" s="648"/>
      <c r="M18" s="649"/>
      <c r="N18" s="650"/>
      <c r="O18" s="76"/>
      <c r="P18" s="651"/>
      <c r="Q18" s="652"/>
      <c r="R18" s="6"/>
      <c r="S18" s="6"/>
      <c r="T18" s="6"/>
      <c r="U18" s="6"/>
      <c r="V18" s="6"/>
      <c r="W18" s="6"/>
      <c r="X18" s="6"/>
      <c r="Y18" s="6"/>
      <c r="Z18" s="653" t="s">
        <v>1951</v>
      </c>
      <c r="AA18" s="42"/>
      <c r="AB18" s="42"/>
      <c r="AC18" s="42"/>
      <c r="AD18" s="42"/>
      <c r="AE18" s="43"/>
      <c r="AF18" s="164">
        <v>3.25</v>
      </c>
      <c r="AG18" s="164">
        <f t="shared" si="5"/>
        <v>0</v>
      </c>
      <c r="AQ18" s="54"/>
      <c r="AR18" s="54"/>
      <c r="AS18" s="54"/>
      <c r="AT18" s="54"/>
      <c r="AU18" s="54"/>
      <c r="AV18" s="54"/>
      <c r="AW18" s="54"/>
      <c r="AX18" s="54"/>
      <c r="AY18" s="54"/>
      <c r="AZ18" s="54"/>
      <c r="BA18" s="54"/>
    </row>
    <row r="19" ht="18.0" customHeight="1">
      <c r="A19" s="643" t="s">
        <v>1952</v>
      </c>
      <c r="B19" s="345" t="s">
        <v>1953</v>
      </c>
      <c r="C19" s="164">
        <v>1.0</v>
      </c>
      <c r="D19" s="164">
        <f t="shared" si="1"/>
        <v>0</v>
      </c>
      <c r="E19" s="644">
        <v>330.0</v>
      </c>
      <c r="F19" s="76" t="str">
        <f t="shared" si="2"/>
        <v/>
      </c>
      <c r="G19" s="644">
        <f t="shared" si="3"/>
        <v>330</v>
      </c>
      <c r="H19" s="645">
        <f t="shared" si="4"/>
        <v>0</v>
      </c>
      <c r="I19" s="646"/>
      <c r="J19" s="647"/>
      <c r="K19" s="324"/>
      <c r="L19" s="648"/>
      <c r="M19" s="649"/>
      <c r="N19" s="650"/>
      <c r="O19" s="76"/>
      <c r="P19" s="651"/>
      <c r="Q19" s="652"/>
      <c r="R19" s="6"/>
      <c r="S19" s="6"/>
      <c r="T19" s="6"/>
      <c r="U19" s="6"/>
      <c r="V19" s="6"/>
      <c r="W19" s="6"/>
      <c r="X19" s="6"/>
      <c r="Y19" s="6"/>
      <c r="Z19" s="653" t="s">
        <v>1954</v>
      </c>
      <c r="AA19" s="42"/>
      <c r="AB19" s="42"/>
      <c r="AC19" s="42"/>
      <c r="AD19" s="42"/>
      <c r="AE19" s="43"/>
      <c r="AF19" s="164">
        <v>8.4</v>
      </c>
      <c r="AG19" s="164">
        <f t="shared" si="5"/>
        <v>0</v>
      </c>
      <c r="AQ19" s="54"/>
      <c r="AR19" s="54"/>
      <c r="AS19" s="54"/>
      <c r="AT19" s="54"/>
      <c r="AU19" s="54"/>
      <c r="AV19" s="54"/>
      <c r="AW19" s="54"/>
      <c r="AX19" s="54"/>
      <c r="AY19" s="54"/>
      <c r="AZ19" s="54"/>
      <c r="BA19" s="54"/>
    </row>
    <row r="20" ht="18.0" customHeight="1">
      <c r="A20" s="643" t="s">
        <v>1955</v>
      </c>
      <c r="B20" s="345" t="s">
        <v>1956</v>
      </c>
      <c r="C20" s="164">
        <v>1.0</v>
      </c>
      <c r="D20" s="164">
        <f t="shared" si="1"/>
        <v>0</v>
      </c>
      <c r="E20" s="644">
        <v>200.0</v>
      </c>
      <c r="F20" s="76" t="str">
        <f t="shared" si="2"/>
        <v/>
      </c>
      <c r="G20" s="644">
        <f t="shared" si="3"/>
        <v>200</v>
      </c>
      <c r="H20" s="645">
        <f t="shared" si="4"/>
        <v>0</v>
      </c>
      <c r="I20" s="646"/>
      <c r="J20" s="647"/>
      <c r="K20" s="324"/>
      <c r="L20" s="648"/>
      <c r="M20" s="649"/>
      <c r="N20" s="650"/>
      <c r="O20" s="76"/>
      <c r="P20" s="651"/>
      <c r="Q20" s="652"/>
      <c r="R20" s="6"/>
      <c r="S20" s="6"/>
      <c r="T20" s="6"/>
      <c r="U20" s="6"/>
      <c r="V20" s="6"/>
      <c r="W20" s="6"/>
      <c r="X20" s="6"/>
      <c r="Y20" s="6"/>
      <c r="Z20" s="653" t="s">
        <v>1957</v>
      </c>
      <c r="AA20" s="42"/>
      <c r="AB20" s="42"/>
      <c r="AC20" s="42"/>
      <c r="AD20" s="42"/>
      <c r="AE20" s="43"/>
      <c r="AF20" s="164">
        <v>3.6</v>
      </c>
      <c r="AG20" s="164">
        <f t="shared" si="5"/>
        <v>0</v>
      </c>
      <c r="AQ20" s="54"/>
      <c r="AR20" s="54"/>
      <c r="AS20" s="54"/>
      <c r="AT20" s="54"/>
      <c r="AU20" s="54"/>
      <c r="AV20" s="54"/>
      <c r="AW20" s="54"/>
      <c r="AX20" s="54"/>
      <c r="AY20" s="54"/>
      <c r="AZ20" s="54"/>
      <c r="BA20" s="54"/>
    </row>
    <row r="21" ht="18.0" customHeight="1">
      <c r="A21" s="643" t="s">
        <v>1958</v>
      </c>
      <c r="B21" s="345" t="s">
        <v>1959</v>
      </c>
      <c r="C21" s="164">
        <v>1.0</v>
      </c>
      <c r="D21" s="164">
        <f t="shared" si="1"/>
        <v>0</v>
      </c>
      <c r="E21" s="644">
        <v>430.0</v>
      </c>
      <c r="F21" s="76" t="str">
        <f t="shared" si="2"/>
        <v/>
      </c>
      <c r="G21" s="644">
        <f t="shared" si="3"/>
        <v>430</v>
      </c>
      <c r="H21" s="645">
        <f t="shared" si="4"/>
        <v>0</v>
      </c>
      <c r="I21" s="646"/>
      <c r="J21" s="647"/>
      <c r="K21" s="324"/>
      <c r="L21" s="648"/>
      <c r="M21" s="649"/>
      <c r="N21" s="650"/>
      <c r="O21" s="76"/>
      <c r="P21" s="651"/>
      <c r="Q21" s="652"/>
      <c r="R21" s="6"/>
      <c r="S21" s="6"/>
      <c r="T21" s="6"/>
      <c r="U21" s="6"/>
      <c r="V21" s="6"/>
      <c r="W21" s="6"/>
      <c r="X21" s="6"/>
      <c r="Y21" s="6"/>
      <c r="Z21" s="653" t="s">
        <v>1960</v>
      </c>
      <c r="AA21" s="42"/>
      <c r="AB21" s="42"/>
      <c r="AC21" s="42"/>
      <c r="AD21" s="42"/>
      <c r="AE21" s="43"/>
      <c r="AF21" s="164">
        <v>9.35</v>
      </c>
      <c r="AG21" s="164">
        <f t="shared" si="5"/>
        <v>0</v>
      </c>
      <c r="AQ21" s="54"/>
      <c r="AR21" s="54"/>
      <c r="AS21" s="54"/>
      <c r="AT21" s="54"/>
      <c r="AU21" s="54"/>
      <c r="AV21" s="54"/>
      <c r="AW21" s="54"/>
      <c r="AX21" s="54"/>
      <c r="AY21" s="54"/>
      <c r="AZ21" s="54"/>
      <c r="BA21" s="54"/>
    </row>
    <row r="22" ht="18.0" customHeight="1">
      <c r="A22" s="643" t="s">
        <v>1961</v>
      </c>
      <c r="B22" s="345" t="s">
        <v>1962</v>
      </c>
      <c r="C22" s="164">
        <v>1.0</v>
      </c>
      <c r="D22" s="164">
        <f t="shared" si="1"/>
        <v>0</v>
      </c>
      <c r="E22" s="644">
        <v>190.0</v>
      </c>
      <c r="F22" s="76" t="str">
        <f t="shared" si="2"/>
        <v/>
      </c>
      <c r="G22" s="644">
        <f t="shared" si="3"/>
        <v>190</v>
      </c>
      <c r="H22" s="645">
        <f t="shared" si="4"/>
        <v>0</v>
      </c>
      <c r="I22" s="646"/>
      <c r="J22" s="647"/>
      <c r="K22" s="324"/>
      <c r="L22" s="648"/>
      <c r="M22" s="649"/>
      <c r="N22" s="650"/>
      <c r="O22" s="76"/>
      <c r="P22" s="651"/>
      <c r="Q22" s="652"/>
      <c r="R22" s="6"/>
      <c r="S22" s="6"/>
      <c r="T22" s="6"/>
      <c r="U22" s="6"/>
      <c r="V22" s="6"/>
      <c r="W22" s="6"/>
      <c r="X22" s="6"/>
      <c r="Y22" s="6"/>
      <c r="Z22" s="653" t="s">
        <v>1963</v>
      </c>
      <c r="AA22" s="42"/>
      <c r="AB22" s="42"/>
      <c r="AC22" s="42"/>
      <c r="AD22" s="42"/>
      <c r="AE22" s="43"/>
      <c r="AF22" s="164">
        <v>2.95</v>
      </c>
      <c r="AG22" s="164">
        <f t="shared" si="5"/>
        <v>0</v>
      </c>
      <c r="AQ22" s="54"/>
      <c r="AR22" s="54"/>
      <c r="AS22" s="54"/>
      <c r="AT22" s="54"/>
      <c r="AU22" s="54"/>
      <c r="AV22" s="54"/>
      <c r="AW22" s="54"/>
      <c r="AX22" s="54"/>
      <c r="AY22" s="54"/>
      <c r="AZ22" s="54"/>
      <c r="BA22" s="54"/>
    </row>
    <row r="23" ht="18.0" customHeight="1">
      <c r="A23" s="643" t="s">
        <v>1964</v>
      </c>
      <c r="B23" s="345" t="s">
        <v>1965</v>
      </c>
      <c r="C23" s="164">
        <v>1.0</v>
      </c>
      <c r="D23" s="164">
        <f t="shared" si="1"/>
        <v>0</v>
      </c>
      <c r="E23" s="644">
        <v>190.0</v>
      </c>
      <c r="F23" s="76" t="str">
        <f t="shared" si="2"/>
        <v/>
      </c>
      <c r="G23" s="644">
        <f t="shared" si="3"/>
        <v>190</v>
      </c>
      <c r="H23" s="645">
        <f t="shared" si="4"/>
        <v>0</v>
      </c>
      <c r="I23" s="646"/>
      <c r="J23" s="647"/>
      <c r="K23" s="324"/>
      <c r="L23" s="648"/>
      <c r="M23" s="649"/>
      <c r="N23" s="650"/>
      <c r="O23" s="76"/>
      <c r="P23" s="651"/>
      <c r="Q23" s="652"/>
      <c r="R23" s="6"/>
      <c r="S23" s="6"/>
      <c r="T23" s="6"/>
      <c r="U23" s="6"/>
      <c r="V23" s="6"/>
      <c r="W23" s="6"/>
      <c r="X23" s="6"/>
      <c r="Y23" s="6"/>
      <c r="Z23" s="653" t="s">
        <v>1966</v>
      </c>
      <c r="AA23" s="42"/>
      <c r="AB23" s="42"/>
      <c r="AC23" s="42"/>
      <c r="AD23" s="42"/>
      <c r="AE23" s="43"/>
      <c r="AF23" s="164">
        <v>3.0</v>
      </c>
      <c r="AG23" s="164">
        <f t="shared" si="5"/>
        <v>0</v>
      </c>
      <c r="AQ23" s="54"/>
      <c r="AR23" s="54"/>
      <c r="AS23" s="54"/>
      <c r="AT23" s="54"/>
      <c r="AU23" s="54"/>
      <c r="AV23" s="54"/>
      <c r="AW23" s="54"/>
      <c r="AX23" s="54"/>
      <c r="AY23" s="54"/>
      <c r="AZ23" s="54"/>
      <c r="BA23" s="54"/>
    </row>
    <row r="24" ht="18.0" customHeight="1">
      <c r="A24" s="643" t="s">
        <v>1967</v>
      </c>
      <c r="B24" s="345" t="s">
        <v>1968</v>
      </c>
      <c r="C24" s="164">
        <v>1.0</v>
      </c>
      <c r="D24" s="164">
        <f t="shared" si="1"/>
        <v>0</v>
      </c>
      <c r="E24" s="644">
        <v>500.0</v>
      </c>
      <c r="F24" s="76" t="str">
        <f t="shared" si="2"/>
        <v/>
      </c>
      <c r="G24" s="644">
        <f t="shared" si="3"/>
        <v>500</v>
      </c>
      <c r="H24" s="645">
        <f t="shared" si="4"/>
        <v>0</v>
      </c>
      <c r="I24" s="646"/>
      <c r="J24" s="647"/>
      <c r="K24" s="324"/>
      <c r="L24" s="648"/>
      <c r="M24" s="649"/>
      <c r="N24" s="650"/>
      <c r="O24" s="76"/>
      <c r="P24" s="651"/>
      <c r="Q24" s="652"/>
      <c r="R24" s="6"/>
      <c r="S24" s="6"/>
      <c r="T24" s="6"/>
      <c r="U24" s="6"/>
      <c r="V24" s="6"/>
      <c r="W24" s="6"/>
      <c r="X24" s="6"/>
      <c r="Y24" s="6"/>
      <c r="Z24" s="653" t="s">
        <v>1969</v>
      </c>
      <c r="AA24" s="42"/>
      <c r="AB24" s="42"/>
      <c r="AC24" s="42"/>
      <c r="AD24" s="42"/>
      <c r="AE24" s="43"/>
      <c r="AF24" s="164">
        <v>11.1</v>
      </c>
      <c r="AG24" s="164">
        <f t="shared" si="5"/>
        <v>0</v>
      </c>
      <c r="AQ24" s="54"/>
      <c r="AR24" s="54"/>
      <c r="AS24" s="54"/>
      <c r="AT24" s="54"/>
      <c r="AU24" s="54"/>
      <c r="AV24" s="54"/>
      <c r="AW24" s="54"/>
      <c r="AX24" s="54"/>
      <c r="AY24" s="54"/>
      <c r="AZ24" s="54"/>
      <c r="BA24" s="54"/>
    </row>
    <row r="25" ht="18.0" customHeight="1">
      <c r="A25" s="643" t="s">
        <v>1970</v>
      </c>
      <c r="B25" s="345" t="s">
        <v>1971</v>
      </c>
      <c r="C25" s="164">
        <v>1.0</v>
      </c>
      <c r="D25" s="164">
        <f t="shared" si="1"/>
        <v>0</v>
      </c>
      <c r="E25" s="644">
        <v>220.0</v>
      </c>
      <c r="F25" s="76" t="str">
        <f t="shared" si="2"/>
        <v/>
      </c>
      <c r="G25" s="644">
        <f t="shared" si="3"/>
        <v>220</v>
      </c>
      <c r="H25" s="645">
        <f t="shared" si="4"/>
        <v>0</v>
      </c>
      <c r="I25" s="646"/>
      <c r="J25" s="647"/>
      <c r="K25" s="324"/>
      <c r="L25" s="648"/>
      <c r="M25" s="649"/>
      <c r="N25" s="650"/>
      <c r="O25" s="76"/>
      <c r="P25" s="651"/>
      <c r="Q25" s="652"/>
      <c r="R25" s="6"/>
      <c r="S25" s="6"/>
      <c r="T25" s="6"/>
      <c r="U25" s="6"/>
      <c r="V25" s="6"/>
      <c r="W25" s="6"/>
      <c r="X25" s="6"/>
      <c r="Y25" s="6"/>
      <c r="Z25" s="653" t="s">
        <v>1972</v>
      </c>
      <c r="AA25" s="42"/>
      <c r="AB25" s="42"/>
      <c r="AC25" s="42"/>
      <c r="AD25" s="42"/>
      <c r="AE25" s="43"/>
      <c r="AF25" s="164">
        <v>3.7</v>
      </c>
      <c r="AG25" s="164">
        <f t="shared" si="5"/>
        <v>0</v>
      </c>
      <c r="AQ25" s="54"/>
      <c r="AR25" s="54"/>
      <c r="AS25" s="54"/>
      <c r="AT25" s="54"/>
      <c r="AU25" s="54"/>
      <c r="AV25" s="54"/>
      <c r="AW25" s="54"/>
      <c r="AX25" s="54"/>
      <c r="AY25" s="54"/>
      <c r="AZ25" s="54"/>
      <c r="BA25" s="54"/>
    </row>
    <row r="26" ht="18.0" customHeight="1">
      <c r="A26" s="643" t="s">
        <v>1973</v>
      </c>
      <c r="B26" s="345" t="s">
        <v>1974</v>
      </c>
      <c r="C26" s="164">
        <v>1.0</v>
      </c>
      <c r="D26" s="164">
        <f t="shared" si="1"/>
        <v>0</v>
      </c>
      <c r="E26" s="644">
        <v>220.0</v>
      </c>
      <c r="F26" s="76" t="str">
        <f t="shared" si="2"/>
        <v/>
      </c>
      <c r="G26" s="644">
        <f t="shared" si="3"/>
        <v>220</v>
      </c>
      <c r="H26" s="645">
        <f t="shared" si="4"/>
        <v>0</v>
      </c>
      <c r="I26" s="646"/>
      <c r="J26" s="647"/>
      <c r="K26" s="324"/>
      <c r="L26" s="648"/>
      <c r="M26" s="649"/>
      <c r="N26" s="650"/>
      <c r="O26" s="76"/>
      <c r="P26" s="651"/>
      <c r="Q26" s="652"/>
      <c r="R26" s="6"/>
      <c r="S26" s="6"/>
      <c r="T26" s="6"/>
      <c r="U26" s="6"/>
      <c r="V26" s="6"/>
      <c r="W26" s="6"/>
      <c r="X26" s="6"/>
      <c r="Y26" s="6"/>
      <c r="Z26" s="653" t="s">
        <v>1975</v>
      </c>
      <c r="AA26" s="42"/>
      <c r="AB26" s="42"/>
      <c r="AC26" s="42"/>
      <c r="AD26" s="42"/>
      <c r="AE26" s="43"/>
      <c r="AF26" s="164">
        <v>3.75</v>
      </c>
      <c r="AG26" s="164">
        <f t="shared" si="5"/>
        <v>0</v>
      </c>
      <c r="AQ26" s="54"/>
      <c r="AR26" s="54"/>
      <c r="AS26" s="54"/>
      <c r="AT26" s="54"/>
      <c r="AU26" s="54"/>
      <c r="AV26" s="54"/>
      <c r="AW26" s="54"/>
      <c r="AX26" s="54"/>
      <c r="AY26" s="54"/>
      <c r="AZ26" s="54"/>
      <c r="BA26" s="54"/>
    </row>
    <row r="27" ht="18.0" customHeight="1">
      <c r="A27" s="643" t="s">
        <v>1976</v>
      </c>
      <c r="B27" s="345" t="s">
        <v>1977</v>
      </c>
      <c r="C27" s="164">
        <v>1.0</v>
      </c>
      <c r="D27" s="164">
        <f t="shared" si="1"/>
        <v>0</v>
      </c>
      <c r="E27" s="644">
        <v>530.0</v>
      </c>
      <c r="F27" s="76" t="str">
        <f t="shared" si="2"/>
        <v/>
      </c>
      <c r="G27" s="644">
        <f t="shared" si="3"/>
        <v>530</v>
      </c>
      <c r="H27" s="645">
        <f t="shared" si="4"/>
        <v>0</v>
      </c>
      <c r="I27" s="646"/>
      <c r="J27" s="647"/>
      <c r="K27" s="324"/>
      <c r="L27" s="648"/>
      <c r="M27" s="649"/>
      <c r="N27" s="650"/>
      <c r="O27" s="76"/>
      <c r="P27" s="651"/>
      <c r="Q27" s="652"/>
      <c r="R27" s="6"/>
      <c r="S27" s="6"/>
      <c r="T27" s="6"/>
      <c r="U27" s="6"/>
      <c r="V27" s="6"/>
      <c r="W27" s="6"/>
      <c r="X27" s="6"/>
      <c r="Y27" s="6"/>
      <c r="Z27" s="653" t="s">
        <v>1978</v>
      </c>
      <c r="AA27" s="42"/>
      <c r="AB27" s="42"/>
      <c r="AC27" s="42"/>
      <c r="AD27" s="42"/>
      <c r="AE27" s="43"/>
      <c r="AF27" s="164">
        <v>13.3</v>
      </c>
      <c r="AG27" s="164">
        <f t="shared" si="5"/>
        <v>0</v>
      </c>
      <c r="AQ27" s="54"/>
      <c r="AR27" s="54"/>
      <c r="AS27" s="54"/>
      <c r="AT27" s="54"/>
      <c r="AU27" s="54"/>
      <c r="AV27" s="54"/>
      <c r="AW27" s="54"/>
      <c r="AX27" s="54"/>
      <c r="AY27" s="54"/>
      <c r="AZ27" s="54"/>
      <c r="BA27" s="54"/>
    </row>
    <row r="28" ht="18.0" customHeight="1">
      <c r="A28" s="654" t="s">
        <v>1979</v>
      </c>
      <c r="B28" s="345" t="s">
        <v>1980</v>
      </c>
      <c r="C28" s="164">
        <v>1.0</v>
      </c>
      <c r="D28" s="164">
        <f t="shared" si="1"/>
        <v>0</v>
      </c>
      <c r="E28" s="644">
        <v>270.0</v>
      </c>
      <c r="F28" s="76" t="str">
        <f t="shared" si="2"/>
        <v/>
      </c>
      <c r="G28" s="644">
        <f t="shared" si="3"/>
        <v>270</v>
      </c>
      <c r="H28" s="645">
        <f t="shared" si="4"/>
        <v>0</v>
      </c>
      <c r="I28" s="646"/>
      <c r="J28" s="647"/>
      <c r="K28" s="324"/>
      <c r="L28" s="648"/>
      <c r="M28" s="649"/>
      <c r="N28" s="650"/>
      <c r="O28" s="76"/>
      <c r="P28" s="651"/>
      <c r="Q28" s="652"/>
      <c r="R28" s="6"/>
      <c r="S28" s="6"/>
      <c r="T28" s="6"/>
      <c r="U28" s="6"/>
      <c r="V28" s="6"/>
      <c r="W28" s="6"/>
      <c r="X28" s="6"/>
      <c r="Y28" s="6"/>
      <c r="Z28" s="653" t="s">
        <v>1981</v>
      </c>
      <c r="AA28" s="42"/>
      <c r="AB28" s="42"/>
      <c r="AC28" s="42"/>
      <c r="AD28" s="42"/>
      <c r="AE28" s="43"/>
      <c r="AF28" s="164">
        <v>4.45</v>
      </c>
      <c r="AG28" s="164">
        <f t="shared" si="5"/>
        <v>0</v>
      </c>
      <c r="AQ28" s="54"/>
      <c r="AR28" s="54"/>
      <c r="AS28" s="54"/>
      <c r="AT28" s="54"/>
      <c r="AU28" s="54"/>
      <c r="AV28" s="54"/>
      <c r="AW28" s="54"/>
      <c r="AX28" s="54"/>
      <c r="AY28" s="54"/>
      <c r="AZ28" s="54"/>
      <c r="BA28" s="54"/>
    </row>
    <row r="29" ht="18.0" customHeight="1">
      <c r="A29" s="654" t="s">
        <v>1982</v>
      </c>
      <c r="B29" s="345" t="s">
        <v>1983</v>
      </c>
      <c r="C29" s="164">
        <v>1.0</v>
      </c>
      <c r="D29" s="164">
        <f t="shared" si="1"/>
        <v>0</v>
      </c>
      <c r="E29" s="644">
        <v>240.0</v>
      </c>
      <c r="F29" s="76" t="str">
        <f t="shared" si="2"/>
        <v/>
      </c>
      <c r="G29" s="644">
        <f t="shared" si="3"/>
        <v>240</v>
      </c>
      <c r="H29" s="645">
        <f t="shared" si="4"/>
        <v>0</v>
      </c>
      <c r="I29" s="646"/>
      <c r="J29" s="647"/>
      <c r="K29" s="324"/>
      <c r="L29" s="648"/>
      <c r="M29" s="649"/>
      <c r="N29" s="650"/>
      <c r="O29" s="76"/>
      <c r="P29" s="651"/>
      <c r="Q29" s="652"/>
      <c r="R29" s="6"/>
      <c r="S29" s="6"/>
      <c r="T29" s="6"/>
      <c r="U29" s="6"/>
      <c r="V29" s="6"/>
      <c r="W29" s="6"/>
      <c r="X29" s="6"/>
      <c r="Y29" s="6"/>
      <c r="Z29" s="653" t="s">
        <v>1984</v>
      </c>
      <c r="AA29" s="42"/>
      <c r="AB29" s="42"/>
      <c r="AC29" s="42"/>
      <c r="AD29" s="42"/>
      <c r="AE29" s="43"/>
      <c r="AF29" s="164">
        <v>4.4</v>
      </c>
      <c r="AG29" s="164">
        <f t="shared" si="5"/>
        <v>0</v>
      </c>
      <c r="AQ29" s="54"/>
      <c r="AR29" s="54"/>
      <c r="AS29" s="54"/>
      <c r="AT29" s="54"/>
      <c r="AU29" s="54"/>
      <c r="AV29" s="54"/>
      <c r="AW29" s="54"/>
      <c r="AX29" s="54"/>
      <c r="AY29" s="54"/>
      <c r="AZ29" s="54"/>
      <c r="BA29" s="54"/>
    </row>
    <row r="30" ht="18.0" customHeight="1">
      <c r="A30" s="654" t="s">
        <v>1985</v>
      </c>
      <c r="B30" s="345" t="s">
        <v>1986</v>
      </c>
      <c r="C30" s="164">
        <v>1.0</v>
      </c>
      <c r="D30" s="164">
        <f t="shared" si="1"/>
        <v>0</v>
      </c>
      <c r="E30" s="644">
        <v>500.0</v>
      </c>
      <c r="F30" s="76" t="str">
        <f t="shared" si="2"/>
        <v/>
      </c>
      <c r="G30" s="644">
        <f t="shared" si="3"/>
        <v>500</v>
      </c>
      <c r="H30" s="645">
        <f t="shared" si="4"/>
        <v>0</v>
      </c>
      <c r="I30" s="646"/>
      <c r="J30" s="647"/>
      <c r="K30" s="324"/>
      <c r="L30" s="648"/>
      <c r="M30" s="649"/>
      <c r="N30" s="650"/>
      <c r="O30" s="76"/>
      <c r="P30" s="651"/>
      <c r="Q30" s="652"/>
      <c r="R30" s="6"/>
      <c r="S30" s="6"/>
      <c r="T30" s="6"/>
      <c r="U30" s="6"/>
      <c r="V30" s="6"/>
      <c r="W30" s="6"/>
      <c r="X30" s="6"/>
      <c r="Y30" s="6"/>
      <c r="Z30" s="653" t="s">
        <v>1987</v>
      </c>
      <c r="AA30" s="42"/>
      <c r="AB30" s="42"/>
      <c r="AC30" s="42"/>
      <c r="AD30" s="42"/>
      <c r="AE30" s="43"/>
      <c r="AF30" s="164">
        <v>11.85</v>
      </c>
      <c r="AG30" s="164">
        <f t="shared" si="5"/>
        <v>0</v>
      </c>
      <c r="AQ30" s="54"/>
      <c r="AR30" s="54"/>
      <c r="AS30" s="54"/>
      <c r="AT30" s="54"/>
      <c r="AU30" s="54"/>
      <c r="AV30" s="54"/>
      <c r="AW30" s="54"/>
      <c r="AX30" s="54"/>
      <c r="AY30" s="54"/>
      <c r="AZ30" s="54"/>
      <c r="BA30" s="54"/>
    </row>
    <row r="31" ht="18.0" customHeight="1">
      <c r="A31" s="654" t="s">
        <v>1988</v>
      </c>
      <c r="B31" s="345" t="s">
        <v>1989</v>
      </c>
      <c r="C31" s="164">
        <v>1.0</v>
      </c>
      <c r="D31" s="164">
        <f t="shared" si="1"/>
        <v>0</v>
      </c>
      <c r="E31" s="644">
        <v>230.0</v>
      </c>
      <c r="F31" s="76" t="str">
        <f t="shared" si="2"/>
        <v/>
      </c>
      <c r="G31" s="644">
        <f t="shared" si="3"/>
        <v>230</v>
      </c>
      <c r="H31" s="645">
        <f t="shared" si="4"/>
        <v>0</v>
      </c>
      <c r="I31" s="646"/>
      <c r="J31" s="647"/>
      <c r="K31" s="324"/>
      <c r="L31" s="648"/>
      <c r="M31" s="649"/>
      <c r="N31" s="650"/>
      <c r="O31" s="76"/>
      <c r="P31" s="651"/>
      <c r="Q31" s="652"/>
      <c r="R31" s="6"/>
      <c r="S31" s="6"/>
      <c r="T31" s="6"/>
      <c r="U31" s="6"/>
      <c r="V31" s="6"/>
      <c r="W31" s="6"/>
      <c r="X31" s="6"/>
      <c r="Y31" s="6"/>
      <c r="Z31" s="653" t="s">
        <v>1990</v>
      </c>
      <c r="AA31" s="42"/>
      <c r="AB31" s="42"/>
      <c r="AC31" s="42"/>
      <c r="AD31" s="42"/>
      <c r="AE31" s="43"/>
      <c r="AF31" s="164">
        <v>4.1</v>
      </c>
      <c r="AG31" s="164">
        <f t="shared" si="5"/>
        <v>0</v>
      </c>
      <c r="AQ31" s="54"/>
      <c r="AR31" s="54"/>
      <c r="AS31" s="54"/>
      <c r="AT31" s="54"/>
      <c r="AU31" s="54"/>
      <c r="AV31" s="54"/>
      <c r="AW31" s="54"/>
      <c r="AX31" s="54"/>
      <c r="AY31" s="54"/>
      <c r="AZ31" s="54"/>
      <c r="BA31" s="54"/>
    </row>
    <row r="32" ht="18.0" customHeight="1">
      <c r="A32" s="654" t="s">
        <v>1991</v>
      </c>
      <c r="B32" s="345" t="s">
        <v>1992</v>
      </c>
      <c r="C32" s="164">
        <v>1.0</v>
      </c>
      <c r="D32" s="164">
        <f t="shared" si="1"/>
        <v>0</v>
      </c>
      <c r="E32" s="644">
        <v>240.0</v>
      </c>
      <c r="F32" s="76" t="str">
        <f t="shared" si="2"/>
        <v/>
      </c>
      <c r="G32" s="644">
        <f t="shared" si="3"/>
        <v>240</v>
      </c>
      <c r="H32" s="645">
        <f t="shared" si="4"/>
        <v>0</v>
      </c>
      <c r="I32" s="646"/>
      <c r="J32" s="647"/>
      <c r="K32" s="324"/>
      <c r="L32" s="648"/>
      <c r="M32" s="649"/>
      <c r="N32" s="650"/>
      <c r="O32" s="76"/>
      <c r="P32" s="651"/>
      <c r="Q32" s="652"/>
      <c r="R32" s="6"/>
      <c r="S32" s="6"/>
      <c r="T32" s="6"/>
      <c r="U32" s="6"/>
      <c r="V32" s="6"/>
      <c r="W32" s="6"/>
      <c r="X32" s="6"/>
      <c r="Y32" s="6"/>
      <c r="Z32" s="653" t="s">
        <v>1993</v>
      </c>
      <c r="AA32" s="42"/>
      <c r="AB32" s="42"/>
      <c r="AC32" s="42"/>
      <c r="AD32" s="42"/>
      <c r="AE32" s="43"/>
      <c r="AF32" s="164">
        <v>4.0</v>
      </c>
      <c r="AG32" s="164">
        <f t="shared" si="5"/>
        <v>0</v>
      </c>
      <c r="AQ32" s="54"/>
      <c r="AR32" s="54"/>
      <c r="AS32" s="54"/>
      <c r="AT32" s="54"/>
      <c r="AU32" s="54"/>
      <c r="AV32" s="54"/>
      <c r="AW32" s="54"/>
      <c r="AX32" s="54"/>
      <c r="AY32" s="54"/>
      <c r="AZ32" s="54"/>
      <c r="BA32" s="54"/>
    </row>
    <row r="33" ht="18.0" customHeight="1">
      <c r="A33" s="654" t="s">
        <v>1994</v>
      </c>
      <c r="B33" s="345" t="s">
        <v>1995</v>
      </c>
      <c r="C33" s="164">
        <v>1.0</v>
      </c>
      <c r="D33" s="164">
        <f t="shared" si="1"/>
        <v>0</v>
      </c>
      <c r="E33" s="644">
        <v>570.0</v>
      </c>
      <c r="F33" s="76" t="str">
        <f t="shared" si="2"/>
        <v/>
      </c>
      <c r="G33" s="644">
        <f t="shared" si="3"/>
        <v>570</v>
      </c>
      <c r="H33" s="645">
        <f t="shared" si="4"/>
        <v>0</v>
      </c>
      <c r="I33" s="646"/>
      <c r="J33" s="647"/>
      <c r="K33" s="324"/>
      <c r="L33" s="648"/>
      <c r="M33" s="649"/>
      <c r="N33" s="650"/>
      <c r="O33" s="76"/>
      <c r="P33" s="651"/>
      <c r="Q33" s="652"/>
      <c r="R33" s="6"/>
      <c r="S33" s="6"/>
      <c r="T33" s="6"/>
      <c r="U33" s="6"/>
      <c r="V33" s="6"/>
      <c r="W33" s="6"/>
      <c r="X33" s="6"/>
      <c r="Y33" s="6"/>
      <c r="Z33" s="653" t="s">
        <v>1996</v>
      </c>
      <c r="AA33" s="42"/>
      <c r="AB33" s="42"/>
      <c r="AC33" s="42"/>
      <c r="AD33" s="42"/>
      <c r="AE33" s="43"/>
      <c r="AF33" s="164">
        <v>14.6</v>
      </c>
      <c r="AG33" s="164">
        <f t="shared" si="5"/>
        <v>0</v>
      </c>
      <c r="AQ33" s="54"/>
      <c r="AR33" s="54"/>
      <c r="AS33" s="54"/>
      <c r="AT33" s="54"/>
      <c r="AU33" s="54"/>
      <c r="AV33" s="54"/>
      <c r="AW33" s="54"/>
      <c r="AX33" s="54"/>
      <c r="AY33" s="54"/>
      <c r="AZ33" s="54"/>
      <c r="BA33" s="54"/>
    </row>
    <row r="34" ht="18.0" customHeight="1">
      <c r="A34" s="654" t="s">
        <v>1997</v>
      </c>
      <c r="B34" s="345" t="s">
        <v>1998</v>
      </c>
      <c r="C34" s="164">
        <v>1.0</v>
      </c>
      <c r="D34" s="164">
        <f t="shared" si="1"/>
        <v>0</v>
      </c>
      <c r="E34" s="644">
        <v>250.0</v>
      </c>
      <c r="F34" s="76" t="str">
        <f t="shared" si="2"/>
        <v/>
      </c>
      <c r="G34" s="644">
        <f t="shared" si="3"/>
        <v>250</v>
      </c>
      <c r="H34" s="645">
        <f t="shared" si="4"/>
        <v>0</v>
      </c>
      <c r="I34" s="646"/>
      <c r="J34" s="647"/>
      <c r="K34" s="324"/>
      <c r="L34" s="648"/>
      <c r="M34" s="649"/>
      <c r="N34" s="650"/>
      <c r="O34" s="76"/>
      <c r="P34" s="651"/>
      <c r="Q34" s="652"/>
      <c r="R34" s="6"/>
      <c r="S34" s="6"/>
      <c r="T34" s="6"/>
      <c r="U34" s="6"/>
      <c r="V34" s="6"/>
      <c r="W34" s="6"/>
      <c r="X34" s="6"/>
      <c r="Y34" s="6"/>
      <c r="Z34" s="653" t="s">
        <v>1999</v>
      </c>
      <c r="AA34" s="42"/>
      <c r="AB34" s="42"/>
      <c r="AC34" s="42"/>
      <c r="AD34" s="42"/>
      <c r="AE34" s="43"/>
      <c r="AF34" s="164">
        <v>5.05</v>
      </c>
      <c r="AG34" s="164">
        <f t="shared" si="5"/>
        <v>0</v>
      </c>
      <c r="AQ34" s="54"/>
      <c r="AR34" s="54"/>
      <c r="AS34" s="54"/>
      <c r="AT34" s="54"/>
      <c r="AU34" s="54"/>
      <c r="AV34" s="54"/>
      <c r="AW34" s="54"/>
      <c r="AX34" s="54"/>
      <c r="AY34" s="54"/>
      <c r="AZ34" s="54"/>
      <c r="BA34" s="54"/>
    </row>
    <row r="35" ht="18.0" customHeight="1">
      <c r="A35" s="654" t="s">
        <v>2000</v>
      </c>
      <c r="B35" s="345" t="s">
        <v>2001</v>
      </c>
      <c r="C35" s="164">
        <v>1.0</v>
      </c>
      <c r="D35" s="164">
        <f t="shared" si="1"/>
        <v>0</v>
      </c>
      <c r="E35" s="644">
        <v>290.0</v>
      </c>
      <c r="F35" s="76" t="str">
        <f t="shared" si="2"/>
        <v/>
      </c>
      <c r="G35" s="644">
        <f t="shared" si="3"/>
        <v>290</v>
      </c>
      <c r="H35" s="645">
        <f t="shared" si="4"/>
        <v>0</v>
      </c>
      <c r="I35" s="646"/>
      <c r="J35" s="647"/>
      <c r="K35" s="324"/>
      <c r="L35" s="648"/>
      <c r="M35" s="649"/>
      <c r="N35" s="650"/>
      <c r="O35" s="76"/>
      <c r="P35" s="651"/>
      <c r="Q35" s="652"/>
      <c r="R35" s="6"/>
      <c r="S35" s="6"/>
      <c r="T35" s="6"/>
      <c r="U35" s="6"/>
      <c r="V35" s="6"/>
      <c r="W35" s="6"/>
      <c r="X35" s="6"/>
      <c r="Y35" s="6"/>
      <c r="Z35" s="653" t="s">
        <v>2002</v>
      </c>
      <c r="AA35" s="42"/>
      <c r="AB35" s="42"/>
      <c r="AC35" s="42"/>
      <c r="AD35" s="42"/>
      <c r="AE35" s="43"/>
      <c r="AF35" s="164">
        <v>4.9</v>
      </c>
      <c r="AG35" s="164">
        <f t="shared" si="5"/>
        <v>0</v>
      </c>
      <c r="AQ35" s="54"/>
      <c r="AR35" s="54"/>
      <c r="AS35" s="54"/>
      <c r="AT35" s="54"/>
      <c r="AU35" s="54"/>
      <c r="AV35" s="54"/>
      <c r="AW35" s="54"/>
      <c r="AX35" s="54"/>
      <c r="AY35" s="54"/>
      <c r="AZ35" s="54"/>
      <c r="BA35" s="54"/>
    </row>
    <row r="36" ht="18.0" customHeight="1">
      <c r="A36" s="654" t="s">
        <v>2003</v>
      </c>
      <c r="B36" s="345" t="s">
        <v>2004</v>
      </c>
      <c r="C36" s="164">
        <v>1.0</v>
      </c>
      <c r="D36" s="164">
        <f t="shared" si="1"/>
        <v>0</v>
      </c>
      <c r="E36" s="644">
        <v>480.0</v>
      </c>
      <c r="F36" s="76" t="str">
        <f t="shared" si="2"/>
        <v/>
      </c>
      <c r="G36" s="644">
        <f t="shared" si="3"/>
        <v>480</v>
      </c>
      <c r="H36" s="645">
        <f t="shared" si="4"/>
        <v>0</v>
      </c>
      <c r="I36" s="646"/>
      <c r="J36" s="647"/>
      <c r="K36" s="324"/>
      <c r="L36" s="648"/>
      <c r="M36" s="649"/>
      <c r="N36" s="650"/>
      <c r="O36" s="76"/>
      <c r="P36" s="651"/>
      <c r="Q36" s="652"/>
      <c r="R36" s="6"/>
      <c r="S36" s="6"/>
      <c r="T36" s="6"/>
      <c r="U36" s="6"/>
      <c r="V36" s="6"/>
      <c r="W36" s="6"/>
      <c r="X36" s="6"/>
      <c r="Y36" s="6"/>
      <c r="Z36" s="653" t="s">
        <v>2005</v>
      </c>
      <c r="AA36" s="42"/>
      <c r="AB36" s="42"/>
      <c r="AC36" s="42"/>
      <c r="AD36" s="42"/>
      <c r="AE36" s="43"/>
      <c r="AF36" s="164">
        <v>10.0</v>
      </c>
      <c r="AG36" s="164">
        <f t="shared" si="5"/>
        <v>0</v>
      </c>
      <c r="AQ36" s="54"/>
      <c r="AR36" s="54"/>
      <c r="AS36" s="54"/>
      <c r="AT36" s="54"/>
      <c r="AU36" s="54"/>
      <c r="AV36" s="54"/>
      <c r="AW36" s="54"/>
      <c r="AX36" s="54"/>
      <c r="AY36" s="54"/>
      <c r="AZ36" s="54"/>
      <c r="BA36" s="54"/>
    </row>
    <row r="37" ht="18.0" customHeight="1">
      <c r="A37" s="654" t="s">
        <v>2006</v>
      </c>
      <c r="B37" s="345" t="s">
        <v>2007</v>
      </c>
      <c r="C37" s="164">
        <v>1.0</v>
      </c>
      <c r="D37" s="164">
        <f t="shared" si="1"/>
        <v>0</v>
      </c>
      <c r="E37" s="644">
        <v>230.0</v>
      </c>
      <c r="F37" s="76" t="str">
        <f t="shared" si="2"/>
        <v/>
      </c>
      <c r="G37" s="644">
        <f t="shared" si="3"/>
        <v>230</v>
      </c>
      <c r="H37" s="645">
        <f t="shared" si="4"/>
        <v>0</v>
      </c>
      <c r="I37" s="646"/>
      <c r="J37" s="647"/>
      <c r="K37" s="324"/>
      <c r="L37" s="648"/>
      <c r="M37" s="649"/>
      <c r="N37" s="650"/>
      <c r="O37" s="76"/>
      <c r="P37" s="651"/>
      <c r="Q37" s="652"/>
      <c r="R37" s="6"/>
      <c r="S37" s="6"/>
      <c r="T37" s="6"/>
      <c r="U37" s="6"/>
      <c r="V37" s="6"/>
      <c r="W37" s="6"/>
      <c r="X37" s="6"/>
      <c r="Y37" s="6"/>
      <c r="Z37" s="653" t="s">
        <v>2008</v>
      </c>
      <c r="AA37" s="42"/>
      <c r="AB37" s="42"/>
      <c r="AC37" s="42"/>
      <c r="AD37" s="42"/>
      <c r="AE37" s="43"/>
      <c r="AF37" s="164">
        <v>3.5</v>
      </c>
      <c r="AG37" s="164">
        <f t="shared" si="5"/>
        <v>0</v>
      </c>
      <c r="AQ37" s="54"/>
      <c r="AR37" s="54"/>
      <c r="AS37" s="54"/>
      <c r="AT37" s="54"/>
      <c r="AU37" s="54"/>
      <c r="AV37" s="54"/>
      <c r="AW37" s="54"/>
      <c r="AX37" s="54"/>
      <c r="AY37" s="54"/>
      <c r="AZ37" s="54"/>
      <c r="BA37" s="54"/>
    </row>
    <row r="38" ht="18.0" customHeight="1">
      <c r="A38" s="654" t="s">
        <v>2009</v>
      </c>
      <c r="B38" s="345" t="s">
        <v>2010</v>
      </c>
      <c r="C38" s="164">
        <v>1.0</v>
      </c>
      <c r="D38" s="164">
        <f t="shared" si="1"/>
        <v>0</v>
      </c>
      <c r="E38" s="644">
        <v>500.0</v>
      </c>
      <c r="F38" s="76" t="str">
        <f t="shared" si="2"/>
        <v/>
      </c>
      <c r="G38" s="644">
        <f t="shared" si="3"/>
        <v>500</v>
      </c>
      <c r="H38" s="645">
        <f t="shared" si="4"/>
        <v>0</v>
      </c>
      <c r="I38" s="646"/>
      <c r="J38" s="647"/>
      <c r="K38" s="324"/>
      <c r="L38" s="648"/>
      <c r="M38" s="649"/>
      <c r="N38" s="650"/>
      <c r="O38" s="76"/>
      <c r="P38" s="651"/>
      <c r="Q38" s="652"/>
      <c r="R38" s="6"/>
      <c r="S38" s="6"/>
      <c r="T38" s="6"/>
      <c r="U38" s="6"/>
      <c r="V38" s="6"/>
      <c r="W38" s="6"/>
      <c r="X38" s="6"/>
      <c r="Y38" s="6"/>
      <c r="Z38" s="653" t="s">
        <v>2011</v>
      </c>
      <c r="AA38" s="42"/>
      <c r="AB38" s="42"/>
      <c r="AC38" s="42"/>
      <c r="AD38" s="42"/>
      <c r="AE38" s="43"/>
      <c r="AF38" s="164">
        <v>11.4</v>
      </c>
      <c r="AG38" s="164">
        <f t="shared" si="5"/>
        <v>0</v>
      </c>
      <c r="AQ38" s="54"/>
      <c r="AR38" s="54"/>
      <c r="AS38" s="54"/>
      <c r="AT38" s="54"/>
      <c r="AU38" s="54"/>
      <c r="AV38" s="54"/>
      <c r="AW38" s="54"/>
      <c r="AX38" s="54"/>
      <c r="AY38" s="54"/>
      <c r="AZ38" s="54"/>
      <c r="BA38" s="54"/>
    </row>
    <row r="39" ht="18.0" customHeight="1">
      <c r="A39" s="654" t="s">
        <v>2012</v>
      </c>
      <c r="B39" s="345" t="s">
        <v>2013</v>
      </c>
      <c r="C39" s="164">
        <v>1.0</v>
      </c>
      <c r="D39" s="164">
        <f t="shared" si="1"/>
        <v>0</v>
      </c>
      <c r="E39" s="644">
        <v>260.0</v>
      </c>
      <c r="F39" s="76" t="str">
        <f t="shared" si="2"/>
        <v/>
      </c>
      <c r="G39" s="644">
        <f t="shared" si="3"/>
        <v>260</v>
      </c>
      <c r="H39" s="645">
        <f t="shared" si="4"/>
        <v>0</v>
      </c>
      <c r="I39" s="646"/>
      <c r="J39" s="647"/>
      <c r="K39" s="324"/>
      <c r="L39" s="648"/>
      <c r="M39" s="649"/>
      <c r="N39" s="650"/>
      <c r="O39" s="76"/>
      <c r="P39" s="651"/>
      <c r="Q39" s="652"/>
      <c r="R39" s="6"/>
      <c r="S39" s="6"/>
      <c r="T39" s="6"/>
      <c r="U39" s="6"/>
      <c r="V39" s="6"/>
      <c r="W39" s="6"/>
      <c r="X39" s="6"/>
      <c r="Y39" s="6"/>
      <c r="Z39" s="653" t="s">
        <v>2014</v>
      </c>
      <c r="AA39" s="42"/>
      <c r="AB39" s="42"/>
      <c r="AC39" s="42"/>
      <c r="AD39" s="42"/>
      <c r="AE39" s="43"/>
      <c r="AF39" s="164">
        <v>4.15</v>
      </c>
      <c r="AG39" s="164">
        <f t="shared" si="5"/>
        <v>0</v>
      </c>
      <c r="AQ39" s="54"/>
      <c r="AR39" s="54"/>
      <c r="AS39" s="54"/>
      <c r="AT39" s="54"/>
      <c r="AU39" s="54"/>
      <c r="AV39" s="54"/>
      <c r="AW39" s="54"/>
      <c r="AX39" s="54"/>
      <c r="AY39" s="54"/>
      <c r="AZ39" s="54"/>
      <c r="BA39" s="54"/>
    </row>
    <row r="40" ht="18.0" customHeight="1">
      <c r="A40" s="654" t="s">
        <v>2015</v>
      </c>
      <c r="B40" s="345" t="s">
        <v>2016</v>
      </c>
      <c r="C40" s="164">
        <v>1.0</v>
      </c>
      <c r="D40" s="164">
        <f t="shared" si="1"/>
        <v>0</v>
      </c>
      <c r="E40" s="644">
        <v>520.0</v>
      </c>
      <c r="F40" s="76" t="str">
        <f t="shared" si="2"/>
        <v/>
      </c>
      <c r="G40" s="644">
        <f t="shared" si="3"/>
        <v>520</v>
      </c>
      <c r="H40" s="645">
        <f t="shared" si="4"/>
        <v>0</v>
      </c>
      <c r="I40" s="646"/>
      <c r="J40" s="647"/>
      <c r="K40" s="324"/>
      <c r="L40" s="648"/>
      <c r="M40" s="649"/>
      <c r="N40" s="650"/>
      <c r="O40" s="76"/>
      <c r="P40" s="651"/>
      <c r="Q40" s="652"/>
      <c r="R40" s="6"/>
      <c r="S40" s="6"/>
      <c r="T40" s="6"/>
      <c r="U40" s="6"/>
      <c r="V40" s="6"/>
      <c r="W40" s="6"/>
      <c r="X40" s="6"/>
      <c r="Y40" s="6"/>
      <c r="Z40" s="653" t="s">
        <v>2017</v>
      </c>
      <c r="AA40" s="42"/>
      <c r="AB40" s="42"/>
      <c r="AC40" s="42"/>
      <c r="AD40" s="42"/>
      <c r="AE40" s="43"/>
      <c r="AF40" s="164">
        <v>12.55</v>
      </c>
      <c r="AG40" s="164">
        <f t="shared" si="5"/>
        <v>0</v>
      </c>
      <c r="AQ40" s="54"/>
      <c r="AR40" s="54"/>
      <c r="AS40" s="54"/>
      <c r="AT40" s="54"/>
      <c r="AU40" s="54"/>
      <c r="AV40" s="54"/>
      <c r="AW40" s="54"/>
      <c r="AX40" s="54"/>
      <c r="AY40" s="54"/>
      <c r="AZ40" s="54"/>
      <c r="BA40" s="54"/>
    </row>
    <row r="41" ht="18.0" customHeight="1">
      <c r="A41" s="654" t="s">
        <v>2018</v>
      </c>
      <c r="B41" s="345" t="s">
        <v>2019</v>
      </c>
      <c r="C41" s="164">
        <v>1.0</v>
      </c>
      <c r="D41" s="164">
        <f t="shared" si="1"/>
        <v>0</v>
      </c>
      <c r="E41" s="644">
        <v>320.0</v>
      </c>
      <c r="F41" s="76" t="str">
        <f t="shared" si="2"/>
        <v/>
      </c>
      <c r="G41" s="644">
        <f t="shared" si="3"/>
        <v>320</v>
      </c>
      <c r="H41" s="645">
        <f t="shared" si="4"/>
        <v>0</v>
      </c>
      <c r="I41" s="646"/>
      <c r="J41" s="647"/>
      <c r="K41" s="324"/>
      <c r="L41" s="648"/>
      <c r="M41" s="649"/>
      <c r="N41" s="650"/>
      <c r="O41" s="76"/>
      <c r="P41" s="651"/>
      <c r="Q41" s="652"/>
      <c r="R41" s="6"/>
      <c r="S41" s="6"/>
      <c r="T41" s="6"/>
      <c r="U41" s="6"/>
      <c r="V41" s="6"/>
      <c r="W41" s="6"/>
      <c r="X41" s="6"/>
      <c r="Y41" s="6"/>
      <c r="Z41" s="653" t="s">
        <v>2020</v>
      </c>
      <c r="AA41" s="42"/>
      <c r="AB41" s="42"/>
      <c r="AC41" s="42"/>
      <c r="AD41" s="42"/>
      <c r="AE41" s="43"/>
      <c r="AF41" s="164">
        <v>4.6</v>
      </c>
      <c r="AG41" s="164">
        <f t="shared" si="5"/>
        <v>0</v>
      </c>
      <c r="AQ41" s="54"/>
      <c r="AR41" s="54"/>
      <c r="AS41" s="54"/>
      <c r="AT41" s="54"/>
      <c r="AU41" s="54"/>
      <c r="AV41" s="54"/>
      <c r="AW41" s="54"/>
      <c r="AX41" s="54"/>
      <c r="AY41" s="54"/>
      <c r="AZ41" s="54"/>
      <c r="BA41" s="54"/>
    </row>
    <row r="42" ht="18.0" customHeight="1">
      <c r="A42" s="654" t="s">
        <v>2021</v>
      </c>
      <c r="B42" s="345" t="s">
        <v>2022</v>
      </c>
      <c r="C42" s="164">
        <v>1.0</v>
      </c>
      <c r="D42" s="164">
        <f t="shared" si="1"/>
        <v>0</v>
      </c>
      <c r="E42" s="644">
        <v>600.0</v>
      </c>
      <c r="F42" s="76" t="str">
        <f t="shared" si="2"/>
        <v/>
      </c>
      <c r="G42" s="644">
        <f t="shared" si="3"/>
        <v>600</v>
      </c>
      <c r="H42" s="645">
        <f t="shared" si="4"/>
        <v>0</v>
      </c>
      <c r="I42" s="646"/>
      <c r="J42" s="647"/>
      <c r="K42" s="324"/>
      <c r="L42" s="648"/>
      <c r="M42" s="649"/>
      <c r="N42" s="650"/>
      <c r="O42" s="76"/>
      <c r="P42" s="651"/>
      <c r="Q42" s="652"/>
      <c r="R42" s="6"/>
      <c r="S42" s="6"/>
      <c r="T42" s="6"/>
      <c r="U42" s="6"/>
      <c r="V42" s="6"/>
      <c r="W42" s="6"/>
      <c r="X42" s="6"/>
      <c r="Y42" s="6"/>
      <c r="Z42" s="653" t="s">
        <v>2023</v>
      </c>
      <c r="AA42" s="42"/>
      <c r="AB42" s="42"/>
      <c r="AC42" s="42"/>
      <c r="AD42" s="42"/>
      <c r="AE42" s="43"/>
      <c r="AF42" s="164">
        <v>23.2</v>
      </c>
      <c r="AG42" s="164">
        <f t="shared" si="5"/>
        <v>0</v>
      </c>
      <c r="AQ42" s="54"/>
      <c r="AR42" s="54"/>
      <c r="AS42" s="54"/>
      <c r="AT42" s="54"/>
      <c r="AU42" s="54"/>
      <c r="AV42" s="54"/>
      <c r="AW42" s="54"/>
      <c r="AX42" s="54"/>
      <c r="AY42" s="54"/>
      <c r="AZ42" s="54"/>
      <c r="BA42" s="54"/>
    </row>
    <row r="43" ht="18.0" customHeight="1">
      <c r="A43" s="654" t="s">
        <v>2024</v>
      </c>
      <c r="B43" s="345" t="s">
        <v>2025</v>
      </c>
      <c r="C43" s="164">
        <v>1.0</v>
      </c>
      <c r="D43" s="164">
        <f t="shared" si="1"/>
        <v>0</v>
      </c>
      <c r="E43" s="644">
        <v>500.0</v>
      </c>
      <c r="F43" s="76" t="str">
        <f t="shared" si="2"/>
        <v/>
      </c>
      <c r="G43" s="644">
        <f t="shared" si="3"/>
        <v>500</v>
      </c>
      <c r="H43" s="645">
        <f t="shared" si="4"/>
        <v>0</v>
      </c>
      <c r="I43" s="646"/>
      <c r="J43" s="647"/>
      <c r="K43" s="324"/>
      <c r="L43" s="648"/>
      <c r="M43" s="649"/>
      <c r="N43" s="650"/>
      <c r="O43" s="76"/>
      <c r="P43" s="651"/>
      <c r="Q43" s="652"/>
      <c r="R43" s="6"/>
      <c r="S43" s="6"/>
      <c r="T43" s="6"/>
      <c r="U43" s="6"/>
      <c r="V43" s="6"/>
      <c r="W43" s="6"/>
      <c r="X43" s="6"/>
      <c r="Y43" s="6"/>
      <c r="Z43" s="653" t="s">
        <v>2026</v>
      </c>
      <c r="AA43" s="42"/>
      <c r="AB43" s="42"/>
      <c r="AC43" s="42"/>
      <c r="AD43" s="42"/>
      <c r="AE43" s="43"/>
      <c r="AF43" s="164">
        <v>17.4</v>
      </c>
      <c r="AG43" s="164">
        <f t="shared" si="5"/>
        <v>0</v>
      </c>
      <c r="AQ43" s="54"/>
      <c r="AR43" s="54"/>
      <c r="AS43" s="54"/>
      <c r="AT43" s="54"/>
      <c r="AU43" s="54"/>
      <c r="AV43" s="54"/>
      <c r="AW43" s="54"/>
      <c r="AX43" s="54"/>
      <c r="AY43" s="54"/>
      <c r="AZ43" s="54"/>
      <c r="BA43" s="54"/>
    </row>
    <row r="44" ht="18.0" customHeight="1">
      <c r="A44" s="654" t="s">
        <v>2027</v>
      </c>
      <c r="B44" s="345" t="s">
        <v>2028</v>
      </c>
      <c r="C44" s="164">
        <v>1.0</v>
      </c>
      <c r="D44" s="164">
        <f t="shared" si="1"/>
        <v>0</v>
      </c>
      <c r="E44" s="644">
        <v>400.0</v>
      </c>
      <c r="F44" s="76" t="str">
        <f t="shared" si="2"/>
        <v/>
      </c>
      <c r="G44" s="644">
        <f t="shared" si="3"/>
        <v>400</v>
      </c>
      <c r="H44" s="645">
        <f t="shared" si="4"/>
        <v>0</v>
      </c>
      <c r="I44" s="646"/>
      <c r="J44" s="647"/>
      <c r="K44" s="324"/>
      <c r="L44" s="648"/>
      <c r="M44" s="649"/>
      <c r="N44" s="650"/>
      <c r="O44" s="76"/>
      <c r="P44" s="651"/>
      <c r="Q44" s="652"/>
      <c r="R44" s="6"/>
      <c r="S44" s="6"/>
      <c r="T44" s="6"/>
      <c r="U44" s="6"/>
      <c r="V44" s="6"/>
      <c r="W44" s="6"/>
      <c r="X44" s="6"/>
      <c r="Y44" s="6"/>
      <c r="Z44" s="653" t="s">
        <v>2029</v>
      </c>
      <c r="AA44" s="42"/>
      <c r="AB44" s="42"/>
      <c r="AC44" s="42"/>
      <c r="AD44" s="42"/>
      <c r="AE44" s="43"/>
      <c r="AF44" s="164">
        <v>11.48</v>
      </c>
      <c r="AG44" s="164">
        <f t="shared" si="5"/>
        <v>0</v>
      </c>
      <c r="AQ44" s="54"/>
      <c r="AR44" s="54"/>
      <c r="AS44" s="54"/>
      <c r="AT44" s="54"/>
      <c r="AU44" s="54"/>
      <c r="AV44" s="54"/>
      <c r="AW44" s="54"/>
      <c r="AX44" s="54"/>
      <c r="AY44" s="54"/>
      <c r="AZ44" s="54"/>
      <c r="BA44" s="54"/>
    </row>
    <row r="45" ht="39.75" customHeight="1">
      <c r="A45" s="235" t="s">
        <v>52</v>
      </c>
      <c r="B45" s="443" t="s">
        <v>2030</v>
      </c>
      <c r="C45" s="6"/>
      <c r="D45" s="6"/>
      <c r="E45" s="417"/>
      <c r="F45" s="306"/>
      <c r="G45" s="640"/>
      <c r="H45" s="655"/>
      <c r="I45" s="314"/>
      <c r="J45" s="314"/>
      <c r="K45" s="314"/>
      <c r="L45" s="314"/>
      <c r="M45" s="314"/>
      <c r="N45" s="314"/>
      <c r="O45" s="314"/>
      <c r="P45" s="314"/>
      <c r="Q45" s="314"/>
      <c r="R45" s="6"/>
      <c r="S45" s="6"/>
      <c r="T45" s="6"/>
      <c r="U45" s="6"/>
      <c r="V45" s="6"/>
      <c r="W45" s="6"/>
      <c r="X45" s="6"/>
      <c r="Y45" s="6"/>
      <c r="Z45" s="54"/>
      <c r="AA45" s="54"/>
      <c r="AB45" s="54"/>
      <c r="AC45" s="54"/>
      <c r="AD45" s="54"/>
      <c r="AE45" s="54"/>
      <c r="AF45" s="54"/>
      <c r="AG45" s="54"/>
      <c r="AQ45" s="54"/>
      <c r="AR45" s="54"/>
      <c r="AS45" s="54"/>
      <c r="AT45" s="54"/>
      <c r="AU45" s="54"/>
      <c r="AV45" s="54"/>
      <c r="AW45" s="54"/>
      <c r="AX45" s="54"/>
      <c r="AY45" s="54"/>
      <c r="AZ45" s="54"/>
      <c r="BA45" s="54"/>
    </row>
    <row r="46" ht="18.0" customHeight="1">
      <c r="A46" s="643" t="s">
        <v>2031</v>
      </c>
      <c r="B46" s="345" t="s">
        <v>2032</v>
      </c>
      <c r="C46" s="164">
        <v>1.0</v>
      </c>
      <c r="D46" s="164">
        <f t="shared" ref="D46:D78" si="6">SUM(I46:Q46)</f>
        <v>0</v>
      </c>
      <c r="E46" s="644">
        <v>130.0</v>
      </c>
      <c r="F46" s="76" t="str">
        <f t="shared" ref="F46:F78" si="7">$E$5</f>
        <v/>
      </c>
      <c r="G46" s="644">
        <f t="shared" ref="G46:G78" si="8">E46*((100-F46)/100)</f>
        <v>130</v>
      </c>
      <c r="H46" s="656">
        <f t="shared" ref="H46:H78" si="9">G46*D46</f>
        <v>0</v>
      </c>
      <c r="I46" s="646"/>
      <c r="J46" s="647"/>
      <c r="K46" s="324"/>
      <c r="L46" s="648"/>
      <c r="M46" s="649"/>
      <c r="N46" s="657"/>
      <c r="O46" s="76"/>
      <c r="P46" s="658"/>
      <c r="Q46" s="652"/>
      <c r="R46" s="6"/>
      <c r="S46" s="6"/>
      <c r="T46" s="6"/>
      <c r="U46" s="6"/>
      <c r="V46" s="6"/>
      <c r="W46" s="6"/>
      <c r="X46" s="6"/>
      <c r="Y46" s="6"/>
      <c r="Z46" s="653" t="s">
        <v>2033</v>
      </c>
      <c r="AA46" s="42"/>
      <c r="AB46" s="42"/>
      <c r="AC46" s="42"/>
      <c r="AD46" s="42"/>
      <c r="AE46" s="43"/>
      <c r="AF46" s="164">
        <v>3.47</v>
      </c>
      <c r="AG46" s="164">
        <f t="shared" ref="AG46:AG78" si="10">D46*AF46</f>
        <v>0</v>
      </c>
      <c r="AQ46" s="54"/>
      <c r="AR46" s="54"/>
      <c r="AS46" s="54"/>
      <c r="AT46" s="54"/>
      <c r="AU46" s="54"/>
      <c r="AV46" s="54"/>
      <c r="AW46" s="54"/>
      <c r="AX46" s="54"/>
      <c r="AY46" s="54"/>
      <c r="AZ46" s="54"/>
      <c r="BA46" s="54"/>
    </row>
    <row r="47" ht="18.0" customHeight="1">
      <c r="A47" s="643" t="s">
        <v>2034</v>
      </c>
      <c r="B47" s="345" t="s">
        <v>2035</v>
      </c>
      <c r="C47" s="164">
        <v>1.0</v>
      </c>
      <c r="D47" s="164">
        <f t="shared" si="6"/>
        <v>0</v>
      </c>
      <c r="E47" s="644">
        <v>180.0</v>
      </c>
      <c r="F47" s="76" t="str">
        <f t="shared" si="7"/>
        <v/>
      </c>
      <c r="G47" s="644">
        <f t="shared" si="8"/>
        <v>180</v>
      </c>
      <c r="H47" s="656">
        <f t="shared" si="9"/>
        <v>0</v>
      </c>
      <c r="I47" s="646"/>
      <c r="J47" s="647"/>
      <c r="K47" s="324"/>
      <c r="L47" s="648"/>
      <c r="M47" s="649"/>
      <c r="N47" s="657"/>
      <c r="O47" s="76"/>
      <c r="P47" s="658"/>
      <c r="Q47" s="652"/>
      <c r="R47" s="6"/>
      <c r="S47" s="6"/>
      <c r="T47" s="6"/>
      <c r="U47" s="6"/>
      <c r="V47" s="6"/>
      <c r="W47" s="6"/>
      <c r="X47" s="6"/>
      <c r="Y47" s="6"/>
      <c r="Z47" s="653" t="s">
        <v>2036</v>
      </c>
      <c r="AA47" s="42"/>
      <c r="AB47" s="42"/>
      <c r="AC47" s="42"/>
      <c r="AD47" s="42"/>
      <c r="AE47" s="43"/>
      <c r="AF47" s="164">
        <v>4.8</v>
      </c>
      <c r="AG47" s="164">
        <f t="shared" si="10"/>
        <v>0</v>
      </c>
      <c r="AQ47" s="54"/>
      <c r="AR47" s="54"/>
      <c r="AS47" s="54"/>
      <c r="AT47" s="54"/>
      <c r="AU47" s="54"/>
      <c r="AV47" s="54"/>
      <c r="AW47" s="54"/>
      <c r="AX47" s="54"/>
      <c r="AY47" s="54"/>
      <c r="AZ47" s="54"/>
      <c r="BA47" s="54"/>
    </row>
    <row r="48" ht="18.0" customHeight="1">
      <c r="A48" s="643" t="s">
        <v>2037</v>
      </c>
      <c r="B48" s="345" t="s">
        <v>2038</v>
      </c>
      <c r="C48" s="164">
        <v>1.0</v>
      </c>
      <c r="D48" s="164">
        <f t="shared" si="6"/>
        <v>0</v>
      </c>
      <c r="E48" s="644">
        <v>110.0</v>
      </c>
      <c r="F48" s="76" t="str">
        <f t="shared" si="7"/>
        <v/>
      </c>
      <c r="G48" s="644">
        <f t="shared" si="8"/>
        <v>110</v>
      </c>
      <c r="H48" s="656">
        <f t="shared" si="9"/>
        <v>0</v>
      </c>
      <c r="I48" s="646"/>
      <c r="J48" s="647"/>
      <c r="K48" s="324"/>
      <c r="L48" s="648"/>
      <c r="M48" s="649"/>
      <c r="N48" s="657"/>
      <c r="O48" s="76"/>
      <c r="P48" s="658"/>
      <c r="Q48" s="652"/>
      <c r="R48" s="6"/>
      <c r="S48" s="6"/>
      <c r="T48" s="6"/>
      <c r="U48" s="6"/>
      <c r="V48" s="6"/>
      <c r="W48" s="6"/>
      <c r="X48" s="6"/>
      <c r="Y48" s="6"/>
      <c r="Z48" s="653" t="s">
        <v>2039</v>
      </c>
      <c r="AA48" s="42"/>
      <c r="AB48" s="42"/>
      <c r="AC48" s="42"/>
      <c r="AD48" s="42"/>
      <c r="AE48" s="43"/>
      <c r="AF48" s="164">
        <v>1.0</v>
      </c>
      <c r="AG48" s="164">
        <f t="shared" si="10"/>
        <v>0</v>
      </c>
      <c r="AQ48" s="54"/>
      <c r="AR48" s="54"/>
      <c r="AS48" s="54"/>
      <c r="AT48" s="54"/>
      <c r="AU48" s="54"/>
      <c r="AV48" s="54"/>
      <c r="AW48" s="54"/>
      <c r="AX48" s="54"/>
      <c r="AY48" s="54"/>
      <c r="AZ48" s="54"/>
      <c r="BA48" s="54"/>
    </row>
    <row r="49" ht="18.0" customHeight="1">
      <c r="A49" s="643" t="s">
        <v>2040</v>
      </c>
      <c r="B49" s="345" t="s">
        <v>2041</v>
      </c>
      <c r="C49" s="164">
        <v>1.0</v>
      </c>
      <c r="D49" s="164">
        <f t="shared" si="6"/>
        <v>0</v>
      </c>
      <c r="E49" s="644">
        <v>110.0</v>
      </c>
      <c r="F49" s="76" t="str">
        <f t="shared" si="7"/>
        <v/>
      </c>
      <c r="G49" s="644">
        <f t="shared" si="8"/>
        <v>110</v>
      </c>
      <c r="H49" s="656">
        <f t="shared" si="9"/>
        <v>0</v>
      </c>
      <c r="I49" s="646"/>
      <c r="J49" s="647"/>
      <c r="K49" s="324"/>
      <c r="L49" s="648"/>
      <c r="M49" s="649"/>
      <c r="N49" s="657"/>
      <c r="O49" s="76"/>
      <c r="P49" s="658"/>
      <c r="Q49" s="652"/>
      <c r="R49" s="6"/>
      <c r="S49" s="6"/>
      <c r="T49" s="6"/>
      <c r="U49" s="6"/>
      <c r="V49" s="6"/>
      <c r="W49" s="6"/>
      <c r="X49" s="6"/>
      <c r="Y49" s="6"/>
      <c r="Z49" s="653" t="s">
        <v>2042</v>
      </c>
      <c r="AA49" s="42"/>
      <c r="AB49" s="42"/>
      <c r="AC49" s="42"/>
      <c r="AD49" s="42"/>
      <c r="AE49" s="43"/>
      <c r="AF49" s="164">
        <v>2.13</v>
      </c>
      <c r="AG49" s="164">
        <f t="shared" si="10"/>
        <v>0</v>
      </c>
      <c r="AQ49" s="54"/>
      <c r="AR49" s="54"/>
      <c r="AS49" s="54"/>
      <c r="AT49" s="54"/>
      <c r="AU49" s="54"/>
      <c r="AV49" s="54"/>
      <c r="AW49" s="54"/>
      <c r="AX49" s="54"/>
      <c r="AY49" s="54"/>
      <c r="AZ49" s="54"/>
      <c r="BA49" s="54"/>
    </row>
    <row r="50" ht="18.0" customHeight="1">
      <c r="A50" s="643" t="s">
        <v>2043</v>
      </c>
      <c r="B50" s="345" t="s">
        <v>2044</v>
      </c>
      <c r="C50" s="164">
        <v>1.0</v>
      </c>
      <c r="D50" s="164">
        <f t="shared" si="6"/>
        <v>0</v>
      </c>
      <c r="E50" s="644">
        <v>190.0</v>
      </c>
      <c r="F50" s="76" t="str">
        <f t="shared" si="7"/>
        <v/>
      </c>
      <c r="G50" s="644">
        <f t="shared" si="8"/>
        <v>190</v>
      </c>
      <c r="H50" s="656">
        <f t="shared" si="9"/>
        <v>0</v>
      </c>
      <c r="I50" s="646"/>
      <c r="J50" s="647"/>
      <c r="K50" s="324"/>
      <c r="L50" s="648"/>
      <c r="M50" s="649"/>
      <c r="N50" s="657"/>
      <c r="O50" s="76"/>
      <c r="P50" s="658"/>
      <c r="Q50" s="652"/>
      <c r="R50" s="6"/>
      <c r="S50" s="6"/>
      <c r="T50" s="6"/>
      <c r="U50" s="6"/>
      <c r="V50" s="6"/>
      <c r="W50" s="6"/>
      <c r="X50" s="6"/>
      <c r="Y50" s="6"/>
      <c r="Z50" s="653" t="s">
        <v>2045</v>
      </c>
      <c r="AA50" s="42"/>
      <c r="AB50" s="42"/>
      <c r="AC50" s="42"/>
      <c r="AD50" s="42"/>
      <c r="AE50" s="43"/>
      <c r="AF50" s="164">
        <v>6.0</v>
      </c>
      <c r="AG50" s="164">
        <f t="shared" si="10"/>
        <v>0</v>
      </c>
      <c r="AQ50" s="54"/>
      <c r="AR50" s="54"/>
      <c r="AS50" s="54"/>
      <c r="AT50" s="54"/>
      <c r="AU50" s="54"/>
      <c r="AV50" s="54"/>
      <c r="AW50" s="54"/>
      <c r="AX50" s="54"/>
      <c r="AY50" s="54"/>
      <c r="AZ50" s="54"/>
      <c r="BA50" s="54"/>
    </row>
    <row r="51" ht="18.0" customHeight="1">
      <c r="A51" s="643" t="s">
        <v>2046</v>
      </c>
      <c r="B51" s="345" t="s">
        <v>2047</v>
      </c>
      <c r="C51" s="164">
        <v>1.0</v>
      </c>
      <c r="D51" s="164">
        <f t="shared" si="6"/>
        <v>0</v>
      </c>
      <c r="E51" s="644">
        <v>180.0</v>
      </c>
      <c r="F51" s="76" t="str">
        <f t="shared" si="7"/>
        <v/>
      </c>
      <c r="G51" s="644">
        <f t="shared" si="8"/>
        <v>180</v>
      </c>
      <c r="H51" s="656">
        <f t="shared" si="9"/>
        <v>0</v>
      </c>
      <c r="I51" s="646"/>
      <c r="J51" s="647"/>
      <c r="K51" s="324"/>
      <c r="L51" s="648"/>
      <c r="M51" s="649"/>
      <c r="N51" s="657"/>
      <c r="O51" s="76"/>
      <c r="P51" s="658"/>
      <c r="Q51" s="652"/>
      <c r="R51" s="6"/>
      <c r="S51" s="6"/>
      <c r="T51" s="6"/>
      <c r="U51" s="6"/>
      <c r="V51" s="6"/>
      <c r="W51" s="6"/>
      <c r="X51" s="6"/>
      <c r="Y51" s="6"/>
      <c r="Z51" s="653" t="s">
        <v>2048</v>
      </c>
      <c r="AA51" s="42"/>
      <c r="AB51" s="42"/>
      <c r="AC51" s="42"/>
      <c r="AD51" s="42"/>
      <c r="AE51" s="43"/>
      <c r="AF51" s="164">
        <v>4.53</v>
      </c>
      <c r="AG51" s="164">
        <f t="shared" si="10"/>
        <v>0</v>
      </c>
      <c r="AQ51" s="54"/>
      <c r="AR51" s="54"/>
      <c r="AS51" s="54"/>
      <c r="AT51" s="54"/>
      <c r="AU51" s="54"/>
      <c r="AV51" s="54"/>
      <c r="AW51" s="54"/>
      <c r="AX51" s="54"/>
      <c r="AY51" s="54"/>
      <c r="AZ51" s="54"/>
      <c r="BA51" s="54"/>
    </row>
    <row r="52" ht="18.0" customHeight="1">
      <c r="A52" s="643" t="s">
        <v>2049</v>
      </c>
      <c r="B52" s="345" t="s">
        <v>2050</v>
      </c>
      <c r="C52" s="164">
        <v>1.0</v>
      </c>
      <c r="D52" s="164">
        <f t="shared" si="6"/>
        <v>0</v>
      </c>
      <c r="E52" s="644">
        <v>230.0</v>
      </c>
      <c r="F52" s="76" t="str">
        <f t="shared" si="7"/>
        <v/>
      </c>
      <c r="G52" s="644">
        <f t="shared" si="8"/>
        <v>230</v>
      </c>
      <c r="H52" s="656">
        <f t="shared" si="9"/>
        <v>0</v>
      </c>
      <c r="I52" s="646"/>
      <c r="J52" s="647"/>
      <c r="K52" s="324"/>
      <c r="L52" s="648"/>
      <c r="M52" s="649"/>
      <c r="N52" s="657"/>
      <c r="O52" s="76"/>
      <c r="P52" s="658"/>
      <c r="Q52" s="652"/>
      <c r="R52" s="6"/>
      <c r="S52" s="6"/>
      <c r="T52" s="6"/>
      <c r="U52" s="6"/>
      <c r="V52" s="6"/>
      <c r="W52" s="6"/>
      <c r="X52" s="6"/>
      <c r="Y52" s="6"/>
      <c r="Z52" s="653" t="s">
        <v>2051</v>
      </c>
      <c r="AA52" s="42"/>
      <c r="AB52" s="42"/>
      <c r="AC52" s="42"/>
      <c r="AD52" s="42"/>
      <c r="AE52" s="43"/>
      <c r="AF52" s="164">
        <v>7.6</v>
      </c>
      <c r="AG52" s="164">
        <f t="shared" si="10"/>
        <v>0</v>
      </c>
      <c r="AQ52" s="54"/>
      <c r="AR52" s="54"/>
      <c r="AS52" s="54"/>
      <c r="AT52" s="54"/>
      <c r="AU52" s="54"/>
      <c r="AV52" s="54"/>
      <c r="AW52" s="54"/>
      <c r="AX52" s="54"/>
      <c r="AY52" s="54"/>
      <c r="AZ52" s="54"/>
      <c r="BA52" s="54"/>
    </row>
    <row r="53" ht="18.0" customHeight="1">
      <c r="A53" s="643" t="s">
        <v>2052</v>
      </c>
      <c r="B53" s="345" t="s">
        <v>2053</v>
      </c>
      <c r="C53" s="164">
        <v>1.0</v>
      </c>
      <c r="D53" s="164">
        <f t="shared" si="6"/>
        <v>0</v>
      </c>
      <c r="E53" s="644">
        <v>200.0</v>
      </c>
      <c r="F53" s="76" t="str">
        <f t="shared" si="7"/>
        <v/>
      </c>
      <c r="G53" s="644">
        <f t="shared" si="8"/>
        <v>200</v>
      </c>
      <c r="H53" s="656">
        <f t="shared" si="9"/>
        <v>0</v>
      </c>
      <c r="I53" s="646"/>
      <c r="J53" s="647"/>
      <c r="K53" s="324"/>
      <c r="L53" s="648"/>
      <c r="M53" s="649"/>
      <c r="N53" s="657"/>
      <c r="O53" s="76"/>
      <c r="P53" s="658"/>
      <c r="Q53" s="652"/>
      <c r="R53" s="6"/>
      <c r="S53" s="6"/>
      <c r="T53" s="6"/>
      <c r="U53" s="6"/>
      <c r="V53" s="6"/>
      <c r="W53" s="6"/>
      <c r="X53" s="6"/>
      <c r="Y53" s="6"/>
      <c r="Z53" s="653" t="s">
        <v>2054</v>
      </c>
      <c r="AA53" s="42"/>
      <c r="AB53" s="42"/>
      <c r="AC53" s="42"/>
      <c r="AD53" s="42"/>
      <c r="AE53" s="43"/>
      <c r="AF53" s="164">
        <v>6.27</v>
      </c>
      <c r="AG53" s="164">
        <f t="shared" si="10"/>
        <v>0</v>
      </c>
      <c r="AQ53" s="54"/>
      <c r="AR53" s="54"/>
      <c r="AS53" s="54"/>
      <c r="AT53" s="54"/>
      <c r="AU53" s="54"/>
      <c r="AV53" s="54"/>
      <c r="AW53" s="54"/>
      <c r="AX53" s="54"/>
      <c r="AY53" s="54"/>
      <c r="AZ53" s="54"/>
      <c r="BA53" s="54"/>
    </row>
    <row r="54" ht="18.0" customHeight="1">
      <c r="A54" s="643" t="s">
        <v>2055</v>
      </c>
      <c r="B54" s="345" t="s">
        <v>2056</v>
      </c>
      <c r="C54" s="164">
        <v>1.0</v>
      </c>
      <c r="D54" s="164">
        <f t="shared" si="6"/>
        <v>0</v>
      </c>
      <c r="E54" s="644">
        <v>110.0</v>
      </c>
      <c r="F54" s="76" t="str">
        <f t="shared" si="7"/>
        <v/>
      </c>
      <c r="G54" s="644">
        <f t="shared" si="8"/>
        <v>110</v>
      </c>
      <c r="H54" s="656">
        <f t="shared" si="9"/>
        <v>0</v>
      </c>
      <c r="I54" s="646"/>
      <c r="J54" s="647"/>
      <c r="K54" s="324"/>
      <c r="L54" s="648"/>
      <c r="M54" s="649"/>
      <c r="N54" s="657"/>
      <c r="O54" s="76"/>
      <c r="P54" s="658"/>
      <c r="Q54" s="652"/>
      <c r="R54" s="6"/>
      <c r="S54" s="6"/>
      <c r="T54" s="6"/>
      <c r="U54" s="6"/>
      <c r="V54" s="6"/>
      <c r="W54" s="6"/>
      <c r="X54" s="6"/>
      <c r="Y54" s="6"/>
      <c r="Z54" s="653" t="s">
        <v>2057</v>
      </c>
      <c r="AA54" s="42"/>
      <c r="AB54" s="42"/>
      <c r="AC54" s="42"/>
      <c r="AD54" s="42"/>
      <c r="AE54" s="43"/>
      <c r="AF54" s="164">
        <v>2.0</v>
      </c>
      <c r="AG54" s="164">
        <f t="shared" si="10"/>
        <v>0</v>
      </c>
      <c r="AQ54" s="54"/>
      <c r="AR54" s="54"/>
      <c r="AS54" s="54"/>
      <c r="AT54" s="54"/>
      <c r="AU54" s="54"/>
      <c r="AV54" s="54"/>
      <c r="AW54" s="54"/>
      <c r="AX54" s="54"/>
      <c r="AY54" s="54"/>
      <c r="AZ54" s="54"/>
      <c r="BA54" s="54"/>
    </row>
    <row r="55" ht="18.0" customHeight="1">
      <c r="A55" s="643" t="s">
        <v>2058</v>
      </c>
      <c r="B55" s="345" t="s">
        <v>2059</v>
      </c>
      <c r="C55" s="164">
        <v>1.0</v>
      </c>
      <c r="D55" s="164">
        <f t="shared" si="6"/>
        <v>0</v>
      </c>
      <c r="E55" s="644">
        <v>160.0</v>
      </c>
      <c r="F55" s="76" t="str">
        <f t="shared" si="7"/>
        <v/>
      </c>
      <c r="G55" s="644">
        <f t="shared" si="8"/>
        <v>160</v>
      </c>
      <c r="H55" s="656">
        <f t="shared" si="9"/>
        <v>0</v>
      </c>
      <c r="I55" s="646"/>
      <c r="J55" s="647"/>
      <c r="K55" s="324"/>
      <c r="L55" s="648"/>
      <c r="M55" s="649"/>
      <c r="N55" s="657"/>
      <c r="O55" s="76"/>
      <c r="P55" s="658"/>
      <c r="Q55" s="652"/>
      <c r="R55" s="6"/>
      <c r="S55" s="6"/>
      <c r="T55" s="6"/>
      <c r="U55" s="6"/>
      <c r="V55" s="6"/>
      <c r="W55" s="6"/>
      <c r="X55" s="6"/>
      <c r="Y55" s="6"/>
      <c r="Z55" s="653" t="s">
        <v>2060</v>
      </c>
      <c r="AA55" s="42"/>
      <c r="AB55" s="42"/>
      <c r="AC55" s="42"/>
      <c r="AD55" s="42"/>
      <c r="AE55" s="43"/>
      <c r="AF55" s="164">
        <v>4.0</v>
      </c>
      <c r="AG55" s="164">
        <f t="shared" si="10"/>
        <v>0</v>
      </c>
      <c r="AQ55" s="54"/>
      <c r="AR55" s="54"/>
      <c r="AS55" s="54"/>
      <c r="AT55" s="54"/>
      <c r="AU55" s="54"/>
      <c r="AV55" s="54"/>
      <c r="AW55" s="54"/>
      <c r="AX55" s="54"/>
      <c r="AY55" s="54"/>
      <c r="AZ55" s="54"/>
      <c r="BA55" s="54"/>
    </row>
    <row r="56" ht="18.0" customHeight="1">
      <c r="A56" s="643" t="s">
        <v>2061</v>
      </c>
      <c r="B56" s="345" t="s">
        <v>2062</v>
      </c>
      <c r="C56" s="164">
        <v>1.0</v>
      </c>
      <c r="D56" s="164">
        <f t="shared" si="6"/>
        <v>0</v>
      </c>
      <c r="E56" s="644">
        <v>160.0</v>
      </c>
      <c r="F56" s="76" t="str">
        <f t="shared" si="7"/>
        <v/>
      </c>
      <c r="G56" s="644">
        <f t="shared" si="8"/>
        <v>160</v>
      </c>
      <c r="H56" s="656">
        <f t="shared" si="9"/>
        <v>0</v>
      </c>
      <c r="I56" s="646"/>
      <c r="J56" s="647"/>
      <c r="K56" s="324"/>
      <c r="L56" s="648"/>
      <c r="M56" s="649"/>
      <c r="N56" s="657"/>
      <c r="O56" s="76"/>
      <c r="P56" s="658"/>
      <c r="Q56" s="652"/>
      <c r="R56" s="6"/>
      <c r="S56" s="6"/>
      <c r="T56" s="6"/>
      <c r="U56" s="6"/>
      <c r="V56" s="6"/>
      <c r="W56" s="6"/>
      <c r="X56" s="6"/>
      <c r="Y56" s="6"/>
      <c r="Z56" s="653" t="s">
        <v>2063</v>
      </c>
      <c r="AA56" s="42"/>
      <c r="AB56" s="42"/>
      <c r="AC56" s="42"/>
      <c r="AD56" s="42"/>
      <c r="AE56" s="43"/>
      <c r="AF56" s="164">
        <v>4.0</v>
      </c>
      <c r="AG56" s="164">
        <f t="shared" si="10"/>
        <v>0</v>
      </c>
      <c r="AQ56" s="54"/>
      <c r="AR56" s="54"/>
      <c r="AS56" s="54"/>
      <c r="AT56" s="54"/>
      <c r="AU56" s="54"/>
      <c r="AV56" s="54"/>
      <c r="AW56" s="54"/>
      <c r="AX56" s="54"/>
      <c r="AY56" s="54"/>
      <c r="AZ56" s="54"/>
      <c r="BA56" s="54"/>
    </row>
    <row r="57" ht="18.0" customHeight="1">
      <c r="A57" s="643" t="s">
        <v>2064</v>
      </c>
      <c r="B57" s="345" t="s">
        <v>2065</v>
      </c>
      <c r="C57" s="164">
        <v>1.0</v>
      </c>
      <c r="D57" s="164">
        <f t="shared" si="6"/>
        <v>0</v>
      </c>
      <c r="E57" s="644">
        <v>330.0</v>
      </c>
      <c r="F57" s="76" t="str">
        <f t="shared" si="7"/>
        <v/>
      </c>
      <c r="G57" s="644">
        <f t="shared" si="8"/>
        <v>330</v>
      </c>
      <c r="H57" s="656">
        <f t="shared" si="9"/>
        <v>0</v>
      </c>
      <c r="I57" s="646"/>
      <c r="J57" s="647"/>
      <c r="K57" s="324"/>
      <c r="L57" s="648"/>
      <c r="M57" s="649"/>
      <c r="N57" s="657"/>
      <c r="O57" s="76"/>
      <c r="P57" s="658"/>
      <c r="Q57" s="652"/>
      <c r="R57" s="6"/>
      <c r="S57" s="6"/>
      <c r="T57" s="6"/>
      <c r="U57" s="6"/>
      <c r="V57" s="6"/>
      <c r="W57" s="6"/>
      <c r="X57" s="6"/>
      <c r="Y57" s="6"/>
      <c r="Z57" s="653" t="s">
        <v>2066</v>
      </c>
      <c r="AA57" s="42"/>
      <c r="AB57" s="42"/>
      <c r="AC57" s="42"/>
      <c r="AD57" s="42"/>
      <c r="AE57" s="43"/>
      <c r="AF57" s="164">
        <v>10.4</v>
      </c>
      <c r="AG57" s="164">
        <f t="shared" si="10"/>
        <v>0</v>
      </c>
      <c r="AQ57" s="54"/>
      <c r="AR57" s="54"/>
      <c r="AS57" s="54"/>
      <c r="AT57" s="54"/>
      <c r="AU57" s="54"/>
      <c r="AV57" s="54"/>
      <c r="AW57" s="54"/>
      <c r="AX57" s="54"/>
      <c r="AY57" s="54"/>
      <c r="AZ57" s="54"/>
      <c r="BA57" s="54"/>
    </row>
    <row r="58" ht="18.0" customHeight="1">
      <c r="A58" s="643" t="s">
        <v>2067</v>
      </c>
      <c r="B58" s="345" t="s">
        <v>2068</v>
      </c>
      <c r="C58" s="164">
        <v>1.0</v>
      </c>
      <c r="D58" s="164">
        <f t="shared" si="6"/>
        <v>0</v>
      </c>
      <c r="E58" s="644">
        <v>130.0</v>
      </c>
      <c r="F58" s="76" t="str">
        <f t="shared" si="7"/>
        <v/>
      </c>
      <c r="G58" s="644">
        <f t="shared" si="8"/>
        <v>130</v>
      </c>
      <c r="H58" s="656">
        <f t="shared" si="9"/>
        <v>0</v>
      </c>
      <c r="I58" s="646"/>
      <c r="J58" s="647"/>
      <c r="K58" s="324"/>
      <c r="L58" s="648"/>
      <c r="M58" s="649"/>
      <c r="N58" s="657"/>
      <c r="O58" s="76"/>
      <c r="P58" s="658"/>
      <c r="Q58" s="652"/>
      <c r="R58" s="6"/>
      <c r="S58" s="6"/>
      <c r="T58" s="6"/>
      <c r="U58" s="6"/>
      <c r="V58" s="6"/>
      <c r="W58" s="6"/>
      <c r="X58" s="6"/>
      <c r="Y58" s="6"/>
      <c r="Z58" s="653" t="s">
        <v>2069</v>
      </c>
      <c r="AA58" s="42"/>
      <c r="AB58" s="42"/>
      <c r="AC58" s="42"/>
      <c r="AD58" s="42"/>
      <c r="AE58" s="43"/>
      <c r="AF58" s="164">
        <v>2.13</v>
      </c>
      <c r="AG58" s="164">
        <f t="shared" si="10"/>
        <v>0</v>
      </c>
      <c r="AQ58" s="54"/>
      <c r="AR58" s="54"/>
      <c r="AS58" s="54"/>
      <c r="AT58" s="54"/>
      <c r="AU58" s="54"/>
      <c r="AV58" s="54"/>
      <c r="AW58" s="54"/>
      <c r="AX58" s="54"/>
      <c r="AY58" s="54"/>
      <c r="AZ58" s="54"/>
      <c r="BA58" s="54"/>
    </row>
    <row r="59" ht="18.0" customHeight="1">
      <c r="A59" s="643" t="s">
        <v>2070</v>
      </c>
      <c r="B59" s="345" t="s">
        <v>2071</v>
      </c>
      <c r="C59" s="164">
        <v>1.0</v>
      </c>
      <c r="D59" s="164">
        <f t="shared" si="6"/>
        <v>0</v>
      </c>
      <c r="E59" s="644">
        <v>130.0</v>
      </c>
      <c r="F59" s="76" t="str">
        <f t="shared" si="7"/>
        <v/>
      </c>
      <c r="G59" s="644">
        <f t="shared" si="8"/>
        <v>130</v>
      </c>
      <c r="H59" s="656">
        <f t="shared" si="9"/>
        <v>0</v>
      </c>
      <c r="I59" s="646"/>
      <c r="J59" s="647"/>
      <c r="K59" s="324"/>
      <c r="L59" s="648"/>
      <c r="M59" s="649"/>
      <c r="N59" s="657"/>
      <c r="O59" s="76"/>
      <c r="P59" s="658"/>
      <c r="Q59" s="652"/>
      <c r="R59" s="6"/>
      <c r="S59" s="6"/>
      <c r="T59" s="6"/>
      <c r="U59" s="6"/>
      <c r="V59" s="6"/>
      <c r="W59" s="6"/>
      <c r="X59" s="6"/>
      <c r="Y59" s="6"/>
      <c r="Z59" s="653" t="s">
        <v>2072</v>
      </c>
      <c r="AA59" s="42"/>
      <c r="AB59" s="42"/>
      <c r="AC59" s="42"/>
      <c r="AD59" s="42"/>
      <c r="AE59" s="43"/>
      <c r="AF59" s="164">
        <v>2.27</v>
      </c>
      <c r="AG59" s="164">
        <f t="shared" si="10"/>
        <v>0</v>
      </c>
      <c r="AQ59" s="54"/>
      <c r="AR59" s="54"/>
      <c r="AS59" s="54"/>
      <c r="AT59" s="54"/>
      <c r="AU59" s="54"/>
      <c r="AV59" s="54"/>
      <c r="AW59" s="54"/>
      <c r="AX59" s="54"/>
      <c r="AY59" s="54"/>
      <c r="AZ59" s="54"/>
      <c r="BA59" s="54"/>
    </row>
    <row r="60" ht="18.0" customHeight="1">
      <c r="A60" s="643" t="s">
        <v>2073</v>
      </c>
      <c r="B60" s="345" t="s">
        <v>2074</v>
      </c>
      <c r="C60" s="164">
        <v>1.0</v>
      </c>
      <c r="D60" s="164">
        <f t="shared" si="6"/>
        <v>0</v>
      </c>
      <c r="E60" s="644">
        <v>170.0</v>
      </c>
      <c r="F60" s="76" t="str">
        <f t="shared" si="7"/>
        <v/>
      </c>
      <c r="G60" s="644">
        <f t="shared" si="8"/>
        <v>170</v>
      </c>
      <c r="H60" s="656">
        <f t="shared" si="9"/>
        <v>0</v>
      </c>
      <c r="I60" s="646"/>
      <c r="J60" s="647"/>
      <c r="K60" s="324"/>
      <c r="L60" s="648"/>
      <c r="M60" s="649"/>
      <c r="N60" s="657"/>
      <c r="O60" s="76"/>
      <c r="P60" s="658"/>
      <c r="Q60" s="652"/>
      <c r="R60" s="6"/>
      <c r="S60" s="6"/>
      <c r="T60" s="6"/>
      <c r="U60" s="6"/>
      <c r="V60" s="6"/>
      <c r="W60" s="6"/>
      <c r="X60" s="6"/>
      <c r="Y60" s="6"/>
      <c r="Z60" s="653" t="s">
        <v>2075</v>
      </c>
      <c r="AA60" s="42"/>
      <c r="AB60" s="42"/>
      <c r="AC60" s="42"/>
      <c r="AD60" s="42"/>
      <c r="AE60" s="43"/>
      <c r="AF60" s="164">
        <v>4.13</v>
      </c>
      <c r="AG60" s="164">
        <f t="shared" si="10"/>
        <v>0</v>
      </c>
      <c r="AQ60" s="54"/>
      <c r="AR60" s="54"/>
      <c r="AS60" s="54"/>
      <c r="AT60" s="54"/>
      <c r="AU60" s="54"/>
      <c r="AV60" s="54"/>
      <c r="AW60" s="54"/>
      <c r="AX60" s="54"/>
      <c r="AY60" s="54"/>
      <c r="AZ60" s="54"/>
      <c r="BA60" s="54"/>
    </row>
    <row r="61" ht="18.0" customHeight="1">
      <c r="A61" s="643" t="s">
        <v>2076</v>
      </c>
      <c r="B61" s="345" t="s">
        <v>2077</v>
      </c>
      <c r="C61" s="164">
        <v>1.0</v>
      </c>
      <c r="D61" s="164">
        <f t="shared" si="6"/>
        <v>0</v>
      </c>
      <c r="E61" s="644">
        <v>170.0</v>
      </c>
      <c r="F61" s="76" t="str">
        <f t="shared" si="7"/>
        <v/>
      </c>
      <c r="G61" s="644">
        <f t="shared" si="8"/>
        <v>170</v>
      </c>
      <c r="H61" s="656">
        <f t="shared" si="9"/>
        <v>0</v>
      </c>
      <c r="I61" s="646"/>
      <c r="J61" s="647"/>
      <c r="K61" s="324"/>
      <c r="L61" s="648"/>
      <c r="M61" s="649"/>
      <c r="N61" s="657"/>
      <c r="O61" s="76"/>
      <c r="P61" s="658"/>
      <c r="Q61" s="652"/>
      <c r="R61" s="6"/>
      <c r="S61" s="6"/>
      <c r="T61" s="6"/>
      <c r="U61" s="6"/>
      <c r="V61" s="6"/>
      <c r="W61" s="6"/>
      <c r="X61" s="6"/>
      <c r="Y61" s="6"/>
      <c r="Z61" s="653" t="s">
        <v>2078</v>
      </c>
      <c r="AA61" s="42"/>
      <c r="AB61" s="42"/>
      <c r="AC61" s="42"/>
      <c r="AD61" s="42"/>
      <c r="AE61" s="43"/>
      <c r="AF61" s="164">
        <v>4.67</v>
      </c>
      <c r="AG61" s="164">
        <f t="shared" si="10"/>
        <v>0</v>
      </c>
      <c r="AQ61" s="54"/>
      <c r="AR61" s="54"/>
      <c r="AS61" s="54"/>
      <c r="AT61" s="54"/>
      <c r="AU61" s="54"/>
      <c r="AV61" s="54"/>
      <c r="AW61" s="54"/>
      <c r="AX61" s="54"/>
      <c r="AY61" s="54"/>
      <c r="AZ61" s="54"/>
      <c r="BA61" s="54"/>
    </row>
    <row r="62" ht="18.0" customHeight="1">
      <c r="A62" s="643" t="s">
        <v>2079</v>
      </c>
      <c r="B62" s="345" t="s">
        <v>2080</v>
      </c>
      <c r="C62" s="164">
        <v>1.0</v>
      </c>
      <c r="D62" s="164">
        <f t="shared" si="6"/>
        <v>0</v>
      </c>
      <c r="E62" s="644">
        <v>190.0</v>
      </c>
      <c r="F62" s="76" t="str">
        <f t="shared" si="7"/>
        <v/>
      </c>
      <c r="G62" s="644">
        <f t="shared" si="8"/>
        <v>190</v>
      </c>
      <c r="H62" s="656">
        <f t="shared" si="9"/>
        <v>0</v>
      </c>
      <c r="I62" s="646"/>
      <c r="J62" s="647"/>
      <c r="K62" s="324"/>
      <c r="L62" s="648"/>
      <c r="M62" s="649"/>
      <c r="N62" s="657"/>
      <c r="O62" s="76"/>
      <c r="P62" s="658"/>
      <c r="Q62" s="652"/>
      <c r="R62" s="6"/>
      <c r="S62" s="6"/>
      <c r="T62" s="6"/>
      <c r="U62" s="6"/>
      <c r="V62" s="6"/>
      <c r="W62" s="6"/>
      <c r="X62" s="6"/>
      <c r="Y62" s="6"/>
      <c r="Z62" s="653" t="s">
        <v>2081</v>
      </c>
      <c r="AA62" s="42"/>
      <c r="AB62" s="42"/>
      <c r="AC62" s="42"/>
      <c r="AD62" s="42"/>
      <c r="AE62" s="43"/>
      <c r="AF62" s="164">
        <v>5.6</v>
      </c>
      <c r="AG62" s="164">
        <f t="shared" si="10"/>
        <v>0</v>
      </c>
      <c r="AQ62" s="54"/>
      <c r="AR62" s="54"/>
      <c r="AS62" s="54"/>
      <c r="AT62" s="54"/>
      <c r="AU62" s="54"/>
      <c r="AV62" s="54"/>
      <c r="AW62" s="54"/>
      <c r="AX62" s="54"/>
      <c r="AY62" s="54"/>
      <c r="AZ62" s="54"/>
      <c r="BA62" s="54"/>
    </row>
    <row r="63" ht="18.0" customHeight="1">
      <c r="A63" s="643" t="s">
        <v>2082</v>
      </c>
      <c r="B63" s="345" t="s">
        <v>2083</v>
      </c>
      <c r="C63" s="164">
        <v>1.0</v>
      </c>
      <c r="D63" s="164">
        <f t="shared" si="6"/>
        <v>0</v>
      </c>
      <c r="E63" s="644">
        <v>230.0</v>
      </c>
      <c r="F63" s="76" t="str">
        <f t="shared" si="7"/>
        <v/>
      </c>
      <c r="G63" s="644">
        <f t="shared" si="8"/>
        <v>230</v>
      </c>
      <c r="H63" s="656">
        <f t="shared" si="9"/>
        <v>0</v>
      </c>
      <c r="I63" s="646"/>
      <c r="J63" s="647"/>
      <c r="K63" s="324"/>
      <c r="L63" s="648"/>
      <c r="M63" s="649"/>
      <c r="N63" s="657"/>
      <c r="O63" s="76"/>
      <c r="P63" s="658"/>
      <c r="Q63" s="652"/>
      <c r="R63" s="6"/>
      <c r="S63" s="6"/>
      <c r="T63" s="6"/>
      <c r="U63" s="6"/>
      <c r="V63" s="6"/>
      <c r="W63" s="6"/>
      <c r="X63" s="6"/>
      <c r="Y63" s="6"/>
      <c r="Z63" s="653" t="s">
        <v>2084</v>
      </c>
      <c r="AA63" s="42"/>
      <c r="AB63" s="42"/>
      <c r="AC63" s="42"/>
      <c r="AD63" s="42"/>
      <c r="AE63" s="43"/>
      <c r="AF63" s="164">
        <v>6.53</v>
      </c>
      <c r="AG63" s="164">
        <f t="shared" si="10"/>
        <v>0</v>
      </c>
      <c r="AQ63" s="54"/>
      <c r="AR63" s="54"/>
      <c r="AS63" s="54"/>
      <c r="AT63" s="54"/>
      <c r="AU63" s="54"/>
      <c r="AV63" s="54"/>
      <c r="AW63" s="54"/>
      <c r="AX63" s="54"/>
      <c r="AY63" s="54"/>
      <c r="AZ63" s="54"/>
      <c r="BA63" s="54"/>
    </row>
    <row r="64" ht="18.0" customHeight="1">
      <c r="A64" s="643" t="s">
        <v>2085</v>
      </c>
      <c r="B64" s="345" t="s">
        <v>2086</v>
      </c>
      <c r="C64" s="164">
        <v>1.0</v>
      </c>
      <c r="D64" s="164">
        <f t="shared" si="6"/>
        <v>0</v>
      </c>
      <c r="E64" s="644">
        <v>120.0</v>
      </c>
      <c r="F64" s="76" t="str">
        <f t="shared" si="7"/>
        <v/>
      </c>
      <c r="G64" s="644">
        <f t="shared" si="8"/>
        <v>120</v>
      </c>
      <c r="H64" s="656">
        <f t="shared" si="9"/>
        <v>0</v>
      </c>
      <c r="I64" s="646"/>
      <c r="J64" s="647"/>
      <c r="K64" s="324"/>
      <c r="L64" s="648"/>
      <c r="M64" s="649"/>
      <c r="N64" s="657"/>
      <c r="O64" s="76"/>
      <c r="P64" s="658"/>
      <c r="Q64" s="652"/>
      <c r="R64" s="6"/>
      <c r="S64" s="6"/>
      <c r="T64" s="6"/>
      <c r="U64" s="6"/>
      <c r="V64" s="6"/>
      <c r="W64" s="6"/>
      <c r="X64" s="6"/>
      <c r="Y64" s="6"/>
      <c r="Z64" s="653" t="s">
        <v>2087</v>
      </c>
      <c r="AA64" s="42"/>
      <c r="AB64" s="42"/>
      <c r="AC64" s="42"/>
      <c r="AD64" s="42"/>
      <c r="AE64" s="43"/>
      <c r="AF64" s="164">
        <v>2.83</v>
      </c>
      <c r="AG64" s="164">
        <f t="shared" si="10"/>
        <v>0</v>
      </c>
      <c r="AQ64" s="54"/>
      <c r="AR64" s="54"/>
      <c r="AS64" s="54"/>
      <c r="AT64" s="54"/>
      <c r="AU64" s="54"/>
      <c r="AV64" s="54"/>
      <c r="AW64" s="54"/>
      <c r="AX64" s="54"/>
      <c r="AY64" s="54"/>
      <c r="AZ64" s="54"/>
      <c r="BA64" s="54"/>
    </row>
    <row r="65" ht="18.0" customHeight="1">
      <c r="A65" s="643" t="s">
        <v>2088</v>
      </c>
      <c r="B65" s="345" t="s">
        <v>2089</v>
      </c>
      <c r="C65" s="164">
        <v>1.0</v>
      </c>
      <c r="D65" s="164">
        <f t="shared" si="6"/>
        <v>0</v>
      </c>
      <c r="E65" s="644">
        <v>110.0</v>
      </c>
      <c r="F65" s="76" t="str">
        <f t="shared" si="7"/>
        <v/>
      </c>
      <c r="G65" s="644">
        <f t="shared" si="8"/>
        <v>110</v>
      </c>
      <c r="H65" s="656">
        <f t="shared" si="9"/>
        <v>0</v>
      </c>
      <c r="I65" s="646"/>
      <c r="J65" s="647"/>
      <c r="K65" s="324"/>
      <c r="L65" s="648"/>
      <c r="M65" s="649"/>
      <c r="N65" s="657"/>
      <c r="O65" s="76"/>
      <c r="P65" s="658"/>
      <c r="Q65" s="652"/>
      <c r="R65" s="6"/>
      <c r="S65" s="6"/>
      <c r="T65" s="6"/>
      <c r="U65" s="6"/>
      <c r="V65" s="6"/>
      <c r="W65" s="6"/>
      <c r="X65" s="6"/>
      <c r="Y65" s="6"/>
      <c r="Z65" s="653" t="s">
        <v>2090</v>
      </c>
      <c r="AA65" s="42"/>
      <c r="AB65" s="42"/>
      <c r="AC65" s="42"/>
      <c r="AD65" s="42"/>
      <c r="AE65" s="43"/>
      <c r="AF65" s="164">
        <v>0.86</v>
      </c>
      <c r="AG65" s="164">
        <f t="shared" si="10"/>
        <v>0</v>
      </c>
      <c r="AQ65" s="54"/>
      <c r="AR65" s="54"/>
      <c r="AS65" s="54"/>
      <c r="AT65" s="54"/>
      <c r="AU65" s="54"/>
      <c r="AV65" s="54"/>
      <c r="AW65" s="54"/>
      <c r="AX65" s="54"/>
      <c r="AY65" s="54"/>
      <c r="AZ65" s="54"/>
      <c r="BA65" s="54"/>
    </row>
    <row r="66" ht="18.0" customHeight="1">
      <c r="A66" s="643" t="s">
        <v>2091</v>
      </c>
      <c r="B66" s="345" t="s">
        <v>2092</v>
      </c>
      <c r="C66" s="164">
        <v>1.0</v>
      </c>
      <c r="D66" s="164">
        <f t="shared" si="6"/>
        <v>0</v>
      </c>
      <c r="E66" s="644">
        <v>110.0</v>
      </c>
      <c r="F66" s="76" t="str">
        <f t="shared" si="7"/>
        <v/>
      </c>
      <c r="G66" s="644">
        <f t="shared" si="8"/>
        <v>110</v>
      </c>
      <c r="H66" s="656">
        <f t="shared" si="9"/>
        <v>0</v>
      </c>
      <c r="I66" s="646"/>
      <c r="J66" s="647"/>
      <c r="K66" s="324"/>
      <c r="L66" s="648"/>
      <c r="M66" s="649"/>
      <c r="N66" s="657"/>
      <c r="O66" s="76"/>
      <c r="P66" s="658"/>
      <c r="Q66" s="652"/>
      <c r="R66" s="6"/>
      <c r="S66" s="6"/>
      <c r="T66" s="6"/>
      <c r="U66" s="6"/>
      <c r="V66" s="6"/>
      <c r="W66" s="6"/>
      <c r="X66" s="6"/>
      <c r="Y66" s="6"/>
      <c r="Z66" s="653" t="s">
        <v>2093</v>
      </c>
      <c r="AA66" s="42"/>
      <c r="AB66" s="42"/>
      <c r="AC66" s="42"/>
      <c r="AD66" s="42"/>
      <c r="AE66" s="43"/>
      <c r="AF66" s="164">
        <v>1.26</v>
      </c>
      <c r="AG66" s="164">
        <f t="shared" si="10"/>
        <v>0</v>
      </c>
      <c r="AQ66" s="54"/>
      <c r="AR66" s="54"/>
      <c r="AS66" s="54"/>
      <c r="AT66" s="54"/>
      <c r="AU66" s="54"/>
      <c r="AV66" s="54"/>
      <c r="AW66" s="54"/>
      <c r="AX66" s="54"/>
      <c r="AY66" s="54"/>
      <c r="AZ66" s="54"/>
      <c r="BA66" s="54"/>
    </row>
    <row r="67" ht="18.0" customHeight="1">
      <c r="A67" s="643" t="s">
        <v>2094</v>
      </c>
      <c r="B67" s="345" t="s">
        <v>2095</v>
      </c>
      <c r="C67" s="164">
        <v>1.0</v>
      </c>
      <c r="D67" s="164">
        <f t="shared" si="6"/>
        <v>0</v>
      </c>
      <c r="E67" s="644">
        <v>140.0</v>
      </c>
      <c r="F67" s="76" t="str">
        <f t="shared" si="7"/>
        <v/>
      </c>
      <c r="G67" s="644">
        <f t="shared" si="8"/>
        <v>140</v>
      </c>
      <c r="H67" s="656">
        <f t="shared" si="9"/>
        <v>0</v>
      </c>
      <c r="I67" s="646"/>
      <c r="J67" s="647"/>
      <c r="K67" s="324"/>
      <c r="L67" s="648"/>
      <c r="M67" s="649"/>
      <c r="N67" s="657"/>
      <c r="O67" s="76"/>
      <c r="P67" s="658"/>
      <c r="Q67" s="652"/>
      <c r="R67" s="6"/>
      <c r="S67" s="6"/>
      <c r="T67" s="6"/>
      <c r="U67" s="6"/>
      <c r="V67" s="6"/>
      <c r="W67" s="6"/>
      <c r="X67" s="6"/>
      <c r="Y67" s="6"/>
      <c r="Z67" s="653" t="s">
        <v>2096</v>
      </c>
      <c r="AA67" s="42"/>
      <c r="AB67" s="42"/>
      <c r="AC67" s="42"/>
      <c r="AD67" s="42"/>
      <c r="AE67" s="43"/>
      <c r="AF67" s="164">
        <v>2.57</v>
      </c>
      <c r="AG67" s="164">
        <f t="shared" si="10"/>
        <v>0</v>
      </c>
      <c r="AQ67" s="54"/>
      <c r="AR67" s="54"/>
      <c r="AS67" s="54"/>
      <c r="AT67" s="54"/>
      <c r="AU67" s="54"/>
      <c r="AV67" s="54"/>
      <c r="AW67" s="54"/>
      <c r="AX67" s="54"/>
      <c r="AY67" s="54"/>
      <c r="AZ67" s="54"/>
      <c r="BA67" s="54"/>
    </row>
    <row r="68" ht="18.0" customHeight="1">
      <c r="A68" s="643" t="s">
        <v>2097</v>
      </c>
      <c r="B68" s="345" t="s">
        <v>2098</v>
      </c>
      <c r="C68" s="164">
        <v>1.0</v>
      </c>
      <c r="D68" s="164">
        <f t="shared" si="6"/>
        <v>0</v>
      </c>
      <c r="E68" s="644">
        <v>120.0</v>
      </c>
      <c r="F68" s="76" t="str">
        <f t="shared" si="7"/>
        <v/>
      </c>
      <c r="G68" s="644">
        <f t="shared" si="8"/>
        <v>120</v>
      </c>
      <c r="H68" s="656">
        <f t="shared" si="9"/>
        <v>0</v>
      </c>
      <c r="I68" s="646"/>
      <c r="J68" s="647"/>
      <c r="K68" s="324"/>
      <c r="L68" s="648"/>
      <c r="M68" s="649"/>
      <c r="N68" s="657"/>
      <c r="O68" s="76"/>
      <c r="P68" s="658"/>
      <c r="Q68" s="652"/>
      <c r="R68" s="6"/>
      <c r="S68" s="6"/>
      <c r="T68" s="6"/>
      <c r="U68" s="6"/>
      <c r="V68" s="6"/>
      <c r="W68" s="6"/>
      <c r="X68" s="6"/>
      <c r="Y68" s="6"/>
      <c r="Z68" s="653" t="s">
        <v>2099</v>
      </c>
      <c r="AA68" s="42"/>
      <c r="AB68" s="42"/>
      <c r="AC68" s="42"/>
      <c r="AD68" s="42"/>
      <c r="AE68" s="43"/>
      <c r="AF68" s="164">
        <v>2.03</v>
      </c>
      <c r="AG68" s="164">
        <f t="shared" si="10"/>
        <v>0</v>
      </c>
      <c r="AQ68" s="54"/>
      <c r="AR68" s="54"/>
      <c r="AS68" s="54"/>
      <c r="AT68" s="54"/>
      <c r="AU68" s="54"/>
      <c r="AV68" s="54"/>
      <c r="AW68" s="54"/>
      <c r="AX68" s="54"/>
      <c r="AY68" s="54"/>
      <c r="AZ68" s="54"/>
      <c r="BA68" s="54"/>
    </row>
    <row r="69" ht="18.0" customHeight="1">
      <c r="A69" s="643" t="s">
        <v>2100</v>
      </c>
      <c r="B69" s="345" t="s">
        <v>2101</v>
      </c>
      <c r="C69" s="164">
        <v>1.0</v>
      </c>
      <c r="D69" s="164">
        <f t="shared" si="6"/>
        <v>0</v>
      </c>
      <c r="E69" s="644">
        <v>120.0</v>
      </c>
      <c r="F69" s="76" t="str">
        <f t="shared" si="7"/>
        <v/>
      </c>
      <c r="G69" s="644">
        <f t="shared" si="8"/>
        <v>120</v>
      </c>
      <c r="H69" s="656">
        <f t="shared" si="9"/>
        <v>0</v>
      </c>
      <c r="I69" s="646"/>
      <c r="J69" s="647"/>
      <c r="K69" s="324"/>
      <c r="L69" s="648"/>
      <c r="M69" s="649"/>
      <c r="N69" s="657"/>
      <c r="O69" s="76"/>
      <c r="P69" s="658"/>
      <c r="Q69" s="652"/>
      <c r="R69" s="6"/>
      <c r="S69" s="6"/>
      <c r="T69" s="6"/>
      <c r="U69" s="6"/>
      <c r="V69" s="6"/>
      <c r="W69" s="6"/>
      <c r="X69" s="6"/>
      <c r="Y69" s="6"/>
      <c r="Z69" s="653" t="s">
        <v>2102</v>
      </c>
      <c r="AA69" s="42"/>
      <c r="AB69" s="42"/>
      <c r="AC69" s="42"/>
      <c r="AD69" s="42"/>
      <c r="AE69" s="43"/>
      <c r="AF69" s="164">
        <v>2.7</v>
      </c>
      <c r="AG69" s="164">
        <f t="shared" si="10"/>
        <v>0</v>
      </c>
      <c r="AQ69" s="54"/>
      <c r="AR69" s="54"/>
      <c r="AS69" s="54"/>
      <c r="AT69" s="54"/>
      <c r="AU69" s="54"/>
      <c r="AV69" s="54"/>
      <c r="AW69" s="54"/>
      <c r="AX69" s="54"/>
      <c r="AY69" s="54"/>
      <c r="AZ69" s="54"/>
      <c r="BA69" s="54"/>
    </row>
    <row r="70" ht="18.0" customHeight="1">
      <c r="A70" s="643" t="s">
        <v>2103</v>
      </c>
      <c r="B70" s="345" t="s">
        <v>2104</v>
      </c>
      <c r="C70" s="164">
        <v>1.0</v>
      </c>
      <c r="D70" s="164">
        <f t="shared" si="6"/>
        <v>0</v>
      </c>
      <c r="E70" s="644">
        <v>130.0</v>
      </c>
      <c r="F70" s="76" t="str">
        <f t="shared" si="7"/>
        <v/>
      </c>
      <c r="G70" s="644">
        <f t="shared" si="8"/>
        <v>130</v>
      </c>
      <c r="H70" s="656">
        <f t="shared" si="9"/>
        <v>0</v>
      </c>
      <c r="I70" s="646"/>
      <c r="J70" s="647"/>
      <c r="K70" s="324"/>
      <c r="L70" s="648"/>
      <c r="M70" s="649"/>
      <c r="N70" s="657"/>
      <c r="O70" s="76"/>
      <c r="P70" s="658"/>
      <c r="Q70" s="652"/>
      <c r="R70" s="6"/>
      <c r="S70" s="6"/>
      <c r="T70" s="6"/>
      <c r="U70" s="6"/>
      <c r="V70" s="6"/>
      <c r="W70" s="6"/>
      <c r="X70" s="6"/>
      <c r="Y70" s="6"/>
      <c r="Z70" s="653" t="s">
        <v>2105</v>
      </c>
      <c r="AA70" s="42"/>
      <c r="AB70" s="42"/>
      <c r="AC70" s="42"/>
      <c r="AD70" s="42"/>
      <c r="AE70" s="43"/>
      <c r="AF70" s="164">
        <v>3.38</v>
      </c>
      <c r="AG70" s="164">
        <f t="shared" si="10"/>
        <v>0</v>
      </c>
      <c r="AQ70" s="54"/>
      <c r="AR70" s="54"/>
      <c r="AS70" s="54"/>
      <c r="AT70" s="54"/>
      <c r="AU70" s="54"/>
      <c r="AV70" s="54"/>
      <c r="AW70" s="54"/>
      <c r="AX70" s="54"/>
      <c r="AY70" s="54"/>
      <c r="AZ70" s="54"/>
      <c r="BA70" s="54"/>
    </row>
    <row r="71" ht="18.0" customHeight="1">
      <c r="A71" s="643" t="s">
        <v>2106</v>
      </c>
      <c r="B71" s="345" t="s">
        <v>2107</v>
      </c>
      <c r="C71" s="164">
        <v>1.0</v>
      </c>
      <c r="D71" s="164">
        <f t="shared" si="6"/>
        <v>0</v>
      </c>
      <c r="E71" s="644">
        <v>150.0</v>
      </c>
      <c r="F71" s="76" t="str">
        <f t="shared" si="7"/>
        <v/>
      </c>
      <c r="G71" s="644">
        <f t="shared" si="8"/>
        <v>150</v>
      </c>
      <c r="H71" s="656">
        <f t="shared" si="9"/>
        <v>0</v>
      </c>
      <c r="I71" s="646"/>
      <c r="J71" s="647"/>
      <c r="K71" s="324"/>
      <c r="L71" s="648"/>
      <c r="M71" s="649"/>
      <c r="N71" s="657"/>
      <c r="O71" s="76"/>
      <c r="P71" s="658"/>
      <c r="Q71" s="652"/>
      <c r="R71" s="6"/>
      <c r="S71" s="6"/>
      <c r="T71" s="6"/>
      <c r="U71" s="6"/>
      <c r="V71" s="6"/>
      <c r="W71" s="6"/>
      <c r="X71" s="6"/>
      <c r="Y71" s="6"/>
      <c r="Z71" s="653" t="s">
        <v>2108</v>
      </c>
      <c r="AA71" s="42"/>
      <c r="AB71" s="42"/>
      <c r="AC71" s="42"/>
      <c r="AD71" s="42"/>
      <c r="AE71" s="43"/>
      <c r="AF71" s="164">
        <v>3.78</v>
      </c>
      <c r="AG71" s="164">
        <f t="shared" si="10"/>
        <v>0</v>
      </c>
      <c r="AQ71" s="54"/>
      <c r="AR71" s="54"/>
      <c r="AS71" s="54"/>
      <c r="AT71" s="54"/>
      <c r="AU71" s="54"/>
      <c r="AV71" s="54"/>
      <c r="AW71" s="54"/>
      <c r="AX71" s="54"/>
      <c r="AY71" s="54"/>
      <c r="AZ71" s="54"/>
      <c r="BA71" s="54"/>
    </row>
    <row r="72" ht="18.0" customHeight="1">
      <c r="A72" s="643" t="s">
        <v>2109</v>
      </c>
      <c r="B72" s="345" t="s">
        <v>2110</v>
      </c>
      <c r="C72" s="164">
        <v>1.0</v>
      </c>
      <c r="D72" s="164">
        <f t="shared" si="6"/>
        <v>0</v>
      </c>
      <c r="E72" s="644">
        <v>100.0</v>
      </c>
      <c r="F72" s="76" t="str">
        <f t="shared" si="7"/>
        <v/>
      </c>
      <c r="G72" s="644">
        <f t="shared" si="8"/>
        <v>100</v>
      </c>
      <c r="H72" s="656">
        <f t="shared" si="9"/>
        <v>0</v>
      </c>
      <c r="I72" s="646"/>
      <c r="J72" s="647"/>
      <c r="K72" s="324"/>
      <c r="L72" s="648"/>
      <c r="M72" s="649"/>
      <c r="N72" s="657"/>
      <c r="O72" s="76"/>
      <c r="P72" s="658"/>
      <c r="Q72" s="652"/>
      <c r="R72" s="6"/>
      <c r="S72" s="6"/>
      <c r="T72" s="6"/>
      <c r="U72" s="6"/>
      <c r="V72" s="6"/>
      <c r="W72" s="6"/>
      <c r="X72" s="6"/>
      <c r="Y72" s="6"/>
      <c r="Z72" s="653" t="s">
        <v>2111</v>
      </c>
      <c r="AA72" s="42"/>
      <c r="AB72" s="42"/>
      <c r="AC72" s="42"/>
      <c r="AD72" s="42"/>
      <c r="AE72" s="43"/>
      <c r="AF72" s="164">
        <v>0.68</v>
      </c>
      <c r="AG72" s="164">
        <f t="shared" si="10"/>
        <v>0</v>
      </c>
      <c r="AQ72" s="54"/>
      <c r="AR72" s="54"/>
      <c r="AS72" s="54"/>
      <c r="AT72" s="54"/>
      <c r="AU72" s="54"/>
      <c r="AV72" s="54"/>
      <c r="AW72" s="54"/>
      <c r="AX72" s="54"/>
      <c r="AY72" s="54"/>
      <c r="AZ72" s="54"/>
      <c r="BA72" s="54"/>
    </row>
    <row r="73" ht="18.0" customHeight="1">
      <c r="A73" s="643" t="s">
        <v>2112</v>
      </c>
      <c r="B73" s="345" t="s">
        <v>2113</v>
      </c>
      <c r="C73" s="164">
        <v>1.0</v>
      </c>
      <c r="D73" s="164">
        <f t="shared" si="6"/>
        <v>0</v>
      </c>
      <c r="E73" s="644">
        <v>100.0</v>
      </c>
      <c r="F73" s="76" t="str">
        <f t="shared" si="7"/>
        <v/>
      </c>
      <c r="G73" s="644">
        <f t="shared" si="8"/>
        <v>100</v>
      </c>
      <c r="H73" s="656">
        <f t="shared" si="9"/>
        <v>0</v>
      </c>
      <c r="I73" s="646"/>
      <c r="J73" s="647"/>
      <c r="K73" s="324"/>
      <c r="L73" s="648"/>
      <c r="M73" s="649"/>
      <c r="N73" s="657"/>
      <c r="O73" s="76"/>
      <c r="P73" s="658"/>
      <c r="Q73" s="652"/>
      <c r="R73" s="6"/>
      <c r="S73" s="6"/>
      <c r="T73" s="6"/>
      <c r="U73" s="6"/>
      <c r="V73" s="6"/>
      <c r="W73" s="6"/>
      <c r="X73" s="6"/>
      <c r="Y73" s="6"/>
      <c r="Z73" s="653" t="s">
        <v>2114</v>
      </c>
      <c r="AA73" s="42"/>
      <c r="AB73" s="42"/>
      <c r="AC73" s="42"/>
      <c r="AD73" s="42"/>
      <c r="AE73" s="43"/>
      <c r="AF73" s="164">
        <v>0.81</v>
      </c>
      <c r="AG73" s="164">
        <f t="shared" si="10"/>
        <v>0</v>
      </c>
      <c r="AQ73" s="54"/>
      <c r="AR73" s="54"/>
      <c r="AS73" s="54"/>
      <c r="AT73" s="54"/>
      <c r="AU73" s="54"/>
      <c r="AV73" s="54"/>
      <c r="AW73" s="54"/>
      <c r="AX73" s="54"/>
      <c r="AY73" s="54"/>
      <c r="AZ73" s="54"/>
      <c r="BA73" s="54"/>
    </row>
    <row r="74" ht="18.0" customHeight="1">
      <c r="A74" s="643" t="s">
        <v>2115</v>
      </c>
      <c r="B74" s="345" t="s">
        <v>2116</v>
      </c>
      <c r="C74" s="164">
        <v>1.0</v>
      </c>
      <c r="D74" s="164">
        <f t="shared" si="6"/>
        <v>0</v>
      </c>
      <c r="E74" s="644">
        <v>100.0</v>
      </c>
      <c r="F74" s="76" t="str">
        <f t="shared" si="7"/>
        <v/>
      </c>
      <c r="G74" s="644">
        <f t="shared" si="8"/>
        <v>100</v>
      </c>
      <c r="H74" s="656">
        <f t="shared" si="9"/>
        <v>0</v>
      </c>
      <c r="I74" s="646"/>
      <c r="J74" s="647"/>
      <c r="K74" s="324"/>
      <c r="L74" s="648"/>
      <c r="M74" s="649"/>
      <c r="N74" s="657"/>
      <c r="O74" s="76"/>
      <c r="P74" s="658"/>
      <c r="Q74" s="652"/>
      <c r="R74" s="6"/>
      <c r="S74" s="6"/>
      <c r="T74" s="6"/>
      <c r="U74" s="6"/>
      <c r="V74" s="6"/>
      <c r="W74" s="6"/>
      <c r="X74" s="6"/>
      <c r="Y74" s="6"/>
      <c r="Z74" s="653" t="s">
        <v>2117</v>
      </c>
      <c r="AA74" s="42"/>
      <c r="AB74" s="42"/>
      <c r="AC74" s="42"/>
      <c r="AD74" s="42"/>
      <c r="AE74" s="43"/>
      <c r="AF74" s="164">
        <v>0.89</v>
      </c>
      <c r="AG74" s="164">
        <f t="shared" si="10"/>
        <v>0</v>
      </c>
      <c r="AQ74" s="54"/>
      <c r="AR74" s="54"/>
      <c r="AS74" s="54"/>
      <c r="AT74" s="54"/>
      <c r="AU74" s="54"/>
      <c r="AV74" s="54"/>
      <c r="AW74" s="54"/>
      <c r="AX74" s="54"/>
      <c r="AY74" s="54"/>
      <c r="AZ74" s="54"/>
      <c r="BA74" s="54"/>
    </row>
    <row r="75" ht="18.0" customHeight="1">
      <c r="A75" s="643" t="s">
        <v>2118</v>
      </c>
      <c r="B75" s="345" t="s">
        <v>2119</v>
      </c>
      <c r="C75" s="164">
        <v>1.0</v>
      </c>
      <c r="D75" s="164">
        <f t="shared" si="6"/>
        <v>0</v>
      </c>
      <c r="E75" s="644">
        <v>100.0</v>
      </c>
      <c r="F75" s="76" t="str">
        <f t="shared" si="7"/>
        <v/>
      </c>
      <c r="G75" s="644">
        <f t="shared" si="8"/>
        <v>100</v>
      </c>
      <c r="H75" s="656">
        <f t="shared" si="9"/>
        <v>0</v>
      </c>
      <c r="I75" s="646"/>
      <c r="J75" s="647"/>
      <c r="K75" s="324"/>
      <c r="L75" s="648"/>
      <c r="M75" s="649"/>
      <c r="N75" s="657"/>
      <c r="O75" s="76"/>
      <c r="P75" s="658"/>
      <c r="Q75" s="652"/>
      <c r="R75" s="6"/>
      <c r="S75" s="6"/>
      <c r="T75" s="6"/>
      <c r="U75" s="6"/>
      <c r="V75" s="6"/>
      <c r="W75" s="6"/>
      <c r="X75" s="6"/>
      <c r="Y75" s="6"/>
      <c r="Z75" s="653" t="s">
        <v>2120</v>
      </c>
      <c r="AA75" s="42"/>
      <c r="AB75" s="42"/>
      <c r="AC75" s="42"/>
      <c r="AD75" s="42"/>
      <c r="AE75" s="43"/>
      <c r="AF75" s="164">
        <v>1.15</v>
      </c>
      <c r="AG75" s="164">
        <f t="shared" si="10"/>
        <v>0</v>
      </c>
      <c r="AQ75" s="54"/>
      <c r="AR75" s="54"/>
      <c r="AS75" s="54"/>
      <c r="AT75" s="54"/>
      <c r="AU75" s="54"/>
      <c r="AV75" s="54"/>
      <c r="AW75" s="54"/>
      <c r="AX75" s="54"/>
      <c r="AY75" s="54"/>
      <c r="AZ75" s="54"/>
      <c r="BA75" s="54"/>
    </row>
    <row r="76" ht="18.0" customHeight="1">
      <c r="A76" s="643" t="s">
        <v>2121</v>
      </c>
      <c r="B76" s="345" t="s">
        <v>2122</v>
      </c>
      <c r="C76" s="164">
        <v>1.0</v>
      </c>
      <c r="D76" s="164">
        <f t="shared" si="6"/>
        <v>0</v>
      </c>
      <c r="E76" s="644">
        <v>100.0</v>
      </c>
      <c r="F76" s="76" t="str">
        <f t="shared" si="7"/>
        <v/>
      </c>
      <c r="G76" s="644">
        <f t="shared" si="8"/>
        <v>100</v>
      </c>
      <c r="H76" s="656">
        <f t="shared" si="9"/>
        <v>0</v>
      </c>
      <c r="I76" s="646"/>
      <c r="J76" s="647"/>
      <c r="K76" s="324"/>
      <c r="L76" s="648"/>
      <c r="M76" s="649"/>
      <c r="N76" s="657"/>
      <c r="O76" s="76"/>
      <c r="P76" s="658"/>
      <c r="Q76" s="652"/>
      <c r="R76" s="6"/>
      <c r="S76" s="6"/>
      <c r="T76" s="6"/>
      <c r="U76" s="6"/>
      <c r="V76" s="6"/>
      <c r="W76" s="6"/>
      <c r="X76" s="6"/>
      <c r="Y76" s="6"/>
      <c r="Z76" s="653" t="s">
        <v>2123</v>
      </c>
      <c r="AA76" s="42"/>
      <c r="AB76" s="42"/>
      <c r="AC76" s="42"/>
      <c r="AD76" s="42"/>
      <c r="AE76" s="43"/>
      <c r="AF76" s="164">
        <v>1.49</v>
      </c>
      <c r="AG76" s="164">
        <f t="shared" si="10"/>
        <v>0</v>
      </c>
      <c r="AQ76" s="54"/>
      <c r="AR76" s="54"/>
      <c r="AS76" s="54"/>
      <c r="AT76" s="54"/>
      <c r="AU76" s="54"/>
      <c r="AV76" s="54"/>
      <c r="AW76" s="54"/>
      <c r="AX76" s="54"/>
      <c r="AY76" s="54"/>
      <c r="AZ76" s="54"/>
      <c r="BA76" s="54"/>
    </row>
    <row r="77" ht="18.0" customHeight="1">
      <c r="A77" s="643" t="s">
        <v>2124</v>
      </c>
      <c r="B77" s="345" t="s">
        <v>2125</v>
      </c>
      <c r="C77" s="164">
        <v>1.0</v>
      </c>
      <c r="D77" s="164">
        <f t="shared" si="6"/>
        <v>0</v>
      </c>
      <c r="E77" s="644">
        <v>100.0</v>
      </c>
      <c r="F77" s="76" t="str">
        <f t="shared" si="7"/>
        <v/>
      </c>
      <c r="G77" s="644">
        <f t="shared" si="8"/>
        <v>100</v>
      </c>
      <c r="H77" s="656">
        <f t="shared" si="9"/>
        <v>0</v>
      </c>
      <c r="I77" s="646"/>
      <c r="J77" s="647"/>
      <c r="K77" s="324"/>
      <c r="L77" s="648"/>
      <c r="M77" s="649"/>
      <c r="N77" s="657"/>
      <c r="O77" s="76"/>
      <c r="P77" s="658"/>
      <c r="Q77" s="652"/>
      <c r="R77" s="6"/>
      <c r="S77" s="6"/>
      <c r="T77" s="6"/>
      <c r="U77" s="6"/>
      <c r="V77" s="6"/>
      <c r="W77" s="6"/>
      <c r="X77" s="6"/>
      <c r="Y77" s="6"/>
      <c r="Z77" s="653" t="s">
        <v>2126</v>
      </c>
      <c r="AA77" s="42"/>
      <c r="AB77" s="42"/>
      <c r="AC77" s="42"/>
      <c r="AD77" s="42"/>
      <c r="AE77" s="43"/>
      <c r="AF77" s="164">
        <v>1.89</v>
      </c>
      <c r="AG77" s="164">
        <f t="shared" si="10"/>
        <v>0</v>
      </c>
      <c r="AQ77" s="54"/>
      <c r="AR77" s="54"/>
      <c r="AS77" s="54"/>
      <c r="AT77" s="54"/>
      <c r="AU77" s="54"/>
      <c r="AV77" s="54"/>
      <c r="AW77" s="54"/>
      <c r="AX77" s="54"/>
      <c r="AY77" s="54"/>
      <c r="AZ77" s="54"/>
      <c r="BA77" s="54"/>
    </row>
    <row r="78" ht="18.0" customHeight="1">
      <c r="A78" s="643" t="s">
        <v>2127</v>
      </c>
      <c r="B78" s="345" t="s">
        <v>2128</v>
      </c>
      <c r="C78" s="164">
        <v>1.0</v>
      </c>
      <c r="D78" s="164">
        <f t="shared" si="6"/>
        <v>0</v>
      </c>
      <c r="E78" s="644">
        <v>110.0</v>
      </c>
      <c r="F78" s="76" t="str">
        <f t="shared" si="7"/>
        <v/>
      </c>
      <c r="G78" s="644">
        <f t="shared" si="8"/>
        <v>110</v>
      </c>
      <c r="H78" s="656">
        <f t="shared" si="9"/>
        <v>0</v>
      </c>
      <c r="I78" s="646"/>
      <c r="J78" s="647"/>
      <c r="K78" s="324"/>
      <c r="L78" s="648"/>
      <c r="M78" s="649"/>
      <c r="N78" s="657"/>
      <c r="O78" s="76"/>
      <c r="P78" s="658"/>
      <c r="Q78" s="652"/>
      <c r="R78" s="6"/>
      <c r="S78" s="6"/>
      <c r="T78" s="6"/>
      <c r="U78" s="6"/>
      <c r="V78" s="6"/>
      <c r="W78" s="6"/>
      <c r="X78" s="6"/>
      <c r="Y78" s="6"/>
      <c r="Z78" s="653" t="s">
        <v>2129</v>
      </c>
      <c r="AA78" s="42"/>
      <c r="AB78" s="42"/>
      <c r="AC78" s="42"/>
      <c r="AD78" s="42"/>
      <c r="AE78" s="43"/>
      <c r="AF78" s="164">
        <v>2.84</v>
      </c>
      <c r="AG78" s="164">
        <f t="shared" si="10"/>
        <v>0</v>
      </c>
      <c r="AQ78" s="54"/>
      <c r="AR78" s="54"/>
      <c r="AS78" s="54"/>
      <c r="AT78" s="54"/>
      <c r="AU78" s="54"/>
      <c r="AV78" s="54"/>
      <c r="AW78" s="54"/>
      <c r="AX78" s="54"/>
      <c r="AY78" s="54"/>
      <c r="AZ78" s="54"/>
      <c r="BA78" s="54"/>
    </row>
    <row r="79" ht="39.75" customHeight="1">
      <c r="A79" s="235" t="s">
        <v>52</v>
      </c>
      <c r="B79" s="443" t="s">
        <v>2130</v>
      </c>
      <c r="C79" s="6"/>
      <c r="D79" s="6"/>
      <c r="E79" s="417"/>
      <c r="F79" s="306"/>
      <c r="G79" s="640"/>
      <c r="H79" s="655"/>
      <c r="I79" s="659"/>
      <c r="J79" s="659"/>
      <c r="K79" s="659"/>
      <c r="L79" s="659"/>
      <c r="M79" s="659"/>
      <c r="N79" s="659"/>
      <c r="O79" s="659"/>
      <c r="P79" s="659"/>
      <c r="Q79" s="659"/>
      <c r="R79" s="6"/>
      <c r="S79" s="6"/>
      <c r="T79" s="6"/>
      <c r="U79" s="6"/>
      <c r="V79" s="6"/>
      <c r="W79" s="6"/>
      <c r="X79" s="6"/>
      <c r="Y79" s="6"/>
      <c r="Z79" s="54"/>
      <c r="AA79" s="54"/>
      <c r="AB79" s="54"/>
      <c r="AC79" s="54"/>
      <c r="AD79" s="54"/>
      <c r="AE79" s="54"/>
      <c r="AF79" s="54"/>
      <c r="AG79" s="54"/>
      <c r="AQ79" s="54"/>
      <c r="AR79" s="54"/>
      <c r="AS79" s="54"/>
      <c r="AT79" s="54"/>
      <c r="AU79" s="54"/>
      <c r="AV79" s="54"/>
      <c r="AW79" s="54"/>
      <c r="AX79" s="54"/>
      <c r="AY79" s="54"/>
      <c r="AZ79" s="54"/>
      <c r="BA79" s="54"/>
    </row>
    <row r="80" ht="18.0" customHeight="1">
      <c r="A80" s="643" t="s">
        <v>2131</v>
      </c>
      <c r="B80" s="345" t="s">
        <v>2132</v>
      </c>
      <c r="C80" s="164">
        <v>1.0</v>
      </c>
      <c r="D80" s="164">
        <f t="shared" ref="D80:D93" si="11">SUM(I80:Q80)</f>
        <v>0</v>
      </c>
      <c r="E80" s="644">
        <v>450.0</v>
      </c>
      <c r="F80" s="76" t="str">
        <f t="shared" ref="F80:F93" si="12">$E$5</f>
        <v/>
      </c>
      <c r="G80" s="644">
        <f t="shared" ref="G80:G93" si="13">E80*((100-F80)/100)</f>
        <v>450</v>
      </c>
      <c r="H80" s="645">
        <f t="shared" ref="H80:H93" si="14">G80*D80</f>
        <v>0</v>
      </c>
      <c r="I80" s="646"/>
      <c r="J80" s="647"/>
      <c r="K80" s="324"/>
      <c r="L80" s="648"/>
      <c r="M80" s="649"/>
      <c r="N80" s="657"/>
      <c r="O80" s="76"/>
      <c r="P80" s="658"/>
      <c r="Q80" s="652"/>
      <c r="R80" s="6"/>
      <c r="S80" s="6"/>
      <c r="T80" s="6"/>
      <c r="U80" s="6"/>
      <c r="V80" s="6"/>
      <c r="W80" s="6"/>
      <c r="X80" s="6"/>
      <c r="Y80" s="6"/>
      <c r="Z80" s="653" t="s">
        <v>2133</v>
      </c>
      <c r="AA80" s="42"/>
      <c r="AB80" s="42"/>
      <c r="AC80" s="42"/>
      <c r="AD80" s="42"/>
      <c r="AE80" s="43"/>
      <c r="AF80" s="164">
        <v>16.08</v>
      </c>
      <c r="AG80" s="164">
        <f>D81*AF80</f>
        <v>0</v>
      </c>
      <c r="AQ80" s="54"/>
      <c r="AR80" s="54"/>
      <c r="AS80" s="54"/>
      <c r="AT80" s="54"/>
      <c r="AU80" s="54"/>
      <c r="AV80" s="54"/>
      <c r="AW80" s="54"/>
      <c r="AX80" s="54"/>
      <c r="AY80" s="54"/>
      <c r="AZ80" s="54"/>
      <c r="BA80" s="54"/>
    </row>
    <row r="81" ht="18.0" customHeight="1">
      <c r="A81" s="643" t="s">
        <v>2134</v>
      </c>
      <c r="B81" s="345" t="s">
        <v>2135</v>
      </c>
      <c r="C81" s="164">
        <v>1.0</v>
      </c>
      <c r="D81" s="164">
        <f t="shared" si="11"/>
        <v>0</v>
      </c>
      <c r="E81" s="644">
        <v>270.0</v>
      </c>
      <c r="F81" s="76" t="str">
        <f t="shared" si="12"/>
        <v/>
      </c>
      <c r="G81" s="644">
        <f t="shared" si="13"/>
        <v>270</v>
      </c>
      <c r="H81" s="645">
        <f t="shared" si="14"/>
        <v>0</v>
      </c>
      <c r="I81" s="646"/>
      <c r="J81" s="647"/>
      <c r="K81" s="324"/>
      <c r="L81" s="648"/>
      <c r="M81" s="649"/>
      <c r="N81" s="657"/>
      <c r="O81" s="76"/>
      <c r="P81" s="658"/>
      <c r="Q81" s="652"/>
      <c r="R81" s="6"/>
      <c r="S81" s="6"/>
      <c r="T81" s="6"/>
      <c r="U81" s="6"/>
      <c r="V81" s="6"/>
      <c r="W81" s="6"/>
      <c r="X81" s="6"/>
      <c r="Y81" s="6"/>
      <c r="Z81" s="653" t="s">
        <v>2136</v>
      </c>
      <c r="AA81" s="42"/>
      <c r="AB81" s="42"/>
      <c r="AC81" s="42"/>
      <c r="AD81" s="42"/>
      <c r="AE81" s="43"/>
      <c r="AF81" s="164">
        <v>8.04</v>
      </c>
      <c r="AG81" s="164">
        <f t="shared" ref="AG81:AG93" si="15">D81*AF81</f>
        <v>0</v>
      </c>
      <c r="AQ81" s="54"/>
      <c r="AR81" s="54"/>
      <c r="AS81" s="54"/>
      <c r="AT81" s="54"/>
      <c r="AU81" s="54"/>
      <c r="AV81" s="54"/>
      <c r="AW81" s="54"/>
      <c r="AX81" s="54"/>
      <c r="AY81" s="54"/>
      <c r="AZ81" s="54"/>
      <c r="BA81" s="54"/>
    </row>
    <row r="82" ht="18.0" customHeight="1">
      <c r="A82" s="643" t="s">
        <v>2137</v>
      </c>
      <c r="B82" s="345" t="s">
        <v>2138</v>
      </c>
      <c r="C82" s="164">
        <v>1.0</v>
      </c>
      <c r="D82" s="164">
        <f t="shared" si="11"/>
        <v>0</v>
      </c>
      <c r="E82" s="644">
        <v>350.0</v>
      </c>
      <c r="F82" s="76" t="str">
        <f t="shared" si="12"/>
        <v/>
      </c>
      <c r="G82" s="644">
        <f t="shared" si="13"/>
        <v>350</v>
      </c>
      <c r="H82" s="645">
        <f t="shared" si="14"/>
        <v>0</v>
      </c>
      <c r="I82" s="646"/>
      <c r="J82" s="647"/>
      <c r="K82" s="324"/>
      <c r="L82" s="648"/>
      <c r="M82" s="649"/>
      <c r="N82" s="657"/>
      <c r="O82" s="76"/>
      <c r="P82" s="658"/>
      <c r="Q82" s="652"/>
      <c r="R82" s="6"/>
      <c r="S82" s="6"/>
      <c r="T82" s="6"/>
      <c r="U82" s="6"/>
      <c r="V82" s="6"/>
      <c r="W82" s="6"/>
      <c r="X82" s="6"/>
      <c r="Y82" s="6"/>
      <c r="Z82" s="653" t="s">
        <v>2139</v>
      </c>
      <c r="AA82" s="42"/>
      <c r="AB82" s="42"/>
      <c r="AC82" s="42"/>
      <c r="AD82" s="42"/>
      <c r="AE82" s="43"/>
      <c r="AF82" s="164">
        <v>12.06</v>
      </c>
      <c r="AG82" s="164">
        <f t="shared" si="15"/>
        <v>0</v>
      </c>
      <c r="AQ82" s="54"/>
      <c r="AR82" s="54"/>
      <c r="AS82" s="54"/>
      <c r="AT82" s="54"/>
      <c r="AU82" s="54"/>
      <c r="AV82" s="54"/>
      <c r="AW82" s="54"/>
      <c r="AX82" s="54"/>
      <c r="AY82" s="54"/>
      <c r="AZ82" s="54"/>
      <c r="BA82" s="54"/>
    </row>
    <row r="83" ht="18.0" customHeight="1">
      <c r="A83" s="643" t="s">
        <v>2140</v>
      </c>
      <c r="B83" s="345" t="s">
        <v>2141</v>
      </c>
      <c r="C83" s="164">
        <v>1.0</v>
      </c>
      <c r="D83" s="164">
        <f t="shared" si="11"/>
        <v>0</v>
      </c>
      <c r="E83" s="644">
        <v>200.0</v>
      </c>
      <c r="F83" s="76" t="str">
        <f t="shared" si="12"/>
        <v/>
      </c>
      <c r="G83" s="644">
        <f t="shared" si="13"/>
        <v>200</v>
      </c>
      <c r="H83" s="645">
        <f t="shared" si="14"/>
        <v>0</v>
      </c>
      <c r="I83" s="646"/>
      <c r="J83" s="647"/>
      <c r="K83" s="324"/>
      <c r="L83" s="648"/>
      <c r="M83" s="649"/>
      <c r="N83" s="657"/>
      <c r="O83" s="76"/>
      <c r="P83" s="658"/>
      <c r="Q83" s="652"/>
      <c r="R83" s="6"/>
      <c r="S83" s="6"/>
      <c r="T83" s="6"/>
      <c r="U83" s="6"/>
      <c r="V83" s="6"/>
      <c r="W83" s="6"/>
      <c r="X83" s="6"/>
      <c r="Y83" s="6"/>
      <c r="Z83" s="653" t="s">
        <v>2142</v>
      </c>
      <c r="AA83" s="42"/>
      <c r="AB83" s="42"/>
      <c r="AC83" s="42"/>
      <c r="AD83" s="42"/>
      <c r="AE83" s="43"/>
      <c r="AF83" s="164">
        <v>6.7</v>
      </c>
      <c r="AG83" s="164">
        <f t="shared" si="15"/>
        <v>0</v>
      </c>
      <c r="AQ83" s="54"/>
      <c r="AR83" s="54"/>
      <c r="AS83" s="54"/>
      <c r="AT83" s="54"/>
      <c r="AU83" s="54"/>
      <c r="AV83" s="54"/>
      <c r="AW83" s="54"/>
      <c r="AX83" s="54"/>
      <c r="AY83" s="54"/>
      <c r="AZ83" s="54"/>
      <c r="BA83" s="54"/>
    </row>
    <row r="84" ht="18.0" customHeight="1">
      <c r="A84" s="643" t="s">
        <v>2143</v>
      </c>
      <c r="B84" s="345" t="s">
        <v>2144</v>
      </c>
      <c r="C84" s="164">
        <v>1.0</v>
      </c>
      <c r="D84" s="164">
        <f t="shared" si="11"/>
        <v>0</v>
      </c>
      <c r="E84" s="644">
        <v>200.0</v>
      </c>
      <c r="F84" s="76" t="str">
        <f t="shared" si="12"/>
        <v/>
      </c>
      <c r="G84" s="644">
        <f t="shared" si="13"/>
        <v>200</v>
      </c>
      <c r="H84" s="645">
        <f t="shared" si="14"/>
        <v>0</v>
      </c>
      <c r="I84" s="646"/>
      <c r="J84" s="647"/>
      <c r="K84" s="324"/>
      <c r="L84" s="648"/>
      <c r="M84" s="649"/>
      <c r="N84" s="657"/>
      <c r="O84" s="76"/>
      <c r="P84" s="658"/>
      <c r="Q84" s="652"/>
      <c r="R84" s="6"/>
      <c r="S84" s="6"/>
      <c r="T84" s="6"/>
      <c r="U84" s="6"/>
      <c r="V84" s="6"/>
      <c r="W84" s="6"/>
      <c r="X84" s="6"/>
      <c r="Y84" s="6"/>
      <c r="Z84" s="653" t="s">
        <v>2145</v>
      </c>
      <c r="AA84" s="42"/>
      <c r="AB84" s="42"/>
      <c r="AC84" s="42"/>
      <c r="AD84" s="42"/>
      <c r="AE84" s="43"/>
      <c r="AF84" s="164">
        <v>6.7</v>
      </c>
      <c r="AG84" s="164">
        <f t="shared" si="15"/>
        <v>0</v>
      </c>
      <c r="AQ84" s="54"/>
      <c r="AR84" s="54"/>
      <c r="AS84" s="54"/>
      <c r="AT84" s="54"/>
      <c r="AU84" s="54"/>
      <c r="AV84" s="54"/>
      <c r="AW84" s="54"/>
      <c r="AX84" s="54"/>
      <c r="AY84" s="54"/>
      <c r="AZ84" s="54"/>
      <c r="BA84" s="54"/>
    </row>
    <row r="85" ht="18.0" customHeight="1">
      <c r="A85" s="643" t="s">
        <v>2146</v>
      </c>
      <c r="B85" s="345" t="s">
        <v>2147</v>
      </c>
      <c r="C85" s="164">
        <v>1.0</v>
      </c>
      <c r="D85" s="164">
        <f t="shared" si="11"/>
        <v>0</v>
      </c>
      <c r="E85" s="644">
        <v>250.0</v>
      </c>
      <c r="F85" s="76" t="str">
        <f t="shared" si="12"/>
        <v/>
      </c>
      <c r="G85" s="644">
        <f t="shared" si="13"/>
        <v>250</v>
      </c>
      <c r="H85" s="645">
        <f t="shared" si="14"/>
        <v>0</v>
      </c>
      <c r="I85" s="646"/>
      <c r="J85" s="647"/>
      <c r="K85" s="324"/>
      <c r="L85" s="648"/>
      <c r="M85" s="649"/>
      <c r="N85" s="657"/>
      <c r="O85" s="76"/>
      <c r="P85" s="658"/>
      <c r="Q85" s="652"/>
      <c r="R85" s="6"/>
      <c r="S85" s="6"/>
      <c r="T85" s="6"/>
      <c r="U85" s="6"/>
      <c r="V85" s="6"/>
      <c r="W85" s="6"/>
      <c r="X85" s="6"/>
      <c r="Y85" s="6"/>
      <c r="Z85" s="653" t="s">
        <v>2148</v>
      </c>
      <c r="AA85" s="42"/>
      <c r="AB85" s="42"/>
      <c r="AC85" s="42"/>
      <c r="AD85" s="42"/>
      <c r="AE85" s="43"/>
      <c r="AF85" s="164">
        <v>9.379999999999999</v>
      </c>
      <c r="AG85" s="164">
        <f t="shared" si="15"/>
        <v>0</v>
      </c>
      <c r="AQ85" s="54"/>
      <c r="AR85" s="54"/>
      <c r="AS85" s="54"/>
      <c r="AT85" s="54"/>
      <c r="AU85" s="54"/>
      <c r="AV85" s="54"/>
      <c r="AW85" s="54"/>
      <c r="AX85" s="54"/>
      <c r="AY85" s="54"/>
      <c r="AZ85" s="54"/>
      <c r="BA85" s="54"/>
    </row>
    <row r="86" ht="18.0" customHeight="1">
      <c r="A86" s="643" t="s">
        <v>2149</v>
      </c>
      <c r="B86" s="345" t="s">
        <v>2150</v>
      </c>
      <c r="C86" s="164">
        <v>1.0</v>
      </c>
      <c r="D86" s="164">
        <f t="shared" si="11"/>
        <v>0</v>
      </c>
      <c r="E86" s="644">
        <v>250.0</v>
      </c>
      <c r="F86" s="76" t="str">
        <f t="shared" si="12"/>
        <v/>
      </c>
      <c r="G86" s="644">
        <f t="shared" si="13"/>
        <v>250</v>
      </c>
      <c r="H86" s="645">
        <f t="shared" si="14"/>
        <v>0</v>
      </c>
      <c r="I86" s="646"/>
      <c r="J86" s="647"/>
      <c r="K86" s="324"/>
      <c r="L86" s="648"/>
      <c r="M86" s="649"/>
      <c r="N86" s="657"/>
      <c r="O86" s="76"/>
      <c r="P86" s="658"/>
      <c r="Q86" s="652"/>
      <c r="R86" s="6"/>
      <c r="S86" s="6"/>
      <c r="T86" s="6"/>
      <c r="U86" s="6"/>
      <c r="V86" s="6"/>
      <c r="W86" s="6"/>
      <c r="X86" s="6"/>
      <c r="Y86" s="6"/>
      <c r="Z86" s="653" t="s">
        <v>2151</v>
      </c>
      <c r="AA86" s="42"/>
      <c r="AB86" s="42"/>
      <c r="AC86" s="42"/>
      <c r="AD86" s="42"/>
      <c r="AE86" s="43"/>
      <c r="AF86" s="164">
        <v>9.379999999999999</v>
      </c>
      <c r="AG86" s="164">
        <f t="shared" si="15"/>
        <v>0</v>
      </c>
      <c r="AQ86" s="54"/>
      <c r="AR86" s="54"/>
      <c r="AS86" s="54"/>
      <c r="AT86" s="54"/>
      <c r="AU86" s="54"/>
      <c r="AV86" s="54"/>
      <c r="AW86" s="54"/>
      <c r="AX86" s="54"/>
      <c r="AY86" s="54"/>
      <c r="AZ86" s="54"/>
      <c r="BA86" s="54"/>
    </row>
    <row r="87" ht="18.0" customHeight="1">
      <c r="A87" s="643" t="s">
        <v>2152</v>
      </c>
      <c r="B87" s="345" t="s">
        <v>2153</v>
      </c>
      <c r="C87" s="164">
        <v>1.0</v>
      </c>
      <c r="D87" s="164">
        <f t="shared" si="11"/>
        <v>0</v>
      </c>
      <c r="E87" s="644">
        <v>450.0</v>
      </c>
      <c r="F87" s="76" t="str">
        <f t="shared" si="12"/>
        <v/>
      </c>
      <c r="G87" s="644">
        <f t="shared" si="13"/>
        <v>450</v>
      </c>
      <c r="H87" s="645">
        <f t="shared" si="14"/>
        <v>0</v>
      </c>
      <c r="I87" s="646"/>
      <c r="J87" s="647"/>
      <c r="K87" s="324"/>
      <c r="L87" s="648"/>
      <c r="M87" s="649"/>
      <c r="N87" s="657"/>
      <c r="O87" s="76"/>
      <c r="P87" s="658"/>
      <c r="Q87" s="652"/>
      <c r="R87" s="6"/>
      <c r="S87" s="6"/>
      <c r="T87" s="6"/>
      <c r="U87" s="6"/>
      <c r="V87" s="6"/>
      <c r="W87" s="6"/>
      <c r="X87" s="6"/>
      <c r="Y87" s="6"/>
      <c r="Z87" s="653" t="s">
        <v>2154</v>
      </c>
      <c r="AA87" s="42"/>
      <c r="AB87" s="42"/>
      <c r="AC87" s="42"/>
      <c r="AD87" s="42"/>
      <c r="AE87" s="43"/>
      <c r="AF87" s="164">
        <v>17.688000000000002</v>
      </c>
      <c r="AG87" s="164">
        <f t="shared" si="15"/>
        <v>0</v>
      </c>
      <c r="AQ87" s="54"/>
      <c r="AR87" s="54"/>
      <c r="AS87" s="54"/>
      <c r="AT87" s="54"/>
      <c r="AU87" s="54"/>
      <c r="AV87" s="54"/>
      <c r="AW87" s="54"/>
      <c r="AX87" s="54"/>
      <c r="AY87" s="54"/>
      <c r="AZ87" s="54"/>
      <c r="BA87" s="54"/>
    </row>
    <row r="88" ht="18.0" customHeight="1">
      <c r="A88" s="643" t="s">
        <v>2155</v>
      </c>
      <c r="B88" s="345" t="s">
        <v>2156</v>
      </c>
      <c r="C88" s="164">
        <v>1.0</v>
      </c>
      <c r="D88" s="164">
        <f t="shared" si="11"/>
        <v>0</v>
      </c>
      <c r="E88" s="644">
        <v>450.0</v>
      </c>
      <c r="F88" s="76" t="str">
        <f t="shared" si="12"/>
        <v/>
      </c>
      <c r="G88" s="644">
        <f t="shared" si="13"/>
        <v>450</v>
      </c>
      <c r="H88" s="645">
        <f t="shared" si="14"/>
        <v>0</v>
      </c>
      <c r="I88" s="646"/>
      <c r="J88" s="647"/>
      <c r="K88" s="324"/>
      <c r="L88" s="648"/>
      <c r="M88" s="649"/>
      <c r="N88" s="657"/>
      <c r="O88" s="76"/>
      <c r="P88" s="658"/>
      <c r="Q88" s="652"/>
      <c r="R88" s="6"/>
      <c r="S88" s="6"/>
      <c r="T88" s="6"/>
      <c r="U88" s="6"/>
      <c r="V88" s="6"/>
      <c r="W88" s="6"/>
      <c r="X88" s="6"/>
      <c r="Y88" s="6"/>
      <c r="Z88" s="653" t="s">
        <v>2157</v>
      </c>
      <c r="AA88" s="42"/>
      <c r="AB88" s="42"/>
      <c r="AC88" s="42"/>
      <c r="AD88" s="42"/>
      <c r="AE88" s="43"/>
      <c r="AF88" s="164">
        <v>17.42</v>
      </c>
      <c r="AG88" s="164">
        <f t="shared" si="15"/>
        <v>0</v>
      </c>
      <c r="AQ88" s="54"/>
      <c r="AR88" s="54"/>
      <c r="AS88" s="54"/>
      <c r="AT88" s="54"/>
      <c r="AU88" s="54"/>
      <c r="AV88" s="54"/>
      <c r="AW88" s="54"/>
      <c r="AX88" s="54"/>
      <c r="AY88" s="54"/>
      <c r="AZ88" s="54"/>
      <c r="BA88" s="54"/>
    </row>
    <row r="89" ht="18.0" customHeight="1">
      <c r="A89" s="643" t="s">
        <v>2158</v>
      </c>
      <c r="B89" s="345" t="s">
        <v>2159</v>
      </c>
      <c r="C89" s="164">
        <v>1.0</v>
      </c>
      <c r="D89" s="164">
        <f t="shared" si="11"/>
        <v>0</v>
      </c>
      <c r="E89" s="644">
        <v>350.0</v>
      </c>
      <c r="F89" s="76" t="str">
        <f t="shared" si="12"/>
        <v/>
      </c>
      <c r="G89" s="644">
        <f t="shared" si="13"/>
        <v>350</v>
      </c>
      <c r="H89" s="645">
        <f t="shared" si="14"/>
        <v>0</v>
      </c>
      <c r="I89" s="646"/>
      <c r="J89" s="647"/>
      <c r="K89" s="324"/>
      <c r="L89" s="648"/>
      <c r="M89" s="649"/>
      <c r="N89" s="657"/>
      <c r="O89" s="76"/>
      <c r="P89" s="658"/>
      <c r="Q89" s="652"/>
      <c r="R89" s="6"/>
      <c r="S89" s="6"/>
      <c r="T89" s="6"/>
      <c r="U89" s="6"/>
      <c r="V89" s="6"/>
      <c r="W89" s="6"/>
      <c r="X89" s="6"/>
      <c r="Y89" s="6"/>
      <c r="Z89" s="653" t="s">
        <v>2160</v>
      </c>
      <c r="AA89" s="42"/>
      <c r="AB89" s="42"/>
      <c r="AC89" s="42"/>
      <c r="AD89" s="42"/>
      <c r="AE89" s="43"/>
      <c r="AF89" s="164">
        <v>13.4</v>
      </c>
      <c r="AG89" s="164">
        <f t="shared" si="15"/>
        <v>0</v>
      </c>
      <c r="AQ89" s="54"/>
      <c r="AR89" s="54"/>
      <c r="AS89" s="54"/>
      <c r="AT89" s="54"/>
      <c r="AU89" s="54"/>
      <c r="AV89" s="54"/>
      <c r="AW89" s="54"/>
      <c r="AX89" s="54"/>
      <c r="AY89" s="54"/>
      <c r="AZ89" s="54"/>
      <c r="BA89" s="54"/>
    </row>
    <row r="90" ht="18.0" customHeight="1">
      <c r="A90" s="643" t="s">
        <v>2161</v>
      </c>
      <c r="B90" s="345" t="s">
        <v>2162</v>
      </c>
      <c r="C90" s="164">
        <v>1.0</v>
      </c>
      <c r="D90" s="164">
        <f t="shared" si="11"/>
        <v>0</v>
      </c>
      <c r="E90" s="644">
        <v>400.0</v>
      </c>
      <c r="F90" s="76" t="str">
        <f t="shared" si="12"/>
        <v/>
      </c>
      <c r="G90" s="644">
        <f t="shared" si="13"/>
        <v>400</v>
      </c>
      <c r="H90" s="645">
        <f t="shared" si="14"/>
        <v>0</v>
      </c>
      <c r="I90" s="646"/>
      <c r="J90" s="647"/>
      <c r="K90" s="324"/>
      <c r="L90" s="648"/>
      <c r="M90" s="649"/>
      <c r="N90" s="657"/>
      <c r="O90" s="76"/>
      <c r="P90" s="658"/>
      <c r="Q90" s="652"/>
      <c r="R90" s="6"/>
      <c r="S90" s="6"/>
      <c r="T90" s="6"/>
      <c r="U90" s="6"/>
      <c r="V90" s="6"/>
      <c r="W90" s="6"/>
      <c r="X90" s="6"/>
      <c r="Y90" s="6"/>
      <c r="Z90" s="653" t="s">
        <v>2163</v>
      </c>
      <c r="AA90" s="42"/>
      <c r="AB90" s="42"/>
      <c r="AC90" s="42"/>
      <c r="AD90" s="42"/>
      <c r="AE90" s="43"/>
      <c r="AF90" s="164">
        <v>14.740000000000002</v>
      </c>
      <c r="AG90" s="164">
        <f t="shared" si="15"/>
        <v>0</v>
      </c>
      <c r="AQ90" s="54"/>
      <c r="AR90" s="54"/>
      <c r="AS90" s="54"/>
      <c r="AT90" s="54"/>
      <c r="AU90" s="54"/>
      <c r="AV90" s="54"/>
      <c r="AW90" s="54"/>
      <c r="AX90" s="54"/>
      <c r="AY90" s="54"/>
      <c r="AZ90" s="54"/>
      <c r="BA90" s="54"/>
    </row>
    <row r="91" ht="18.0" customHeight="1">
      <c r="A91" s="643" t="s">
        <v>2164</v>
      </c>
      <c r="B91" s="345" t="s">
        <v>2165</v>
      </c>
      <c r="C91" s="164">
        <v>1.0</v>
      </c>
      <c r="D91" s="164">
        <f t="shared" si="11"/>
        <v>0</v>
      </c>
      <c r="E91" s="644">
        <v>300.0</v>
      </c>
      <c r="F91" s="76" t="str">
        <f t="shared" si="12"/>
        <v/>
      </c>
      <c r="G91" s="644">
        <f t="shared" si="13"/>
        <v>300</v>
      </c>
      <c r="H91" s="645">
        <f t="shared" si="14"/>
        <v>0</v>
      </c>
      <c r="I91" s="646"/>
      <c r="J91" s="647"/>
      <c r="K91" s="324"/>
      <c r="L91" s="648"/>
      <c r="M91" s="649"/>
      <c r="N91" s="657"/>
      <c r="O91" s="76"/>
      <c r="P91" s="658"/>
      <c r="Q91" s="652"/>
      <c r="R91" s="6"/>
      <c r="S91" s="6"/>
      <c r="T91" s="6"/>
      <c r="U91" s="6"/>
      <c r="V91" s="6"/>
      <c r="W91" s="6"/>
      <c r="X91" s="6"/>
      <c r="Y91" s="6"/>
      <c r="Z91" s="653" t="s">
        <v>2166</v>
      </c>
      <c r="AA91" s="42"/>
      <c r="AB91" s="42"/>
      <c r="AC91" s="42"/>
      <c r="AD91" s="42"/>
      <c r="AE91" s="43"/>
      <c r="AF91" s="164">
        <v>10.72</v>
      </c>
      <c r="AG91" s="164">
        <f t="shared" si="15"/>
        <v>0</v>
      </c>
      <c r="AQ91" s="54"/>
      <c r="AR91" s="54"/>
      <c r="AS91" s="54"/>
      <c r="AT91" s="54"/>
      <c r="AU91" s="54"/>
      <c r="AV91" s="54"/>
      <c r="AW91" s="54"/>
      <c r="AX91" s="54"/>
      <c r="AY91" s="54"/>
      <c r="AZ91" s="54"/>
      <c r="BA91" s="54"/>
    </row>
    <row r="92" ht="18.0" customHeight="1">
      <c r="A92" s="643" t="s">
        <v>2167</v>
      </c>
      <c r="B92" s="345" t="s">
        <v>2168</v>
      </c>
      <c r="C92" s="164">
        <v>1.0</v>
      </c>
      <c r="D92" s="164">
        <f t="shared" si="11"/>
        <v>0</v>
      </c>
      <c r="E92" s="644">
        <v>350.0</v>
      </c>
      <c r="F92" s="76" t="str">
        <f t="shared" si="12"/>
        <v/>
      </c>
      <c r="G92" s="644">
        <f t="shared" si="13"/>
        <v>350</v>
      </c>
      <c r="H92" s="645">
        <f t="shared" si="14"/>
        <v>0</v>
      </c>
      <c r="I92" s="646"/>
      <c r="J92" s="647"/>
      <c r="K92" s="324"/>
      <c r="L92" s="648"/>
      <c r="M92" s="649"/>
      <c r="N92" s="657"/>
      <c r="O92" s="76"/>
      <c r="P92" s="658"/>
      <c r="Q92" s="652"/>
      <c r="R92" s="6"/>
      <c r="S92" s="6"/>
      <c r="T92" s="6"/>
      <c r="U92" s="6"/>
      <c r="V92" s="6"/>
      <c r="W92" s="6"/>
      <c r="X92" s="6"/>
      <c r="Y92" s="6"/>
      <c r="Z92" s="653" t="s">
        <v>2169</v>
      </c>
      <c r="AA92" s="42"/>
      <c r="AB92" s="42"/>
      <c r="AC92" s="42"/>
      <c r="AD92" s="42"/>
      <c r="AE92" s="43"/>
      <c r="AF92" s="164">
        <v>10.72</v>
      </c>
      <c r="AG92" s="164">
        <f t="shared" si="15"/>
        <v>0</v>
      </c>
      <c r="AQ92" s="54"/>
      <c r="AR92" s="54"/>
      <c r="AS92" s="54"/>
      <c r="AT92" s="54"/>
      <c r="AU92" s="54"/>
      <c r="AV92" s="54"/>
      <c r="AW92" s="54"/>
      <c r="AX92" s="54"/>
      <c r="AY92" s="54"/>
      <c r="AZ92" s="54"/>
      <c r="BA92" s="54"/>
    </row>
    <row r="93" ht="18.0" customHeight="1">
      <c r="A93" s="643" t="s">
        <v>2170</v>
      </c>
      <c r="B93" s="345" t="s">
        <v>2171</v>
      </c>
      <c r="C93" s="164">
        <v>1.0</v>
      </c>
      <c r="D93" s="164">
        <f t="shared" si="11"/>
        <v>0</v>
      </c>
      <c r="E93" s="644">
        <v>400.0</v>
      </c>
      <c r="F93" s="76" t="str">
        <f t="shared" si="12"/>
        <v/>
      </c>
      <c r="G93" s="644">
        <f t="shared" si="13"/>
        <v>400</v>
      </c>
      <c r="H93" s="645">
        <f t="shared" si="14"/>
        <v>0</v>
      </c>
      <c r="I93" s="646"/>
      <c r="J93" s="647"/>
      <c r="K93" s="324"/>
      <c r="L93" s="648"/>
      <c r="M93" s="649"/>
      <c r="N93" s="657"/>
      <c r="O93" s="76"/>
      <c r="P93" s="658"/>
      <c r="Q93" s="652"/>
      <c r="R93" s="6"/>
      <c r="S93" s="6"/>
      <c r="T93" s="6"/>
      <c r="U93" s="6"/>
      <c r="V93" s="6"/>
      <c r="W93" s="6"/>
      <c r="X93" s="6"/>
      <c r="Y93" s="6"/>
      <c r="Z93" s="653" t="s">
        <v>2172</v>
      </c>
      <c r="AA93" s="42"/>
      <c r="AB93" s="42"/>
      <c r="AC93" s="42"/>
      <c r="AD93" s="42"/>
      <c r="AE93" s="43"/>
      <c r="AF93" s="164">
        <v>14.740000000000002</v>
      </c>
      <c r="AG93" s="164">
        <f t="shared" si="15"/>
        <v>0</v>
      </c>
      <c r="AQ93" s="54"/>
      <c r="AR93" s="54"/>
      <c r="AS93" s="54"/>
      <c r="AT93" s="54"/>
      <c r="AU93" s="54"/>
      <c r="AV93" s="54"/>
      <c r="AW93" s="54"/>
      <c r="AX93" s="54"/>
      <c r="AY93" s="54"/>
      <c r="AZ93" s="54"/>
      <c r="BA93" s="54"/>
    </row>
    <row r="94" ht="39.75" customHeight="1">
      <c r="A94" s="235" t="s">
        <v>52</v>
      </c>
      <c r="B94" s="443" t="s">
        <v>2173</v>
      </c>
      <c r="C94" s="6"/>
      <c r="D94" s="6"/>
      <c r="E94" s="417"/>
      <c r="F94" s="306"/>
      <c r="G94" s="640"/>
      <c r="H94" s="655"/>
      <c r="I94" s="659"/>
      <c r="J94" s="659"/>
      <c r="K94" s="659"/>
      <c r="L94" s="659"/>
      <c r="M94" s="659"/>
      <c r="N94" s="659"/>
      <c r="O94" s="659"/>
      <c r="P94" s="659"/>
      <c r="Q94" s="659"/>
      <c r="R94" s="6"/>
      <c r="S94" s="6"/>
      <c r="T94" s="6"/>
      <c r="U94" s="6"/>
      <c r="V94" s="6"/>
      <c r="W94" s="6"/>
      <c r="X94" s="6"/>
      <c r="Y94" s="6"/>
      <c r="Z94" s="54"/>
      <c r="AA94" s="54"/>
      <c r="AB94" s="54"/>
      <c r="AC94" s="54"/>
      <c r="AD94" s="54"/>
      <c r="AE94" s="54"/>
      <c r="AF94" s="54"/>
      <c r="AG94" s="54"/>
      <c r="AQ94" s="54"/>
      <c r="AR94" s="54"/>
      <c r="AS94" s="54"/>
      <c r="AT94" s="54"/>
      <c r="AU94" s="54"/>
      <c r="AV94" s="54"/>
      <c r="AW94" s="54"/>
      <c r="AX94" s="54"/>
      <c r="AY94" s="54"/>
      <c r="AZ94" s="54"/>
      <c r="BA94" s="54"/>
    </row>
    <row r="95" ht="18.0" customHeight="1">
      <c r="A95" s="643" t="s">
        <v>2174</v>
      </c>
      <c r="B95" s="345" t="s">
        <v>2175</v>
      </c>
      <c r="C95" s="164">
        <v>1.0</v>
      </c>
      <c r="D95" s="164">
        <f t="shared" ref="D95:D97" si="16">SUM(I95:Q95)</f>
        <v>0</v>
      </c>
      <c r="E95" s="644">
        <v>140.0</v>
      </c>
      <c r="F95" s="76" t="str">
        <f t="shared" ref="F95:F97" si="17">$E$5</f>
        <v/>
      </c>
      <c r="G95" s="644">
        <f t="shared" ref="G95:G97" si="18">E95*((100-F95)/100)</f>
        <v>140</v>
      </c>
      <c r="H95" s="645">
        <f t="shared" ref="H95:H97" si="19">G95*D95</f>
        <v>0</v>
      </c>
      <c r="I95" s="646"/>
      <c r="J95" s="647"/>
      <c r="K95" s="324"/>
      <c r="L95" s="648"/>
      <c r="M95" s="649"/>
      <c r="N95" s="657"/>
      <c r="O95" s="76"/>
      <c r="P95" s="658"/>
      <c r="Q95" s="652"/>
      <c r="R95" s="6"/>
      <c r="S95" s="6"/>
      <c r="T95" s="6"/>
      <c r="U95" s="6"/>
      <c r="V95" s="6"/>
      <c r="W95" s="6"/>
      <c r="X95" s="6"/>
      <c r="Y95" s="6"/>
      <c r="Z95" s="653" t="s">
        <v>2176</v>
      </c>
      <c r="AA95" s="42"/>
      <c r="AB95" s="42"/>
      <c r="AC95" s="42"/>
      <c r="AD95" s="42"/>
      <c r="AE95" s="43"/>
      <c r="AF95" s="164">
        <v>2.68</v>
      </c>
      <c r="AG95" s="164">
        <f t="shared" ref="AG95:AG97" si="20">D96*AF95</f>
        <v>0</v>
      </c>
      <c r="AQ95" s="54"/>
      <c r="AR95" s="54"/>
      <c r="AS95" s="54"/>
      <c r="AT95" s="54"/>
      <c r="AU95" s="54"/>
      <c r="AV95" s="54"/>
      <c r="AW95" s="54"/>
      <c r="AX95" s="54"/>
      <c r="AY95" s="54"/>
      <c r="AZ95" s="54"/>
      <c r="BA95" s="54"/>
    </row>
    <row r="96" ht="18.0" customHeight="1">
      <c r="A96" s="643" t="s">
        <v>2177</v>
      </c>
      <c r="B96" s="345" t="s">
        <v>2178</v>
      </c>
      <c r="C96" s="164">
        <v>1.0</v>
      </c>
      <c r="D96" s="164">
        <f t="shared" si="16"/>
        <v>0</v>
      </c>
      <c r="E96" s="644">
        <v>200.0</v>
      </c>
      <c r="F96" s="76" t="str">
        <f t="shared" si="17"/>
        <v/>
      </c>
      <c r="G96" s="644">
        <f t="shared" si="18"/>
        <v>200</v>
      </c>
      <c r="H96" s="645">
        <f t="shared" si="19"/>
        <v>0</v>
      </c>
      <c r="I96" s="646"/>
      <c r="J96" s="647"/>
      <c r="K96" s="324"/>
      <c r="L96" s="648"/>
      <c r="M96" s="649"/>
      <c r="N96" s="657"/>
      <c r="O96" s="76"/>
      <c r="P96" s="658"/>
      <c r="Q96" s="652"/>
      <c r="R96" s="272"/>
      <c r="S96" s="272"/>
      <c r="T96" s="272"/>
      <c r="U96" s="272"/>
      <c r="V96" s="272"/>
      <c r="W96" s="272"/>
      <c r="X96" s="272"/>
      <c r="Y96" s="272"/>
      <c r="Z96" s="653" t="s">
        <v>2179</v>
      </c>
      <c r="AA96" s="42"/>
      <c r="AB96" s="42"/>
      <c r="AC96" s="42"/>
      <c r="AD96" s="42"/>
      <c r="AE96" s="43"/>
      <c r="AF96" s="164">
        <v>6.7</v>
      </c>
      <c r="AG96" s="164">
        <f t="shared" si="20"/>
        <v>0</v>
      </c>
      <c r="AH96" s="274"/>
      <c r="AI96" s="54"/>
      <c r="AJ96" s="54"/>
      <c r="AK96" s="54"/>
      <c r="AL96" s="54"/>
      <c r="AM96" s="54"/>
      <c r="AN96" s="54"/>
      <c r="AO96" s="54"/>
      <c r="AP96" s="54"/>
      <c r="AQ96" s="274"/>
      <c r="AR96" s="274"/>
      <c r="AS96" s="274"/>
      <c r="AT96" s="274"/>
      <c r="AU96" s="274"/>
      <c r="AV96" s="274"/>
      <c r="AW96" s="274"/>
      <c r="AX96" s="274"/>
      <c r="AY96" s="274"/>
      <c r="AZ96" s="274"/>
      <c r="BA96" s="274"/>
    </row>
    <row r="97" ht="18.0" customHeight="1">
      <c r="A97" s="643" t="s">
        <v>2180</v>
      </c>
      <c r="B97" s="345" t="s">
        <v>2181</v>
      </c>
      <c r="C97" s="164">
        <v>1.0</v>
      </c>
      <c r="D97" s="164">
        <f t="shared" si="16"/>
        <v>0</v>
      </c>
      <c r="E97" s="644">
        <v>400.0</v>
      </c>
      <c r="F97" s="76" t="str">
        <f t="shared" si="17"/>
        <v/>
      </c>
      <c r="G97" s="644">
        <f t="shared" si="18"/>
        <v>400</v>
      </c>
      <c r="H97" s="645">
        <f t="shared" si="19"/>
        <v>0</v>
      </c>
      <c r="I97" s="646"/>
      <c r="J97" s="647"/>
      <c r="K97" s="324"/>
      <c r="L97" s="648"/>
      <c r="M97" s="649"/>
      <c r="N97" s="657"/>
      <c r="O97" s="76"/>
      <c r="P97" s="658"/>
      <c r="Q97" s="652"/>
      <c r="R97" s="272"/>
      <c r="S97" s="272"/>
      <c r="T97" s="272"/>
      <c r="U97" s="272"/>
      <c r="V97" s="272"/>
      <c r="W97" s="272"/>
      <c r="X97" s="272"/>
      <c r="Y97" s="272"/>
      <c r="Z97" s="653" t="s">
        <v>2182</v>
      </c>
      <c r="AA97" s="42"/>
      <c r="AB97" s="42"/>
      <c r="AC97" s="42"/>
      <c r="AD97" s="42"/>
      <c r="AE97" s="43"/>
      <c r="AF97" s="164">
        <v>17.42</v>
      </c>
      <c r="AG97" s="164">
        <f t="shared" si="20"/>
        <v>0</v>
      </c>
      <c r="AH97" s="274"/>
      <c r="AI97" s="54"/>
      <c r="AJ97" s="54"/>
      <c r="AK97" s="54"/>
      <c r="AL97" s="54"/>
      <c r="AM97" s="54"/>
      <c r="AN97" s="54"/>
      <c r="AO97" s="54"/>
      <c r="AP97" s="54"/>
      <c r="AQ97" s="274"/>
      <c r="AR97" s="274"/>
      <c r="AS97" s="274"/>
      <c r="AT97" s="274"/>
      <c r="AU97" s="274"/>
      <c r="AV97" s="274"/>
      <c r="AW97" s="274"/>
      <c r="AX97" s="274"/>
      <c r="AY97" s="274"/>
      <c r="AZ97" s="274"/>
      <c r="BA97" s="274"/>
    </row>
    <row r="98" ht="15.75" customHeight="1">
      <c r="B98" s="6"/>
      <c r="C98" s="6"/>
      <c r="D98" s="6"/>
      <c r="E98" s="306"/>
      <c r="F98" s="306"/>
      <c r="G98" s="307"/>
      <c r="H98" s="644">
        <f t="shared" ref="H98:K98" si="21">SUM(H15:H97)</f>
        <v>0</v>
      </c>
      <c r="I98" s="227">
        <f t="shared" si="21"/>
        <v>0</v>
      </c>
      <c r="J98" s="227">
        <f t="shared" si="21"/>
        <v>0</v>
      </c>
      <c r="K98" s="227">
        <f t="shared" si="21"/>
        <v>0</v>
      </c>
      <c r="L98" s="227"/>
      <c r="M98" s="227">
        <f t="shared" ref="M98:Q98" si="22">SUM(M15:M97)</f>
        <v>0</v>
      </c>
      <c r="N98" s="227">
        <f t="shared" si="22"/>
        <v>0</v>
      </c>
      <c r="O98" s="141">
        <f t="shared" si="22"/>
        <v>0</v>
      </c>
      <c r="P98" s="227">
        <f t="shared" si="22"/>
        <v>0</v>
      </c>
      <c r="Q98" s="227">
        <f t="shared" si="22"/>
        <v>0</v>
      </c>
      <c r="R98" s="272"/>
      <c r="S98" s="272"/>
      <c r="T98" s="272"/>
      <c r="U98" s="272"/>
      <c r="V98" s="272"/>
      <c r="W98" s="272"/>
      <c r="X98" s="272"/>
      <c r="Y98" s="272"/>
      <c r="Z98" s="251"/>
      <c r="AA98" s="251"/>
      <c r="AB98" s="251"/>
      <c r="AC98" s="251"/>
      <c r="AD98" s="251"/>
      <c r="AE98" s="251"/>
      <c r="AF98" s="251"/>
      <c r="AG98" s="251">
        <f>SUM(AG15:AG97)</f>
        <v>0</v>
      </c>
      <c r="AH98" s="274"/>
      <c r="AI98" s="274"/>
      <c r="AJ98" s="274"/>
      <c r="AK98" s="274"/>
      <c r="AL98" s="274"/>
      <c r="AM98" s="274"/>
      <c r="AN98" s="274"/>
      <c r="AO98" s="274"/>
      <c r="AP98" s="274"/>
      <c r="AQ98" s="274"/>
      <c r="AR98" s="274"/>
      <c r="AS98" s="274"/>
      <c r="AT98" s="274"/>
      <c r="AU98" s="274"/>
      <c r="AV98" s="274"/>
      <c r="AW98" s="274"/>
      <c r="AX98" s="274"/>
      <c r="AY98" s="274"/>
      <c r="AZ98" s="274"/>
      <c r="BA98" s="274"/>
    </row>
    <row r="99" ht="15.75" customHeight="1">
      <c r="B99" s="272"/>
      <c r="C99" s="272"/>
      <c r="D99" s="272"/>
      <c r="E99" s="272"/>
      <c r="F99" s="272"/>
      <c r="G99" s="272"/>
      <c r="H99" s="660"/>
      <c r="I99" s="272"/>
      <c r="J99" s="272"/>
      <c r="K99" s="272"/>
      <c r="L99" s="272"/>
      <c r="M99" s="272"/>
      <c r="N99" s="272"/>
      <c r="O99" s="273"/>
      <c r="P99" s="272"/>
      <c r="Q99" s="272"/>
      <c r="R99" s="272"/>
      <c r="S99" s="272"/>
      <c r="T99" s="272"/>
      <c r="U99" s="272"/>
      <c r="V99" s="272"/>
      <c r="W99" s="272"/>
      <c r="X99" s="272"/>
      <c r="Y99" s="272"/>
      <c r="Z99" s="272"/>
      <c r="AA99" s="272"/>
      <c r="AB99" s="272"/>
      <c r="AC99" s="272"/>
      <c r="AD99" s="272"/>
      <c r="AE99" s="272"/>
      <c r="AF99" s="274"/>
      <c r="AG99" s="274"/>
      <c r="AH99" s="274"/>
      <c r="AI99" s="274"/>
      <c r="AJ99" s="274"/>
      <c r="AK99" s="274"/>
      <c r="AL99" s="274"/>
      <c r="AM99" s="274"/>
      <c r="AN99" s="274"/>
      <c r="AO99" s="274"/>
      <c r="AP99" s="274"/>
      <c r="AQ99" s="274"/>
      <c r="AR99" s="274"/>
      <c r="AS99" s="274"/>
      <c r="AT99" s="274"/>
      <c r="AU99" s="274"/>
      <c r="AV99" s="274"/>
      <c r="AW99" s="274"/>
      <c r="AX99" s="274"/>
      <c r="AY99" s="274"/>
      <c r="AZ99" s="274"/>
      <c r="BA99" s="274"/>
    </row>
    <row r="100" ht="15.75" customHeight="1">
      <c r="B100" s="272"/>
      <c r="C100" s="272"/>
      <c r="D100" s="272"/>
      <c r="E100" s="272"/>
      <c r="F100" s="272"/>
      <c r="G100" s="272"/>
      <c r="H100" s="272"/>
      <c r="I100" s="272"/>
      <c r="J100" s="272"/>
      <c r="K100" s="272"/>
      <c r="L100" s="272"/>
      <c r="M100" s="272"/>
      <c r="N100" s="272"/>
      <c r="O100" s="273"/>
      <c r="P100" s="272"/>
      <c r="Q100" s="272"/>
      <c r="R100" s="272"/>
      <c r="S100" s="272"/>
      <c r="T100" s="272"/>
      <c r="U100" s="272"/>
      <c r="V100" s="272"/>
      <c r="W100" s="272"/>
      <c r="X100" s="272"/>
      <c r="Y100" s="272"/>
      <c r="Z100" s="272"/>
      <c r="AA100" s="272"/>
      <c r="AB100" s="272"/>
      <c r="AC100" s="272"/>
      <c r="AD100" s="272"/>
      <c r="AE100" s="272"/>
      <c r="AF100" s="274"/>
      <c r="AG100" s="274"/>
      <c r="AH100" s="274"/>
      <c r="AI100" s="274"/>
      <c r="AJ100" s="274"/>
      <c r="AK100" s="274"/>
      <c r="AL100" s="274"/>
      <c r="AM100" s="274"/>
      <c r="AN100" s="274"/>
      <c r="AO100" s="274"/>
      <c r="AP100" s="274"/>
      <c r="AQ100" s="274"/>
      <c r="AR100" s="274"/>
      <c r="AS100" s="274"/>
      <c r="AT100" s="274"/>
      <c r="AU100" s="274"/>
      <c r="AV100" s="274"/>
      <c r="AW100" s="274"/>
      <c r="AX100" s="274"/>
      <c r="AY100" s="274"/>
      <c r="AZ100" s="274"/>
      <c r="BA100" s="274"/>
    </row>
    <row r="101" ht="15.75" customHeight="1">
      <c r="B101" s="272"/>
      <c r="C101" s="272"/>
      <c r="D101" s="272"/>
      <c r="E101" s="272"/>
      <c r="F101" s="272"/>
      <c r="G101" s="272"/>
      <c r="H101" s="272"/>
      <c r="I101" s="272"/>
      <c r="J101" s="272"/>
      <c r="K101" s="272"/>
      <c r="L101" s="272"/>
      <c r="M101" s="272"/>
      <c r="N101" s="272"/>
      <c r="O101" s="273"/>
      <c r="P101" s="272"/>
      <c r="Q101" s="272"/>
      <c r="R101" s="272"/>
      <c r="S101" s="272"/>
      <c r="T101" s="272"/>
      <c r="U101" s="272"/>
      <c r="V101" s="272"/>
      <c r="W101" s="272"/>
      <c r="X101" s="272"/>
      <c r="Y101" s="272"/>
      <c r="Z101" s="272"/>
      <c r="AA101" s="272"/>
      <c r="AB101" s="272"/>
      <c r="AC101" s="272"/>
      <c r="AD101" s="272"/>
      <c r="AE101" s="272"/>
      <c r="AF101" s="274"/>
      <c r="AG101" s="274"/>
      <c r="AH101" s="274"/>
      <c r="AI101" s="274"/>
      <c r="AJ101" s="274"/>
      <c r="AK101" s="274"/>
      <c r="AL101" s="274"/>
      <c r="AM101" s="274"/>
      <c r="AN101" s="274"/>
      <c r="AO101" s="274"/>
      <c r="AP101" s="274"/>
      <c r="AQ101" s="274"/>
      <c r="AR101" s="274"/>
      <c r="AS101" s="274"/>
      <c r="AT101" s="274"/>
      <c r="AU101" s="274"/>
      <c r="AV101" s="274"/>
      <c r="AW101" s="274"/>
      <c r="AX101" s="274"/>
      <c r="AY101" s="274"/>
      <c r="AZ101" s="274"/>
      <c r="BA101" s="274"/>
    </row>
    <row r="102" ht="15.75" customHeight="1">
      <c r="B102" s="272"/>
      <c r="C102" s="272"/>
      <c r="D102" s="272"/>
      <c r="E102" s="272"/>
      <c r="F102" s="272"/>
      <c r="G102" s="272"/>
      <c r="H102" s="272"/>
      <c r="I102" s="272"/>
      <c r="J102" s="272"/>
      <c r="K102" s="272"/>
      <c r="L102" s="272"/>
      <c r="M102" s="272"/>
      <c r="N102" s="272"/>
      <c r="O102" s="273"/>
      <c r="P102" s="272"/>
      <c r="Q102" s="272"/>
      <c r="R102" s="272"/>
      <c r="S102" s="272"/>
      <c r="T102" s="272"/>
      <c r="U102" s="272"/>
      <c r="V102" s="272"/>
      <c r="W102" s="272"/>
      <c r="X102" s="272"/>
      <c r="Y102" s="272"/>
      <c r="Z102" s="272"/>
      <c r="AA102" s="272"/>
      <c r="AB102" s="272"/>
      <c r="AC102" s="272"/>
      <c r="AD102" s="272"/>
      <c r="AE102" s="272"/>
      <c r="AF102" s="274"/>
      <c r="AG102" s="274"/>
      <c r="AH102" s="274"/>
      <c r="AI102" s="274"/>
      <c r="AJ102" s="274"/>
      <c r="AK102" s="274"/>
      <c r="AL102" s="274"/>
      <c r="AM102" s="274"/>
      <c r="AN102" s="274"/>
      <c r="AO102" s="274"/>
      <c r="AP102" s="274"/>
      <c r="AQ102" s="274"/>
      <c r="AR102" s="274"/>
      <c r="AS102" s="274"/>
      <c r="AT102" s="274"/>
      <c r="AU102" s="274"/>
      <c r="AV102" s="274"/>
      <c r="AW102" s="274"/>
      <c r="AX102" s="274"/>
      <c r="AY102" s="274"/>
      <c r="AZ102" s="274"/>
      <c r="BA102" s="274"/>
    </row>
    <row r="103" ht="15.75" customHeight="1">
      <c r="B103" s="272"/>
      <c r="C103" s="272"/>
      <c r="D103" s="272"/>
      <c r="E103" s="272"/>
      <c r="F103" s="272"/>
      <c r="G103" s="272"/>
      <c r="H103" s="272"/>
      <c r="I103" s="272"/>
      <c r="J103" s="272"/>
      <c r="K103" s="272"/>
      <c r="L103" s="272"/>
      <c r="M103" s="272"/>
      <c r="N103" s="272"/>
      <c r="O103" s="273"/>
      <c r="P103" s="272"/>
      <c r="Q103" s="272"/>
      <c r="R103" s="272"/>
      <c r="S103" s="272"/>
      <c r="T103" s="272"/>
      <c r="U103" s="272"/>
      <c r="V103" s="272"/>
      <c r="W103" s="272"/>
      <c r="X103" s="272"/>
      <c r="Y103" s="272"/>
      <c r="Z103" s="272"/>
      <c r="AA103" s="272"/>
      <c r="AB103" s="272"/>
      <c r="AC103" s="272"/>
      <c r="AD103" s="272"/>
      <c r="AE103" s="272"/>
      <c r="AF103" s="274"/>
      <c r="AG103" s="274"/>
      <c r="AH103" s="274"/>
      <c r="AI103" s="274"/>
      <c r="AJ103" s="274"/>
      <c r="AK103" s="274"/>
      <c r="AL103" s="274"/>
      <c r="AM103" s="274"/>
      <c r="AN103" s="274"/>
      <c r="AO103" s="274"/>
      <c r="AP103" s="274"/>
      <c r="AQ103" s="274"/>
      <c r="AR103" s="274"/>
      <c r="AS103" s="274"/>
      <c r="AT103" s="274"/>
      <c r="AU103" s="274"/>
      <c r="AV103" s="274"/>
      <c r="AW103" s="274"/>
      <c r="AX103" s="274"/>
      <c r="AY103" s="274"/>
      <c r="AZ103" s="274"/>
      <c r="BA103" s="274"/>
    </row>
    <row r="104" ht="15.75" customHeight="1">
      <c r="B104" s="272"/>
      <c r="C104" s="272"/>
      <c r="D104" s="272"/>
      <c r="E104" s="272"/>
      <c r="F104" s="272"/>
      <c r="G104" s="272"/>
      <c r="H104" s="272"/>
      <c r="I104" s="272"/>
      <c r="J104" s="272"/>
      <c r="K104" s="272"/>
      <c r="L104" s="272"/>
      <c r="M104" s="272"/>
      <c r="N104" s="272"/>
      <c r="O104" s="273"/>
      <c r="P104" s="272"/>
      <c r="Q104" s="272"/>
      <c r="R104" s="272"/>
      <c r="S104" s="272"/>
      <c r="T104" s="272"/>
      <c r="U104" s="272"/>
      <c r="V104" s="272"/>
      <c r="W104" s="272"/>
      <c r="X104" s="272"/>
      <c r="Y104" s="272"/>
      <c r="Z104" s="272"/>
      <c r="AA104" s="272"/>
      <c r="AB104" s="272"/>
      <c r="AC104" s="272"/>
      <c r="AD104" s="272"/>
      <c r="AE104" s="272"/>
      <c r="AF104" s="274"/>
      <c r="AG104" s="274"/>
      <c r="AH104" s="274"/>
      <c r="AI104" s="274"/>
      <c r="AJ104" s="274"/>
      <c r="AK104" s="274"/>
      <c r="AL104" s="274"/>
      <c r="AM104" s="274"/>
      <c r="AN104" s="274"/>
      <c r="AO104" s="274"/>
      <c r="AP104" s="274"/>
      <c r="AQ104" s="274"/>
      <c r="AR104" s="274"/>
      <c r="AS104" s="274"/>
      <c r="AT104" s="274"/>
      <c r="AU104" s="274"/>
      <c r="AV104" s="274"/>
      <c r="AW104" s="274"/>
      <c r="AX104" s="274"/>
      <c r="AY104" s="274"/>
      <c r="AZ104" s="274"/>
      <c r="BA104" s="274"/>
    </row>
    <row r="105" ht="15.75" customHeight="1">
      <c r="B105" s="272"/>
      <c r="C105" s="272"/>
      <c r="D105" s="272"/>
      <c r="E105" s="272"/>
      <c r="F105" s="272"/>
      <c r="G105" s="272"/>
      <c r="H105" s="272"/>
      <c r="I105" s="272"/>
      <c r="J105" s="272"/>
      <c r="K105" s="272"/>
      <c r="L105" s="272"/>
      <c r="M105" s="272"/>
      <c r="N105" s="272"/>
      <c r="O105" s="273"/>
      <c r="P105" s="272"/>
      <c r="Q105" s="272"/>
      <c r="R105" s="272"/>
      <c r="S105" s="272"/>
      <c r="T105" s="272"/>
      <c r="U105" s="272"/>
      <c r="V105" s="272"/>
      <c r="W105" s="272"/>
      <c r="X105" s="272"/>
      <c r="Y105" s="272"/>
      <c r="Z105" s="272"/>
      <c r="AA105" s="272"/>
      <c r="AB105" s="272"/>
      <c r="AC105" s="272"/>
      <c r="AD105" s="272"/>
      <c r="AE105" s="272"/>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c r="AZ105" s="274"/>
      <c r="BA105" s="274"/>
    </row>
    <row r="106" ht="15.75" customHeight="1">
      <c r="B106" s="272"/>
      <c r="C106" s="272"/>
      <c r="D106" s="272"/>
      <c r="E106" s="272"/>
      <c r="F106" s="272"/>
      <c r="G106" s="272"/>
      <c r="H106" s="272"/>
      <c r="I106" s="272"/>
      <c r="J106" s="272"/>
      <c r="K106" s="272"/>
      <c r="L106" s="272"/>
      <c r="M106" s="272"/>
      <c r="N106" s="272"/>
      <c r="O106" s="273"/>
      <c r="P106" s="272"/>
      <c r="Q106" s="272"/>
      <c r="R106" s="272"/>
      <c r="S106" s="272"/>
      <c r="T106" s="272"/>
      <c r="U106" s="272"/>
      <c r="V106" s="272"/>
      <c r="W106" s="272"/>
      <c r="X106" s="272"/>
      <c r="Y106" s="272"/>
      <c r="Z106" s="272"/>
      <c r="AA106" s="272"/>
      <c r="AB106" s="272"/>
      <c r="AC106" s="272"/>
      <c r="AD106" s="272"/>
      <c r="AE106" s="272"/>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274"/>
    </row>
    <row r="107" ht="15.75" customHeight="1">
      <c r="B107" s="272"/>
      <c r="C107" s="272"/>
      <c r="D107" s="272"/>
      <c r="E107" s="272"/>
      <c r="F107" s="272"/>
      <c r="G107" s="272"/>
      <c r="H107" s="272"/>
      <c r="I107" s="272"/>
      <c r="J107" s="272"/>
      <c r="K107" s="272"/>
      <c r="L107" s="272"/>
      <c r="M107" s="272"/>
      <c r="N107" s="272"/>
      <c r="O107" s="273"/>
      <c r="P107" s="272"/>
      <c r="Q107" s="272"/>
      <c r="R107" s="272"/>
      <c r="S107" s="272"/>
      <c r="T107" s="272"/>
      <c r="U107" s="272"/>
      <c r="V107" s="272"/>
      <c r="W107" s="272"/>
      <c r="X107" s="272"/>
      <c r="Y107" s="272"/>
      <c r="Z107" s="272"/>
      <c r="AA107" s="272"/>
      <c r="AB107" s="272"/>
      <c r="AC107" s="272"/>
      <c r="AD107" s="272"/>
      <c r="AE107" s="272"/>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274"/>
    </row>
    <row r="108" ht="15.75" customHeight="1">
      <c r="B108" s="272"/>
      <c r="C108" s="272"/>
      <c r="D108" s="272"/>
      <c r="E108" s="272"/>
      <c r="F108" s="272"/>
      <c r="G108" s="272"/>
      <c r="H108" s="272"/>
      <c r="I108" s="272"/>
      <c r="J108" s="272"/>
      <c r="K108" s="272"/>
      <c r="L108" s="272"/>
      <c r="M108" s="272"/>
      <c r="N108" s="272"/>
      <c r="O108" s="273"/>
      <c r="P108" s="272"/>
      <c r="Q108" s="272"/>
      <c r="R108" s="272"/>
      <c r="S108" s="272"/>
      <c r="T108" s="272"/>
      <c r="U108" s="272"/>
      <c r="V108" s="272"/>
      <c r="W108" s="272"/>
      <c r="X108" s="272"/>
      <c r="Y108" s="272"/>
      <c r="Z108" s="272"/>
      <c r="AA108" s="272"/>
      <c r="AB108" s="272"/>
      <c r="AC108" s="272"/>
      <c r="AD108" s="272"/>
      <c r="AE108" s="272"/>
      <c r="AF108" s="274"/>
      <c r="AG108" s="274"/>
      <c r="AH108" s="274"/>
      <c r="AI108" s="274"/>
      <c r="AJ108" s="274"/>
      <c r="AK108" s="274"/>
      <c r="AL108" s="274"/>
      <c r="AM108" s="274"/>
      <c r="AN108" s="274"/>
      <c r="AO108" s="274"/>
      <c r="AP108" s="274"/>
      <c r="AQ108" s="274"/>
      <c r="AR108" s="274"/>
      <c r="AS108" s="274"/>
      <c r="AT108" s="274"/>
      <c r="AU108" s="274"/>
      <c r="AV108" s="274"/>
      <c r="AW108" s="274"/>
      <c r="AX108" s="274"/>
      <c r="AY108" s="274"/>
      <c r="AZ108" s="274"/>
      <c r="BA108" s="274"/>
    </row>
    <row r="109" ht="15.75" customHeight="1">
      <c r="B109" s="272"/>
      <c r="C109" s="272"/>
      <c r="D109" s="272"/>
      <c r="E109" s="272"/>
      <c r="F109" s="272"/>
      <c r="G109" s="272"/>
      <c r="H109" s="272"/>
      <c r="I109" s="272"/>
      <c r="J109" s="272"/>
      <c r="K109" s="272"/>
      <c r="L109" s="272"/>
      <c r="M109" s="272"/>
      <c r="N109" s="272"/>
      <c r="O109" s="273"/>
      <c r="P109" s="272"/>
      <c r="Q109" s="272"/>
      <c r="R109" s="272"/>
      <c r="S109" s="272"/>
      <c r="T109" s="272"/>
      <c r="U109" s="272"/>
      <c r="V109" s="272"/>
      <c r="W109" s="272"/>
      <c r="X109" s="272"/>
      <c r="Y109" s="272"/>
      <c r="Z109" s="272"/>
      <c r="AA109" s="272"/>
      <c r="AB109" s="272"/>
      <c r="AC109" s="272"/>
      <c r="AD109" s="272"/>
      <c r="AE109" s="272"/>
      <c r="AF109" s="274"/>
      <c r="AG109" s="274"/>
      <c r="AH109" s="274"/>
      <c r="AI109" s="274"/>
      <c r="AJ109" s="274"/>
      <c r="AK109" s="274"/>
      <c r="AL109" s="274"/>
      <c r="AM109" s="274"/>
      <c r="AN109" s="274"/>
      <c r="AO109" s="274"/>
      <c r="AP109" s="274"/>
      <c r="AQ109" s="274"/>
      <c r="AR109" s="274"/>
      <c r="AS109" s="274"/>
      <c r="AT109" s="274"/>
      <c r="AU109" s="274"/>
      <c r="AV109" s="274"/>
      <c r="AW109" s="274"/>
      <c r="AX109" s="274"/>
      <c r="AY109" s="274"/>
      <c r="AZ109" s="274"/>
      <c r="BA109" s="274"/>
    </row>
    <row r="110" ht="15.75" customHeight="1">
      <c r="B110" s="272"/>
      <c r="C110" s="272"/>
      <c r="D110" s="272"/>
      <c r="E110" s="272"/>
      <c r="F110" s="272"/>
      <c r="G110" s="272"/>
      <c r="H110" s="272"/>
      <c r="I110" s="272"/>
      <c r="J110" s="272"/>
      <c r="K110" s="272"/>
      <c r="L110" s="272"/>
      <c r="M110" s="272"/>
      <c r="N110" s="272"/>
      <c r="O110" s="273"/>
      <c r="P110" s="272"/>
      <c r="Q110" s="272"/>
      <c r="R110" s="272"/>
      <c r="S110" s="272"/>
      <c r="T110" s="272"/>
      <c r="U110" s="272"/>
      <c r="V110" s="272"/>
      <c r="W110" s="272"/>
      <c r="X110" s="272"/>
      <c r="Y110" s="272"/>
      <c r="Z110" s="272"/>
      <c r="AA110" s="272"/>
      <c r="AB110" s="272"/>
      <c r="AC110" s="272"/>
      <c r="AD110" s="272"/>
      <c r="AE110" s="272"/>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274"/>
    </row>
    <row r="111" ht="15.75" customHeight="1">
      <c r="B111" s="272"/>
      <c r="C111" s="272"/>
      <c r="D111" s="272"/>
      <c r="E111" s="272"/>
      <c r="F111" s="272"/>
      <c r="G111" s="272"/>
      <c r="H111" s="272"/>
      <c r="I111" s="272"/>
      <c r="J111" s="272"/>
      <c r="K111" s="272"/>
      <c r="L111" s="272"/>
      <c r="M111" s="272"/>
      <c r="N111" s="272"/>
      <c r="O111" s="273"/>
      <c r="P111" s="272"/>
      <c r="Q111" s="272"/>
      <c r="R111" s="272"/>
      <c r="S111" s="272"/>
      <c r="T111" s="272"/>
      <c r="U111" s="272"/>
      <c r="V111" s="272"/>
      <c r="W111" s="272"/>
      <c r="X111" s="272"/>
      <c r="Y111" s="272"/>
      <c r="Z111" s="272"/>
      <c r="AA111" s="272"/>
      <c r="AB111" s="272"/>
      <c r="AC111" s="272"/>
      <c r="AD111" s="272"/>
      <c r="AE111" s="272"/>
      <c r="AF111" s="274"/>
      <c r="AG111" s="274"/>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row>
    <row r="112" ht="15.75" customHeight="1">
      <c r="B112" s="272"/>
      <c r="C112" s="272"/>
      <c r="D112" s="272"/>
      <c r="E112" s="272"/>
      <c r="F112" s="272"/>
      <c r="G112" s="272"/>
      <c r="H112" s="272"/>
      <c r="I112" s="272"/>
      <c r="J112" s="272"/>
      <c r="K112" s="272"/>
      <c r="L112" s="272"/>
      <c r="M112" s="272"/>
      <c r="N112" s="272"/>
      <c r="O112" s="273"/>
      <c r="P112" s="272"/>
      <c r="Q112" s="272"/>
      <c r="R112" s="272"/>
      <c r="S112" s="272"/>
      <c r="T112" s="272"/>
      <c r="U112" s="272"/>
      <c r="V112" s="272"/>
      <c r="W112" s="272"/>
      <c r="X112" s="272"/>
      <c r="Y112" s="272"/>
      <c r="Z112" s="272"/>
      <c r="AA112" s="272"/>
      <c r="AB112" s="272"/>
      <c r="AC112" s="272"/>
      <c r="AD112" s="272"/>
      <c r="AE112" s="272"/>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274"/>
    </row>
    <row r="113" ht="15.75" customHeight="1">
      <c r="B113" s="272"/>
      <c r="C113" s="272"/>
      <c r="D113" s="272"/>
      <c r="E113" s="272"/>
      <c r="F113" s="272"/>
      <c r="G113" s="272"/>
      <c r="H113" s="272"/>
      <c r="I113" s="272"/>
      <c r="J113" s="272"/>
      <c r="K113" s="272"/>
      <c r="L113" s="272"/>
      <c r="M113" s="272"/>
      <c r="N113" s="272"/>
      <c r="O113" s="273"/>
      <c r="P113" s="272"/>
      <c r="Q113" s="272"/>
      <c r="R113" s="272"/>
      <c r="S113" s="272"/>
      <c r="T113" s="272"/>
      <c r="U113" s="272"/>
      <c r="V113" s="272"/>
      <c r="W113" s="272"/>
      <c r="X113" s="272"/>
      <c r="Y113" s="272"/>
      <c r="Z113" s="272"/>
      <c r="AA113" s="272"/>
      <c r="AB113" s="272"/>
      <c r="AC113" s="272"/>
      <c r="AD113" s="272"/>
      <c r="AE113" s="272"/>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274"/>
    </row>
    <row r="114" ht="15.75" customHeight="1">
      <c r="B114" s="272"/>
      <c r="C114" s="272"/>
      <c r="D114" s="272"/>
      <c r="E114" s="272"/>
      <c r="F114" s="272"/>
      <c r="G114" s="272"/>
      <c r="H114" s="272"/>
      <c r="I114" s="272"/>
      <c r="J114" s="272"/>
      <c r="K114" s="272"/>
      <c r="L114" s="272"/>
      <c r="M114" s="272"/>
      <c r="N114" s="272"/>
      <c r="O114" s="273"/>
      <c r="P114" s="272"/>
      <c r="Q114" s="272"/>
      <c r="R114" s="272"/>
      <c r="S114" s="272"/>
      <c r="T114" s="272"/>
      <c r="U114" s="272"/>
      <c r="V114" s="272"/>
      <c r="W114" s="272"/>
      <c r="X114" s="272"/>
      <c r="Y114" s="272"/>
      <c r="Z114" s="272"/>
      <c r="AA114" s="272"/>
      <c r="AB114" s="272"/>
      <c r="AC114" s="272"/>
      <c r="AD114" s="272"/>
      <c r="AE114" s="272"/>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274"/>
    </row>
    <row r="115" ht="15.75" customHeight="1">
      <c r="B115" s="272"/>
      <c r="C115" s="272"/>
      <c r="D115" s="272"/>
      <c r="E115" s="272"/>
      <c r="F115" s="272"/>
      <c r="G115" s="272"/>
      <c r="H115" s="272"/>
      <c r="I115" s="272"/>
      <c r="J115" s="272"/>
      <c r="K115" s="272"/>
      <c r="L115" s="272"/>
      <c r="M115" s="272"/>
      <c r="N115" s="272"/>
      <c r="O115" s="273"/>
      <c r="P115" s="272"/>
      <c r="Q115" s="272"/>
      <c r="R115" s="272"/>
      <c r="S115" s="272"/>
      <c r="T115" s="272"/>
      <c r="U115" s="272"/>
      <c r="V115" s="272"/>
      <c r="W115" s="272"/>
      <c r="X115" s="272"/>
      <c r="Y115" s="272"/>
      <c r="Z115" s="272"/>
      <c r="AA115" s="272"/>
      <c r="AB115" s="272"/>
      <c r="AC115" s="272"/>
      <c r="AD115" s="272"/>
      <c r="AE115" s="272"/>
      <c r="AF115" s="274"/>
      <c r="AG115" s="274"/>
      <c r="AH115" s="274"/>
      <c r="AI115" s="274"/>
      <c r="AJ115" s="274"/>
      <c r="AK115" s="274"/>
      <c r="AL115" s="274"/>
      <c r="AM115" s="274"/>
      <c r="AN115" s="274"/>
      <c r="AO115" s="274"/>
      <c r="AP115" s="274"/>
      <c r="AQ115" s="274"/>
      <c r="AR115" s="274"/>
      <c r="AS115" s="274"/>
      <c r="AT115" s="274"/>
      <c r="AU115" s="274"/>
      <c r="AV115" s="274"/>
      <c r="AW115" s="274"/>
      <c r="AX115" s="274"/>
      <c r="AY115" s="274"/>
      <c r="AZ115" s="274"/>
      <c r="BA115" s="274"/>
    </row>
    <row r="116" ht="15.75" customHeight="1">
      <c r="B116" s="272"/>
      <c r="C116" s="272"/>
      <c r="D116" s="272"/>
      <c r="E116" s="272"/>
      <c r="F116" s="272"/>
      <c r="G116" s="272"/>
      <c r="H116" s="272"/>
      <c r="I116" s="272"/>
      <c r="J116" s="272"/>
      <c r="K116" s="272"/>
      <c r="L116" s="272"/>
      <c r="M116" s="272"/>
      <c r="N116" s="272"/>
      <c r="O116" s="273"/>
      <c r="P116" s="272"/>
      <c r="Q116" s="272"/>
      <c r="R116" s="272"/>
      <c r="S116" s="272"/>
      <c r="T116" s="272"/>
      <c r="U116" s="272"/>
      <c r="V116" s="272"/>
      <c r="W116" s="272"/>
      <c r="X116" s="272"/>
      <c r="Y116" s="272"/>
      <c r="Z116" s="272"/>
      <c r="AA116" s="272"/>
      <c r="AB116" s="272"/>
      <c r="AC116" s="272"/>
      <c r="AD116" s="272"/>
      <c r="AE116" s="272"/>
      <c r="AF116" s="274"/>
      <c r="AG116" s="274"/>
      <c r="AH116" s="274"/>
      <c r="AI116" s="274"/>
      <c r="AJ116" s="274"/>
      <c r="AK116" s="274"/>
      <c r="AL116" s="274"/>
      <c r="AM116" s="274"/>
      <c r="AN116" s="274"/>
      <c r="AO116" s="274"/>
      <c r="AP116" s="274"/>
      <c r="AQ116" s="274"/>
      <c r="AR116" s="274"/>
      <c r="AS116" s="274"/>
      <c r="AT116" s="274"/>
      <c r="AU116" s="274"/>
      <c r="AV116" s="274"/>
      <c r="AW116" s="274"/>
      <c r="AX116" s="274"/>
      <c r="AY116" s="274"/>
      <c r="AZ116" s="274"/>
      <c r="BA116" s="274"/>
    </row>
    <row r="117" ht="15.75" customHeight="1">
      <c r="B117" s="272"/>
      <c r="C117" s="272"/>
      <c r="D117" s="272"/>
      <c r="E117" s="272"/>
      <c r="F117" s="272"/>
      <c r="G117" s="272"/>
      <c r="H117" s="272"/>
      <c r="I117" s="272"/>
      <c r="J117" s="272"/>
      <c r="K117" s="272"/>
      <c r="L117" s="272"/>
      <c r="M117" s="272"/>
      <c r="N117" s="272"/>
      <c r="O117" s="273"/>
      <c r="P117" s="272"/>
      <c r="Q117" s="272"/>
      <c r="R117" s="272"/>
      <c r="S117" s="272"/>
      <c r="T117" s="272"/>
      <c r="U117" s="272"/>
      <c r="V117" s="272"/>
      <c r="W117" s="272"/>
      <c r="X117" s="272"/>
      <c r="Y117" s="272"/>
      <c r="Z117" s="272"/>
      <c r="AA117" s="272"/>
      <c r="AB117" s="272"/>
      <c r="AC117" s="272"/>
      <c r="AD117" s="272"/>
      <c r="AE117" s="272"/>
      <c r="AF117" s="274"/>
      <c r="AG117" s="274"/>
      <c r="AH117" s="274"/>
      <c r="AI117" s="274"/>
      <c r="AJ117" s="274"/>
      <c r="AK117" s="274"/>
      <c r="AL117" s="274"/>
      <c r="AM117" s="274"/>
      <c r="AN117" s="274"/>
      <c r="AO117" s="274"/>
      <c r="AP117" s="274"/>
      <c r="AQ117" s="274"/>
      <c r="AR117" s="274"/>
      <c r="AS117" s="274"/>
      <c r="AT117" s="274"/>
      <c r="AU117" s="274"/>
      <c r="AV117" s="274"/>
      <c r="AW117" s="274"/>
      <c r="AX117" s="274"/>
      <c r="AY117" s="274"/>
      <c r="AZ117" s="274"/>
      <c r="BA117" s="274"/>
    </row>
    <row r="118" ht="15.75" customHeight="1">
      <c r="B118" s="272"/>
      <c r="C118" s="272"/>
      <c r="D118" s="272"/>
      <c r="E118" s="272"/>
      <c r="F118" s="272"/>
      <c r="G118" s="272"/>
      <c r="H118" s="272"/>
      <c r="I118" s="272"/>
      <c r="J118" s="272"/>
      <c r="K118" s="272"/>
      <c r="L118" s="272"/>
      <c r="M118" s="272"/>
      <c r="N118" s="272"/>
      <c r="O118" s="273"/>
      <c r="P118" s="272"/>
      <c r="Q118" s="272"/>
      <c r="R118" s="272"/>
      <c r="S118" s="272"/>
      <c r="T118" s="272"/>
      <c r="U118" s="272"/>
      <c r="V118" s="272"/>
      <c r="W118" s="272"/>
      <c r="X118" s="272"/>
      <c r="Y118" s="272"/>
      <c r="Z118" s="272"/>
      <c r="AA118" s="272"/>
      <c r="AB118" s="272"/>
      <c r="AC118" s="272"/>
      <c r="AD118" s="272"/>
      <c r="AE118" s="272"/>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274"/>
    </row>
    <row r="119" ht="15.75" customHeight="1">
      <c r="B119" s="272"/>
      <c r="C119" s="272"/>
      <c r="D119" s="272"/>
      <c r="E119" s="272"/>
      <c r="F119" s="272"/>
      <c r="G119" s="272"/>
      <c r="H119" s="272"/>
      <c r="I119" s="272"/>
      <c r="J119" s="272"/>
      <c r="K119" s="272"/>
      <c r="L119" s="272"/>
      <c r="M119" s="272"/>
      <c r="N119" s="272"/>
      <c r="O119" s="273"/>
      <c r="P119" s="272"/>
      <c r="Q119" s="272"/>
      <c r="R119" s="272"/>
      <c r="S119" s="272"/>
      <c r="T119" s="272"/>
      <c r="U119" s="272"/>
      <c r="V119" s="272"/>
      <c r="W119" s="272"/>
      <c r="X119" s="272"/>
      <c r="Y119" s="272"/>
      <c r="Z119" s="272"/>
      <c r="AA119" s="272"/>
      <c r="AB119" s="272"/>
      <c r="AC119" s="272"/>
      <c r="AD119" s="272"/>
      <c r="AE119" s="272"/>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row>
    <row r="120" ht="15.75" customHeight="1">
      <c r="B120" s="272"/>
      <c r="C120" s="272"/>
      <c r="D120" s="272"/>
      <c r="E120" s="272"/>
      <c r="F120" s="272"/>
      <c r="G120" s="272"/>
      <c r="H120" s="272"/>
      <c r="I120" s="272"/>
      <c r="J120" s="272"/>
      <c r="K120" s="272"/>
      <c r="L120" s="272"/>
      <c r="M120" s="272"/>
      <c r="N120" s="272"/>
      <c r="O120" s="273"/>
      <c r="P120" s="272"/>
      <c r="Q120" s="272"/>
      <c r="R120" s="272"/>
      <c r="S120" s="272"/>
      <c r="T120" s="272"/>
      <c r="U120" s="272"/>
      <c r="V120" s="272"/>
      <c r="W120" s="272"/>
      <c r="X120" s="272"/>
      <c r="Y120" s="272"/>
      <c r="Z120" s="272"/>
      <c r="AA120" s="272"/>
      <c r="AB120" s="272"/>
      <c r="AC120" s="272"/>
      <c r="AD120" s="272"/>
      <c r="AE120" s="272"/>
      <c r="AF120" s="274"/>
      <c r="AG120" s="274"/>
      <c r="AH120" s="274"/>
      <c r="AI120" s="274"/>
      <c r="AJ120" s="274"/>
      <c r="AK120" s="274"/>
      <c r="AL120" s="274"/>
      <c r="AM120" s="274"/>
      <c r="AN120" s="274"/>
      <c r="AO120" s="274"/>
      <c r="AP120" s="274"/>
      <c r="AQ120" s="274"/>
      <c r="AR120" s="274"/>
      <c r="AS120" s="274"/>
      <c r="AT120" s="274"/>
      <c r="AU120" s="274"/>
      <c r="AV120" s="274"/>
      <c r="AW120" s="274"/>
      <c r="AX120" s="274"/>
      <c r="AY120" s="274"/>
      <c r="AZ120" s="274"/>
      <c r="BA120" s="274"/>
    </row>
    <row r="121" ht="15.75" customHeight="1">
      <c r="B121" s="272"/>
      <c r="C121" s="272"/>
      <c r="D121" s="272"/>
      <c r="E121" s="272"/>
      <c r="F121" s="272"/>
      <c r="G121" s="272"/>
      <c r="H121" s="272"/>
      <c r="I121" s="272"/>
      <c r="J121" s="272"/>
      <c r="K121" s="272"/>
      <c r="L121" s="272"/>
      <c r="M121" s="272"/>
      <c r="N121" s="272"/>
      <c r="O121" s="273"/>
      <c r="P121" s="272"/>
      <c r="Q121" s="272"/>
      <c r="R121" s="272"/>
      <c r="S121" s="272"/>
      <c r="T121" s="272"/>
      <c r="U121" s="272"/>
      <c r="V121" s="272"/>
      <c r="W121" s="272"/>
      <c r="X121" s="272"/>
      <c r="Y121" s="272"/>
      <c r="Z121" s="272"/>
      <c r="AA121" s="272"/>
      <c r="AB121" s="272"/>
      <c r="AC121" s="272"/>
      <c r="AD121" s="272"/>
      <c r="AE121" s="272"/>
      <c r="AF121" s="274"/>
      <c r="AG121" s="274"/>
      <c r="AH121" s="274"/>
      <c r="AI121" s="274"/>
      <c r="AJ121" s="274"/>
      <c r="AK121" s="274"/>
      <c r="AL121" s="274"/>
      <c r="AM121" s="274"/>
      <c r="AN121" s="274"/>
      <c r="AO121" s="274"/>
      <c r="AP121" s="274"/>
      <c r="AQ121" s="274"/>
      <c r="AR121" s="274"/>
      <c r="AS121" s="274"/>
      <c r="AT121" s="274"/>
      <c r="AU121" s="274"/>
      <c r="AV121" s="274"/>
      <c r="AW121" s="274"/>
      <c r="AX121" s="274"/>
      <c r="AY121" s="274"/>
      <c r="AZ121" s="274"/>
      <c r="BA121" s="274"/>
    </row>
    <row r="122" ht="15.75" customHeight="1">
      <c r="B122" s="272"/>
      <c r="C122" s="272"/>
      <c r="D122" s="272"/>
      <c r="E122" s="272"/>
      <c r="F122" s="272"/>
      <c r="G122" s="272"/>
      <c r="H122" s="272"/>
      <c r="I122" s="272"/>
      <c r="J122" s="272"/>
      <c r="K122" s="272"/>
      <c r="L122" s="272"/>
      <c r="M122" s="272"/>
      <c r="N122" s="272"/>
      <c r="O122" s="273"/>
      <c r="P122" s="272"/>
      <c r="Q122" s="272"/>
      <c r="R122" s="272"/>
      <c r="S122" s="272"/>
      <c r="T122" s="272"/>
      <c r="U122" s="272"/>
      <c r="V122" s="272"/>
      <c r="W122" s="272"/>
      <c r="X122" s="272"/>
      <c r="Y122" s="272"/>
      <c r="Z122" s="272"/>
      <c r="AA122" s="272"/>
      <c r="AB122" s="272"/>
      <c r="AC122" s="272"/>
      <c r="AD122" s="272"/>
      <c r="AE122" s="272"/>
      <c r="AF122" s="274"/>
      <c r="AG122" s="274"/>
      <c r="AH122" s="274"/>
      <c r="AI122" s="274"/>
      <c r="AJ122" s="274"/>
      <c r="AK122" s="274"/>
      <c r="AL122" s="274"/>
      <c r="AM122" s="274"/>
      <c r="AN122" s="274"/>
      <c r="AO122" s="274"/>
      <c r="AP122" s="274"/>
      <c r="AQ122" s="274"/>
      <c r="AR122" s="274"/>
      <c r="AS122" s="274"/>
      <c r="AT122" s="274"/>
      <c r="AU122" s="274"/>
      <c r="AV122" s="274"/>
      <c r="AW122" s="274"/>
      <c r="AX122" s="274"/>
      <c r="AY122" s="274"/>
      <c r="AZ122" s="274"/>
      <c r="BA122" s="274"/>
    </row>
    <row r="123" ht="15.75" customHeight="1">
      <c r="B123" s="272"/>
      <c r="C123" s="272"/>
      <c r="D123" s="272"/>
      <c r="E123" s="272"/>
      <c r="F123" s="272"/>
      <c r="G123" s="272"/>
      <c r="H123" s="272"/>
      <c r="I123" s="272"/>
      <c r="J123" s="272"/>
      <c r="K123" s="272"/>
      <c r="L123" s="272"/>
      <c r="M123" s="272"/>
      <c r="N123" s="272"/>
      <c r="O123" s="273"/>
      <c r="P123" s="272"/>
      <c r="Q123" s="272"/>
      <c r="R123" s="272"/>
      <c r="S123" s="272"/>
      <c r="T123" s="272"/>
      <c r="U123" s="272"/>
      <c r="V123" s="272"/>
      <c r="W123" s="272"/>
      <c r="X123" s="272"/>
      <c r="Y123" s="272"/>
      <c r="Z123" s="272"/>
      <c r="AA123" s="272"/>
      <c r="AB123" s="272"/>
      <c r="AC123" s="272"/>
      <c r="AD123" s="272"/>
      <c r="AE123" s="272"/>
      <c r="AF123" s="274"/>
      <c r="AG123" s="274"/>
      <c r="AH123" s="274"/>
      <c r="AI123" s="274"/>
      <c r="AJ123" s="274"/>
      <c r="AK123" s="274"/>
      <c r="AL123" s="274"/>
      <c r="AM123" s="274"/>
      <c r="AN123" s="274"/>
      <c r="AO123" s="274"/>
      <c r="AP123" s="274"/>
      <c r="AQ123" s="274"/>
      <c r="AR123" s="274"/>
      <c r="AS123" s="274"/>
      <c r="AT123" s="274"/>
      <c r="AU123" s="274"/>
      <c r="AV123" s="274"/>
      <c r="AW123" s="274"/>
      <c r="AX123" s="274"/>
      <c r="AY123" s="274"/>
      <c r="AZ123" s="274"/>
      <c r="BA123" s="274"/>
    </row>
    <row r="124" ht="15.75" customHeight="1">
      <c r="B124" s="272"/>
      <c r="C124" s="272"/>
      <c r="D124" s="272"/>
      <c r="E124" s="272"/>
      <c r="F124" s="272"/>
      <c r="G124" s="272"/>
      <c r="H124" s="272"/>
      <c r="I124" s="272"/>
      <c r="J124" s="272"/>
      <c r="K124" s="272"/>
      <c r="L124" s="272"/>
      <c r="M124" s="272"/>
      <c r="N124" s="272"/>
      <c r="O124" s="273"/>
      <c r="P124" s="272"/>
      <c r="Q124" s="272"/>
      <c r="R124" s="272"/>
      <c r="S124" s="272"/>
      <c r="T124" s="272"/>
      <c r="U124" s="272"/>
      <c r="V124" s="272"/>
      <c r="W124" s="272"/>
      <c r="X124" s="272"/>
      <c r="Y124" s="272"/>
      <c r="Z124" s="272"/>
      <c r="AA124" s="272"/>
      <c r="AB124" s="272"/>
      <c r="AC124" s="272"/>
      <c r="AD124" s="272"/>
      <c r="AE124" s="272"/>
      <c r="AF124" s="274"/>
      <c r="AG124" s="274"/>
      <c r="AH124" s="274"/>
      <c r="AI124" s="274"/>
      <c r="AJ124" s="274"/>
      <c r="AK124" s="274"/>
      <c r="AL124" s="274"/>
      <c r="AM124" s="274"/>
      <c r="AN124" s="274"/>
      <c r="AO124" s="274"/>
      <c r="AP124" s="274"/>
      <c r="AQ124" s="274"/>
      <c r="AR124" s="274"/>
      <c r="AS124" s="274"/>
      <c r="AT124" s="274"/>
      <c r="AU124" s="274"/>
      <c r="AV124" s="274"/>
      <c r="AW124" s="274"/>
      <c r="AX124" s="274"/>
      <c r="AY124" s="274"/>
      <c r="AZ124" s="274"/>
      <c r="BA124" s="274"/>
    </row>
    <row r="125" ht="15.75" customHeight="1">
      <c r="B125" s="272"/>
      <c r="C125" s="272"/>
      <c r="D125" s="272"/>
      <c r="E125" s="272"/>
      <c r="F125" s="272"/>
      <c r="G125" s="272"/>
      <c r="H125" s="272"/>
      <c r="I125" s="272"/>
      <c r="J125" s="272"/>
      <c r="K125" s="272"/>
      <c r="L125" s="272"/>
      <c r="M125" s="272"/>
      <c r="N125" s="272"/>
      <c r="O125" s="273"/>
      <c r="P125" s="272"/>
      <c r="Q125" s="272"/>
      <c r="R125" s="272"/>
      <c r="S125" s="272"/>
      <c r="T125" s="272"/>
      <c r="U125" s="272"/>
      <c r="V125" s="272"/>
      <c r="W125" s="272"/>
      <c r="X125" s="272"/>
      <c r="Y125" s="272"/>
      <c r="Z125" s="272"/>
      <c r="AA125" s="272"/>
      <c r="AB125" s="272"/>
      <c r="AC125" s="272"/>
      <c r="AD125" s="272"/>
      <c r="AE125" s="272"/>
      <c r="AF125" s="274"/>
      <c r="AG125" s="274"/>
      <c r="AH125" s="274"/>
      <c r="AI125" s="274"/>
      <c r="AJ125" s="274"/>
      <c r="AK125" s="274"/>
      <c r="AL125" s="274"/>
      <c r="AM125" s="274"/>
      <c r="AN125" s="274"/>
      <c r="AO125" s="274"/>
      <c r="AP125" s="274"/>
      <c r="AQ125" s="274"/>
      <c r="AR125" s="274"/>
      <c r="AS125" s="274"/>
      <c r="AT125" s="274"/>
      <c r="AU125" s="274"/>
      <c r="AV125" s="274"/>
      <c r="AW125" s="274"/>
      <c r="AX125" s="274"/>
      <c r="AY125" s="274"/>
      <c r="AZ125" s="274"/>
      <c r="BA125" s="274"/>
    </row>
    <row r="126" ht="15.75" customHeight="1">
      <c r="B126" s="272"/>
      <c r="C126" s="272"/>
      <c r="D126" s="272"/>
      <c r="E126" s="272"/>
      <c r="F126" s="272"/>
      <c r="G126" s="272"/>
      <c r="H126" s="272"/>
      <c r="I126" s="272"/>
      <c r="J126" s="272"/>
      <c r="K126" s="272"/>
      <c r="L126" s="272"/>
      <c r="M126" s="272"/>
      <c r="N126" s="272"/>
      <c r="O126" s="273"/>
      <c r="P126" s="272"/>
      <c r="Q126" s="272"/>
      <c r="R126" s="272"/>
      <c r="S126" s="272"/>
      <c r="T126" s="272"/>
      <c r="U126" s="272"/>
      <c r="V126" s="272"/>
      <c r="W126" s="272"/>
      <c r="X126" s="272"/>
      <c r="Y126" s="272"/>
      <c r="Z126" s="272"/>
      <c r="AA126" s="272"/>
      <c r="AB126" s="272"/>
      <c r="AC126" s="272"/>
      <c r="AD126" s="272"/>
      <c r="AE126" s="272"/>
      <c r="AF126" s="274"/>
      <c r="AG126" s="274"/>
      <c r="AH126" s="274"/>
      <c r="AI126" s="274"/>
      <c r="AJ126" s="274"/>
      <c r="AK126" s="274"/>
      <c r="AL126" s="274"/>
      <c r="AM126" s="274"/>
      <c r="AN126" s="274"/>
      <c r="AO126" s="274"/>
      <c r="AP126" s="274"/>
      <c r="AQ126" s="274"/>
      <c r="AR126" s="274"/>
      <c r="AS126" s="274"/>
      <c r="AT126" s="274"/>
      <c r="AU126" s="274"/>
      <c r="AV126" s="274"/>
      <c r="AW126" s="274"/>
      <c r="AX126" s="274"/>
      <c r="AY126" s="274"/>
      <c r="AZ126" s="274"/>
      <c r="BA126" s="274"/>
    </row>
    <row r="127" ht="15.75" customHeight="1">
      <c r="B127" s="272"/>
      <c r="C127" s="272"/>
      <c r="D127" s="272"/>
      <c r="E127" s="272"/>
      <c r="F127" s="272"/>
      <c r="G127" s="272"/>
      <c r="H127" s="272"/>
      <c r="I127" s="272"/>
      <c r="J127" s="272"/>
      <c r="K127" s="272"/>
      <c r="L127" s="272"/>
      <c r="M127" s="272"/>
      <c r="N127" s="272"/>
      <c r="O127" s="273"/>
      <c r="P127" s="272"/>
      <c r="Q127" s="272"/>
      <c r="R127" s="272"/>
      <c r="S127" s="272"/>
      <c r="T127" s="272"/>
      <c r="U127" s="272"/>
      <c r="V127" s="272"/>
      <c r="W127" s="272"/>
      <c r="X127" s="272"/>
      <c r="Y127" s="272"/>
      <c r="Z127" s="272"/>
      <c r="AA127" s="272"/>
      <c r="AB127" s="272"/>
      <c r="AC127" s="272"/>
      <c r="AD127" s="272"/>
      <c r="AE127" s="272"/>
      <c r="AF127" s="274"/>
      <c r="AG127" s="274"/>
      <c r="AH127" s="274"/>
      <c r="AI127" s="274"/>
      <c r="AJ127" s="274"/>
      <c r="AK127" s="274"/>
      <c r="AL127" s="274"/>
      <c r="AM127" s="274"/>
      <c r="AN127" s="274"/>
      <c r="AO127" s="274"/>
      <c r="AP127" s="274"/>
      <c r="AQ127" s="274"/>
      <c r="AR127" s="274"/>
      <c r="AS127" s="274"/>
      <c r="AT127" s="274"/>
      <c r="AU127" s="274"/>
      <c r="AV127" s="274"/>
      <c r="AW127" s="274"/>
      <c r="AX127" s="274"/>
      <c r="AY127" s="274"/>
      <c r="AZ127" s="274"/>
      <c r="BA127" s="274"/>
    </row>
    <row r="128" ht="15.75" customHeight="1">
      <c r="B128" s="272"/>
      <c r="C128" s="272"/>
      <c r="D128" s="272"/>
      <c r="E128" s="272"/>
      <c r="F128" s="272"/>
      <c r="G128" s="272"/>
      <c r="H128" s="272"/>
      <c r="I128" s="272"/>
      <c r="J128" s="272"/>
      <c r="K128" s="272"/>
      <c r="L128" s="272"/>
      <c r="M128" s="272"/>
      <c r="N128" s="272"/>
      <c r="O128" s="273"/>
      <c r="P128" s="272"/>
      <c r="Q128" s="272"/>
      <c r="R128" s="272"/>
      <c r="S128" s="272"/>
      <c r="T128" s="272"/>
      <c r="U128" s="272"/>
      <c r="V128" s="272"/>
      <c r="W128" s="272"/>
      <c r="X128" s="272"/>
      <c r="Y128" s="272"/>
      <c r="Z128" s="272"/>
      <c r="AA128" s="272"/>
      <c r="AB128" s="272"/>
      <c r="AC128" s="272"/>
      <c r="AD128" s="272"/>
      <c r="AE128" s="272"/>
      <c r="AF128" s="274"/>
      <c r="AG128" s="274"/>
      <c r="AH128" s="274"/>
      <c r="AI128" s="274"/>
      <c r="AJ128" s="274"/>
      <c r="AK128" s="274"/>
      <c r="AL128" s="274"/>
      <c r="AM128" s="274"/>
      <c r="AN128" s="274"/>
      <c r="AO128" s="274"/>
      <c r="AP128" s="274"/>
      <c r="AQ128" s="274"/>
      <c r="AR128" s="274"/>
      <c r="AS128" s="274"/>
      <c r="AT128" s="274"/>
      <c r="AU128" s="274"/>
      <c r="AV128" s="274"/>
      <c r="AW128" s="274"/>
      <c r="AX128" s="274"/>
      <c r="AY128" s="274"/>
      <c r="AZ128" s="274"/>
      <c r="BA128" s="274"/>
    </row>
    <row r="129" ht="15.75" customHeight="1">
      <c r="B129" s="272"/>
      <c r="C129" s="272"/>
      <c r="D129" s="272"/>
      <c r="E129" s="272"/>
      <c r="F129" s="272"/>
      <c r="G129" s="272"/>
      <c r="H129" s="272"/>
      <c r="I129" s="272"/>
      <c r="J129" s="272"/>
      <c r="K129" s="272"/>
      <c r="L129" s="272"/>
      <c r="M129" s="272"/>
      <c r="N129" s="272"/>
      <c r="O129" s="273"/>
      <c r="P129" s="272"/>
      <c r="Q129" s="272"/>
      <c r="R129" s="272"/>
      <c r="S129" s="272"/>
      <c r="T129" s="272"/>
      <c r="U129" s="272"/>
      <c r="V129" s="272"/>
      <c r="W129" s="272"/>
      <c r="X129" s="272"/>
      <c r="Y129" s="272"/>
      <c r="Z129" s="272"/>
      <c r="AA129" s="272"/>
      <c r="AB129" s="272"/>
      <c r="AC129" s="272"/>
      <c r="AD129" s="272"/>
      <c r="AE129" s="272"/>
      <c r="AF129" s="274"/>
      <c r="AG129" s="274"/>
      <c r="AH129" s="274"/>
      <c r="AI129" s="274"/>
      <c r="AJ129" s="274"/>
      <c r="AK129" s="274"/>
      <c r="AL129" s="274"/>
      <c r="AM129" s="274"/>
      <c r="AN129" s="274"/>
      <c r="AO129" s="274"/>
      <c r="AP129" s="274"/>
      <c r="AQ129" s="274"/>
      <c r="AR129" s="274"/>
      <c r="AS129" s="274"/>
      <c r="AT129" s="274"/>
      <c r="AU129" s="274"/>
      <c r="AV129" s="274"/>
      <c r="AW129" s="274"/>
      <c r="AX129" s="274"/>
      <c r="AY129" s="274"/>
      <c r="AZ129" s="274"/>
      <c r="BA129" s="274"/>
    </row>
    <row r="130" ht="15.75" customHeight="1">
      <c r="B130" s="272"/>
      <c r="C130" s="272"/>
      <c r="D130" s="272"/>
      <c r="E130" s="272"/>
      <c r="F130" s="272"/>
      <c r="G130" s="272"/>
      <c r="H130" s="272"/>
      <c r="I130" s="272"/>
      <c r="J130" s="272"/>
      <c r="K130" s="272"/>
      <c r="L130" s="272"/>
      <c r="M130" s="272"/>
      <c r="N130" s="272"/>
      <c r="O130" s="273"/>
      <c r="P130" s="272"/>
      <c r="Q130" s="272"/>
      <c r="R130" s="272"/>
      <c r="S130" s="272"/>
      <c r="T130" s="272"/>
      <c r="U130" s="272"/>
      <c r="V130" s="272"/>
      <c r="W130" s="272"/>
      <c r="X130" s="272"/>
      <c r="Y130" s="272"/>
      <c r="Z130" s="272"/>
      <c r="AA130" s="272"/>
      <c r="AB130" s="272"/>
      <c r="AC130" s="272"/>
      <c r="AD130" s="272"/>
      <c r="AE130" s="272"/>
      <c r="AF130" s="274"/>
      <c r="AG130" s="274"/>
      <c r="AH130" s="274"/>
      <c r="AI130" s="274"/>
      <c r="AJ130" s="274"/>
      <c r="AK130" s="274"/>
      <c r="AL130" s="274"/>
      <c r="AM130" s="274"/>
      <c r="AN130" s="274"/>
      <c r="AO130" s="274"/>
      <c r="AP130" s="274"/>
      <c r="AQ130" s="274"/>
      <c r="AR130" s="274"/>
      <c r="AS130" s="274"/>
      <c r="AT130" s="274"/>
      <c r="AU130" s="274"/>
      <c r="AV130" s="274"/>
      <c r="AW130" s="274"/>
      <c r="AX130" s="274"/>
      <c r="AY130" s="274"/>
      <c r="AZ130" s="274"/>
      <c r="BA130" s="274"/>
    </row>
    <row r="131" ht="15.75" customHeight="1">
      <c r="B131" s="272"/>
      <c r="C131" s="272"/>
      <c r="D131" s="272"/>
      <c r="E131" s="272"/>
      <c r="F131" s="272"/>
      <c r="G131" s="272"/>
      <c r="H131" s="272"/>
      <c r="I131" s="272"/>
      <c r="J131" s="272"/>
      <c r="K131" s="272"/>
      <c r="L131" s="272"/>
      <c r="M131" s="272"/>
      <c r="N131" s="272"/>
      <c r="O131" s="273"/>
      <c r="P131" s="272"/>
      <c r="Q131" s="272"/>
      <c r="R131" s="272"/>
      <c r="S131" s="272"/>
      <c r="T131" s="272"/>
      <c r="U131" s="272"/>
      <c r="V131" s="272"/>
      <c r="W131" s="272"/>
      <c r="X131" s="272"/>
      <c r="Y131" s="272"/>
      <c r="Z131" s="272"/>
      <c r="AA131" s="272"/>
      <c r="AB131" s="272"/>
      <c r="AC131" s="272"/>
      <c r="AD131" s="272"/>
      <c r="AE131" s="272"/>
      <c r="AF131" s="274"/>
      <c r="AG131" s="274"/>
      <c r="AH131" s="274"/>
      <c r="AI131" s="274"/>
      <c r="AJ131" s="274"/>
      <c r="AK131" s="274"/>
      <c r="AL131" s="274"/>
      <c r="AM131" s="274"/>
      <c r="AN131" s="274"/>
      <c r="AO131" s="274"/>
      <c r="AP131" s="274"/>
      <c r="AQ131" s="274"/>
      <c r="AR131" s="274"/>
      <c r="AS131" s="274"/>
      <c r="AT131" s="274"/>
      <c r="AU131" s="274"/>
      <c r="AV131" s="274"/>
      <c r="AW131" s="274"/>
      <c r="AX131" s="274"/>
      <c r="AY131" s="274"/>
      <c r="AZ131" s="274"/>
      <c r="BA131" s="274"/>
    </row>
    <row r="132" ht="15.75" customHeight="1">
      <c r="B132" s="272"/>
      <c r="C132" s="272"/>
      <c r="D132" s="272"/>
      <c r="E132" s="272"/>
      <c r="F132" s="272"/>
      <c r="G132" s="272"/>
      <c r="H132" s="272"/>
      <c r="I132" s="272"/>
      <c r="J132" s="272"/>
      <c r="K132" s="272"/>
      <c r="L132" s="272"/>
      <c r="M132" s="272"/>
      <c r="N132" s="272"/>
      <c r="O132" s="273"/>
      <c r="P132" s="272"/>
      <c r="Q132" s="272"/>
      <c r="R132" s="272"/>
      <c r="S132" s="272"/>
      <c r="T132" s="272"/>
      <c r="U132" s="272"/>
      <c r="V132" s="272"/>
      <c r="W132" s="272"/>
      <c r="X132" s="272"/>
      <c r="Y132" s="272"/>
      <c r="Z132" s="272"/>
      <c r="AA132" s="272"/>
      <c r="AB132" s="272"/>
      <c r="AC132" s="272"/>
      <c r="AD132" s="272"/>
      <c r="AE132" s="272"/>
      <c r="AF132" s="274"/>
      <c r="AG132" s="274"/>
      <c r="AH132" s="274"/>
      <c r="AI132" s="274"/>
      <c r="AJ132" s="274"/>
      <c r="AK132" s="274"/>
      <c r="AL132" s="274"/>
      <c r="AM132" s="274"/>
      <c r="AN132" s="274"/>
      <c r="AO132" s="274"/>
      <c r="AP132" s="274"/>
      <c r="AQ132" s="274"/>
      <c r="AR132" s="274"/>
      <c r="AS132" s="274"/>
      <c r="AT132" s="274"/>
      <c r="AU132" s="274"/>
      <c r="AV132" s="274"/>
      <c r="AW132" s="274"/>
      <c r="AX132" s="274"/>
      <c r="AY132" s="274"/>
      <c r="AZ132" s="274"/>
      <c r="BA132" s="274"/>
    </row>
    <row r="133" ht="15.75" customHeight="1">
      <c r="B133" s="272"/>
      <c r="C133" s="272"/>
      <c r="D133" s="272"/>
      <c r="E133" s="272"/>
      <c r="F133" s="272"/>
      <c r="G133" s="272"/>
      <c r="H133" s="272"/>
      <c r="I133" s="272"/>
      <c r="J133" s="272"/>
      <c r="K133" s="272"/>
      <c r="L133" s="272"/>
      <c r="M133" s="272"/>
      <c r="N133" s="272"/>
      <c r="O133" s="273"/>
      <c r="P133" s="272"/>
      <c r="Q133" s="272"/>
      <c r="R133" s="272"/>
      <c r="S133" s="272"/>
      <c r="T133" s="272"/>
      <c r="U133" s="272"/>
      <c r="V133" s="272"/>
      <c r="W133" s="272"/>
      <c r="X133" s="272"/>
      <c r="Y133" s="272"/>
      <c r="Z133" s="272"/>
      <c r="AA133" s="272"/>
      <c r="AB133" s="272"/>
      <c r="AC133" s="272"/>
      <c r="AD133" s="272"/>
      <c r="AE133" s="272"/>
      <c r="AF133" s="274"/>
      <c r="AG133" s="274"/>
      <c r="AH133" s="274"/>
      <c r="AI133" s="274"/>
      <c r="AJ133" s="274"/>
      <c r="AK133" s="274"/>
      <c r="AL133" s="274"/>
      <c r="AM133" s="274"/>
      <c r="AN133" s="274"/>
      <c r="AO133" s="274"/>
      <c r="AP133" s="274"/>
      <c r="AQ133" s="274"/>
      <c r="AR133" s="274"/>
      <c r="AS133" s="274"/>
      <c r="AT133" s="274"/>
      <c r="AU133" s="274"/>
      <c r="AV133" s="274"/>
      <c r="AW133" s="274"/>
      <c r="AX133" s="274"/>
      <c r="AY133" s="274"/>
      <c r="AZ133" s="274"/>
      <c r="BA133" s="274"/>
    </row>
    <row r="134" ht="15.75" customHeight="1">
      <c r="B134" s="272"/>
      <c r="C134" s="272"/>
      <c r="D134" s="272"/>
      <c r="E134" s="272"/>
      <c r="F134" s="272"/>
      <c r="G134" s="272"/>
      <c r="H134" s="272"/>
      <c r="I134" s="272"/>
      <c r="J134" s="272"/>
      <c r="K134" s="272"/>
      <c r="L134" s="272"/>
      <c r="M134" s="272"/>
      <c r="N134" s="272"/>
      <c r="O134" s="273"/>
      <c r="P134" s="272"/>
      <c r="Q134" s="272"/>
      <c r="R134" s="272"/>
      <c r="S134" s="272"/>
      <c r="T134" s="272"/>
      <c r="U134" s="272"/>
      <c r="V134" s="272"/>
      <c r="W134" s="272"/>
      <c r="X134" s="272"/>
      <c r="Y134" s="272"/>
      <c r="Z134" s="272"/>
      <c r="AA134" s="272"/>
      <c r="AB134" s="272"/>
      <c r="AC134" s="272"/>
      <c r="AD134" s="272"/>
      <c r="AE134" s="272"/>
      <c r="AF134" s="274"/>
      <c r="AG134" s="274"/>
      <c r="AH134" s="274"/>
      <c r="AI134" s="274"/>
      <c r="AJ134" s="274"/>
      <c r="AK134" s="274"/>
      <c r="AL134" s="274"/>
      <c r="AM134" s="274"/>
      <c r="AN134" s="274"/>
      <c r="AO134" s="274"/>
      <c r="AP134" s="274"/>
      <c r="AQ134" s="274"/>
      <c r="AR134" s="274"/>
      <c r="AS134" s="274"/>
      <c r="AT134" s="274"/>
      <c r="AU134" s="274"/>
      <c r="AV134" s="274"/>
      <c r="AW134" s="274"/>
      <c r="AX134" s="274"/>
      <c r="AY134" s="274"/>
      <c r="AZ134" s="274"/>
      <c r="BA134" s="274"/>
    </row>
    <row r="135" ht="15.75" customHeight="1">
      <c r="B135" s="272"/>
      <c r="C135" s="272"/>
      <c r="D135" s="272"/>
      <c r="E135" s="272"/>
      <c r="F135" s="272"/>
      <c r="G135" s="272"/>
      <c r="H135" s="272"/>
      <c r="I135" s="272"/>
      <c r="J135" s="272"/>
      <c r="K135" s="272"/>
      <c r="L135" s="272"/>
      <c r="M135" s="272"/>
      <c r="N135" s="272"/>
      <c r="O135" s="273"/>
      <c r="P135" s="272"/>
      <c r="Q135" s="272"/>
      <c r="R135" s="272"/>
      <c r="S135" s="272"/>
      <c r="T135" s="272"/>
      <c r="U135" s="272"/>
      <c r="V135" s="272"/>
      <c r="W135" s="272"/>
      <c r="X135" s="272"/>
      <c r="Y135" s="272"/>
      <c r="Z135" s="272"/>
      <c r="AA135" s="272"/>
      <c r="AB135" s="272"/>
      <c r="AC135" s="272"/>
      <c r="AD135" s="272"/>
      <c r="AE135" s="272"/>
      <c r="AF135" s="274"/>
      <c r="AG135" s="274"/>
      <c r="AH135" s="274"/>
      <c r="AI135" s="274"/>
      <c r="AJ135" s="274"/>
      <c r="AK135" s="274"/>
      <c r="AL135" s="274"/>
      <c r="AM135" s="274"/>
      <c r="AN135" s="274"/>
      <c r="AO135" s="274"/>
      <c r="AP135" s="274"/>
      <c r="AQ135" s="274"/>
      <c r="AR135" s="274"/>
      <c r="AS135" s="274"/>
      <c r="AT135" s="274"/>
      <c r="AU135" s="274"/>
      <c r="AV135" s="274"/>
      <c r="AW135" s="274"/>
      <c r="AX135" s="274"/>
      <c r="AY135" s="274"/>
      <c r="AZ135" s="274"/>
      <c r="BA135" s="274"/>
    </row>
    <row r="136" ht="15.75" customHeight="1">
      <c r="B136" s="272"/>
      <c r="C136" s="272"/>
      <c r="D136" s="272"/>
      <c r="E136" s="272"/>
      <c r="F136" s="272"/>
      <c r="G136" s="272"/>
      <c r="H136" s="272"/>
      <c r="I136" s="272"/>
      <c r="J136" s="272"/>
      <c r="K136" s="272"/>
      <c r="L136" s="272"/>
      <c r="M136" s="272"/>
      <c r="N136" s="272"/>
      <c r="O136" s="273"/>
      <c r="P136" s="272"/>
      <c r="Q136" s="272"/>
      <c r="R136" s="272"/>
      <c r="S136" s="272"/>
      <c r="T136" s="272"/>
      <c r="U136" s="272"/>
      <c r="V136" s="272"/>
      <c r="W136" s="272"/>
      <c r="X136" s="272"/>
      <c r="Y136" s="272"/>
      <c r="Z136" s="272"/>
      <c r="AA136" s="272"/>
      <c r="AB136" s="272"/>
      <c r="AC136" s="272"/>
      <c r="AD136" s="272"/>
      <c r="AE136" s="272"/>
      <c r="AF136" s="274"/>
      <c r="AG136" s="274"/>
      <c r="AH136" s="274"/>
      <c r="AI136" s="274"/>
      <c r="AJ136" s="274"/>
      <c r="AK136" s="274"/>
      <c r="AL136" s="274"/>
      <c r="AM136" s="274"/>
      <c r="AN136" s="274"/>
      <c r="AO136" s="274"/>
      <c r="AP136" s="274"/>
      <c r="AQ136" s="274"/>
      <c r="AR136" s="274"/>
      <c r="AS136" s="274"/>
      <c r="AT136" s="274"/>
      <c r="AU136" s="274"/>
      <c r="AV136" s="274"/>
      <c r="AW136" s="274"/>
      <c r="AX136" s="274"/>
      <c r="AY136" s="274"/>
      <c r="AZ136" s="274"/>
      <c r="BA136" s="274"/>
    </row>
    <row r="137" ht="15.75" customHeight="1">
      <c r="B137" s="272"/>
      <c r="C137" s="272"/>
      <c r="D137" s="272"/>
      <c r="E137" s="272"/>
      <c r="F137" s="272"/>
      <c r="G137" s="272"/>
      <c r="H137" s="272"/>
      <c r="I137" s="272"/>
      <c r="J137" s="272"/>
      <c r="K137" s="272"/>
      <c r="L137" s="272"/>
      <c r="M137" s="272"/>
      <c r="N137" s="272"/>
      <c r="O137" s="273"/>
      <c r="P137" s="272"/>
      <c r="Q137" s="272"/>
      <c r="R137" s="272"/>
      <c r="S137" s="272"/>
      <c r="T137" s="272"/>
      <c r="U137" s="272"/>
      <c r="V137" s="272"/>
      <c r="W137" s="272"/>
      <c r="X137" s="272"/>
      <c r="Y137" s="272"/>
      <c r="Z137" s="272"/>
      <c r="AA137" s="272"/>
      <c r="AB137" s="272"/>
      <c r="AC137" s="272"/>
      <c r="AD137" s="272"/>
      <c r="AE137" s="272"/>
      <c r="AF137" s="274"/>
      <c r="AG137" s="274"/>
      <c r="AH137" s="274"/>
      <c r="AI137" s="274"/>
      <c r="AJ137" s="274"/>
      <c r="AK137" s="274"/>
      <c r="AL137" s="274"/>
      <c r="AM137" s="274"/>
      <c r="AN137" s="274"/>
      <c r="AO137" s="274"/>
      <c r="AP137" s="274"/>
      <c r="AQ137" s="274"/>
      <c r="AR137" s="274"/>
      <c r="AS137" s="274"/>
      <c r="AT137" s="274"/>
      <c r="AU137" s="274"/>
      <c r="AV137" s="274"/>
      <c r="AW137" s="274"/>
      <c r="AX137" s="274"/>
      <c r="AY137" s="274"/>
      <c r="AZ137" s="274"/>
      <c r="BA137" s="274"/>
    </row>
    <row r="138" ht="15.75" customHeight="1">
      <c r="B138" s="272"/>
      <c r="C138" s="272"/>
      <c r="D138" s="272"/>
      <c r="E138" s="272"/>
      <c r="F138" s="272"/>
      <c r="G138" s="272"/>
      <c r="H138" s="272"/>
      <c r="I138" s="272"/>
      <c r="J138" s="272"/>
      <c r="K138" s="272"/>
      <c r="L138" s="272"/>
      <c r="M138" s="272"/>
      <c r="N138" s="272"/>
      <c r="O138" s="273"/>
      <c r="P138" s="272"/>
      <c r="Q138" s="272"/>
      <c r="R138" s="272"/>
      <c r="S138" s="272"/>
      <c r="T138" s="272"/>
      <c r="U138" s="272"/>
      <c r="V138" s="272"/>
      <c r="W138" s="272"/>
      <c r="X138" s="272"/>
      <c r="Y138" s="272"/>
      <c r="Z138" s="272"/>
      <c r="AA138" s="272"/>
      <c r="AB138" s="272"/>
      <c r="AC138" s="272"/>
      <c r="AD138" s="272"/>
      <c r="AE138" s="272"/>
      <c r="AF138" s="274"/>
      <c r="AG138" s="274"/>
      <c r="AH138" s="274"/>
      <c r="AI138" s="274"/>
      <c r="AJ138" s="274"/>
      <c r="AK138" s="274"/>
      <c r="AL138" s="274"/>
      <c r="AM138" s="274"/>
      <c r="AN138" s="274"/>
      <c r="AO138" s="274"/>
      <c r="AP138" s="274"/>
      <c r="AQ138" s="274"/>
      <c r="AR138" s="274"/>
      <c r="AS138" s="274"/>
      <c r="AT138" s="274"/>
      <c r="AU138" s="274"/>
      <c r="AV138" s="274"/>
      <c r="AW138" s="274"/>
      <c r="AX138" s="274"/>
      <c r="AY138" s="274"/>
      <c r="AZ138" s="274"/>
      <c r="BA138" s="274"/>
    </row>
    <row r="139" ht="15.75" customHeight="1">
      <c r="B139" s="272"/>
      <c r="C139" s="272"/>
      <c r="D139" s="272"/>
      <c r="E139" s="272"/>
      <c r="F139" s="272"/>
      <c r="G139" s="272"/>
      <c r="H139" s="272"/>
      <c r="I139" s="272"/>
      <c r="J139" s="272"/>
      <c r="K139" s="272"/>
      <c r="L139" s="272"/>
      <c r="M139" s="272"/>
      <c r="N139" s="272"/>
      <c r="O139" s="273"/>
      <c r="P139" s="272"/>
      <c r="Q139" s="272"/>
      <c r="R139" s="272"/>
      <c r="S139" s="272"/>
      <c r="T139" s="272"/>
      <c r="U139" s="272"/>
      <c r="V139" s="272"/>
      <c r="W139" s="272"/>
      <c r="X139" s="272"/>
      <c r="Y139" s="272"/>
      <c r="Z139" s="272"/>
      <c r="AA139" s="272"/>
      <c r="AB139" s="272"/>
      <c r="AC139" s="272"/>
      <c r="AD139" s="272"/>
      <c r="AE139" s="272"/>
      <c r="AF139" s="274"/>
      <c r="AG139" s="274"/>
      <c r="AH139" s="274"/>
      <c r="AI139" s="274"/>
      <c r="AJ139" s="274"/>
      <c r="AK139" s="274"/>
      <c r="AL139" s="274"/>
      <c r="AM139" s="274"/>
      <c r="AN139" s="274"/>
      <c r="AO139" s="274"/>
      <c r="AP139" s="274"/>
      <c r="AQ139" s="274"/>
      <c r="AR139" s="274"/>
      <c r="AS139" s="274"/>
      <c r="AT139" s="274"/>
      <c r="AU139" s="274"/>
      <c r="AV139" s="274"/>
      <c r="AW139" s="274"/>
      <c r="AX139" s="274"/>
      <c r="AY139" s="274"/>
      <c r="AZ139" s="274"/>
      <c r="BA139" s="274"/>
    </row>
    <row r="140" ht="15.75" customHeight="1">
      <c r="B140" s="272"/>
      <c r="C140" s="272"/>
      <c r="D140" s="272"/>
      <c r="E140" s="272"/>
      <c r="F140" s="272"/>
      <c r="G140" s="272"/>
      <c r="H140" s="272"/>
      <c r="I140" s="272"/>
      <c r="J140" s="272"/>
      <c r="K140" s="272"/>
      <c r="L140" s="272"/>
      <c r="M140" s="272"/>
      <c r="N140" s="272"/>
      <c r="O140" s="273"/>
      <c r="P140" s="272"/>
      <c r="Q140" s="272"/>
      <c r="R140" s="272"/>
      <c r="S140" s="272"/>
      <c r="T140" s="272"/>
      <c r="U140" s="272"/>
      <c r="V140" s="272"/>
      <c r="W140" s="272"/>
      <c r="X140" s="272"/>
      <c r="Y140" s="272"/>
      <c r="Z140" s="272"/>
      <c r="AA140" s="272"/>
      <c r="AB140" s="272"/>
      <c r="AC140" s="272"/>
      <c r="AD140" s="272"/>
      <c r="AE140" s="272"/>
      <c r="AF140" s="274"/>
      <c r="AG140" s="274"/>
      <c r="AH140" s="274"/>
      <c r="AI140" s="274"/>
      <c r="AJ140" s="274"/>
      <c r="AK140" s="274"/>
      <c r="AL140" s="274"/>
      <c r="AM140" s="274"/>
      <c r="AN140" s="274"/>
      <c r="AO140" s="274"/>
      <c r="AP140" s="274"/>
      <c r="AQ140" s="274"/>
      <c r="AR140" s="274"/>
      <c r="AS140" s="274"/>
      <c r="AT140" s="274"/>
      <c r="AU140" s="274"/>
      <c r="AV140" s="274"/>
      <c r="AW140" s="274"/>
      <c r="AX140" s="274"/>
      <c r="AY140" s="274"/>
      <c r="AZ140" s="274"/>
      <c r="BA140" s="274"/>
    </row>
    <row r="141" ht="15.75" customHeight="1">
      <c r="B141" s="272"/>
      <c r="C141" s="272"/>
      <c r="D141" s="272"/>
      <c r="E141" s="272"/>
      <c r="F141" s="272"/>
      <c r="G141" s="272"/>
      <c r="H141" s="272"/>
      <c r="I141" s="272"/>
      <c r="J141" s="272"/>
      <c r="K141" s="272"/>
      <c r="L141" s="272"/>
      <c r="M141" s="272"/>
      <c r="N141" s="272"/>
      <c r="O141" s="273"/>
      <c r="P141" s="272"/>
      <c r="Q141" s="272"/>
      <c r="R141" s="272"/>
      <c r="S141" s="272"/>
      <c r="T141" s="272"/>
      <c r="U141" s="272"/>
      <c r="V141" s="272"/>
      <c r="W141" s="272"/>
      <c r="X141" s="272"/>
      <c r="Y141" s="272"/>
      <c r="Z141" s="272"/>
      <c r="AA141" s="272"/>
      <c r="AB141" s="272"/>
      <c r="AC141" s="272"/>
      <c r="AD141" s="272"/>
      <c r="AE141" s="272"/>
      <c r="AF141" s="274"/>
      <c r="AG141" s="274"/>
      <c r="AH141" s="274"/>
      <c r="AI141" s="274"/>
      <c r="AJ141" s="274"/>
      <c r="AK141" s="274"/>
      <c r="AL141" s="274"/>
      <c r="AM141" s="274"/>
      <c r="AN141" s="274"/>
      <c r="AO141" s="274"/>
      <c r="AP141" s="274"/>
      <c r="AQ141" s="274"/>
      <c r="AR141" s="274"/>
      <c r="AS141" s="274"/>
      <c r="AT141" s="274"/>
      <c r="AU141" s="274"/>
      <c r="AV141" s="274"/>
      <c r="AW141" s="274"/>
      <c r="AX141" s="274"/>
      <c r="AY141" s="274"/>
      <c r="AZ141" s="274"/>
      <c r="BA141" s="274"/>
    </row>
    <row r="142" ht="15.75" customHeight="1">
      <c r="B142" s="272"/>
      <c r="C142" s="272"/>
      <c r="D142" s="272"/>
      <c r="E142" s="272"/>
      <c r="F142" s="272"/>
      <c r="G142" s="272"/>
      <c r="H142" s="272"/>
      <c r="I142" s="272"/>
      <c r="J142" s="272"/>
      <c r="K142" s="272"/>
      <c r="L142" s="272"/>
      <c r="M142" s="272"/>
      <c r="N142" s="272"/>
      <c r="O142" s="273"/>
      <c r="P142" s="272"/>
      <c r="Q142" s="272"/>
      <c r="R142" s="272"/>
      <c r="S142" s="272"/>
      <c r="T142" s="272"/>
      <c r="U142" s="272"/>
      <c r="V142" s="272"/>
      <c r="W142" s="272"/>
      <c r="X142" s="272"/>
      <c r="Y142" s="272"/>
      <c r="Z142" s="272"/>
      <c r="AA142" s="272"/>
      <c r="AB142" s="272"/>
      <c r="AC142" s="272"/>
      <c r="AD142" s="272"/>
      <c r="AE142" s="272"/>
      <c r="AF142" s="274"/>
      <c r="AG142" s="274"/>
      <c r="AH142" s="274"/>
      <c r="AI142" s="274"/>
      <c r="AJ142" s="274"/>
      <c r="AK142" s="274"/>
      <c r="AL142" s="274"/>
      <c r="AM142" s="274"/>
      <c r="AN142" s="274"/>
      <c r="AO142" s="274"/>
      <c r="AP142" s="274"/>
      <c r="AQ142" s="274"/>
      <c r="AR142" s="274"/>
      <c r="AS142" s="274"/>
      <c r="AT142" s="274"/>
      <c r="AU142" s="274"/>
      <c r="AV142" s="274"/>
      <c r="AW142" s="274"/>
      <c r="AX142" s="274"/>
      <c r="AY142" s="274"/>
      <c r="AZ142" s="274"/>
      <c r="BA142" s="274"/>
    </row>
    <row r="143" ht="15.75" customHeight="1">
      <c r="B143" s="272"/>
      <c r="C143" s="272"/>
      <c r="D143" s="272"/>
      <c r="E143" s="272"/>
      <c r="F143" s="272"/>
      <c r="G143" s="272"/>
      <c r="H143" s="272"/>
      <c r="I143" s="272"/>
      <c r="J143" s="272"/>
      <c r="K143" s="272"/>
      <c r="L143" s="272"/>
      <c r="M143" s="272"/>
      <c r="N143" s="272"/>
      <c r="O143" s="273"/>
      <c r="P143" s="272"/>
      <c r="Q143" s="272"/>
      <c r="R143" s="272"/>
      <c r="S143" s="272"/>
      <c r="T143" s="272"/>
      <c r="U143" s="272"/>
      <c r="V143" s="272"/>
      <c r="W143" s="272"/>
      <c r="X143" s="272"/>
      <c r="Y143" s="272"/>
      <c r="Z143" s="272"/>
      <c r="AA143" s="272"/>
      <c r="AB143" s="272"/>
      <c r="AC143" s="272"/>
      <c r="AD143" s="272"/>
      <c r="AE143" s="272"/>
      <c r="AF143" s="274"/>
      <c r="AG143" s="274"/>
      <c r="AH143" s="274"/>
      <c r="AI143" s="274"/>
      <c r="AJ143" s="274"/>
      <c r="AK143" s="274"/>
      <c r="AL143" s="274"/>
      <c r="AM143" s="274"/>
      <c r="AN143" s="274"/>
      <c r="AO143" s="274"/>
      <c r="AP143" s="274"/>
      <c r="AQ143" s="274"/>
      <c r="AR143" s="274"/>
      <c r="AS143" s="274"/>
      <c r="AT143" s="274"/>
      <c r="AU143" s="274"/>
      <c r="AV143" s="274"/>
      <c r="AW143" s="274"/>
      <c r="AX143" s="274"/>
      <c r="AY143" s="274"/>
      <c r="AZ143" s="274"/>
      <c r="BA143" s="274"/>
    </row>
    <row r="144" ht="15.75" customHeight="1">
      <c r="B144" s="272"/>
      <c r="C144" s="272"/>
      <c r="D144" s="272"/>
      <c r="E144" s="272"/>
      <c r="F144" s="272"/>
      <c r="G144" s="272"/>
      <c r="H144" s="272"/>
      <c r="I144" s="272"/>
      <c r="J144" s="272"/>
      <c r="K144" s="272"/>
      <c r="L144" s="272"/>
      <c r="M144" s="272"/>
      <c r="N144" s="272"/>
      <c r="O144" s="273"/>
      <c r="P144" s="272"/>
      <c r="Q144" s="272"/>
      <c r="R144" s="272"/>
      <c r="S144" s="272"/>
      <c r="T144" s="272"/>
      <c r="U144" s="272"/>
      <c r="V144" s="272"/>
      <c r="W144" s="272"/>
      <c r="X144" s="272"/>
      <c r="Y144" s="272"/>
      <c r="Z144" s="272"/>
      <c r="AA144" s="272"/>
      <c r="AB144" s="272"/>
      <c r="AC144" s="272"/>
      <c r="AD144" s="272"/>
      <c r="AE144" s="272"/>
      <c r="AF144" s="274"/>
      <c r="AG144" s="274"/>
      <c r="AH144" s="274"/>
      <c r="AI144" s="274"/>
      <c r="AJ144" s="274"/>
      <c r="AK144" s="274"/>
      <c r="AL144" s="274"/>
      <c r="AM144" s="274"/>
      <c r="AN144" s="274"/>
      <c r="AO144" s="274"/>
      <c r="AP144" s="274"/>
      <c r="AQ144" s="274"/>
      <c r="AR144" s="274"/>
      <c r="AS144" s="274"/>
      <c r="AT144" s="274"/>
      <c r="AU144" s="274"/>
      <c r="AV144" s="274"/>
      <c r="AW144" s="274"/>
      <c r="AX144" s="274"/>
      <c r="AY144" s="274"/>
      <c r="AZ144" s="274"/>
      <c r="BA144" s="274"/>
    </row>
    <row r="145" ht="15.75" customHeight="1">
      <c r="B145" s="272"/>
      <c r="C145" s="272"/>
      <c r="D145" s="272"/>
      <c r="E145" s="272"/>
      <c r="F145" s="272"/>
      <c r="G145" s="272"/>
      <c r="H145" s="272"/>
      <c r="I145" s="272"/>
      <c r="J145" s="272"/>
      <c r="K145" s="272"/>
      <c r="L145" s="272"/>
      <c r="M145" s="272"/>
      <c r="N145" s="272"/>
      <c r="O145" s="273"/>
      <c r="P145" s="272"/>
      <c r="Q145" s="272"/>
      <c r="R145" s="272"/>
      <c r="S145" s="272"/>
      <c r="T145" s="272"/>
      <c r="U145" s="272"/>
      <c r="V145" s="272"/>
      <c r="W145" s="272"/>
      <c r="X145" s="272"/>
      <c r="Y145" s="272"/>
      <c r="Z145" s="272"/>
      <c r="AA145" s="272"/>
      <c r="AB145" s="272"/>
      <c r="AC145" s="272"/>
      <c r="AD145" s="272"/>
      <c r="AE145" s="272"/>
      <c r="AF145" s="274"/>
      <c r="AG145" s="274"/>
      <c r="AH145" s="274"/>
      <c r="AI145" s="274"/>
      <c r="AJ145" s="274"/>
      <c r="AK145" s="274"/>
      <c r="AL145" s="274"/>
      <c r="AM145" s="274"/>
      <c r="AN145" s="274"/>
      <c r="AO145" s="274"/>
      <c r="AP145" s="274"/>
      <c r="AQ145" s="274"/>
      <c r="AR145" s="274"/>
      <c r="AS145" s="274"/>
      <c r="AT145" s="274"/>
      <c r="AU145" s="274"/>
      <c r="AV145" s="274"/>
      <c r="AW145" s="274"/>
      <c r="AX145" s="274"/>
      <c r="AY145" s="274"/>
      <c r="AZ145" s="274"/>
      <c r="BA145" s="274"/>
    </row>
    <row r="146" ht="15.75" customHeight="1">
      <c r="B146" s="272"/>
      <c r="C146" s="272"/>
      <c r="D146" s="272"/>
      <c r="E146" s="272"/>
      <c r="F146" s="272"/>
      <c r="G146" s="272"/>
      <c r="H146" s="272"/>
      <c r="I146" s="272"/>
      <c r="J146" s="272"/>
      <c r="K146" s="272"/>
      <c r="L146" s="272"/>
      <c r="M146" s="272"/>
      <c r="N146" s="272"/>
      <c r="O146" s="273"/>
      <c r="P146" s="272"/>
      <c r="Q146" s="272"/>
      <c r="R146" s="272"/>
      <c r="S146" s="272"/>
      <c r="T146" s="272"/>
      <c r="U146" s="272"/>
      <c r="V146" s="272"/>
      <c r="W146" s="272"/>
      <c r="X146" s="272"/>
      <c r="Y146" s="272"/>
      <c r="Z146" s="272"/>
      <c r="AA146" s="272"/>
      <c r="AB146" s="272"/>
      <c r="AC146" s="272"/>
      <c r="AD146" s="272"/>
      <c r="AE146" s="272"/>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274"/>
    </row>
    <row r="147" ht="15.75" customHeight="1">
      <c r="B147" s="272"/>
      <c r="C147" s="272"/>
      <c r="D147" s="272"/>
      <c r="E147" s="272"/>
      <c r="F147" s="272"/>
      <c r="G147" s="272"/>
      <c r="H147" s="272"/>
      <c r="I147" s="272"/>
      <c r="J147" s="272"/>
      <c r="K147" s="272"/>
      <c r="L147" s="272"/>
      <c r="M147" s="272"/>
      <c r="N147" s="272"/>
      <c r="O147" s="273"/>
      <c r="P147" s="272"/>
      <c r="Q147" s="272"/>
      <c r="R147" s="272"/>
      <c r="S147" s="272"/>
      <c r="T147" s="272"/>
      <c r="U147" s="272"/>
      <c r="V147" s="272"/>
      <c r="W147" s="272"/>
      <c r="X147" s="272"/>
      <c r="Y147" s="272"/>
      <c r="Z147" s="272"/>
      <c r="AA147" s="272"/>
      <c r="AB147" s="272"/>
      <c r="AC147" s="272"/>
      <c r="AD147" s="272"/>
      <c r="AE147" s="272"/>
      <c r="AF147" s="274"/>
      <c r="AG147" s="274"/>
      <c r="AH147" s="274"/>
      <c r="AI147" s="274"/>
      <c r="AJ147" s="274"/>
      <c r="AK147" s="274"/>
      <c r="AL147" s="274"/>
      <c r="AM147" s="274"/>
      <c r="AN147" s="274"/>
      <c r="AO147" s="274"/>
      <c r="AP147" s="274"/>
      <c r="AQ147" s="274"/>
      <c r="AR147" s="274"/>
      <c r="AS147" s="274"/>
      <c r="AT147" s="274"/>
      <c r="AU147" s="274"/>
      <c r="AV147" s="274"/>
      <c r="AW147" s="274"/>
      <c r="AX147" s="274"/>
      <c r="AY147" s="274"/>
      <c r="AZ147" s="274"/>
      <c r="BA147" s="274"/>
    </row>
    <row r="148" ht="15.75" customHeight="1">
      <c r="B148" s="272"/>
      <c r="C148" s="272"/>
      <c r="D148" s="272"/>
      <c r="E148" s="272"/>
      <c r="F148" s="272"/>
      <c r="G148" s="272"/>
      <c r="H148" s="272"/>
      <c r="I148" s="272"/>
      <c r="J148" s="272"/>
      <c r="K148" s="272"/>
      <c r="L148" s="272"/>
      <c r="M148" s="272"/>
      <c r="N148" s="272"/>
      <c r="O148" s="273"/>
      <c r="P148" s="272"/>
      <c r="Q148" s="272"/>
      <c r="R148" s="272"/>
      <c r="S148" s="272"/>
      <c r="T148" s="272"/>
      <c r="U148" s="272"/>
      <c r="V148" s="272"/>
      <c r="W148" s="272"/>
      <c r="X148" s="272"/>
      <c r="Y148" s="272"/>
      <c r="Z148" s="272"/>
      <c r="AA148" s="272"/>
      <c r="AB148" s="272"/>
      <c r="AC148" s="272"/>
      <c r="AD148" s="272"/>
      <c r="AE148" s="272"/>
      <c r="AF148" s="274"/>
      <c r="AG148" s="274"/>
      <c r="AH148" s="274"/>
      <c r="AI148" s="274"/>
      <c r="AJ148" s="274"/>
      <c r="AK148" s="274"/>
      <c r="AL148" s="274"/>
      <c r="AM148" s="274"/>
      <c r="AN148" s="274"/>
      <c r="AO148" s="274"/>
      <c r="AP148" s="274"/>
      <c r="AQ148" s="274"/>
      <c r="AR148" s="274"/>
      <c r="AS148" s="274"/>
      <c r="AT148" s="274"/>
      <c r="AU148" s="274"/>
      <c r="AV148" s="274"/>
      <c r="AW148" s="274"/>
      <c r="AX148" s="274"/>
      <c r="AY148" s="274"/>
      <c r="AZ148" s="274"/>
      <c r="BA148" s="274"/>
    </row>
    <row r="149" ht="15.75" customHeight="1">
      <c r="B149" s="272"/>
      <c r="C149" s="272"/>
      <c r="D149" s="272"/>
      <c r="E149" s="272"/>
      <c r="F149" s="272"/>
      <c r="G149" s="272"/>
      <c r="H149" s="272"/>
      <c r="I149" s="272"/>
      <c r="J149" s="272"/>
      <c r="K149" s="272"/>
      <c r="L149" s="272"/>
      <c r="M149" s="272"/>
      <c r="N149" s="272"/>
      <c r="O149" s="273"/>
      <c r="P149" s="272"/>
      <c r="Q149" s="272"/>
      <c r="R149" s="272"/>
      <c r="S149" s="272"/>
      <c r="T149" s="272"/>
      <c r="U149" s="272"/>
      <c r="V149" s="272"/>
      <c r="W149" s="272"/>
      <c r="X149" s="272"/>
      <c r="Y149" s="272"/>
      <c r="Z149" s="272"/>
      <c r="AA149" s="272"/>
      <c r="AB149" s="272"/>
      <c r="AC149" s="272"/>
      <c r="AD149" s="272"/>
      <c r="AE149" s="272"/>
      <c r="AF149" s="274"/>
      <c r="AG149" s="274"/>
      <c r="AH149" s="274"/>
      <c r="AI149" s="274"/>
      <c r="AJ149" s="274"/>
      <c r="AK149" s="274"/>
      <c r="AL149" s="274"/>
      <c r="AM149" s="274"/>
      <c r="AN149" s="274"/>
      <c r="AO149" s="274"/>
      <c r="AP149" s="274"/>
      <c r="AQ149" s="274"/>
      <c r="AR149" s="274"/>
      <c r="AS149" s="274"/>
      <c r="AT149" s="274"/>
      <c r="AU149" s="274"/>
      <c r="AV149" s="274"/>
      <c r="AW149" s="274"/>
      <c r="AX149" s="274"/>
      <c r="AY149" s="274"/>
      <c r="AZ149" s="274"/>
      <c r="BA149" s="274"/>
    </row>
    <row r="150" ht="15.75" customHeight="1">
      <c r="B150" s="272"/>
      <c r="C150" s="272"/>
      <c r="D150" s="272"/>
      <c r="E150" s="272"/>
      <c r="F150" s="272"/>
      <c r="G150" s="272"/>
      <c r="H150" s="272"/>
      <c r="I150" s="272"/>
      <c r="J150" s="272"/>
      <c r="K150" s="272"/>
      <c r="L150" s="272"/>
      <c r="M150" s="272"/>
      <c r="N150" s="272"/>
      <c r="O150" s="273"/>
      <c r="P150" s="272"/>
      <c r="Q150" s="272"/>
      <c r="R150" s="272"/>
      <c r="S150" s="272"/>
      <c r="T150" s="272"/>
      <c r="U150" s="272"/>
      <c r="V150" s="272"/>
      <c r="W150" s="272"/>
      <c r="X150" s="272"/>
      <c r="Y150" s="272"/>
      <c r="Z150" s="272"/>
      <c r="AA150" s="272"/>
      <c r="AB150" s="272"/>
      <c r="AC150" s="272"/>
      <c r="AD150" s="272"/>
      <c r="AE150" s="272"/>
      <c r="AF150" s="274"/>
      <c r="AG150" s="274"/>
      <c r="AH150" s="274"/>
      <c r="AI150" s="274"/>
      <c r="AJ150" s="274"/>
      <c r="AK150" s="274"/>
      <c r="AL150" s="274"/>
      <c r="AM150" s="274"/>
      <c r="AN150" s="274"/>
      <c r="AO150" s="274"/>
      <c r="AP150" s="274"/>
      <c r="AQ150" s="274"/>
      <c r="AR150" s="274"/>
      <c r="AS150" s="274"/>
      <c r="AT150" s="274"/>
      <c r="AU150" s="274"/>
      <c r="AV150" s="274"/>
      <c r="AW150" s="274"/>
      <c r="AX150" s="274"/>
      <c r="AY150" s="274"/>
      <c r="AZ150" s="274"/>
      <c r="BA150" s="274"/>
    </row>
    <row r="151" ht="15.75" customHeight="1">
      <c r="B151" s="272"/>
      <c r="C151" s="272"/>
      <c r="D151" s="272"/>
      <c r="E151" s="272"/>
      <c r="F151" s="272"/>
      <c r="G151" s="272"/>
      <c r="H151" s="272"/>
      <c r="I151" s="272"/>
      <c r="J151" s="272"/>
      <c r="K151" s="272"/>
      <c r="L151" s="272"/>
      <c r="M151" s="272"/>
      <c r="N151" s="272"/>
      <c r="O151" s="273"/>
      <c r="P151" s="272"/>
      <c r="Q151" s="272"/>
      <c r="R151" s="272"/>
      <c r="S151" s="272"/>
      <c r="T151" s="272"/>
      <c r="U151" s="272"/>
      <c r="V151" s="272"/>
      <c r="W151" s="272"/>
      <c r="X151" s="272"/>
      <c r="Y151" s="272"/>
      <c r="Z151" s="272"/>
      <c r="AA151" s="272"/>
      <c r="AB151" s="272"/>
      <c r="AC151" s="272"/>
      <c r="AD151" s="272"/>
      <c r="AE151" s="272"/>
      <c r="AF151" s="274"/>
      <c r="AG151" s="274"/>
      <c r="AH151" s="274"/>
      <c r="AI151" s="274"/>
      <c r="AJ151" s="274"/>
      <c r="AK151" s="274"/>
      <c r="AL151" s="274"/>
      <c r="AM151" s="274"/>
      <c r="AN151" s="274"/>
      <c r="AO151" s="274"/>
      <c r="AP151" s="274"/>
      <c r="AQ151" s="274"/>
      <c r="AR151" s="274"/>
      <c r="AS151" s="274"/>
      <c r="AT151" s="274"/>
      <c r="AU151" s="274"/>
      <c r="AV151" s="274"/>
      <c r="AW151" s="274"/>
      <c r="AX151" s="274"/>
      <c r="AY151" s="274"/>
      <c r="AZ151" s="274"/>
      <c r="BA151" s="274"/>
    </row>
    <row r="152" ht="15.75" customHeight="1">
      <c r="B152" s="272"/>
      <c r="C152" s="272"/>
      <c r="D152" s="272"/>
      <c r="E152" s="272"/>
      <c r="F152" s="272"/>
      <c r="G152" s="272"/>
      <c r="H152" s="272"/>
      <c r="I152" s="272"/>
      <c r="J152" s="272"/>
      <c r="K152" s="272"/>
      <c r="L152" s="272"/>
      <c r="M152" s="272"/>
      <c r="N152" s="272"/>
      <c r="O152" s="273"/>
      <c r="P152" s="272"/>
      <c r="Q152" s="272"/>
      <c r="R152" s="272"/>
      <c r="S152" s="272"/>
      <c r="T152" s="272"/>
      <c r="U152" s="272"/>
      <c r="V152" s="272"/>
      <c r="W152" s="272"/>
      <c r="X152" s="272"/>
      <c r="Y152" s="272"/>
      <c r="Z152" s="272"/>
      <c r="AA152" s="272"/>
      <c r="AB152" s="272"/>
      <c r="AC152" s="272"/>
      <c r="AD152" s="272"/>
      <c r="AE152" s="272"/>
      <c r="AF152" s="274"/>
      <c r="AG152" s="274"/>
      <c r="AH152" s="274"/>
      <c r="AI152" s="274"/>
      <c r="AJ152" s="274"/>
      <c r="AK152" s="274"/>
      <c r="AL152" s="274"/>
      <c r="AM152" s="274"/>
      <c r="AN152" s="274"/>
      <c r="AO152" s="274"/>
      <c r="AP152" s="274"/>
      <c r="AQ152" s="274"/>
      <c r="AR152" s="274"/>
      <c r="AS152" s="274"/>
      <c r="AT152" s="274"/>
      <c r="AU152" s="274"/>
      <c r="AV152" s="274"/>
      <c r="AW152" s="274"/>
      <c r="AX152" s="274"/>
      <c r="AY152" s="274"/>
      <c r="AZ152" s="274"/>
      <c r="BA152" s="274"/>
    </row>
    <row r="153" ht="15.75" customHeight="1">
      <c r="B153" s="272"/>
      <c r="C153" s="272"/>
      <c r="D153" s="272"/>
      <c r="E153" s="272"/>
      <c r="F153" s="272"/>
      <c r="G153" s="272"/>
      <c r="H153" s="272"/>
      <c r="I153" s="272"/>
      <c r="J153" s="272"/>
      <c r="K153" s="272"/>
      <c r="L153" s="272"/>
      <c r="M153" s="272"/>
      <c r="N153" s="272"/>
      <c r="O153" s="273"/>
      <c r="P153" s="272"/>
      <c r="Q153" s="272"/>
      <c r="R153" s="272"/>
      <c r="S153" s="272"/>
      <c r="T153" s="272"/>
      <c r="U153" s="272"/>
      <c r="V153" s="272"/>
      <c r="W153" s="272"/>
      <c r="X153" s="272"/>
      <c r="Y153" s="272"/>
      <c r="Z153" s="272"/>
      <c r="AA153" s="272"/>
      <c r="AB153" s="272"/>
      <c r="AC153" s="272"/>
      <c r="AD153" s="272"/>
      <c r="AE153" s="272"/>
      <c r="AF153" s="274"/>
      <c r="AG153" s="274"/>
      <c r="AH153" s="274"/>
      <c r="AI153" s="274"/>
      <c r="AJ153" s="274"/>
      <c r="AK153" s="274"/>
      <c r="AL153" s="274"/>
      <c r="AM153" s="274"/>
      <c r="AN153" s="274"/>
      <c r="AO153" s="274"/>
      <c r="AP153" s="274"/>
      <c r="AQ153" s="274"/>
      <c r="AR153" s="274"/>
      <c r="AS153" s="274"/>
      <c r="AT153" s="274"/>
      <c r="AU153" s="274"/>
      <c r="AV153" s="274"/>
      <c r="AW153" s="274"/>
      <c r="AX153" s="274"/>
      <c r="AY153" s="274"/>
      <c r="AZ153" s="274"/>
      <c r="BA153" s="274"/>
    </row>
    <row r="154" ht="15.75" customHeight="1">
      <c r="B154" s="272"/>
      <c r="C154" s="272"/>
      <c r="D154" s="272"/>
      <c r="E154" s="272"/>
      <c r="F154" s="272"/>
      <c r="G154" s="272"/>
      <c r="H154" s="272"/>
      <c r="I154" s="272"/>
      <c r="J154" s="272"/>
      <c r="K154" s="272"/>
      <c r="L154" s="272"/>
      <c r="M154" s="272"/>
      <c r="N154" s="272"/>
      <c r="O154" s="273"/>
      <c r="P154" s="272"/>
      <c r="Q154" s="272"/>
      <c r="R154" s="272"/>
      <c r="S154" s="272"/>
      <c r="T154" s="272"/>
      <c r="U154" s="272"/>
      <c r="V154" s="272"/>
      <c r="W154" s="272"/>
      <c r="X154" s="272"/>
      <c r="Y154" s="272"/>
      <c r="Z154" s="272"/>
      <c r="AA154" s="272"/>
      <c r="AB154" s="272"/>
      <c r="AC154" s="272"/>
      <c r="AD154" s="272"/>
      <c r="AE154" s="272"/>
      <c r="AF154" s="274"/>
      <c r="AG154" s="274"/>
      <c r="AH154" s="274"/>
      <c r="AI154" s="274"/>
      <c r="AJ154" s="274"/>
      <c r="AK154" s="274"/>
      <c r="AL154" s="274"/>
      <c r="AM154" s="274"/>
      <c r="AN154" s="274"/>
      <c r="AO154" s="274"/>
      <c r="AP154" s="274"/>
      <c r="AQ154" s="274"/>
      <c r="AR154" s="274"/>
      <c r="AS154" s="274"/>
      <c r="AT154" s="274"/>
      <c r="AU154" s="274"/>
      <c r="AV154" s="274"/>
      <c r="AW154" s="274"/>
      <c r="AX154" s="274"/>
      <c r="AY154" s="274"/>
      <c r="AZ154" s="274"/>
      <c r="BA154" s="274"/>
    </row>
    <row r="155" ht="15.75" customHeight="1">
      <c r="B155" s="272"/>
      <c r="C155" s="272"/>
      <c r="D155" s="272"/>
      <c r="E155" s="272"/>
      <c r="F155" s="272"/>
      <c r="G155" s="272"/>
      <c r="H155" s="272"/>
      <c r="I155" s="272"/>
      <c r="J155" s="272"/>
      <c r="K155" s="272"/>
      <c r="L155" s="272"/>
      <c r="M155" s="272"/>
      <c r="N155" s="272"/>
      <c r="O155" s="273"/>
      <c r="P155" s="272"/>
      <c r="Q155" s="272"/>
      <c r="R155" s="272"/>
      <c r="S155" s="272"/>
      <c r="T155" s="272"/>
      <c r="U155" s="272"/>
      <c r="V155" s="272"/>
      <c r="W155" s="272"/>
      <c r="X155" s="272"/>
      <c r="Y155" s="272"/>
      <c r="Z155" s="272"/>
      <c r="AA155" s="272"/>
      <c r="AB155" s="272"/>
      <c r="AC155" s="272"/>
      <c r="AD155" s="272"/>
      <c r="AE155" s="272"/>
      <c r="AF155" s="274"/>
      <c r="AG155" s="274"/>
      <c r="AH155" s="274"/>
      <c r="AI155" s="274"/>
      <c r="AJ155" s="274"/>
      <c r="AK155" s="274"/>
      <c r="AL155" s="274"/>
      <c r="AM155" s="274"/>
      <c r="AN155" s="274"/>
      <c r="AO155" s="274"/>
      <c r="AP155" s="274"/>
      <c r="AQ155" s="274"/>
      <c r="AR155" s="274"/>
      <c r="AS155" s="274"/>
      <c r="AT155" s="274"/>
      <c r="AU155" s="274"/>
      <c r="AV155" s="274"/>
      <c r="AW155" s="274"/>
      <c r="AX155" s="274"/>
      <c r="AY155" s="274"/>
      <c r="AZ155" s="274"/>
      <c r="BA155" s="274"/>
    </row>
    <row r="156" ht="15.75" customHeight="1">
      <c r="B156" s="272"/>
      <c r="C156" s="272"/>
      <c r="D156" s="272"/>
      <c r="E156" s="272"/>
      <c r="F156" s="272"/>
      <c r="G156" s="272"/>
      <c r="H156" s="272"/>
      <c r="I156" s="272"/>
      <c r="J156" s="272"/>
      <c r="K156" s="272"/>
      <c r="L156" s="272"/>
      <c r="M156" s="272"/>
      <c r="N156" s="272"/>
      <c r="O156" s="273"/>
      <c r="P156" s="272"/>
      <c r="Q156" s="272"/>
      <c r="R156" s="272"/>
      <c r="S156" s="272"/>
      <c r="T156" s="272"/>
      <c r="U156" s="272"/>
      <c r="V156" s="272"/>
      <c r="W156" s="272"/>
      <c r="X156" s="272"/>
      <c r="Y156" s="272"/>
      <c r="Z156" s="272"/>
      <c r="AA156" s="272"/>
      <c r="AB156" s="272"/>
      <c r="AC156" s="272"/>
      <c r="AD156" s="272"/>
      <c r="AE156" s="272"/>
      <c r="AF156" s="274"/>
      <c r="AG156" s="274"/>
      <c r="AH156" s="274"/>
      <c r="AI156" s="274"/>
      <c r="AJ156" s="274"/>
      <c r="AK156" s="274"/>
      <c r="AL156" s="274"/>
      <c r="AM156" s="274"/>
      <c r="AN156" s="274"/>
      <c r="AO156" s="274"/>
      <c r="AP156" s="274"/>
      <c r="AQ156" s="274"/>
      <c r="AR156" s="274"/>
      <c r="AS156" s="274"/>
      <c r="AT156" s="274"/>
      <c r="AU156" s="274"/>
      <c r="AV156" s="274"/>
      <c r="AW156" s="274"/>
      <c r="AX156" s="274"/>
      <c r="AY156" s="274"/>
      <c r="AZ156" s="274"/>
      <c r="BA156" s="274"/>
    </row>
    <row r="157" ht="15.75" customHeight="1">
      <c r="B157" s="272"/>
      <c r="C157" s="272"/>
      <c r="D157" s="272"/>
      <c r="E157" s="272"/>
      <c r="F157" s="272"/>
      <c r="G157" s="272"/>
      <c r="H157" s="272"/>
      <c r="I157" s="272"/>
      <c r="J157" s="272"/>
      <c r="K157" s="272"/>
      <c r="L157" s="272"/>
      <c r="M157" s="272"/>
      <c r="N157" s="272"/>
      <c r="O157" s="273"/>
      <c r="P157" s="272"/>
      <c r="Q157" s="272"/>
      <c r="R157" s="272"/>
      <c r="S157" s="272"/>
      <c r="T157" s="272"/>
      <c r="U157" s="272"/>
      <c r="V157" s="272"/>
      <c r="W157" s="272"/>
      <c r="X157" s="272"/>
      <c r="Y157" s="272"/>
      <c r="Z157" s="272"/>
      <c r="AA157" s="272"/>
      <c r="AB157" s="272"/>
      <c r="AC157" s="272"/>
      <c r="AD157" s="272"/>
      <c r="AE157" s="272"/>
      <c r="AF157" s="274"/>
      <c r="AG157" s="274"/>
      <c r="AH157" s="274"/>
      <c r="AI157" s="274"/>
      <c r="AJ157" s="274"/>
      <c r="AK157" s="274"/>
      <c r="AL157" s="274"/>
      <c r="AM157" s="274"/>
      <c r="AN157" s="274"/>
      <c r="AO157" s="274"/>
      <c r="AP157" s="274"/>
      <c r="AQ157" s="274"/>
      <c r="AR157" s="274"/>
      <c r="AS157" s="274"/>
      <c r="AT157" s="274"/>
      <c r="AU157" s="274"/>
      <c r="AV157" s="274"/>
      <c r="AW157" s="274"/>
      <c r="AX157" s="274"/>
      <c r="AY157" s="274"/>
      <c r="AZ157" s="274"/>
      <c r="BA157" s="274"/>
    </row>
    <row r="158" ht="15.75" customHeight="1">
      <c r="B158" s="272"/>
      <c r="C158" s="272"/>
      <c r="D158" s="272"/>
      <c r="E158" s="272"/>
      <c r="F158" s="272"/>
      <c r="G158" s="272"/>
      <c r="H158" s="272"/>
      <c r="I158" s="272"/>
      <c r="J158" s="272"/>
      <c r="K158" s="272"/>
      <c r="L158" s="272"/>
      <c r="M158" s="272"/>
      <c r="N158" s="272"/>
      <c r="O158" s="273"/>
      <c r="P158" s="272"/>
      <c r="Q158" s="272"/>
      <c r="R158" s="272"/>
      <c r="S158" s="272"/>
      <c r="T158" s="272"/>
      <c r="U158" s="272"/>
      <c r="V158" s="272"/>
      <c r="W158" s="272"/>
      <c r="X158" s="272"/>
      <c r="Y158" s="272"/>
      <c r="Z158" s="272"/>
      <c r="AA158" s="272"/>
      <c r="AB158" s="272"/>
      <c r="AC158" s="272"/>
      <c r="AD158" s="272"/>
      <c r="AE158" s="272"/>
      <c r="AF158" s="274"/>
      <c r="AG158" s="274"/>
      <c r="AH158" s="274"/>
      <c r="AI158" s="274"/>
      <c r="AJ158" s="274"/>
      <c r="AK158" s="274"/>
      <c r="AL158" s="274"/>
      <c r="AM158" s="274"/>
      <c r="AN158" s="274"/>
      <c r="AO158" s="274"/>
      <c r="AP158" s="274"/>
      <c r="AQ158" s="274"/>
      <c r="AR158" s="274"/>
      <c r="AS158" s="274"/>
      <c r="AT158" s="274"/>
      <c r="AU158" s="274"/>
      <c r="AV158" s="274"/>
      <c r="AW158" s="274"/>
      <c r="AX158" s="274"/>
      <c r="AY158" s="274"/>
      <c r="AZ158" s="274"/>
      <c r="BA158" s="274"/>
    </row>
    <row r="159" ht="15.75" customHeight="1">
      <c r="B159" s="272"/>
      <c r="C159" s="272"/>
      <c r="D159" s="272"/>
      <c r="E159" s="272"/>
      <c r="F159" s="272"/>
      <c r="G159" s="272"/>
      <c r="H159" s="272"/>
      <c r="I159" s="272"/>
      <c r="J159" s="272"/>
      <c r="K159" s="272"/>
      <c r="L159" s="272"/>
      <c r="M159" s="272"/>
      <c r="N159" s="272"/>
      <c r="O159" s="273"/>
      <c r="P159" s="272"/>
      <c r="Q159" s="272"/>
      <c r="R159" s="272"/>
      <c r="S159" s="272"/>
      <c r="T159" s="272"/>
      <c r="U159" s="272"/>
      <c r="V159" s="272"/>
      <c r="W159" s="272"/>
      <c r="X159" s="272"/>
      <c r="Y159" s="272"/>
      <c r="Z159" s="272"/>
      <c r="AA159" s="272"/>
      <c r="AB159" s="272"/>
      <c r="AC159" s="272"/>
      <c r="AD159" s="272"/>
      <c r="AE159" s="272"/>
      <c r="AF159" s="274"/>
      <c r="AG159" s="274"/>
      <c r="AH159" s="274"/>
      <c r="AI159" s="274"/>
      <c r="AJ159" s="274"/>
      <c r="AK159" s="274"/>
      <c r="AL159" s="274"/>
      <c r="AM159" s="274"/>
      <c r="AN159" s="274"/>
      <c r="AO159" s="274"/>
      <c r="AP159" s="274"/>
      <c r="AQ159" s="274"/>
      <c r="AR159" s="274"/>
      <c r="AS159" s="274"/>
      <c r="AT159" s="274"/>
      <c r="AU159" s="274"/>
      <c r="AV159" s="274"/>
      <c r="AW159" s="274"/>
      <c r="AX159" s="274"/>
      <c r="AY159" s="274"/>
      <c r="AZ159" s="274"/>
      <c r="BA159" s="274"/>
    </row>
    <row r="160" ht="15.75" customHeight="1">
      <c r="B160" s="272"/>
      <c r="C160" s="272"/>
      <c r="D160" s="272"/>
      <c r="E160" s="272"/>
      <c r="F160" s="272"/>
      <c r="G160" s="272"/>
      <c r="H160" s="272"/>
      <c r="I160" s="272"/>
      <c r="J160" s="272"/>
      <c r="K160" s="272"/>
      <c r="L160" s="272"/>
      <c r="M160" s="272"/>
      <c r="N160" s="272"/>
      <c r="O160" s="273"/>
      <c r="P160" s="272"/>
      <c r="Q160" s="272"/>
      <c r="R160" s="272"/>
      <c r="S160" s="272"/>
      <c r="T160" s="272"/>
      <c r="U160" s="272"/>
      <c r="V160" s="272"/>
      <c r="W160" s="272"/>
      <c r="X160" s="272"/>
      <c r="Y160" s="272"/>
      <c r="Z160" s="272"/>
      <c r="AA160" s="272"/>
      <c r="AB160" s="272"/>
      <c r="AC160" s="272"/>
      <c r="AD160" s="272"/>
      <c r="AE160" s="272"/>
      <c r="AF160" s="274"/>
      <c r="AG160" s="274"/>
      <c r="AH160" s="274"/>
      <c r="AI160" s="274"/>
      <c r="AJ160" s="274"/>
      <c r="AK160" s="274"/>
      <c r="AL160" s="274"/>
      <c r="AM160" s="274"/>
      <c r="AN160" s="274"/>
      <c r="AO160" s="274"/>
      <c r="AP160" s="274"/>
      <c r="AQ160" s="274"/>
      <c r="AR160" s="274"/>
      <c r="AS160" s="274"/>
      <c r="AT160" s="274"/>
      <c r="AU160" s="274"/>
      <c r="AV160" s="274"/>
      <c r="AW160" s="274"/>
      <c r="AX160" s="274"/>
      <c r="AY160" s="274"/>
      <c r="AZ160" s="274"/>
      <c r="BA160" s="274"/>
    </row>
    <row r="161" ht="15.75" customHeight="1">
      <c r="B161" s="272"/>
      <c r="C161" s="272"/>
      <c r="D161" s="272"/>
      <c r="E161" s="272"/>
      <c r="F161" s="272"/>
      <c r="G161" s="272"/>
      <c r="H161" s="272"/>
      <c r="I161" s="272"/>
      <c r="J161" s="272"/>
      <c r="K161" s="272"/>
      <c r="L161" s="272"/>
      <c r="M161" s="272"/>
      <c r="N161" s="272"/>
      <c r="O161" s="273"/>
      <c r="P161" s="272"/>
      <c r="Q161" s="272"/>
      <c r="R161" s="272"/>
      <c r="S161" s="272"/>
      <c r="T161" s="272"/>
      <c r="U161" s="272"/>
      <c r="V161" s="272"/>
      <c r="W161" s="272"/>
      <c r="X161" s="272"/>
      <c r="Y161" s="272"/>
      <c r="Z161" s="272"/>
      <c r="AA161" s="272"/>
      <c r="AB161" s="272"/>
      <c r="AC161" s="272"/>
      <c r="AD161" s="272"/>
      <c r="AE161" s="272"/>
      <c r="AF161" s="274"/>
      <c r="AG161" s="274"/>
      <c r="AH161" s="274"/>
      <c r="AI161" s="274"/>
      <c r="AJ161" s="274"/>
      <c r="AK161" s="274"/>
      <c r="AL161" s="274"/>
      <c r="AM161" s="274"/>
      <c r="AN161" s="274"/>
      <c r="AO161" s="274"/>
      <c r="AP161" s="274"/>
      <c r="AQ161" s="274"/>
      <c r="AR161" s="274"/>
      <c r="AS161" s="274"/>
      <c r="AT161" s="274"/>
      <c r="AU161" s="274"/>
      <c r="AV161" s="274"/>
      <c r="AW161" s="274"/>
      <c r="AX161" s="274"/>
      <c r="AY161" s="274"/>
      <c r="AZ161" s="274"/>
      <c r="BA161" s="274"/>
    </row>
    <row r="162" ht="15.75" customHeight="1">
      <c r="B162" s="272"/>
      <c r="C162" s="272"/>
      <c r="D162" s="272"/>
      <c r="E162" s="272"/>
      <c r="F162" s="272"/>
      <c r="G162" s="272"/>
      <c r="H162" s="272"/>
      <c r="I162" s="272"/>
      <c r="J162" s="272"/>
      <c r="K162" s="272"/>
      <c r="L162" s="272"/>
      <c r="M162" s="272"/>
      <c r="N162" s="272"/>
      <c r="O162" s="273"/>
      <c r="P162" s="272"/>
      <c r="Q162" s="272"/>
      <c r="R162" s="272"/>
      <c r="S162" s="272"/>
      <c r="T162" s="272"/>
      <c r="U162" s="272"/>
      <c r="V162" s="272"/>
      <c r="W162" s="272"/>
      <c r="X162" s="272"/>
      <c r="Y162" s="272"/>
      <c r="Z162" s="272"/>
      <c r="AA162" s="272"/>
      <c r="AB162" s="272"/>
      <c r="AC162" s="272"/>
      <c r="AD162" s="272"/>
      <c r="AE162" s="272"/>
      <c r="AF162" s="274"/>
      <c r="AG162" s="274"/>
      <c r="AH162" s="274"/>
      <c r="AI162" s="274"/>
      <c r="AJ162" s="274"/>
      <c r="AK162" s="274"/>
      <c r="AL162" s="274"/>
      <c r="AM162" s="274"/>
      <c r="AN162" s="274"/>
      <c r="AO162" s="274"/>
      <c r="AP162" s="274"/>
      <c r="AQ162" s="274"/>
      <c r="AR162" s="274"/>
      <c r="AS162" s="274"/>
      <c r="AT162" s="274"/>
      <c r="AU162" s="274"/>
      <c r="AV162" s="274"/>
      <c r="AW162" s="274"/>
      <c r="AX162" s="274"/>
      <c r="AY162" s="274"/>
      <c r="AZ162" s="274"/>
      <c r="BA162" s="274"/>
    </row>
    <row r="163" ht="15.75" customHeight="1">
      <c r="B163" s="272"/>
      <c r="C163" s="272"/>
      <c r="D163" s="272"/>
      <c r="E163" s="272"/>
      <c r="F163" s="272"/>
      <c r="G163" s="272"/>
      <c r="H163" s="272"/>
      <c r="I163" s="272"/>
      <c r="J163" s="272"/>
      <c r="K163" s="272"/>
      <c r="L163" s="272"/>
      <c r="M163" s="272"/>
      <c r="N163" s="272"/>
      <c r="O163" s="273"/>
      <c r="P163" s="272"/>
      <c r="Q163" s="272"/>
      <c r="R163" s="272"/>
      <c r="S163" s="272"/>
      <c r="T163" s="272"/>
      <c r="U163" s="272"/>
      <c r="V163" s="272"/>
      <c r="W163" s="272"/>
      <c r="X163" s="272"/>
      <c r="Y163" s="272"/>
      <c r="Z163" s="272"/>
      <c r="AA163" s="272"/>
      <c r="AB163" s="272"/>
      <c r="AC163" s="272"/>
      <c r="AD163" s="272"/>
      <c r="AE163" s="272"/>
      <c r="AF163" s="274"/>
      <c r="AG163" s="274"/>
      <c r="AH163" s="274"/>
      <c r="AI163" s="274"/>
      <c r="AJ163" s="274"/>
      <c r="AK163" s="274"/>
      <c r="AL163" s="274"/>
      <c r="AM163" s="274"/>
      <c r="AN163" s="274"/>
      <c r="AO163" s="274"/>
      <c r="AP163" s="274"/>
      <c r="AQ163" s="274"/>
      <c r="AR163" s="274"/>
      <c r="AS163" s="274"/>
      <c r="AT163" s="274"/>
      <c r="AU163" s="274"/>
      <c r="AV163" s="274"/>
      <c r="AW163" s="274"/>
      <c r="AX163" s="274"/>
      <c r="AY163" s="274"/>
      <c r="AZ163" s="274"/>
      <c r="BA163" s="274"/>
    </row>
    <row r="164" ht="15.75" customHeight="1">
      <c r="B164" s="272"/>
      <c r="C164" s="272"/>
      <c r="D164" s="272"/>
      <c r="E164" s="272"/>
      <c r="F164" s="272"/>
      <c r="G164" s="272"/>
      <c r="H164" s="272"/>
      <c r="I164" s="272"/>
      <c r="J164" s="272"/>
      <c r="K164" s="272"/>
      <c r="L164" s="272"/>
      <c r="M164" s="272"/>
      <c r="N164" s="272"/>
      <c r="O164" s="273"/>
      <c r="P164" s="272"/>
      <c r="Q164" s="272"/>
      <c r="R164" s="272"/>
      <c r="S164" s="272"/>
      <c r="T164" s="272"/>
      <c r="U164" s="272"/>
      <c r="V164" s="272"/>
      <c r="W164" s="272"/>
      <c r="X164" s="272"/>
      <c r="Y164" s="272"/>
      <c r="Z164" s="272"/>
      <c r="AA164" s="272"/>
      <c r="AB164" s="272"/>
      <c r="AC164" s="272"/>
      <c r="AD164" s="272"/>
      <c r="AE164" s="272"/>
      <c r="AF164" s="274"/>
      <c r="AG164" s="274"/>
      <c r="AH164" s="274"/>
      <c r="AI164" s="274"/>
      <c r="AJ164" s="274"/>
      <c r="AK164" s="274"/>
      <c r="AL164" s="274"/>
      <c r="AM164" s="274"/>
      <c r="AN164" s="274"/>
      <c r="AO164" s="274"/>
      <c r="AP164" s="274"/>
      <c r="AQ164" s="274"/>
      <c r="AR164" s="274"/>
      <c r="AS164" s="274"/>
      <c r="AT164" s="274"/>
      <c r="AU164" s="274"/>
      <c r="AV164" s="274"/>
      <c r="AW164" s="274"/>
      <c r="AX164" s="274"/>
      <c r="AY164" s="274"/>
      <c r="AZ164" s="274"/>
      <c r="BA164" s="274"/>
    </row>
    <row r="165" ht="15.75" customHeight="1">
      <c r="B165" s="272"/>
      <c r="C165" s="272"/>
      <c r="D165" s="272"/>
      <c r="E165" s="272"/>
      <c r="F165" s="272"/>
      <c r="G165" s="272"/>
      <c r="H165" s="272"/>
      <c r="I165" s="272"/>
      <c r="J165" s="272"/>
      <c r="K165" s="272"/>
      <c r="L165" s="272"/>
      <c r="M165" s="272"/>
      <c r="N165" s="272"/>
      <c r="O165" s="273"/>
      <c r="P165" s="272"/>
      <c r="Q165" s="272"/>
      <c r="R165" s="272"/>
      <c r="S165" s="272"/>
      <c r="T165" s="272"/>
      <c r="U165" s="272"/>
      <c r="V165" s="272"/>
      <c r="W165" s="272"/>
      <c r="X165" s="272"/>
      <c r="Y165" s="272"/>
      <c r="Z165" s="272"/>
      <c r="AA165" s="272"/>
      <c r="AB165" s="272"/>
      <c r="AC165" s="272"/>
      <c r="AD165" s="272"/>
      <c r="AE165" s="272"/>
      <c r="AF165" s="274"/>
      <c r="AG165" s="274"/>
      <c r="AH165" s="274"/>
      <c r="AI165" s="274"/>
      <c r="AJ165" s="274"/>
      <c r="AK165" s="274"/>
      <c r="AL165" s="274"/>
      <c r="AM165" s="274"/>
      <c r="AN165" s="274"/>
      <c r="AO165" s="274"/>
      <c r="AP165" s="274"/>
      <c r="AQ165" s="274"/>
      <c r="AR165" s="274"/>
      <c r="AS165" s="274"/>
      <c r="AT165" s="274"/>
      <c r="AU165" s="274"/>
      <c r="AV165" s="274"/>
      <c r="AW165" s="274"/>
      <c r="AX165" s="274"/>
      <c r="AY165" s="274"/>
      <c r="AZ165" s="274"/>
      <c r="BA165" s="274"/>
    </row>
    <row r="166" ht="15.75" customHeight="1">
      <c r="B166" s="272"/>
      <c r="C166" s="272"/>
      <c r="D166" s="272"/>
      <c r="E166" s="272"/>
      <c r="F166" s="272"/>
      <c r="G166" s="272"/>
      <c r="H166" s="272"/>
      <c r="I166" s="272"/>
      <c r="J166" s="272"/>
      <c r="K166" s="272"/>
      <c r="L166" s="272"/>
      <c r="M166" s="272"/>
      <c r="N166" s="272"/>
      <c r="O166" s="273"/>
      <c r="P166" s="272"/>
      <c r="Q166" s="272"/>
      <c r="R166" s="272"/>
      <c r="S166" s="272"/>
      <c r="T166" s="272"/>
      <c r="U166" s="272"/>
      <c r="V166" s="272"/>
      <c r="W166" s="272"/>
      <c r="X166" s="272"/>
      <c r="Y166" s="272"/>
      <c r="Z166" s="272"/>
      <c r="AA166" s="272"/>
      <c r="AB166" s="272"/>
      <c r="AC166" s="272"/>
      <c r="AD166" s="272"/>
      <c r="AE166" s="272"/>
      <c r="AF166" s="274"/>
      <c r="AG166" s="274"/>
      <c r="AH166" s="274"/>
      <c r="AI166" s="274"/>
      <c r="AJ166" s="274"/>
      <c r="AK166" s="274"/>
      <c r="AL166" s="274"/>
      <c r="AM166" s="274"/>
      <c r="AN166" s="274"/>
      <c r="AO166" s="274"/>
      <c r="AP166" s="274"/>
      <c r="AQ166" s="274"/>
      <c r="AR166" s="274"/>
      <c r="AS166" s="274"/>
      <c r="AT166" s="274"/>
      <c r="AU166" s="274"/>
      <c r="AV166" s="274"/>
      <c r="AW166" s="274"/>
      <c r="AX166" s="274"/>
      <c r="AY166" s="274"/>
      <c r="AZ166" s="274"/>
      <c r="BA166" s="274"/>
    </row>
    <row r="167" ht="15.75" customHeight="1">
      <c r="B167" s="272"/>
      <c r="C167" s="272"/>
      <c r="D167" s="272"/>
      <c r="E167" s="272"/>
      <c r="F167" s="272"/>
      <c r="G167" s="272"/>
      <c r="H167" s="272"/>
      <c r="I167" s="272"/>
      <c r="J167" s="272"/>
      <c r="K167" s="272"/>
      <c r="L167" s="272"/>
      <c r="M167" s="272"/>
      <c r="N167" s="272"/>
      <c r="O167" s="273"/>
      <c r="P167" s="272"/>
      <c r="Q167" s="272"/>
      <c r="R167" s="272"/>
      <c r="S167" s="272"/>
      <c r="T167" s="272"/>
      <c r="U167" s="272"/>
      <c r="V167" s="272"/>
      <c r="W167" s="272"/>
      <c r="X167" s="272"/>
      <c r="Y167" s="272"/>
      <c r="Z167" s="272"/>
      <c r="AA167" s="272"/>
      <c r="AB167" s="272"/>
      <c r="AC167" s="272"/>
      <c r="AD167" s="272"/>
      <c r="AE167" s="272"/>
      <c r="AF167" s="274"/>
      <c r="AG167" s="274"/>
      <c r="AH167" s="274"/>
      <c r="AI167" s="274"/>
      <c r="AJ167" s="274"/>
      <c r="AK167" s="274"/>
      <c r="AL167" s="274"/>
      <c r="AM167" s="274"/>
      <c r="AN167" s="274"/>
      <c r="AO167" s="274"/>
      <c r="AP167" s="274"/>
      <c r="AQ167" s="274"/>
      <c r="AR167" s="274"/>
      <c r="AS167" s="274"/>
      <c r="AT167" s="274"/>
      <c r="AU167" s="274"/>
      <c r="AV167" s="274"/>
      <c r="AW167" s="274"/>
      <c r="AX167" s="274"/>
      <c r="AY167" s="274"/>
      <c r="AZ167" s="274"/>
      <c r="BA167" s="274"/>
    </row>
    <row r="168" ht="15.75" customHeight="1">
      <c r="B168" s="272"/>
      <c r="C168" s="272"/>
      <c r="D168" s="272"/>
      <c r="E168" s="272"/>
      <c r="F168" s="272"/>
      <c r="G168" s="272"/>
      <c r="H168" s="272"/>
      <c r="I168" s="272"/>
      <c r="J168" s="272"/>
      <c r="K168" s="272"/>
      <c r="L168" s="272"/>
      <c r="M168" s="272"/>
      <c r="N168" s="272"/>
      <c r="O168" s="273"/>
      <c r="P168" s="272"/>
      <c r="Q168" s="272"/>
      <c r="R168" s="272"/>
      <c r="S168" s="272"/>
      <c r="T168" s="272"/>
      <c r="U168" s="272"/>
      <c r="V168" s="272"/>
      <c r="W168" s="272"/>
      <c r="X168" s="272"/>
      <c r="Y168" s="272"/>
      <c r="Z168" s="272"/>
      <c r="AA168" s="272"/>
      <c r="AB168" s="272"/>
      <c r="AC168" s="272"/>
      <c r="AD168" s="272"/>
      <c r="AE168" s="272"/>
      <c r="AF168" s="274"/>
      <c r="AG168" s="274"/>
      <c r="AH168" s="274"/>
      <c r="AI168" s="274"/>
      <c r="AJ168" s="274"/>
      <c r="AK168" s="274"/>
      <c r="AL168" s="274"/>
      <c r="AM168" s="274"/>
      <c r="AN168" s="274"/>
      <c r="AO168" s="274"/>
      <c r="AP168" s="274"/>
      <c r="AQ168" s="274"/>
      <c r="AR168" s="274"/>
      <c r="AS168" s="274"/>
      <c r="AT168" s="274"/>
      <c r="AU168" s="274"/>
      <c r="AV168" s="274"/>
      <c r="AW168" s="274"/>
      <c r="AX168" s="274"/>
      <c r="AY168" s="274"/>
      <c r="AZ168" s="274"/>
      <c r="BA168" s="274"/>
    </row>
    <row r="169" ht="15.75" customHeight="1">
      <c r="B169" s="272"/>
      <c r="C169" s="272"/>
      <c r="D169" s="272"/>
      <c r="E169" s="272"/>
      <c r="F169" s="272"/>
      <c r="G169" s="272"/>
      <c r="H169" s="272"/>
      <c r="I169" s="272"/>
      <c r="J169" s="272"/>
      <c r="K169" s="272"/>
      <c r="L169" s="272"/>
      <c r="M169" s="272"/>
      <c r="N169" s="272"/>
      <c r="O169" s="273"/>
      <c r="P169" s="272"/>
      <c r="Q169" s="272"/>
      <c r="R169" s="272"/>
      <c r="S169" s="272"/>
      <c r="T169" s="272"/>
      <c r="U169" s="272"/>
      <c r="V169" s="272"/>
      <c r="W169" s="272"/>
      <c r="X169" s="272"/>
      <c r="Y169" s="272"/>
      <c r="Z169" s="272"/>
      <c r="AA169" s="272"/>
      <c r="AB169" s="272"/>
      <c r="AC169" s="272"/>
      <c r="AD169" s="272"/>
      <c r="AE169" s="272"/>
      <c r="AF169" s="274"/>
      <c r="AG169" s="274"/>
      <c r="AH169" s="274"/>
      <c r="AI169" s="274"/>
      <c r="AJ169" s="274"/>
      <c r="AK169" s="274"/>
      <c r="AL169" s="274"/>
      <c r="AM169" s="274"/>
      <c r="AN169" s="274"/>
      <c r="AO169" s="274"/>
      <c r="AP169" s="274"/>
      <c r="AQ169" s="274"/>
      <c r="AR169" s="274"/>
      <c r="AS169" s="274"/>
      <c r="AT169" s="274"/>
      <c r="AU169" s="274"/>
      <c r="AV169" s="274"/>
      <c r="AW169" s="274"/>
      <c r="AX169" s="274"/>
      <c r="AY169" s="274"/>
      <c r="AZ169" s="274"/>
      <c r="BA169" s="274"/>
    </row>
    <row r="170" ht="15.75" customHeight="1">
      <c r="B170" s="272"/>
      <c r="C170" s="272"/>
      <c r="D170" s="272"/>
      <c r="E170" s="272"/>
      <c r="F170" s="272"/>
      <c r="G170" s="272"/>
      <c r="H170" s="272"/>
      <c r="I170" s="272"/>
      <c r="J170" s="272"/>
      <c r="K170" s="272"/>
      <c r="L170" s="272"/>
      <c r="M170" s="272"/>
      <c r="N170" s="272"/>
      <c r="O170" s="273"/>
      <c r="P170" s="272"/>
      <c r="Q170" s="272"/>
      <c r="R170" s="272"/>
      <c r="S170" s="272"/>
      <c r="T170" s="272"/>
      <c r="U170" s="272"/>
      <c r="V170" s="272"/>
      <c r="W170" s="272"/>
      <c r="X170" s="272"/>
      <c r="Y170" s="272"/>
      <c r="Z170" s="272"/>
      <c r="AA170" s="272"/>
      <c r="AB170" s="272"/>
      <c r="AC170" s="272"/>
      <c r="AD170" s="272"/>
      <c r="AE170" s="272"/>
      <c r="AF170" s="274"/>
      <c r="AG170" s="274"/>
      <c r="AH170" s="274"/>
      <c r="AI170" s="274"/>
      <c r="AJ170" s="274"/>
      <c r="AK170" s="274"/>
      <c r="AL170" s="274"/>
      <c r="AM170" s="274"/>
      <c r="AN170" s="274"/>
      <c r="AO170" s="274"/>
      <c r="AP170" s="274"/>
      <c r="AQ170" s="274"/>
      <c r="AR170" s="274"/>
      <c r="AS170" s="274"/>
      <c r="AT170" s="274"/>
      <c r="AU170" s="274"/>
      <c r="AV170" s="274"/>
      <c r="AW170" s="274"/>
      <c r="AX170" s="274"/>
      <c r="AY170" s="274"/>
      <c r="AZ170" s="274"/>
      <c r="BA170" s="274"/>
    </row>
    <row r="171" ht="15.75" customHeight="1">
      <c r="B171" s="272"/>
      <c r="C171" s="272"/>
      <c r="D171" s="272"/>
      <c r="E171" s="272"/>
      <c r="F171" s="272"/>
      <c r="G171" s="272"/>
      <c r="H171" s="272"/>
      <c r="I171" s="272"/>
      <c r="J171" s="272"/>
      <c r="K171" s="272"/>
      <c r="L171" s="272"/>
      <c r="M171" s="272"/>
      <c r="N171" s="272"/>
      <c r="O171" s="273"/>
      <c r="P171" s="272"/>
      <c r="Q171" s="272"/>
      <c r="R171" s="272"/>
      <c r="S171" s="272"/>
      <c r="T171" s="272"/>
      <c r="U171" s="272"/>
      <c r="V171" s="272"/>
      <c r="W171" s="272"/>
      <c r="X171" s="272"/>
      <c r="Y171" s="272"/>
      <c r="Z171" s="272"/>
      <c r="AA171" s="272"/>
      <c r="AB171" s="272"/>
      <c r="AC171" s="272"/>
      <c r="AD171" s="272"/>
      <c r="AE171" s="272"/>
      <c r="AF171" s="274"/>
      <c r="AG171" s="274"/>
      <c r="AH171" s="274"/>
      <c r="AI171" s="274"/>
      <c r="AJ171" s="274"/>
      <c r="AK171" s="274"/>
      <c r="AL171" s="274"/>
      <c r="AM171" s="274"/>
      <c r="AN171" s="274"/>
      <c r="AO171" s="274"/>
      <c r="AP171" s="274"/>
      <c r="AQ171" s="274"/>
      <c r="AR171" s="274"/>
      <c r="AS171" s="274"/>
      <c r="AT171" s="274"/>
      <c r="AU171" s="274"/>
      <c r="AV171" s="274"/>
      <c r="AW171" s="274"/>
      <c r="AX171" s="274"/>
      <c r="AY171" s="274"/>
      <c r="AZ171" s="274"/>
      <c r="BA171" s="274"/>
    </row>
    <row r="172" ht="15.75" customHeight="1">
      <c r="B172" s="272"/>
      <c r="C172" s="272"/>
      <c r="D172" s="272"/>
      <c r="E172" s="272"/>
      <c r="F172" s="272"/>
      <c r="G172" s="272"/>
      <c r="H172" s="272"/>
      <c r="I172" s="272"/>
      <c r="J172" s="272"/>
      <c r="K172" s="272"/>
      <c r="L172" s="272"/>
      <c r="M172" s="272"/>
      <c r="N172" s="272"/>
      <c r="O172" s="273"/>
      <c r="P172" s="272"/>
      <c r="Q172" s="272"/>
      <c r="R172" s="272"/>
      <c r="S172" s="272"/>
      <c r="T172" s="272"/>
      <c r="U172" s="272"/>
      <c r="V172" s="272"/>
      <c r="W172" s="272"/>
      <c r="X172" s="272"/>
      <c r="Y172" s="272"/>
      <c r="Z172" s="272"/>
      <c r="AA172" s="272"/>
      <c r="AB172" s="272"/>
      <c r="AC172" s="272"/>
      <c r="AD172" s="272"/>
      <c r="AE172" s="272"/>
      <c r="AF172" s="274"/>
      <c r="AG172" s="274"/>
      <c r="AH172" s="274"/>
      <c r="AI172" s="274"/>
      <c r="AJ172" s="274"/>
      <c r="AK172" s="274"/>
      <c r="AL172" s="274"/>
      <c r="AM172" s="274"/>
      <c r="AN172" s="274"/>
      <c r="AO172" s="274"/>
      <c r="AP172" s="274"/>
      <c r="AQ172" s="274"/>
      <c r="AR172" s="274"/>
      <c r="AS172" s="274"/>
      <c r="AT172" s="274"/>
      <c r="AU172" s="274"/>
      <c r="AV172" s="274"/>
      <c r="AW172" s="274"/>
      <c r="AX172" s="274"/>
      <c r="AY172" s="274"/>
      <c r="AZ172" s="274"/>
      <c r="BA172" s="274"/>
    </row>
    <row r="173" ht="15.75" customHeight="1">
      <c r="B173" s="272"/>
      <c r="C173" s="272"/>
      <c r="D173" s="272"/>
      <c r="E173" s="272"/>
      <c r="F173" s="272"/>
      <c r="G173" s="272"/>
      <c r="H173" s="272"/>
      <c r="I173" s="272"/>
      <c r="J173" s="272"/>
      <c r="K173" s="272"/>
      <c r="L173" s="272"/>
      <c r="M173" s="272"/>
      <c r="N173" s="272"/>
      <c r="O173" s="273"/>
      <c r="P173" s="272"/>
      <c r="Q173" s="272"/>
      <c r="R173" s="272"/>
      <c r="S173" s="272"/>
      <c r="T173" s="272"/>
      <c r="U173" s="272"/>
      <c r="V173" s="272"/>
      <c r="W173" s="272"/>
      <c r="X173" s="272"/>
      <c r="Y173" s="272"/>
      <c r="Z173" s="272"/>
      <c r="AA173" s="272"/>
      <c r="AB173" s="272"/>
      <c r="AC173" s="272"/>
      <c r="AD173" s="272"/>
      <c r="AE173" s="272"/>
      <c r="AF173" s="274"/>
      <c r="AG173" s="274"/>
      <c r="AH173" s="274"/>
      <c r="AI173" s="274"/>
      <c r="AJ173" s="274"/>
      <c r="AK173" s="274"/>
      <c r="AL173" s="274"/>
      <c r="AM173" s="274"/>
      <c r="AN173" s="274"/>
      <c r="AO173" s="274"/>
      <c r="AP173" s="274"/>
      <c r="AQ173" s="274"/>
      <c r="AR173" s="274"/>
      <c r="AS173" s="274"/>
      <c r="AT173" s="274"/>
      <c r="AU173" s="274"/>
      <c r="AV173" s="274"/>
      <c r="AW173" s="274"/>
      <c r="AX173" s="274"/>
      <c r="AY173" s="274"/>
      <c r="AZ173" s="274"/>
      <c r="BA173" s="274"/>
    </row>
    <row r="174" ht="15.75" customHeight="1">
      <c r="B174" s="272"/>
      <c r="C174" s="272"/>
      <c r="D174" s="272"/>
      <c r="E174" s="272"/>
      <c r="F174" s="272"/>
      <c r="G174" s="272"/>
      <c r="H174" s="272"/>
      <c r="I174" s="272"/>
      <c r="J174" s="272"/>
      <c r="K174" s="272"/>
      <c r="L174" s="272"/>
      <c r="M174" s="272"/>
      <c r="N174" s="272"/>
      <c r="O174" s="273"/>
      <c r="P174" s="272"/>
      <c r="Q174" s="272"/>
      <c r="R174" s="272"/>
      <c r="S174" s="272"/>
      <c r="T174" s="272"/>
      <c r="U174" s="272"/>
      <c r="V174" s="272"/>
      <c r="W174" s="272"/>
      <c r="X174" s="272"/>
      <c r="Y174" s="272"/>
      <c r="Z174" s="272"/>
      <c r="AA174" s="272"/>
      <c r="AB174" s="272"/>
      <c r="AC174" s="272"/>
      <c r="AD174" s="272"/>
      <c r="AE174" s="272"/>
      <c r="AF174" s="274"/>
      <c r="AG174" s="274"/>
      <c r="AH174" s="274"/>
      <c r="AI174" s="274"/>
      <c r="AJ174" s="274"/>
      <c r="AK174" s="274"/>
      <c r="AL174" s="274"/>
      <c r="AM174" s="274"/>
      <c r="AN174" s="274"/>
      <c r="AO174" s="274"/>
      <c r="AP174" s="274"/>
      <c r="AQ174" s="274"/>
      <c r="AR174" s="274"/>
      <c r="AS174" s="274"/>
      <c r="AT174" s="274"/>
      <c r="AU174" s="274"/>
      <c r="AV174" s="274"/>
      <c r="AW174" s="274"/>
      <c r="AX174" s="274"/>
      <c r="AY174" s="274"/>
      <c r="AZ174" s="274"/>
      <c r="BA174" s="274"/>
    </row>
    <row r="175" ht="15.75" customHeight="1">
      <c r="B175" s="272"/>
      <c r="C175" s="272"/>
      <c r="D175" s="272"/>
      <c r="E175" s="272"/>
      <c r="F175" s="272"/>
      <c r="G175" s="272"/>
      <c r="H175" s="272"/>
      <c r="I175" s="272"/>
      <c r="J175" s="272"/>
      <c r="K175" s="272"/>
      <c r="L175" s="272"/>
      <c r="M175" s="272"/>
      <c r="N175" s="272"/>
      <c r="O175" s="273"/>
      <c r="P175" s="272"/>
      <c r="Q175" s="272"/>
      <c r="R175" s="272"/>
      <c r="S175" s="272"/>
      <c r="T175" s="272"/>
      <c r="U175" s="272"/>
      <c r="V175" s="272"/>
      <c r="W175" s="272"/>
      <c r="X175" s="272"/>
      <c r="Y175" s="272"/>
      <c r="Z175" s="272"/>
      <c r="AA175" s="272"/>
      <c r="AB175" s="272"/>
      <c r="AC175" s="272"/>
      <c r="AD175" s="272"/>
      <c r="AE175" s="272"/>
      <c r="AF175" s="274"/>
      <c r="AG175" s="274"/>
      <c r="AH175" s="274"/>
      <c r="AI175" s="274"/>
      <c r="AJ175" s="274"/>
      <c r="AK175" s="274"/>
      <c r="AL175" s="274"/>
      <c r="AM175" s="274"/>
      <c r="AN175" s="274"/>
      <c r="AO175" s="274"/>
      <c r="AP175" s="274"/>
      <c r="AQ175" s="274"/>
      <c r="AR175" s="274"/>
      <c r="AS175" s="274"/>
      <c r="AT175" s="274"/>
      <c r="AU175" s="274"/>
      <c r="AV175" s="274"/>
      <c r="AW175" s="274"/>
      <c r="AX175" s="274"/>
      <c r="AY175" s="274"/>
      <c r="AZ175" s="274"/>
      <c r="BA175" s="274"/>
    </row>
    <row r="176" ht="15.75" customHeight="1">
      <c r="B176" s="272"/>
      <c r="C176" s="272"/>
      <c r="D176" s="272"/>
      <c r="E176" s="272"/>
      <c r="F176" s="272"/>
      <c r="G176" s="272"/>
      <c r="H176" s="272"/>
      <c r="I176" s="272"/>
      <c r="J176" s="272"/>
      <c r="K176" s="272"/>
      <c r="L176" s="272"/>
      <c r="M176" s="272"/>
      <c r="N176" s="272"/>
      <c r="O176" s="273"/>
      <c r="P176" s="272"/>
      <c r="Q176" s="272"/>
      <c r="R176" s="272"/>
      <c r="S176" s="272"/>
      <c r="T176" s="272"/>
      <c r="U176" s="272"/>
      <c r="V176" s="272"/>
      <c r="W176" s="272"/>
      <c r="X176" s="272"/>
      <c r="Y176" s="272"/>
      <c r="Z176" s="272"/>
      <c r="AA176" s="272"/>
      <c r="AB176" s="272"/>
      <c r="AC176" s="272"/>
      <c r="AD176" s="272"/>
      <c r="AE176" s="272"/>
      <c r="AF176" s="274"/>
      <c r="AG176" s="274"/>
      <c r="AH176" s="274"/>
      <c r="AI176" s="274"/>
      <c r="AJ176" s="274"/>
      <c r="AK176" s="274"/>
      <c r="AL176" s="274"/>
      <c r="AM176" s="274"/>
      <c r="AN176" s="274"/>
      <c r="AO176" s="274"/>
      <c r="AP176" s="274"/>
      <c r="AQ176" s="274"/>
      <c r="AR176" s="274"/>
      <c r="AS176" s="274"/>
      <c r="AT176" s="274"/>
      <c r="AU176" s="274"/>
      <c r="AV176" s="274"/>
      <c r="AW176" s="274"/>
      <c r="AX176" s="274"/>
      <c r="AY176" s="274"/>
      <c r="AZ176" s="274"/>
      <c r="BA176" s="274"/>
    </row>
    <row r="177" ht="15.75" customHeight="1">
      <c r="B177" s="272"/>
      <c r="C177" s="272"/>
      <c r="D177" s="272"/>
      <c r="E177" s="272"/>
      <c r="F177" s="272"/>
      <c r="G177" s="272"/>
      <c r="H177" s="272"/>
      <c r="I177" s="272"/>
      <c r="J177" s="272"/>
      <c r="K177" s="272"/>
      <c r="L177" s="272"/>
      <c r="M177" s="272"/>
      <c r="N177" s="272"/>
      <c r="O177" s="273"/>
      <c r="P177" s="272"/>
      <c r="Q177" s="272"/>
      <c r="R177" s="272"/>
      <c r="S177" s="272"/>
      <c r="T177" s="272"/>
      <c r="U177" s="272"/>
      <c r="V177" s="272"/>
      <c r="W177" s="272"/>
      <c r="X177" s="272"/>
      <c r="Y177" s="272"/>
      <c r="Z177" s="272"/>
      <c r="AA177" s="272"/>
      <c r="AB177" s="272"/>
      <c r="AC177" s="272"/>
      <c r="AD177" s="272"/>
      <c r="AE177" s="272"/>
      <c r="AF177" s="274"/>
      <c r="AG177" s="274"/>
      <c r="AH177" s="274"/>
      <c r="AI177" s="274"/>
      <c r="AJ177" s="274"/>
      <c r="AK177" s="274"/>
      <c r="AL177" s="274"/>
      <c r="AM177" s="274"/>
      <c r="AN177" s="274"/>
      <c r="AO177" s="274"/>
      <c r="AP177" s="274"/>
      <c r="AQ177" s="274"/>
      <c r="AR177" s="274"/>
      <c r="AS177" s="274"/>
      <c r="AT177" s="274"/>
      <c r="AU177" s="274"/>
      <c r="AV177" s="274"/>
      <c r="AW177" s="274"/>
      <c r="AX177" s="274"/>
      <c r="AY177" s="274"/>
      <c r="AZ177" s="274"/>
      <c r="BA177" s="274"/>
    </row>
    <row r="178" ht="15.75" customHeight="1">
      <c r="B178" s="272"/>
      <c r="C178" s="272"/>
      <c r="D178" s="272"/>
      <c r="E178" s="272"/>
      <c r="F178" s="272"/>
      <c r="G178" s="272"/>
      <c r="H178" s="272"/>
      <c r="I178" s="272"/>
      <c r="J178" s="272"/>
      <c r="K178" s="272"/>
      <c r="L178" s="272"/>
      <c r="M178" s="272"/>
      <c r="N178" s="272"/>
      <c r="O178" s="273"/>
      <c r="P178" s="272"/>
      <c r="Q178" s="272"/>
      <c r="R178" s="272"/>
      <c r="S178" s="272"/>
      <c r="T178" s="272"/>
      <c r="U178" s="272"/>
      <c r="V178" s="272"/>
      <c r="W178" s="272"/>
      <c r="X178" s="272"/>
      <c r="Y178" s="272"/>
      <c r="Z178" s="272"/>
      <c r="AA178" s="272"/>
      <c r="AB178" s="272"/>
      <c r="AC178" s="272"/>
      <c r="AD178" s="272"/>
      <c r="AE178" s="272"/>
      <c r="AF178" s="274"/>
      <c r="AG178" s="274"/>
      <c r="AH178" s="274"/>
      <c r="AI178" s="274"/>
      <c r="AJ178" s="274"/>
      <c r="AK178" s="274"/>
      <c r="AL178" s="274"/>
      <c r="AM178" s="274"/>
      <c r="AN178" s="274"/>
      <c r="AO178" s="274"/>
      <c r="AP178" s="274"/>
      <c r="AQ178" s="274"/>
      <c r="AR178" s="274"/>
      <c r="AS178" s="274"/>
      <c r="AT178" s="274"/>
      <c r="AU178" s="274"/>
      <c r="AV178" s="274"/>
      <c r="AW178" s="274"/>
      <c r="AX178" s="274"/>
      <c r="AY178" s="274"/>
      <c r="AZ178" s="274"/>
      <c r="BA178" s="274"/>
    </row>
    <row r="179" ht="15.75" customHeight="1">
      <c r="B179" s="272"/>
      <c r="C179" s="272"/>
      <c r="D179" s="272"/>
      <c r="E179" s="272"/>
      <c r="F179" s="272"/>
      <c r="G179" s="272"/>
      <c r="H179" s="272"/>
      <c r="I179" s="272"/>
      <c r="J179" s="272"/>
      <c r="K179" s="272"/>
      <c r="L179" s="272"/>
      <c r="M179" s="272"/>
      <c r="N179" s="272"/>
      <c r="O179" s="273"/>
      <c r="P179" s="272"/>
      <c r="Q179" s="272"/>
      <c r="R179" s="272"/>
      <c r="S179" s="272"/>
      <c r="T179" s="272"/>
      <c r="U179" s="272"/>
      <c r="V179" s="272"/>
      <c r="W179" s="272"/>
      <c r="X179" s="272"/>
      <c r="Y179" s="272"/>
      <c r="Z179" s="272"/>
      <c r="AA179" s="272"/>
      <c r="AB179" s="272"/>
      <c r="AC179" s="272"/>
      <c r="AD179" s="272"/>
      <c r="AE179" s="272"/>
      <c r="AF179" s="274"/>
      <c r="AG179" s="274"/>
      <c r="AH179" s="274"/>
      <c r="AI179" s="274"/>
      <c r="AJ179" s="274"/>
      <c r="AK179" s="274"/>
      <c r="AL179" s="274"/>
      <c r="AM179" s="274"/>
      <c r="AN179" s="274"/>
      <c r="AO179" s="274"/>
      <c r="AP179" s="274"/>
      <c r="AQ179" s="274"/>
      <c r="AR179" s="274"/>
      <c r="AS179" s="274"/>
      <c r="AT179" s="274"/>
      <c r="AU179" s="274"/>
      <c r="AV179" s="274"/>
      <c r="AW179" s="274"/>
      <c r="AX179" s="274"/>
      <c r="AY179" s="274"/>
      <c r="AZ179" s="274"/>
      <c r="BA179" s="274"/>
    </row>
    <row r="180" ht="15.75" customHeight="1">
      <c r="B180" s="272"/>
      <c r="C180" s="272"/>
      <c r="D180" s="272"/>
      <c r="E180" s="272"/>
      <c r="F180" s="272"/>
      <c r="G180" s="272"/>
      <c r="H180" s="272"/>
      <c r="I180" s="272"/>
      <c r="J180" s="272"/>
      <c r="K180" s="272"/>
      <c r="L180" s="272"/>
      <c r="M180" s="272"/>
      <c r="N180" s="272"/>
      <c r="O180" s="273"/>
      <c r="P180" s="272"/>
      <c r="Q180" s="272"/>
      <c r="R180" s="272"/>
      <c r="S180" s="272"/>
      <c r="T180" s="272"/>
      <c r="U180" s="272"/>
      <c r="V180" s="272"/>
      <c r="W180" s="272"/>
      <c r="X180" s="272"/>
      <c r="Y180" s="272"/>
      <c r="Z180" s="272"/>
      <c r="AA180" s="272"/>
      <c r="AB180" s="272"/>
      <c r="AC180" s="272"/>
      <c r="AD180" s="272"/>
      <c r="AE180" s="272"/>
      <c r="AF180" s="274"/>
      <c r="AG180" s="274"/>
      <c r="AH180" s="274"/>
      <c r="AI180" s="274"/>
      <c r="AJ180" s="274"/>
      <c r="AK180" s="274"/>
      <c r="AL180" s="274"/>
      <c r="AM180" s="274"/>
      <c r="AN180" s="274"/>
      <c r="AO180" s="274"/>
      <c r="AP180" s="274"/>
      <c r="AQ180" s="274"/>
      <c r="AR180" s="274"/>
      <c r="AS180" s="274"/>
      <c r="AT180" s="274"/>
      <c r="AU180" s="274"/>
      <c r="AV180" s="274"/>
      <c r="AW180" s="274"/>
      <c r="AX180" s="274"/>
      <c r="AY180" s="274"/>
      <c r="AZ180" s="274"/>
      <c r="BA180" s="274"/>
    </row>
    <row r="181" ht="15.75" customHeight="1">
      <c r="B181" s="272"/>
      <c r="C181" s="272"/>
      <c r="D181" s="272"/>
      <c r="E181" s="272"/>
      <c r="F181" s="272"/>
      <c r="G181" s="272"/>
      <c r="H181" s="272"/>
      <c r="I181" s="272"/>
      <c r="J181" s="272"/>
      <c r="K181" s="272"/>
      <c r="L181" s="272"/>
      <c r="M181" s="272"/>
      <c r="N181" s="272"/>
      <c r="O181" s="273"/>
      <c r="P181" s="272"/>
      <c r="Q181" s="272"/>
      <c r="R181" s="272"/>
      <c r="S181" s="272"/>
      <c r="T181" s="272"/>
      <c r="U181" s="272"/>
      <c r="V181" s="272"/>
      <c r="W181" s="272"/>
      <c r="X181" s="272"/>
      <c r="Y181" s="272"/>
      <c r="Z181" s="272"/>
      <c r="AA181" s="272"/>
      <c r="AB181" s="272"/>
      <c r="AC181" s="272"/>
      <c r="AD181" s="272"/>
      <c r="AE181" s="272"/>
      <c r="AF181" s="274"/>
      <c r="AG181" s="274"/>
      <c r="AH181" s="274"/>
      <c r="AI181" s="274"/>
      <c r="AJ181" s="274"/>
      <c r="AK181" s="274"/>
      <c r="AL181" s="274"/>
      <c r="AM181" s="274"/>
      <c r="AN181" s="274"/>
      <c r="AO181" s="274"/>
      <c r="AP181" s="274"/>
      <c r="AQ181" s="274"/>
      <c r="AR181" s="274"/>
      <c r="AS181" s="274"/>
      <c r="AT181" s="274"/>
      <c r="AU181" s="274"/>
      <c r="AV181" s="274"/>
      <c r="AW181" s="274"/>
      <c r="AX181" s="274"/>
      <c r="AY181" s="274"/>
      <c r="AZ181" s="274"/>
      <c r="BA181" s="274"/>
    </row>
    <row r="182" ht="15.75" customHeight="1">
      <c r="B182" s="272"/>
      <c r="C182" s="272"/>
      <c r="D182" s="272"/>
      <c r="E182" s="272"/>
      <c r="F182" s="272"/>
      <c r="G182" s="272"/>
      <c r="H182" s="272"/>
      <c r="I182" s="272"/>
      <c r="J182" s="272"/>
      <c r="K182" s="272"/>
      <c r="L182" s="272"/>
      <c r="M182" s="272"/>
      <c r="N182" s="272"/>
      <c r="O182" s="273"/>
      <c r="P182" s="272"/>
      <c r="Q182" s="272"/>
      <c r="R182" s="272"/>
      <c r="S182" s="272"/>
      <c r="T182" s="272"/>
      <c r="U182" s="272"/>
      <c r="V182" s="272"/>
      <c r="W182" s="272"/>
      <c r="X182" s="272"/>
      <c r="Y182" s="272"/>
      <c r="Z182" s="272"/>
      <c r="AA182" s="272"/>
      <c r="AB182" s="272"/>
      <c r="AC182" s="272"/>
      <c r="AD182" s="272"/>
      <c r="AE182" s="272"/>
      <c r="AF182" s="274"/>
      <c r="AG182" s="274"/>
      <c r="AH182" s="274"/>
      <c r="AI182" s="274"/>
      <c r="AJ182" s="274"/>
      <c r="AK182" s="274"/>
      <c r="AL182" s="274"/>
      <c r="AM182" s="274"/>
      <c r="AN182" s="274"/>
      <c r="AO182" s="274"/>
      <c r="AP182" s="274"/>
      <c r="AQ182" s="274"/>
      <c r="AR182" s="274"/>
      <c r="AS182" s="274"/>
      <c r="AT182" s="274"/>
      <c r="AU182" s="274"/>
      <c r="AV182" s="274"/>
      <c r="AW182" s="274"/>
      <c r="AX182" s="274"/>
      <c r="AY182" s="274"/>
      <c r="AZ182" s="274"/>
      <c r="BA182" s="274"/>
    </row>
    <row r="183" ht="15.75" customHeight="1">
      <c r="B183" s="272"/>
      <c r="C183" s="272"/>
      <c r="D183" s="272"/>
      <c r="E183" s="272"/>
      <c r="F183" s="272"/>
      <c r="G183" s="272"/>
      <c r="H183" s="272"/>
      <c r="I183" s="272"/>
      <c r="J183" s="272"/>
      <c r="K183" s="272"/>
      <c r="L183" s="272"/>
      <c r="M183" s="272"/>
      <c r="N183" s="272"/>
      <c r="O183" s="273"/>
      <c r="P183" s="272"/>
      <c r="Q183" s="272"/>
      <c r="R183" s="272"/>
      <c r="S183" s="272"/>
      <c r="T183" s="272"/>
      <c r="U183" s="272"/>
      <c r="V183" s="272"/>
      <c r="W183" s="272"/>
      <c r="X183" s="272"/>
      <c r="Y183" s="272"/>
      <c r="Z183" s="272"/>
      <c r="AA183" s="272"/>
      <c r="AB183" s="272"/>
      <c r="AC183" s="272"/>
      <c r="AD183" s="272"/>
      <c r="AE183" s="272"/>
      <c r="AF183" s="274"/>
      <c r="AG183" s="274"/>
      <c r="AH183" s="274"/>
      <c r="AI183" s="274"/>
      <c r="AJ183" s="274"/>
      <c r="AK183" s="274"/>
      <c r="AL183" s="274"/>
      <c r="AM183" s="274"/>
      <c r="AN183" s="274"/>
      <c r="AO183" s="274"/>
      <c r="AP183" s="274"/>
      <c r="AQ183" s="274"/>
      <c r="AR183" s="274"/>
      <c r="AS183" s="274"/>
      <c r="AT183" s="274"/>
      <c r="AU183" s="274"/>
      <c r="AV183" s="274"/>
      <c r="AW183" s="274"/>
      <c r="AX183" s="274"/>
      <c r="AY183" s="274"/>
      <c r="AZ183" s="274"/>
      <c r="BA183" s="274"/>
    </row>
    <row r="184" ht="15.75" customHeight="1">
      <c r="B184" s="272"/>
      <c r="C184" s="272"/>
      <c r="D184" s="272"/>
      <c r="E184" s="272"/>
      <c r="F184" s="272"/>
      <c r="G184" s="272"/>
      <c r="H184" s="272"/>
      <c r="I184" s="272"/>
      <c r="J184" s="272"/>
      <c r="K184" s="272"/>
      <c r="L184" s="272"/>
      <c r="M184" s="272"/>
      <c r="N184" s="272"/>
      <c r="O184" s="273"/>
      <c r="P184" s="272"/>
      <c r="Q184" s="272"/>
      <c r="R184" s="272"/>
      <c r="S184" s="272"/>
      <c r="T184" s="272"/>
      <c r="U184" s="272"/>
      <c r="V184" s="272"/>
      <c r="W184" s="272"/>
      <c r="X184" s="272"/>
      <c r="Y184" s="272"/>
      <c r="Z184" s="272"/>
      <c r="AA184" s="272"/>
      <c r="AB184" s="272"/>
      <c r="AC184" s="272"/>
      <c r="AD184" s="272"/>
      <c r="AE184" s="272"/>
      <c r="AF184" s="274"/>
      <c r="AG184" s="274"/>
      <c r="AH184" s="274"/>
      <c r="AI184" s="274"/>
      <c r="AJ184" s="274"/>
      <c r="AK184" s="274"/>
      <c r="AL184" s="274"/>
      <c r="AM184" s="274"/>
      <c r="AN184" s="274"/>
      <c r="AO184" s="274"/>
      <c r="AP184" s="274"/>
      <c r="AQ184" s="274"/>
      <c r="AR184" s="274"/>
      <c r="AS184" s="274"/>
      <c r="AT184" s="274"/>
      <c r="AU184" s="274"/>
      <c r="AV184" s="274"/>
      <c r="AW184" s="274"/>
      <c r="AX184" s="274"/>
      <c r="AY184" s="274"/>
      <c r="AZ184" s="274"/>
      <c r="BA184" s="274"/>
    </row>
    <row r="185" ht="15.75" customHeight="1">
      <c r="B185" s="272"/>
      <c r="C185" s="272"/>
      <c r="D185" s="272"/>
      <c r="E185" s="272"/>
      <c r="F185" s="272"/>
      <c r="G185" s="272"/>
      <c r="H185" s="272"/>
      <c r="I185" s="272"/>
      <c r="J185" s="272"/>
      <c r="K185" s="272"/>
      <c r="L185" s="272"/>
      <c r="M185" s="272"/>
      <c r="N185" s="272"/>
      <c r="O185" s="273"/>
      <c r="P185" s="272"/>
      <c r="Q185" s="272"/>
      <c r="R185" s="272"/>
      <c r="S185" s="272"/>
      <c r="T185" s="272"/>
      <c r="U185" s="272"/>
      <c r="V185" s="272"/>
      <c r="W185" s="272"/>
      <c r="X185" s="272"/>
      <c r="Y185" s="272"/>
      <c r="Z185" s="272"/>
      <c r="AA185" s="272"/>
      <c r="AB185" s="272"/>
      <c r="AC185" s="272"/>
      <c r="AD185" s="272"/>
      <c r="AE185" s="272"/>
      <c r="AF185" s="274"/>
      <c r="AG185" s="274"/>
      <c r="AH185" s="274"/>
      <c r="AI185" s="274"/>
      <c r="AJ185" s="274"/>
      <c r="AK185" s="274"/>
      <c r="AL185" s="274"/>
      <c r="AM185" s="274"/>
      <c r="AN185" s="274"/>
      <c r="AO185" s="274"/>
      <c r="AP185" s="274"/>
      <c r="AQ185" s="274"/>
      <c r="AR185" s="274"/>
      <c r="AS185" s="274"/>
      <c r="AT185" s="274"/>
      <c r="AU185" s="274"/>
      <c r="AV185" s="274"/>
      <c r="AW185" s="274"/>
      <c r="AX185" s="274"/>
      <c r="AY185" s="274"/>
      <c r="AZ185" s="274"/>
      <c r="BA185" s="274"/>
    </row>
    <row r="186" ht="15.75" customHeight="1">
      <c r="B186" s="272"/>
      <c r="C186" s="272"/>
      <c r="D186" s="272"/>
      <c r="E186" s="272"/>
      <c r="F186" s="272"/>
      <c r="G186" s="272"/>
      <c r="H186" s="272"/>
      <c r="I186" s="272"/>
      <c r="J186" s="272"/>
      <c r="K186" s="272"/>
      <c r="L186" s="272"/>
      <c r="M186" s="272"/>
      <c r="N186" s="272"/>
      <c r="O186" s="273"/>
      <c r="P186" s="272"/>
      <c r="Q186" s="272"/>
      <c r="R186" s="272"/>
      <c r="S186" s="272"/>
      <c r="T186" s="272"/>
      <c r="U186" s="272"/>
      <c r="V186" s="272"/>
      <c r="W186" s="272"/>
      <c r="X186" s="272"/>
      <c r="Y186" s="272"/>
      <c r="Z186" s="272"/>
      <c r="AA186" s="272"/>
      <c r="AB186" s="272"/>
      <c r="AC186" s="272"/>
      <c r="AD186" s="272"/>
      <c r="AE186" s="272"/>
      <c r="AF186" s="274"/>
      <c r="AG186" s="274"/>
      <c r="AH186" s="274"/>
      <c r="AI186" s="274"/>
      <c r="AJ186" s="274"/>
      <c r="AK186" s="274"/>
      <c r="AL186" s="274"/>
      <c r="AM186" s="274"/>
      <c r="AN186" s="274"/>
      <c r="AO186" s="274"/>
      <c r="AP186" s="274"/>
      <c r="AQ186" s="274"/>
      <c r="AR186" s="274"/>
      <c r="AS186" s="274"/>
      <c r="AT186" s="274"/>
      <c r="AU186" s="274"/>
      <c r="AV186" s="274"/>
      <c r="AW186" s="274"/>
      <c r="AX186" s="274"/>
      <c r="AY186" s="274"/>
      <c r="AZ186" s="274"/>
      <c r="BA186" s="274"/>
    </row>
    <row r="187" ht="15.75" customHeight="1">
      <c r="B187" s="272"/>
      <c r="C187" s="272"/>
      <c r="D187" s="272"/>
      <c r="E187" s="272"/>
      <c r="F187" s="272"/>
      <c r="G187" s="272"/>
      <c r="H187" s="272"/>
      <c r="I187" s="272"/>
      <c r="J187" s="272"/>
      <c r="K187" s="272"/>
      <c r="L187" s="272"/>
      <c r="M187" s="272"/>
      <c r="N187" s="272"/>
      <c r="O187" s="273"/>
      <c r="P187" s="272"/>
      <c r="Q187" s="272"/>
      <c r="R187" s="272"/>
      <c r="S187" s="272"/>
      <c r="T187" s="272"/>
      <c r="U187" s="272"/>
      <c r="V187" s="272"/>
      <c r="W187" s="272"/>
      <c r="X187" s="272"/>
      <c r="Y187" s="272"/>
      <c r="Z187" s="272"/>
      <c r="AA187" s="272"/>
      <c r="AB187" s="272"/>
      <c r="AC187" s="272"/>
      <c r="AD187" s="272"/>
      <c r="AE187" s="272"/>
      <c r="AF187" s="274"/>
      <c r="AG187" s="274"/>
      <c r="AH187" s="274"/>
      <c r="AI187" s="274"/>
      <c r="AJ187" s="274"/>
      <c r="AK187" s="274"/>
      <c r="AL187" s="274"/>
      <c r="AM187" s="274"/>
      <c r="AN187" s="274"/>
      <c r="AO187" s="274"/>
      <c r="AP187" s="274"/>
      <c r="AQ187" s="274"/>
      <c r="AR187" s="274"/>
      <c r="AS187" s="274"/>
      <c r="AT187" s="274"/>
      <c r="AU187" s="274"/>
      <c r="AV187" s="274"/>
      <c r="AW187" s="274"/>
      <c r="AX187" s="274"/>
      <c r="AY187" s="274"/>
      <c r="AZ187" s="274"/>
      <c r="BA187" s="274"/>
    </row>
    <row r="188" ht="15.75" customHeight="1">
      <c r="B188" s="272"/>
      <c r="C188" s="272"/>
      <c r="D188" s="272"/>
      <c r="E188" s="272"/>
      <c r="F188" s="272"/>
      <c r="G188" s="272"/>
      <c r="H188" s="272"/>
      <c r="I188" s="272"/>
      <c r="J188" s="272"/>
      <c r="K188" s="272"/>
      <c r="L188" s="272"/>
      <c r="M188" s="272"/>
      <c r="N188" s="272"/>
      <c r="O188" s="273"/>
      <c r="P188" s="272"/>
      <c r="Q188" s="272"/>
      <c r="R188" s="272"/>
      <c r="S188" s="272"/>
      <c r="T188" s="272"/>
      <c r="U188" s="272"/>
      <c r="V188" s="272"/>
      <c r="W188" s="272"/>
      <c r="X188" s="272"/>
      <c r="Y188" s="272"/>
      <c r="Z188" s="272"/>
      <c r="AA188" s="272"/>
      <c r="AB188" s="272"/>
      <c r="AC188" s="272"/>
      <c r="AD188" s="272"/>
      <c r="AE188" s="272"/>
      <c r="AF188" s="274"/>
      <c r="AG188" s="274"/>
      <c r="AH188" s="274"/>
      <c r="AI188" s="274"/>
      <c r="AJ188" s="274"/>
      <c r="AK188" s="274"/>
      <c r="AL188" s="274"/>
      <c r="AM188" s="274"/>
      <c r="AN188" s="274"/>
      <c r="AO188" s="274"/>
      <c r="AP188" s="274"/>
      <c r="AQ188" s="274"/>
      <c r="AR188" s="274"/>
      <c r="AS188" s="274"/>
      <c r="AT188" s="274"/>
      <c r="AU188" s="274"/>
      <c r="AV188" s="274"/>
      <c r="AW188" s="274"/>
      <c r="AX188" s="274"/>
      <c r="AY188" s="274"/>
      <c r="AZ188" s="274"/>
      <c r="BA188" s="274"/>
    </row>
    <row r="189" ht="15.75" customHeight="1">
      <c r="B189" s="272"/>
      <c r="C189" s="272"/>
      <c r="D189" s="272"/>
      <c r="E189" s="272"/>
      <c r="F189" s="272"/>
      <c r="G189" s="272"/>
      <c r="H189" s="272"/>
      <c r="I189" s="272"/>
      <c r="J189" s="272"/>
      <c r="K189" s="272"/>
      <c r="L189" s="272"/>
      <c r="M189" s="272"/>
      <c r="N189" s="272"/>
      <c r="O189" s="273"/>
      <c r="P189" s="272"/>
      <c r="Q189" s="272"/>
      <c r="R189" s="272"/>
      <c r="S189" s="272"/>
      <c r="T189" s="272"/>
      <c r="U189" s="272"/>
      <c r="V189" s="272"/>
      <c r="W189" s="272"/>
      <c r="X189" s="272"/>
      <c r="Y189" s="272"/>
      <c r="Z189" s="272"/>
      <c r="AA189" s="272"/>
      <c r="AB189" s="272"/>
      <c r="AC189" s="272"/>
      <c r="AD189" s="272"/>
      <c r="AE189" s="272"/>
      <c r="AF189" s="274"/>
      <c r="AG189" s="274"/>
      <c r="AH189" s="274"/>
      <c r="AI189" s="274"/>
      <c r="AJ189" s="274"/>
      <c r="AK189" s="274"/>
      <c r="AL189" s="274"/>
      <c r="AM189" s="274"/>
      <c r="AN189" s="274"/>
      <c r="AO189" s="274"/>
      <c r="AP189" s="274"/>
      <c r="AQ189" s="274"/>
      <c r="AR189" s="274"/>
      <c r="AS189" s="274"/>
      <c r="AT189" s="274"/>
      <c r="AU189" s="274"/>
      <c r="AV189" s="274"/>
      <c r="AW189" s="274"/>
      <c r="AX189" s="274"/>
      <c r="AY189" s="274"/>
      <c r="AZ189" s="274"/>
      <c r="BA189" s="274"/>
    </row>
    <row r="190" ht="15.75" customHeight="1">
      <c r="B190" s="272"/>
      <c r="C190" s="272"/>
      <c r="D190" s="272"/>
      <c r="E190" s="272"/>
      <c r="F190" s="272"/>
      <c r="G190" s="272"/>
      <c r="H190" s="272"/>
      <c r="I190" s="272"/>
      <c r="J190" s="272"/>
      <c r="K190" s="272"/>
      <c r="L190" s="272"/>
      <c r="M190" s="272"/>
      <c r="N190" s="272"/>
      <c r="O190" s="273"/>
      <c r="P190" s="272"/>
      <c r="Q190" s="272"/>
      <c r="R190" s="272"/>
      <c r="S190" s="272"/>
      <c r="T190" s="272"/>
      <c r="U190" s="272"/>
      <c r="V190" s="272"/>
      <c r="W190" s="272"/>
      <c r="X190" s="272"/>
      <c r="Y190" s="272"/>
      <c r="Z190" s="272"/>
      <c r="AA190" s="272"/>
      <c r="AB190" s="272"/>
      <c r="AC190" s="272"/>
      <c r="AD190" s="272"/>
      <c r="AE190" s="272"/>
      <c r="AF190" s="274"/>
      <c r="AG190" s="274"/>
      <c r="AH190" s="274"/>
      <c r="AI190" s="274"/>
      <c r="AJ190" s="274"/>
      <c r="AK190" s="274"/>
      <c r="AL190" s="274"/>
      <c r="AM190" s="274"/>
      <c r="AN190" s="274"/>
      <c r="AO190" s="274"/>
      <c r="AP190" s="274"/>
      <c r="AQ190" s="274"/>
      <c r="AR190" s="274"/>
      <c r="AS190" s="274"/>
      <c r="AT190" s="274"/>
      <c r="AU190" s="274"/>
      <c r="AV190" s="274"/>
      <c r="AW190" s="274"/>
      <c r="AX190" s="274"/>
      <c r="AY190" s="274"/>
      <c r="AZ190" s="274"/>
      <c r="BA190" s="274"/>
    </row>
    <row r="191" ht="15.75" customHeight="1">
      <c r="B191" s="272"/>
      <c r="C191" s="272"/>
      <c r="D191" s="272"/>
      <c r="E191" s="272"/>
      <c r="F191" s="272"/>
      <c r="G191" s="272"/>
      <c r="H191" s="272"/>
      <c r="I191" s="272"/>
      <c r="J191" s="272"/>
      <c r="K191" s="272"/>
      <c r="L191" s="272"/>
      <c r="M191" s="272"/>
      <c r="N191" s="272"/>
      <c r="O191" s="273"/>
      <c r="P191" s="272"/>
      <c r="Q191" s="272"/>
      <c r="R191" s="272"/>
      <c r="S191" s="272"/>
      <c r="T191" s="272"/>
      <c r="U191" s="272"/>
      <c r="V191" s="272"/>
      <c r="W191" s="272"/>
      <c r="X191" s="272"/>
      <c r="Y191" s="272"/>
      <c r="Z191" s="272"/>
      <c r="AA191" s="272"/>
      <c r="AB191" s="272"/>
      <c r="AC191" s="272"/>
      <c r="AD191" s="272"/>
      <c r="AE191" s="272"/>
      <c r="AF191" s="274"/>
      <c r="AG191" s="274"/>
      <c r="AH191" s="274"/>
      <c r="AI191" s="274"/>
      <c r="AJ191" s="274"/>
      <c r="AK191" s="274"/>
      <c r="AL191" s="274"/>
      <c r="AM191" s="274"/>
      <c r="AN191" s="274"/>
      <c r="AO191" s="274"/>
      <c r="AP191" s="274"/>
      <c r="AQ191" s="274"/>
      <c r="AR191" s="274"/>
      <c r="AS191" s="274"/>
      <c r="AT191" s="274"/>
      <c r="AU191" s="274"/>
      <c r="AV191" s="274"/>
      <c r="AW191" s="274"/>
      <c r="AX191" s="274"/>
      <c r="AY191" s="274"/>
      <c r="AZ191" s="274"/>
      <c r="BA191" s="274"/>
    </row>
    <row r="192" ht="15.75" customHeight="1">
      <c r="B192" s="272"/>
      <c r="C192" s="272"/>
      <c r="D192" s="272"/>
      <c r="E192" s="272"/>
      <c r="F192" s="272"/>
      <c r="G192" s="272"/>
      <c r="H192" s="272"/>
      <c r="I192" s="272"/>
      <c r="J192" s="272"/>
      <c r="K192" s="272"/>
      <c r="L192" s="272"/>
      <c r="M192" s="272"/>
      <c r="N192" s="272"/>
      <c r="O192" s="273"/>
      <c r="P192" s="272"/>
      <c r="Q192" s="272"/>
      <c r="R192" s="272"/>
      <c r="S192" s="272"/>
      <c r="T192" s="272"/>
      <c r="U192" s="272"/>
      <c r="V192" s="272"/>
      <c r="W192" s="272"/>
      <c r="X192" s="272"/>
      <c r="Y192" s="272"/>
      <c r="Z192" s="272"/>
      <c r="AA192" s="272"/>
      <c r="AB192" s="272"/>
      <c r="AC192" s="272"/>
      <c r="AD192" s="272"/>
      <c r="AE192" s="272"/>
      <c r="AF192" s="274"/>
      <c r="AG192" s="274"/>
      <c r="AH192" s="274"/>
      <c r="AI192" s="274"/>
      <c r="AJ192" s="274"/>
      <c r="AK192" s="274"/>
      <c r="AL192" s="274"/>
      <c r="AM192" s="274"/>
      <c r="AN192" s="274"/>
      <c r="AO192" s="274"/>
      <c r="AP192" s="274"/>
      <c r="AQ192" s="274"/>
      <c r="AR192" s="274"/>
      <c r="AS192" s="274"/>
      <c r="AT192" s="274"/>
      <c r="AU192" s="274"/>
      <c r="AV192" s="274"/>
      <c r="AW192" s="274"/>
      <c r="AX192" s="274"/>
      <c r="AY192" s="274"/>
      <c r="AZ192" s="274"/>
      <c r="BA192" s="274"/>
    </row>
    <row r="193" ht="15.75" customHeight="1">
      <c r="B193" s="272"/>
      <c r="C193" s="272"/>
      <c r="D193" s="272"/>
      <c r="E193" s="272"/>
      <c r="F193" s="272"/>
      <c r="G193" s="272"/>
      <c r="H193" s="272"/>
      <c r="I193" s="272"/>
      <c r="J193" s="272"/>
      <c r="K193" s="272"/>
      <c r="L193" s="272"/>
      <c r="M193" s="272"/>
      <c r="N193" s="272"/>
      <c r="O193" s="273"/>
      <c r="P193" s="272"/>
      <c r="Q193" s="272"/>
      <c r="R193" s="272"/>
      <c r="S193" s="272"/>
      <c r="T193" s="272"/>
      <c r="U193" s="272"/>
      <c r="V193" s="272"/>
      <c r="W193" s="272"/>
      <c r="X193" s="272"/>
      <c r="Y193" s="272"/>
      <c r="Z193" s="272"/>
      <c r="AA193" s="272"/>
      <c r="AB193" s="272"/>
      <c r="AC193" s="272"/>
      <c r="AD193" s="272"/>
      <c r="AE193" s="272"/>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row>
    <row r="194" ht="15.75" customHeight="1">
      <c r="B194" s="272"/>
      <c r="C194" s="272"/>
      <c r="D194" s="272"/>
      <c r="E194" s="272"/>
      <c r="F194" s="272"/>
      <c r="G194" s="272"/>
      <c r="H194" s="272"/>
      <c r="I194" s="272"/>
      <c r="J194" s="272"/>
      <c r="K194" s="272"/>
      <c r="L194" s="272"/>
      <c r="M194" s="272"/>
      <c r="N194" s="272"/>
      <c r="O194" s="273"/>
      <c r="P194" s="272"/>
      <c r="Q194" s="272"/>
      <c r="R194" s="272"/>
      <c r="S194" s="272"/>
      <c r="T194" s="272"/>
      <c r="U194" s="272"/>
      <c r="V194" s="272"/>
      <c r="W194" s="272"/>
      <c r="X194" s="272"/>
      <c r="Y194" s="272"/>
      <c r="Z194" s="272"/>
      <c r="AA194" s="272"/>
      <c r="AB194" s="272"/>
      <c r="AC194" s="272"/>
      <c r="AD194" s="272"/>
      <c r="AE194" s="272"/>
      <c r="AF194" s="274"/>
      <c r="AG194" s="274"/>
      <c r="AH194" s="274"/>
      <c r="AI194" s="274"/>
      <c r="AJ194" s="274"/>
      <c r="AK194" s="274"/>
      <c r="AL194" s="274"/>
      <c r="AM194" s="274"/>
      <c r="AN194" s="274"/>
      <c r="AO194" s="274"/>
      <c r="AP194" s="274"/>
      <c r="AQ194" s="274"/>
      <c r="AR194" s="274"/>
      <c r="AS194" s="274"/>
      <c r="AT194" s="274"/>
      <c r="AU194" s="274"/>
      <c r="AV194" s="274"/>
      <c r="AW194" s="274"/>
      <c r="AX194" s="274"/>
      <c r="AY194" s="274"/>
      <c r="AZ194" s="274"/>
      <c r="BA194" s="274"/>
    </row>
    <row r="195" ht="15.75" customHeight="1">
      <c r="B195" s="272"/>
      <c r="C195" s="272"/>
      <c r="D195" s="272"/>
      <c r="E195" s="272"/>
      <c r="F195" s="272"/>
      <c r="G195" s="272"/>
      <c r="H195" s="272"/>
      <c r="I195" s="272"/>
      <c r="J195" s="272"/>
      <c r="K195" s="272"/>
      <c r="L195" s="272"/>
      <c r="M195" s="272"/>
      <c r="N195" s="272"/>
      <c r="O195" s="273"/>
      <c r="P195" s="272"/>
      <c r="Q195" s="272"/>
      <c r="R195" s="272"/>
      <c r="S195" s="272"/>
      <c r="T195" s="272"/>
      <c r="U195" s="272"/>
      <c r="V195" s="272"/>
      <c r="W195" s="272"/>
      <c r="X195" s="272"/>
      <c r="Y195" s="272"/>
      <c r="Z195" s="272"/>
      <c r="AA195" s="272"/>
      <c r="AB195" s="272"/>
      <c r="AC195" s="272"/>
      <c r="AD195" s="272"/>
      <c r="AE195" s="272"/>
      <c r="AF195" s="274"/>
      <c r="AG195" s="274"/>
      <c r="AH195" s="274"/>
      <c r="AI195" s="274"/>
      <c r="AJ195" s="274"/>
      <c r="AK195" s="274"/>
      <c r="AL195" s="274"/>
      <c r="AM195" s="274"/>
      <c r="AN195" s="274"/>
      <c r="AO195" s="274"/>
      <c r="AP195" s="274"/>
      <c r="AQ195" s="274"/>
      <c r="AR195" s="274"/>
      <c r="AS195" s="274"/>
      <c r="AT195" s="274"/>
      <c r="AU195" s="274"/>
      <c r="AV195" s="274"/>
      <c r="AW195" s="274"/>
      <c r="AX195" s="274"/>
      <c r="AY195" s="274"/>
      <c r="AZ195" s="274"/>
      <c r="BA195" s="274"/>
    </row>
    <row r="196" ht="15.75" customHeight="1">
      <c r="B196" s="272"/>
      <c r="C196" s="272"/>
      <c r="D196" s="272"/>
      <c r="E196" s="272"/>
      <c r="F196" s="272"/>
      <c r="G196" s="272"/>
      <c r="H196" s="272"/>
      <c r="I196" s="272"/>
      <c r="J196" s="272"/>
      <c r="K196" s="272"/>
      <c r="L196" s="272"/>
      <c r="M196" s="272"/>
      <c r="N196" s="272"/>
      <c r="O196" s="273"/>
      <c r="P196" s="272"/>
      <c r="Q196" s="272"/>
      <c r="R196" s="272"/>
      <c r="S196" s="272"/>
      <c r="T196" s="272"/>
      <c r="U196" s="272"/>
      <c r="V196" s="272"/>
      <c r="W196" s="272"/>
      <c r="X196" s="272"/>
      <c r="Y196" s="272"/>
      <c r="Z196" s="272"/>
      <c r="AA196" s="272"/>
      <c r="AB196" s="272"/>
      <c r="AC196" s="272"/>
      <c r="AD196" s="272"/>
      <c r="AE196" s="272"/>
      <c r="AF196" s="274"/>
      <c r="AG196" s="274"/>
      <c r="AH196" s="274"/>
      <c r="AI196" s="274"/>
      <c r="AJ196" s="274"/>
      <c r="AK196" s="274"/>
      <c r="AL196" s="274"/>
      <c r="AM196" s="274"/>
      <c r="AN196" s="274"/>
      <c r="AO196" s="274"/>
      <c r="AP196" s="274"/>
      <c r="AQ196" s="274"/>
      <c r="AR196" s="274"/>
      <c r="AS196" s="274"/>
      <c r="AT196" s="274"/>
      <c r="AU196" s="274"/>
      <c r="AV196" s="274"/>
      <c r="AW196" s="274"/>
      <c r="AX196" s="274"/>
      <c r="AY196" s="274"/>
      <c r="AZ196" s="274"/>
      <c r="BA196" s="274"/>
    </row>
    <row r="197" ht="15.75" customHeight="1">
      <c r="B197" s="272"/>
      <c r="C197" s="272"/>
      <c r="D197" s="272"/>
      <c r="E197" s="272"/>
      <c r="F197" s="272"/>
      <c r="G197" s="272"/>
      <c r="H197" s="272"/>
      <c r="I197" s="272"/>
      <c r="J197" s="272"/>
      <c r="K197" s="272"/>
      <c r="L197" s="272"/>
      <c r="M197" s="272"/>
      <c r="N197" s="272"/>
      <c r="O197" s="273"/>
      <c r="P197" s="272"/>
      <c r="Q197" s="272"/>
      <c r="R197" s="272"/>
      <c r="S197" s="272"/>
      <c r="T197" s="272"/>
      <c r="U197" s="272"/>
      <c r="V197" s="272"/>
      <c r="W197" s="272"/>
      <c r="X197" s="272"/>
      <c r="Y197" s="272"/>
      <c r="Z197" s="272"/>
      <c r="AA197" s="272"/>
      <c r="AB197" s="272"/>
      <c r="AC197" s="272"/>
      <c r="AD197" s="272"/>
      <c r="AE197" s="272"/>
      <c r="AF197" s="274"/>
      <c r="AG197" s="274"/>
      <c r="AH197" s="274"/>
      <c r="AI197" s="274"/>
      <c r="AJ197" s="274"/>
      <c r="AK197" s="274"/>
      <c r="AL197" s="274"/>
      <c r="AM197" s="274"/>
      <c r="AN197" s="274"/>
      <c r="AO197" s="274"/>
      <c r="AP197" s="274"/>
      <c r="AQ197" s="274"/>
      <c r="AR197" s="274"/>
      <c r="AS197" s="274"/>
      <c r="AT197" s="274"/>
      <c r="AU197" s="274"/>
      <c r="AV197" s="274"/>
      <c r="AW197" s="274"/>
      <c r="AX197" s="274"/>
      <c r="AY197" s="274"/>
      <c r="AZ197" s="274"/>
      <c r="BA197" s="274"/>
    </row>
    <row r="198" ht="15.75" customHeight="1">
      <c r="B198" s="272"/>
      <c r="C198" s="272"/>
      <c r="D198" s="272"/>
      <c r="E198" s="272"/>
      <c r="F198" s="272"/>
      <c r="G198" s="272"/>
      <c r="H198" s="272"/>
      <c r="I198" s="272"/>
      <c r="J198" s="272"/>
      <c r="K198" s="272"/>
      <c r="L198" s="272"/>
      <c r="M198" s="272"/>
      <c r="N198" s="272"/>
      <c r="O198" s="273"/>
      <c r="P198" s="272"/>
      <c r="Q198" s="272"/>
      <c r="R198" s="272"/>
      <c r="S198" s="272"/>
      <c r="T198" s="272"/>
      <c r="U198" s="272"/>
      <c r="V198" s="272"/>
      <c r="W198" s="272"/>
      <c r="X198" s="272"/>
      <c r="Y198" s="272"/>
      <c r="Z198" s="272"/>
      <c r="AA198" s="272"/>
      <c r="AB198" s="272"/>
      <c r="AC198" s="272"/>
      <c r="AD198" s="272"/>
      <c r="AE198" s="272"/>
      <c r="AF198" s="274"/>
      <c r="AG198" s="274"/>
      <c r="AH198" s="274"/>
      <c r="AI198" s="274"/>
      <c r="AJ198" s="274"/>
      <c r="AK198" s="274"/>
      <c r="AL198" s="274"/>
      <c r="AM198" s="274"/>
      <c r="AN198" s="274"/>
      <c r="AO198" s="274"/>
      <c r="AP198" s="274"/>
      <c r="AQ198" s="274"/>
      <c r="AR198" s="274"/>
      <c r="AS198" s="274"/>
      <c r="AT198" s="274"/>
      <c r="AU198" s="274"/>
      <c r="AV198" s="274"/>
      <c r="AW198" s="274"/>
      <c r="AX198" s="274"/>
      <c r="AY198" s="274"/>
      <c r="AZ198" s="274"/>
      <c r="BA198" s="274"/>
    </row>
    <row r="199" ht="15.75" customHeight="1">
      <c r="B199" s="272"/>
      <c r="C199" s="272"/>
      <c r="D199" s="272"/>
      <c r="E199" s="272"/>
      <c r="F199" s="272"/>
      <c r="G199" s="272"/>
      <c r="H199" s="272"/>
      <c r="I199" s="272"/>
      <c r="J199" s="272"/>
      <c r="K199" s="272"/>
      <c r="L199" s="272"/>
      <c r="M199" s="272"/>
      <c r="N199" s="272"/>
      <c r="O199" s="273"/>
      <c r="P199" s="272"/>
      <c r="Q199" s="272"/>
      <c r="R199" s="272"/>
      <c r="S199" s="272"/>
      <c r="T199" s="272"/>
      <c r="U199" s="272"/>
      <c r="V199" s="272"/>
      <c r="W199" s="272"/>
      <c r="X199" s="272"/>
      <c r="Y199" s="272"/>
      <c r="Z199" s="272"/>
      <c r="AA199" s="272"/>
      <c r="AB199" s="272"/>
      <c r="AC199" s="272"/>
      <c r="AD199" s="272"/>
      <c r="AE199" s="272"/>
      <c r="AF199" s="274"/>
      <c r="AG199" s="274"/>
      <c r="AH199" s="274"/>
      <c r="AI199" s="274"/>
      <c r="AJ199" s="274"/>
      <c r="AK199" s="274"/>
      <c r="AL199" s="274"/>
      <c r="AM199" s="274"/>
      <c r="AN199" s="274"/>
      <c r="AO199" s="274"/>
      <c r="AP199" s="274"/>
      <c r="AQ199" s="274"/>
      <c r="AR199" s="274"/>
      <c r="AS199" s="274"/>
      <c r="AT199" s="274"/>
      <c r="AU199" s="274"/>
      <c r="AV199" s="274"/>
      <c r="AW199" s="274"/>
      <c r="AX199" s="274"/>
      <c r="AY199" s="274"/>
      <c r="AZ199" s="274"/>
      <c r="BA199" s="274"/>
    </row>
    <row r="200" ht="15.75" customHeight="1">
      <c r="B200" s="272"/>
      <c r="C200" s="272"/>
      <c r="D200" s="272"/>
      <c r="E200" s="272"/>
      <c r="F200" s="272"/>
      <c r="G200" s="272"/>
      <c r="H200" s="272"/>
      <c r="I200" s="272"/>
      <c r="J200" s="272"/>
      <c r="K200" s="272"/>
      <c r="L200" s="272"/>
      <c r="M200" s="272"/>
      <c r="N200" s="272"/>
      <c r="O200" s="273"/>
      <c r="P200" s="272"/>
      <c r="Q200" s="272"/>
      <c r="R200" s="272"/>
      <c r="S200" s="272"/>
      <c r="T200" s="272"/>
      <c r="U200" s="272"/>
      <c r="V200" s="272"/>
      <c r="W200" s="272"/>
      <c r="X200" s="272"/>
      <c r="Y200" s="272"/>
      <c r="Z200" s="272"/>
      <c r="AA200" s="272"/>
      <c r="AB200" s="272"/>
      <c r="AC200" s="272"/>
      <c r="AD200" s="272"/>
      <c r="AE200" s="272"/>
      <c r="AF200" s="274"/>
      <c r="AG200" s="274"/>
      <c r="AH200" s="274"/>
      <c r="AI200" s="274"/>
      <c r="AJ200" s="274"/>
      <c r="AK200" s="274"/>
      <c r="AL200" s="274"/>
      <c r="AM200" s="274"/>
      <c r="AN200" s="274"/>
      <c r="AO200" s="274"/>
      <c r="AP200" s="274"/>
      <c r="AQ200" s="274"/>
      <c r="AR200" s="274"/>
      <c r="AS200" s="274"/>
      <c r="AT200" s="274"/>
      <c r="AU200" s="274"/>
      <c r="AV200" s="274"/>
      <c r="AW200" s="274"/>
      <c r="AX200" s="274"/>
      <c r="AY200" s="274"/>
      <c r="AZ200" s="274"/>
      <c r="BA200" s="274"/>
    </row>
    <row r="201" ht="15.75" customHeight="1">
      <c r="B201" s="272"/>
      <c r="C201" s="272"/>
      <c r="D201" s="272"/>
      <c r="E201" s="272"/>
      <c r="F201" s="272"/>
      <c r="G201" s="272"/>
      <c r="H201" s="272"/>
      <c r="I201" s="272"/>
      <c r="J201" s="272"/>
      <c r="K201" s="272"/>
      <c r="L201" s="272"/>
      <c r="M201" s="272"/>
      <c r="N201" s="272"/>
      <c r="O201" s="273"/>
      <c r="P201" s="272"/>
      <c r="Q201" s="272"/>
      <c r="R201" s="272"/>
      <c r="S201" s="272"/>
      <c r="T201" s="272"/>
      <c r="U201" s="272"/>
      <c r="V201" s="272"/>
      <c r="W201" s="272"/>
      <c r="X201" s="272"/>
      <c r="Y201" s="272"/>
      <c r="Z201" s="272"/>
      <c r="AA201" s="272"/>
      <c r="AB201" s="272"/>
      <c r="AC201" s="272"/>
      <c r="AD201" s="272"/>
      <c r="AE201" s="272"/>
      <c r="AF201" s="274"/>
      <c r="AG201" s="274"/>
      <c r="AH201" s="274"/>
      <c r="AI201" s="274"/>
      <c r="AJ201" s="274"/>
      <c r="AK201" s="274"/>
      <c r="AL201" s="274"/>
      <c r="AM201" s="274"/>
      <c r="AN201" s="274"/>
      <c r="AO201" s="274"/>
      <c r="AP201" s="274"/>
      <c r="AQ201" s="274"/>
      <c r="AR201" s="274"/>
      <c r="AS201" s="274"/>
      <c r="AT201" s="274"/>
      <c r="AU201" s="274"/>
      <c r="AV201" s="274"/>
      <c r="AW201" s="274"/>
      <c r="AX201" s="274"/>
      <c r="AY201" s="274"/>
      <c r="AZ201" s="274"/>
      <c r="BA201" s="274"/>
    </row>
    <row r="202" ht="15.75" customHeight="1">
      <c r="B202" s="272"/>
      <c r="C202" s="272"/>
      <c r="D202" s="272"/>
      <c r="E202" s="272"/>
      <c r="F202" s="272"/>
      <c r="G202" s="272"/>
      <c r="H202" s="272"/>
      <c r="I202" s="272"/>
      <c r="J202" s="272"/>
      <c r="K202" s="272"/>
      <c r="L202" s="272"/>
      <c r="M202" s="272"/>
      <c r="N202" s="272"/>
      <c r="O202" s="273"/>
      <c r="P202" s="272"/>
      <c r="Q202" s="272"/>
      <c r="R202" s="272"/>
      <c r="S202" s="272"/>
      <c r="T202" s="272"/>
      <c r="U202" s="272"/>
      <c r="V202" s="272"/>
      <c r="W202" s="272"/>
      <c r="X202" s="272"/>
      <c r="Y202" s="272"/>
      <c r="Z202" s="272"/>
      <c r="AA202" s="272"/>
      <c r="AB202" s="272"/>
      <c r="AC202" s="272"/>
      <c r="AD202" s="272"/>
      <c r="AE202" s="272"/>
      <c r="AF202" s="274"/>
      <c r="AG202" s="274"/>
      <c r="AH202" s="274"/>
      <c r="AI202" s="274"/>
      <c r="AJ202" s="274"/>
      <c r="AK202" s="274"/>
      <c r="AL202" s="274"/>
      <c r="AM202" s="274"/>
      <c r="AN202" s="274"/>
      <c r="AO202" s="274"/>
      <c r="AP202" s="274"/>
      <c r="AQ202" s="274"/>
      <c r="AR202" s="274"/>
      <c r="AS202" s="274"/>
      <c r="AT202" s="274"/>
      <c r="AU202" s="274"/>
      <c r="AV202" s="274"/>
      <c r="AW202" s="274"/>
      <c r="AX202" s="274"/>
      <c r="AY202" s="274"/>
      <c r="AZ202" s="274"/>
      <c r="BA202" s="274"/>
    </row>
    <row r="203" ht="15.75" customHeight="1">
      <c r="B203" s="272"/>
      <c r="C203" s="272"/>
      <c r="D203" s="272"/>
      <c r="E203" s="272"/>
      <c r="F203" s="272"/>
      <c r="G203" s="272"/>
      <c r="H203" s="272"/>
      <c r="I203" s="272"/>
      <c r="J203" s="272"/>
      <c r="K203" s="272"/>
      <c r="L203" s="272"/>
      <c r="M203" s="272"/>
      <c r="N203" s="272"/>
      <c r="O203" s="273"/>
      <c r="P203" s="272"/>
      <c r="Q203" s="272"/>
      <c r="R203" s="272"/>
      <c r="S203" s="272"/>
      <c r="T203" s="272"/>
      <c r="U203" s="272"/>
      <c r="V203" s="272"/>
      <c r="W203" s="272"/>
      <c r="X203" s="272"/>
      <c r="Y203" s="272"/>
      <c r="Z203" s="272"/>
      <c r="AA203" s="272"/>
      <c r="AB203" s="272"/>
      <c r="AC203" s="272"/>
      <c r="AD203" s="272"/>
      <c r="AE203" s="272"/>
      <c r="AF203" s="274"/>
      <c r="AG203" s="274"/>
      <c r="AH203" s="274"/>
      <c r="AI203" s="274"/>
      <c r="AJ203" s="274"/>
      <c r="AK203" s="274"/>
      <c r="AL203" s="274"/>
      <c r="AM203" s="274"/>
      <c r="AN203" s="274"/>
      <c r="AO203" s="274"/>
      <c r="AP203" s="274"/>
      <c r="AQ203" s="274"/>
      <c r="AR203" s="274"/>
      <c r="AS203" s="274"/>
      <c r="AT203" s="274"/>
      <c r="AU203" s="274"/>
      <c r="AV203" s="274"/>
      <c r="AW203" s="274"/>
      <c r="AX203" s="274"/>
      <c r="AY203" s="274"/>
      <c r="AZ203" s="274"/>
      <c r="BA203" s="274"/>
    </row>
    <row r="204" ht="15.75" customHeight="1">
      <c r="B204" s="272"/>
      <c r="C204" s="272"/>
      <c r="D204" s="272"/>
      <c r="E204" s="272"/>
      <c r="F204" s="272"/>
      <c r="G204" s="272"/>
      <c r="H204" s="272"/>
      <c r="I204" s="272"/>
      <c r="J204" s="272"/>
      <c r="K204" s="272"/>
      <c r="L204" s="272"/>
      <c r="M204" s="272"/>
      <c r="N204" s="272"/>
      <c r="O204" s="273"/>
      <c r="P204" s="272"/>
      <c r="Q204" s="272"/>
      <c r="R204" s="272"/>
      <c r="S204" s="272"/>
      <c r="T204" s="272"/>
      <c r="U204" s="272"/>
      <c r="V204" s="272"/>
      <c r="W204" s="272"/>
      <c r="X204" s="272"/>
      <c r="Y204" s="272"/>
      <c r="Z204" s="272"/>
      <c r="AA204" s="272"/>
      <c r="AB204" s="272"/>
      <c r="AC204" s="272"/>
      <c r="AD204" s="272"/>
      <c r="AE204" s="272"/>
      <c r="AF204" s="274"/>
      <c r="AG204" s="274"/>
      <c r="AH204" s="274"/>
      <c r="AI204" s="274"/>
      <c r="AJ204" s="274"/>
      <c r="AK204" s="274"/>
      <c r="AL204" s="274"/>
      <c r="AM204" s="274"/>
      <c r="AN204" s="274"/>
      <c r="AO204" s="274"/>
      <c r="AP204" s="274"/>
      <c r="AQ204" s="274"/>
      <c r="AR204" s="274"/>
      <c r="AS204" s="274"/>
      <c r="AT204" s="274"/>
      <c r="AU204" s="274"/>
      <c r="AV204" s="274"/>
      <c r="AW204" s="274"/>
      <c r="AX204" s="274"/>
      <c r="AY204" s="274"/>
      <c r="AZ204" s="274"/>
      <c r="BA204" s="274"/>
    </row>
    <row r="205" ht="15.75" customHeight="1">
      <c r="B205" s="272"/>
      <c r="C205" s="272"/>
      <c r="D205" s="272"/>
      <c r="E205" s="272"/>
      <c r="F205" s="272"/>
      <c r="G205" s="272"/>
      <c r="H205" s="272"/>
      <c r="I205" s="272"/>
      <c r="J205" s="272"/>
      <c r="K205" s="272"/>
      <c r="L205" s="272"/>
      <c r="M205" s="272"/>
      <c r="N205" s="272"/>
      <c r="O205" s="273"/>
      <c r="P205" s="272"/>
      <c r="Q205" s="272"/>
      <c r="R205" s="272"/>
      <c r="S205" s="272"/>
      <c r="T205" s="272"/>
      <c r="U205" s="272"/>
      <c r="V205" s="272"/>
      <c r="W205" s="272"/>
      <c r="X205" s="272"/>
      <c r="Y205" s="272"/>
      <c r="Z205" s="272"/>
      <c r="AA205" s="272"/>
      <c r="AB205" s="272"/>
      <c r="AC205" s="272"/>
      <c r="AD205" s="272"/>
      <c r="AE205" s="272"/>
      <c r="AF205" s="274"/>
      <c r="AG205" s="274"/>
      <c r="AH205" s="274"/>
      <c r="AI205" s="274"/>
      <c r="AJ205" s="274"/>
      <c r="AK205" s="274"/>
      <c r="AL205" s="274"/>
      <c r="AM205" s="274"/>
      <c r="AN205" s="274"/>
      <c r="AO205" s="274"/>
      <c r="AP205" s="274"/>
      <c r="AQ205" s="274"/>
      <c r="AR205" s="274"/>
      <c r="AS205" s="274"/>
      <c r="AT205" s="274"/>
      <c r="AU205" s="274"/>
      <c r="AV205" s="274"/>
      <c r="AW205" s="274"/>
      <c r="AX205" s="274"/>
      <c r="AY205" s="274"/>
      <c r="AZ205" s="274"/>
      <c r="BA205" s="274"/>
    </row>
    <row r="206" ht="15.75" customHeight="1">
      <c r="B206" s="272"/>
      <c r="C206" s="272"/>
      <c r="D206" s="272"/>
      <c r="E206" s="272"/>
      <c r="F206" s="272"/>
      <c r="G206" s="272"/>
      <c r="H206" s="272"/>
      <c r="I206" s="272"/>
      <c r="J206" s="272"/>
      <c r="K206" s="272"/>
      <c r="L206" s="272"/>
      <c r="M206" s="272"/>
      <c r="N206" s="272"/>
      <c r="O206" s="273"/>
      <c r="P206" s="272"/>
      <c r="Q206" s="272"/>
      <c r="R206" s="272"/>
      <c r="S206" s="272"/>
      <c r="T206" s="272"/>
      <c r="U206" s="272"/>
      <c r="V206" s="272"/>
      <c r="W206" s="272"/>
      <c r="X206" s="272"/>
      <c r="Y206" s="272"/>
      <c r="Z206" s="272"/>
      <c r="AA206" s="272"/>
      <c r="AB206" s="272"/>
      <c r="AC206" s="272"/>
      <c r="AD206" s="272"/>
      <c r="AE206" s="272"/>
      <c r="AF206" s="274"/>
      <c r="AG206" s="274"/>
      <c r="AH206" s="274"/>
      <c r="AI206" s="274"/>
      <c r="AJ206" s="274"/>
      <c r="AK206" s="274"/>
      <c r="AL206" s="274"/>
      <c r="AM206" s="274"/>
      <c r="AN206" s="274"/>
      <c r="AO206" s="274"/>
      <c r="AP206" s="274"/>
      <c r="AQ206" s="274"/>
      <c r="AR206" s="274"/>
      <c r="AS206" s="274"/>
      <c r="AT206" s="274"/>
      <c r="AU206" s="274"/>
      <c r="AV206" s="274"/>
      <c r="AW206" s="274"/>
      <c r="AX206" s="274"/>
      <c r="AY206" s="274"/>
      <c r="AZ206" s="274"/>
      <c r="BA206" s="274"/>
    </row>
    <row r="207" ht="15.75" customHeight="1">
      <c r="B207" s="272"/>
      <c r="C207" s="272"/>
      <c r="D207" s="272"/>
      <c r="E207" s="272"/>
      <c r="F207" s="272"/>
      <c r="G207" s="272"/>
      <c r="H207" s="272"/>
      <c r="I207" s="272"/>
      <c r="J207" s="272"/>
      <c r="K207" s="272"/>
      <c r="L207" s="272"/>
      <c r="M207" s="272"/>
      <c r="N207" s="272"/>
      <c r="O207" s="273"/>
      <c r="P207" s="272"/>
      <c r="Q207" s="272"/>
      <c r="R207" s="272"/>
      <c r="S207" s="272"/>
      <c r="T207" s="272"/>
      <c r="U207" s="272"/>
      <c r="V207" s="272"/>
      <c r="W207" s="272"/>
      <c r="X207" s="272"/>
      <c r="Y207" s="272"/>
      <c r="Z207" s="272"/>
      <c r="AA207" s="272"/>
      <c r="AB207" s="272"/>
      <c r="AC207" s="272"/>
      <c r="AD207" s="272"/>
      <c r="AE207" s="272"/>
      <c r="AF207" s="274"/>
      <c r="AG207" s="274"/>
      <c r="AH207" s="274"/>
      <c r="AI207" s="274"/>
      <c r="AJ207" s="274"/>
      <c r="AK207" s="274"/>
      <c r="AL207" s="274"/>
      <c r="AM207" s="274"/>
      <c r="AN207" s="274"/>
      <c r="AO207" s="274"/>
      <c r="AP207" s="274"/>
      <c r="AQ207" s="274"/>
      <c r="AR207" s="274"/>
      <c r="AS207" s="274"/>
      <c r="AT207" s="274"/>
      <c r="AU207" s="274"/>
      <c r="AV207" s="274"/>
      <c r="AW207" s="274"/>
      <c r="AX207" s="274"/>
      <c r="AY207" s="274"/>
      <c r="AZ207" s="274"/>
      <c r="BA207" s="274"/>
    </row>
    <row r="208" ht="15.75" customHeight="1">
      <c r="B208" s="272"/>
      <c r="C208" s="272"/>
      <c r="D208" s="272"/>
      <c r="E208" s="272"/>
      <c r="F208" s="272"/>
      <c r="G208" s="272"/>
      <c r="H208" s="272"/>
      <c r="I208" s="272"/>
      <c r="J208" s="272"/>
      <c r="K208" s="272"/>
      <c r="L208" s="272"/>
      <c r="M208" s="272"/>
      <c r="N208" s="272"/>
      <c r="O208" s="273"/>
      <c r="P208" s="272"/>
      <c r="Q208" s="272"/>
      <c r="R208" s="272"/>
      <c r="S208" s="272"/>
      <c r="T208" s="272"/>
      <c r="U208" s="272"/>
      <c r="V208" s="272"/>
      <c r="W208" s="272"/>
      <c r="X208" s="272"/>
      <c r="Y208" s="272"/>
      <c r="Z208" s="272"/>
      <c r="AA208" s="272"/>
      <c r="AB208" s="272"/>
      <c r="AC208" s="272"/>
      <c r="AD208" s="272"/>
      <c r="AE208" s="272"/>
      <c r="AF208" s="274"/>
      <c r="AG208" s="274"/>
      <c r="AH208" s="274"/>
      <c r="AI208" s="274"/>
      <c r="AJ208" s="274"/>
      <c r="AK208" s="274"/>
      <c r="AL208" s="274"/>
      <c r="AM208" s="274"/>
      <c r="AN208" s="274"/>
      <c r="AO208" s="274"/>
      <c r="AP208" s="274"/>
      <c r="AQ208" s="274"/>
      <c r="AR208" s="274"/>
      <c r="AS208" s="274"/>
      <c r="AT208" s="274"/>
      <c r="AU208" s="274"/>
      <c r="AV208" s="274"/>
      <c r="AW208" s="274"/>
      <c r="AX208" s="274"/>
      <c r="AY208" s="274"/>
      <c r="AZ208" s="274"/>
      <c r="BA208" s="274"/>
    </row>
    <row r="209" ht="15.75" customHeight="1">
      <c r="B209" s="272"/>
      <c r="C209" s="272"/>
      <c r="D209" s="272"/>
      <c r="E209" s="272"/>
      <c r="F209" s="272"/>
      <c r="G209" s="272"/>
      <c r="H209" s="272"/>
      <c r="I209" s="272"/>
      <c r="J209" s="272"/>
      <c r="K209" s="272"/>
      <c r="L209" s="272"/>
      <c r="M209" s="272"/>
      <c r="N209" s="272"/>
      <c r="O209" s="273"/>
      <c r="P209" s="272"/>
      <c r="Q209" s="272"/>
      <c r="R209" s="272"/>
      <c r="S209" s="272"/>
      <c r="T209" s="272"/>
      <c r="U209" s="272"/>
      <c r="V209" s="272"/>
      <c r="W209" s="272"/>
      <c r="X209" s="272"/>
      <c r="Y209" s="272"/>
      <c r="Z209" s="272"/>
      <c r="AA209" s="272"/>
      <c r="AB209" s="272"/>
      <c r="AC209" s="272"/>
      <c r="AD209" s="272"/>
      <c r="AE209" s="272"/>
      <c r="AF209" s="274"/>
      <c r="AG209" s="274"/>
      <c r="AH209" s="274"/>
      <c r="AI209" s="274"/>
      <c r="AJ209" s="274"/>
      <c r="AK209" s="274"/>
      <c r="AL209" s="274"/>
      <c r="AM209" s="274"/>
      <c r="AN209" s="274"/>
      <c r="AO209" s="274"/>
      <c r="AP209" s="274"/>
      <c r="AQ209" s="274"/>
      <c r="AR209" s="274"/>
      <c r="AS209" s="274"/>
      <c r="AT209" s="274"/>
      <c r="AU209" s="274"/>
      <c r="AV209" s="274"/>
      <c r="AW209" s="274"/>
      <c r="AX209" s="274"/>
      <c r="AY209" s="274"/>
      <c r="AZ209" s="274"/>
      <c r="BA209" s="274"/>
    </row>
    <row r="210" ht="15.75" customHeight="1">
      <c r="B210" s="272"/>
      <c r="C210" s="272"/>
      <c r="D210" s="272"/>
      <c r="E210" s="272"/>
      <c r="F210" s="272"/>
      <c r="G210" s="272"/>
      <c r="H210" s="272"/>
      <c r="I210" s="272"/>
      <c r="J210" s="272"/>
      <c r="K210" s="272"/>
      <c r="L210" s="272"/>
      <c r="M210" s="272"/>
      <c r="N210" s="272"/>
      <c r="O210" s="273"/>
      <c r="P210" s="272"/>
      <c r="Q210" s="272"/>
      <c r="R210" s="272"/>
      <c r="S210" s="272"/>
      <c r="T210" s="272"/>
      <c r="U210" s="272"/>
      <c r="V210" s="272"/>
      <c r="W210" s="272"/>
      <c r="X210" s="272"/>
      <c r="Y210" s="272"/>
      <c r="Z210" s="272"/>
      <c r="AA210" s="272"/>
      <c r="AB210" s="272"/>
      <c r="AC210" s="272"/>
      <c r="AD210" s="272"/>
      <c r="AE210" s="272"/>
      <c r="AF210" s="274"/>
      <c r="AG210" s="274"/>
      <c r="AH210" s="274"/>
      <c r="AI210" s="274"/>
      <c r="AJ210" s="274"/>
      <c r="AK210" s="274"/>
      <c r="AL210" s="274"/>
      <c r="AM210" s="274"/>
      <c r="AN210" s="274"/>
      <c r="AO210" s="274"/>
      <c r="AP210" s="274"/>
      <c r="AQ210" s="274"/>
      <c r="AR210" s="274"/>
      <c r="AS210" s="274"/>
      <c r="AT210" s="274"/>
      <c r="AU210" s="274"/>
      <c r="AV210" s="274"/>
      <c r="AW210" s="274"/>
      <c r="AX210" s="274"/>
      <c r="AY210" s="274"/>
      <c r="AZ210" s="274"/>
      <c r="BA210" s="274"/>
    </row>
    <row r="211" ht="15.75" customHeight="1">
      <c r="B211" s="272"/>
      <c r="C211" s="272"/>
      <c r="D211" s="272"/>
      <c r="E211" s="272"/>
      <c r="F211" s="272"/>
      <c r="G211" s="272"/>
      <c r="H211" s="272"/>
      <c r="I211" s="272"/>
      <c r="J211" s="272"/>
      <c r="K211" s="272"/>
      <c r="L211" s="272"/>
      <c r="M211" s="272"/>
      <c r="N211" s="272"/>
      <c r="O211" s="273"/>
      <c r="P211" s="272"/>
      <c r="Q211" s="272"/>
      <c r="R211" s="272"/>
      <c r="S211" s="272"/>
      <c r="T211" s="272"/>
      <c r="U211" s="272"/>
      <c r="V211" s="272"/>
      <c r="W211" s="272"/>
      <c r="X211" s="272"/>
      <c r="Y211" s="272"/>
      <c r="Z211" s="272"/>
      <c r="AA211" s="272"/>
      <c r="AB211" s="272"/>
      <c r="AC211" s="272"/>
      <c r="AD211" s="272"/>
      <c r="AE211" s="272"/>
      <c r="AF211" s="274"/>
      <c r="AG211" s="274"/>
      <c r="AH211" s="274"/>
      <c r="AI211" s="274"/>
      <c r="AJ211" s="274"/>
      <c r="AK211" s="274"/>
      <c r="AL211" s="274"/>
      <c r="AM211" s="274"/>
      <c r="AN211" s="274"/>
      <c r="AO211" s="274"/>
      <c r="AP211" s="274"/>
      <c r="AQ211" s="274"/>
      <c r="AR211" s="274"/>
      <c r="AS211" s="274"/>
      <c r="AT211" s="274"/>
      <c r="AU211" s="274"/>
      <c r="AV211" s="274"/>
      <c r="AW211" s="274"/>
      <c r="AX211" s="274"/>
      <c r="AY211" s="274"/>
      <c r="AZ211" s="274"/>
      <c r="BA211" s="274"/>
    </row>
    <row r="212" ht="15.75" customHeight="1">
      <c r="B212" s="272"/>
      <c r="C212" s="272"/>
      <c r="D212" s="272"/>
      <c r="E212" s="272"/>
      <c r="F212" s="272"/>
      <c r="G212" s="272"/>
      <c r="H212" s="272"/>
      <c r="I212" s="272"/>
      <c r="J212" s="272"/>
      <c r="K212" s="272"/>
      <c r="L212" s="272"/>
      <c r="M212" s="272"/>
      <c r="N212" s="272"/>
      <c r="O212" s="273"/>
      <c r="P212" s="272"/>
      <c r="Q212" s="272"/>
      <c r="R212" s="272"/>
      <c r="S212" s="272"/>
      <c r="T212" s="272"/>
      <c r="U212" s="272"/>
      <c r="V212" s="272"/>
      <c r="W212" s="272"/>
      <c r="X212" s="272"/>
      <c r="Y212" s="272"/>
      <c r="Z212" s="272"/>
      <c r="AA212" s="272"/>
      <c r="AB212" s="272"/>
      <c r="AC212" s="272"/>
      <c r="AD212" s="272"/>
      <c r="AE212" s="272"/>
      <c r="AF212" s="274"/>
      <c r="AG212" s="274"/>
      <c r="AH212" s="274"/>
      <c r="AI212" s="274"/>
      <c r="AJ212" s="274"/>
      <c r="AK212" s="274"/>
      <c r="AL212" s="274"/>
      <c r="AM212" s="274"/>
      <c r="AN212" s="274"/>
      <c r="AO212" s="274"/>
      <c r="AP212" s="274"/>
      <c r="AQ212" s="274"/>
      <c r="AR212" s="274"/>
      <c r="AS212" s="274"/>
      <c r="AT212" s="274"/>
      <c r="AU212" s="274"/>
      <c r="AV212" s="274"/>
      <c r="AW212" s="274"/>
      <c r="AX212" s="274"/>
      <c r="AY212" s="274"/>
      <c r="AZ212" s="274"/>
      <c r="BA212" s="274"/>
    </row>
    <row r="213" ht="15.75" customHeight="1">
      <c r="B213" s="272"/>
      <c r="C213" s="272"/>
      <c r="D213" s="272"/>
      <c r="E213" s="272"/>
      <c r="F213" s="272"/>
      <c r="G213" s="272"/>
      <c r="H213" s="272"/>
      <c r="I213" s="272"/>
      <c r="J213" s="272"/>
      <c r="K213" s="272"/>
      <c r="L213" s="272"/>
      <c r="M213" s="272"/>
      <c r="N213" s="272"/>
      <c r="O213" s="273"/>
      <c r="P213" s="272"/>
      <c r="Q213" s="272"/>
      <c r="R213" s="272"/>
      <c r="S213" s="272"/>
      <c r="T213" s="272"/>
      <c r="U213" s="272"/>
      <c r="V213" s="272"/>
      <c r="W213" s="272"/>
      <c r="X213" s="272"/>
      <c r="Y213" s="272"/>
      <c r="Z213" s="272"/>
      <c r="AA213" s="272"/>
      <c r="AB213" s="272"/>
      <c r="AC213" s="272"/>
      <c r="AD213" s="272"/>
      <c r="AE213" s="272"/>
      <c r="AF213" s="274"/>
      <c r="AG213" s="274"/>
      <c r="AH213" s="274"/>
      <c r="AI213" s="274"/>
      <c r="AJ213" s="274"/>
      <c r="AK213" s="274"/>
      <c r="AL213" s="274"/>
      <c r="AM213" s="274"/>
      <c r="AN213" s="274"/>
      <c r="AO213" s="274"/>
      <c r="AP213" s="274"/>
      <c r="AQ213" s="274"/>
      <c r="AR213" s="274"/>
      <c r="AS213" s="274"/>
      <c r="AT213" s="274"/>
      <c r="AU213" s="274"/>
      <c r="AV213" s="274"/>
      <c r="AW213" s="274"/>
      <c r="AX213" s="274"/>
      <c r="AY213" s="274"/>
      <c r="AZ213" s="274"/>
      <c r="BA213" s="274"/>
    </row>
    <row r="214" ht="15.75" customHeight="1">
      <c r="B214" s="272"/>
      <c r="C214" s="272"/>
      <c r="D214" s="272"/>
      <c r="E214" s="272"/>
      <c r="F214" s="272"/>
      <c r="G214" s="272"/>
      <c r="H214" s="272"/>
      <c r="I214" s="272"/>
      <c r="J214" s="272"/>
      <c r="K214" s="272"/>
      <c r="L214" s="272"/>
      <c r="M214" s="272"/>
      <c r="N214" s="272"/>
      <c r="O214" s="273"/>
      <c r="P214" s="272"/>
      <c r="Q214" s="272"/>
      <c r="R214" s="272"/>
      <c r="S214" s="272"/>
      <c r="T214" s="272"/>
      <c r="U214" s="272"/>
      <c r="V214" s="272"/>
      <c r="W214" s="272"/>
      <c r="X214" s="272"/>
      <c r="Y214" s="272"/>
      <c r="Z214" s="272"/>
      <c r="AA214" s="272"/>
      <c r="AB214" s="272"/>
      <c r="AC214" s="272"/>
      <c r="AD214" s="272"/>
      <c r="AE214" s="272"/>
      <c r="AF214" s="274"/>
      <c r="AG214" s="274"/>
      <c r="AH214" s="274"/>
      <c r="AI214" s="274"/>
      <c r="AJ214" s="274"/>
      <c r="AK214" s="274"/>
      <c r="AL214" s="274"/>
      <c r="AM214" s="274"/>
      <c r="AN214" s="274"/>
      <c r="AO214" s="274"/>
      <c r="AP214" s="274"/>
      <c r="AQ214" s="274"/>
      <c r="AR214" s="274"/>
      <c r="AS214" s="274"/>
      <c r="AT214" s="274"/>
      <c r="AU214" s="274"/>
      <c r="AV214" s="274"/>
      <c r="AW214" s="274"/>
      <c r="AX214" s="274"/>
      <c r="AY214" s="274"/>
      <c r="AZ214" s="274"/>
      <c r="BA214" s="274"/>
    </row>
    <row r="215" ht="15.75" customHeight="1">
      <c r="B215" s="272"/>
      <c r="C215" s="272"/>
      <c r="D215" s="272"/>
      <c r="E215" s="272"/>
      <c r="F215" s="272"/>
      <c r="G215" s="272"/>
      <c r="H215" s="272"/>
      <c r="I215" s="272"/>
      <c r="J215" s="272"/>
      <c r="K215" s="272"/>
      <c r="L215" s="272"/>
      <c r="M215" s="272"/>
      <c r="N215" s="272"/>
      <c r="O215" s="273"/>
      <c r="P215" s="272"/>
      <c r="Q215" s="272"/>
      <c r="R215" s="272"/>
      <c r="S215" s="272"/>
      <c r="T215" s="272"/>
      <c r="U215" s="272"/>
      <c r="V215" s="272"/>
      <c r="W215" s="272"/>
      <c r="X215" s="272"/>
      <c r="Y215" s="272"/>
      <c r="Z215" s="272"/>
      <c r="AA215" s="272"/>
      <c r="AB215" s="272"/>
      <c r="AC215" s="272"/>
      <c r="AD215" s="272"/>
      <c r="AE215" s="272"/>
      <c r="AF215" s="274"/>
      <c r="AG215" s="274"/>
      <c r="AH215" s="274"/>
      <c r="AI215" s="274"/>
      <c r="AJ215" s="274"/>
      <c r="AK215" s="274"/>
      <c r="AL215" s="274"/>
      <c r="AM215" s="274"/>
      <c r="AN215" s="274"/>
      <c r="AO215" s="274"/>
      <c r="AP215" s="274"/>
      <c r="AQ215" s="274"/>
      <c r="AR215" s="274"/>
      <c r="AS215" s="274"/>
      <c r="AT215" s="274"/>
      <c r="AU215" s="274"/>
      <c r="AV215" s="274"/>
      <c r="AW215" s="274"/>
      <c r="AX215" s="274"/>
      <c r="AY215" s="274"/>
      <c r="AZ215" s="274"/>
      <c r="BA215" s="274"/>
    </row>
    <row r="216" ht="15.75" customHeight="1">
      <c r="B216" s="272"/>
      <c r="C216" s="272"/>
      <c r="D216" s="272"/>
      <c r="E216" s="272"/>
      <c r="F216" s="272"/>
      <c r="G216" s="272"/>
      <c r="H216" s="272"/>
      <c r="I216" s="272"/>
      <c r="J216" s="272"/>
      <c r="K216" s="272"/>
      <c r="L216" s="272"/>
      <c r="M216" s="272"/>
      <c r="N216" s="272"/>
      <c r="O216" s="273"/>
      <c r="P216" s="272"/>
      <c r="Q216" s="272"/>
      <c r="R216" s="272"/>
      <c r="S216" s="272"/>
      <c r="T216" s="272"/>
      <c r="U216" s="272"/>
      <c r="V216" s="272"/>
      <c r="W216" s="272"/>
      <c r="X216" s="272"/>
      <c r="Y216" s="272"/>
      <c r="Z216" s="272"/>
      <c r="AA216" s="272"/>
      <c r="AB216" s="272"/>
      <c r="AC216" s="272"/>
      <c r="AD216" s="272"/>
      <c r="AE216" s="272"/>
      <c r="AF216" s="274"/>
      <c r="AG216" s="274"/>
      <c r="AH216" s="274"/>
      <c r="AI216" s="274"/>
      <c r="AJ216" s="274"/>
      <c r="AK216" s="274"/>
      <c r="AL216" s="274"/>
      <c r="AM216" s="274"/>
      <c r="AN216" s="274"/>
      <c r="AO216" s="274"/>
      <c r="AP216" s="274"/>
      <c r="AQ216" s="274"/>
      <c r="AR216" s="274"/>
      <c r="AS216" s="274"/>
      <c r="AT216" s="274"/>
      <c r="AU216" s="274"/>
      <c r="AV216" s="274"/>
      <c r="AW216" s="274"/>
      <c r="AX216" s="274"/>
      <c r="AY216" s="274"/>
      <c r="AZ216" s="274"/>
      <c r="BA216" s="274"/>
    </row>
    <row r="217" ht="15.75" customHeight="1">
      <c r="B217" s="272"/>
      <c r="C217" s="272"/>
      <c r="D217" s="272"/>
      <c r="E217" s="272"/>
      <c r="F217" s="272"/>
      <c r="G217" s="272"/>
      <c r="H217" s="272"/>
      <c r="I217" s="272"/>
      <c r="J217" s="272"/>
      <c r="K217" s="272"/>
      <c r="L217" s="272"/>
      <c r="M217" s="272"/>
      <c r="N217" s="272"/>
      <c r="O217" s="273"/>
      <c r="P217" s="272"/>
      <c r="Q217" s="272"/>
      <c r="R217" s="272"/>
      <c r="S217" s="272"/>
      <c r="T217" s="272"/>
      <c r="U217" s="272"/>
      <c r="V217" s="272"/>
      <c r="W217" s="272"/>
      <c r="X217" s="272"/>
      <c r="Y217" s="272"/>
      <c r="Z217" s="272"/>
      <c r="AA217" s="272"/>
      <c r="AB217" s="272"/>
      <c r="AC217" s="272"/>
      <c r="AD217" s="272"/>
      <c r="AE217" s="272"/>
      <c r="AF217" s="274"/>
      <c r="AG217" s="274"/>
      <c r="AH217" s="274"/>
      <c r="AI217" s="274"/>
      <c r="AJ217" s="274"/>
      <c r="AK217" s="274"/>
      <c r="AL217" s="274"/>
      <c r="AM217" s="274"/>
      <c r="AN217" s="274"/>
      <c r="AO217" s="274"/>
      <c r="AP217" s="274"/>
      <c r="AQ217" s="274"/>
      <c r="AR217" s="274"/>
      <c r="AS217" s="274"/>
      <c r="AT217" s="274"/>
      <c r="AU217" s="274"/>
      <c r="AV217" s="274"/>
      <c r="AW217" s="274"/>
      <c r="AX217" s="274"/>
      <c r="AY217" s="274"/>
      <c r="AZ217" s="274"/>
      <c r="BA217" s="274"/>
    </row>
    <row r="218" ht="15.75" customHeight="1">
      <c r="B218" s="272"/>
      <c r="C218" s="272"/>
      <c r="D218" s="272"/>
      <c r="E218" s="272"/>
      <c r="F218" s="272"/>
      <c r="G218" s="272"/>
      <c r="H218" s="272"/>
      <c r="I218" s="272"/>
      <c r="J218" s="272"/>
      <c r="K218" s="272"/>
      <c r="L218" s="272"/>
      <c r="M218" s="272"/>
      <c r="N218" s="272"/>
      <c r="O218" s="273"/>
      <c r="P218" s="272"/>
      <c r="Q218" s="272"/>
      <c r="R218" s="272"/>
      <c r="S218" s="272"/>
      <c r="T218" s="272"/>
      <c r="U218" s="272"/>
      <c r="V218" s="272"/>
      <c r="W218" s="272"/>
      <c r="X218" s="272"/>
      <c r="Y218" s="272"/>
      <c r="Z218" s="272"/>
      <c r="AA218" s="272"/>
      <c r="AB218" s="272"/>
      <c r="AC218" s="272"/>
      <c r="AD218" s="272"/>
      <c r="AE218" s="272"/>
      <c r="AF218" s="274"/>
      <c r="AG218" s="274"/>
      <c r="AH218" s="274"/>
      <c r="AI218" s="274"/>
      <c r="AJ218" s="274"/>
      <c r="AK218" s="274"/>
      <c r="AL218" s="274"/>
      <c r="AM218" s="274"/>
      <c r="AN218" s="274"/>
      <c r="AO218" s="274"/>
      <c r="AP218" s="274"/>
      <c r="AQ218" s="274"/>
      <c r="AR218" s="274"/>
      <c r="AS218" s="274"/>
      <c r="AT218" s="274"/>
      <c r="AU218" s="274"/>
      <c r="AV218" s="274"/>
      <c r="AW218" s="274"/>
      <c r="AX218" s="274"/>
      <c r="AY218" s="274"/>
      <c r="AZ218" s="274"/>
      <c r="BA218" s="274"/>
    </row>
    <row r="219" ht="15.75" customHeight="1">
      <c r="B219" s="272"/>
      <c r="C219" s="272"/>
      <c r="D219" s="272"/>
      <c r="E219" s="272"/>
      <c r="F219" s="272"/>
      <c r="G219" s="272"/>
      <c r="H219" s="272"/>
      <c r="I219" s="272"/>
      <c r="J219" s="272"/>
      <c r="K219" s="272"/>
      <c r="L219" s="272"/>
      <c r="M219" s="272"/>
      <c r="N219" s="272"/>
      <c r="O219" s="273"/>
      <c r="P219" s="272"/>
      <c r="Q219" s="272"/>
      <c r="R219" s="272"/>
      <c r="S219" s="272"/>
      <c r="T219" s="272"/>
      <c r="U219" s="272"/>
      <c r="V219" s="272"/>
      <c r="W219" s="272"/>
      <c r="X219" s="272"/>
      <c r="Y219" s="272"/>
      <c r="Z219" s="272"/>
      <c r="AA219" s="272"/>
      <c r="AB219" s="272"/>
      <c r="AC219" s="272"/>
      <c r="AD219" s="272"/>
      <c r="AE219" s="272"/>
      <c r="AF219" s="274"/>
      <c r="AG219" s="274"/>
      <c r="AH219" s="274"/>
      <c r="AI219" s="274"/>
      <c r="AJ219" s="274"/>
      <c r="AK219" s="274"/>
      <c r="AL219" s="274"/>
      <c r="AM219" s="274"/>
      <c r="AN219" s="274"/>
      <c r="AO219" s="274"/>
      <c r="AP219" s="274"/>
      <c r="AQ219" s="274"/>
      <c r="AR219" s="274"/>
      <c r="AS219" s="274"/>
      <c r="AT219" s="274"/>
      <c r="AU219" s="274"/>
      <c r="AV219" s="274"/>
      <c r="AW219" s="274"/>
      <c r="AX219" s="274"/>
      <c r="AY219" s="274"/>
      <c r="AZ219" s="274"/>
      <c r="BA219" s="274"/>
    </row>
    <row r="220" ht="15.75" customHeight="1">
      <c r="B220" s="272"/>
      <c r="C220" s="272"/>
      <c r="D220" s="272"/>
      <c r="E220" s="272"/>
      <c r="F220" s="272"/>
      <c r="G220" s="272"/>
      <c r="H220" s="272"/>
      <c r="I220" s="272"/>
      <c r="J220" s="272"/>
      <c r="K220" s="272"/>
      <c r="L220" s="272"/>
      <c r="M220" s="272"/>
      <c r="N220" s="272"/>
      <c r="O220" s="273"/>
      <c r="P220" s="272"/>
      <c r="Q220" s="272"/>
      <c r="R220" s="272"/>
      <c r="S220" s="272"/>
      <c r="T220" s="272"/>
      <c r="U220" s="272"/>
      <c r="V220" s="272"/>
      <c r="W220" s="272"/>
      <c r="X220" s="272"/>
      <c r="Y220" s="272"/>
      <c r="Z220" s="272"/>
      <c r="AA220" s="272"/>
      <c r="AB220" s="272"/>
      <c r="AC220" s="272"/>
      <c r="AD220" s="272"/>
      <c r="AE220" s="272"/>
      <c r="AF220" s="274"/>
      <c r="AG220" s="274"/>
      <c r="AH220" s="274"/>
      <c r="AI220" s="274"/>
      <c r="AJ220" s="274"/>
      <c r="AK220" s="274"/>
      <c r="AL220" s="274"/>
      <c r="AM220" s="274"/>
      <c r="AN220" s="274"/>
      <c r="AO220" s="274"/>
      <c r="AP220" s="274"/>
      <c r="AQ220" s="274"/>
      <c r="AR220" s="274"/>
      <c r="AS220" s="274"/>
      <c r="AT220" s="274"/>
      <c r="AU220" s="274"/>
      <c r="AV220" s="274"/>
      <c r="AW220" s="274"/>
      <c r="AX220" s="274"/>
      <c r="AY220" s="274"/>
      <c r="AZ220" s="274"/>
      <c r="BA220" s="274"/>
    </row>
    <row r="221" ht="15.75" customHeight="1">
      <c r="B221" s="272"/>
      <c r="C221" s="272"/>
      <c r="D221" s="272"/>
      <c r="E221" s="272"/>
      <c r="F221" s="272"/>
      <c r="G221" s="272"/>
      <c r="H221" s="272"/>
      <c r="I221" s="272"/>
      <c r="J221" s="272"/>
      <c r="K221" s="272"/>
      <c r="L221" s="272"/>
      <c r="M221" s="272"/>
      <c r="N221" s="272"/>
      <c r="O221" s="273"/>
      <c r="P221" s="272"/>
      <c r="Q221" s="272"/>
      <c r="R221" s="272"/>
      <c r="S221" s="272"/>
      <c r="T221" s="272"/>
      <c r="U221" s="272"/>
      <c r="V221" s="272"/>
      <c r="W221" s="272"/>
      <c r="X221" s="272"/>
      <c r="Y221" s="272"/>
      <c r="Z221" s="272"/>
      <c r="AA221" s="272"/>
      <c r="AB221" s="272"/>
      <c r="AC221" s="272"/>
      <c r="AD221" s="272"/>
      <c r="AE221" s="272"/>
      <c r="AF221" s="274"/>
      <c r="AG221" s="274"/>
      <c r="AH221" s="274"/>
      <c r="AI221" s="274"/>
      <c r="AJ221" s="274"/>
      <c r="AK221" s="274"/>
      <c r="AL221" s="274"/>
      <c r="AM221" s="274"/>
      <c r="AN221" s="274"/>
      <c r="AO221" s="274"/>
      <c r="AP221" s="274"/>
      <c r="AQ221" s="274"/>
      <c r="AR221" s="274"/>
      <c r="AS221" s="274"/>
      <c r="AT221" s="274"/>
      <c r="AU221" s="274"/>
      <c r="AV221" s="274"/>
      <c r="AW221" s="274"/>
      <c r="AX221" s="274"/>
      <c r="AY221" s="274"/>
      <c r="AZ221" s="274"/>
      <c r="BA221" s="274"/>
    </row>
    <row r="222" ht="15.75" customHeight="1">
      <c r="B222" s="272"/>
      <c r="C222" s="272"/>
      <c r="D222" s="272"/>
      <c r="E222" s="272"/>
      <c r="F222" s="272"/>
      <c r="G222" s="272"/>
      <c r="H222" s="272"/>
      <c r="I222" s="272"/>
      <c r="J222" s="272"/>
      <c r="K222" s="272"/>
      <c r="L222" s="272"/>
      <c r="M222" s="272"/>
      <c r="N222" s="272"/>
      <c r="O222" s="273"/>
      <c r="P222" s="272"/>
      <c r="Q222" s="272"/>
      <c r="R222" s="272"/>
      <c r="S222" s="272"/>
      <c r="T222" s="272"/>
      <c r="U222" s="272"/>
      <c r="V222" s="272"/>
      <c r="W222" s="272"/>
      <c r="X222" s="272"/>
      <c r="Y222" s="272"/>
      <c r="Z222" s="272"/>
      <c r="AA222" s="272"/>
      <c r="AB222" s="272"/>
      <c r="AC222" s="272"/>
      <c r="AD222" s="272"/>
      <c r="AE222" s="272"/>
      <c r="AF222" s="274"/>
      <c r="AG222" s="274"/>
      <c r="AH222" s="274"/>
      <c r="AI222" s="274"/>
      <c r="AJ222" s="274"/>
      <c r="AK222" s="274"/>
      <c r="AL222" s="274"/>
      <c r="AM222" s="274"/>
      <c r="AN222" s="274"/>
      <c r="AO222" s="274"/>
      <c r="AP222" s="274"/>
      <c r="AQ222" s="274"/>
      <c r="AR222" s="274"/>
      <c r="AS222" s="274"/>
      <c r="AT222" s="274"/>
      <c r="AU222" s="274"/>
      <c r="AV222" s="274"/>
      <c r="AW222" s="274"/>
      <c r="AX222" s="274"/>
      <c r="AY222" s="274"/>
      <c r="AZ222" s="274"/>
      <c r="BA222" s="274"/>
    </row>
    <row r="223" ht="15.75" customHeight="1">
      <c r="B223" s="272"/>
      <c r="C223" s="272"/>
      <c r="D223" s="272"/>
      <c r="E223" s="272"/>
      <c r="F223" s="272"/>
      <c r="G223" s="272"/>
      <c r="H223" s="272"/>
      <c r="I223" s="272"/>
      <c r="J223" s="272"/>
      <c r="K223" s="272"/>
      <c r="L223" s="272"/>
      <c r="M223" s="272"/>
      <c r="N223" s="272"/>
      <c r="O223" s="273"/>
      <c r="P223" s="272"/>
      <c r="Q223" s="272"/>
      <c r="R223" s="272"/>
      <c r="S223" s="272"/>
      <c r="T223" s="272"/>
      <c r="U223" s="272"/>
      <c r="V223" s="272"/>
      <c r="W223" s="272"/>
      <c r="X223" s="272"/>
      <c r="Y223" s="272"/>
      <c r="Z223" s="272"/>
      <c r="AA223" s="272"/>
      <c r="AB223" s="272"/>
      <c r="AC223" s="272"/>
      <c r="AD223" s="272"/>
      <c r="AE223" s="272"/>
      <c r="AF223" s="274"/>
      <c r="AG223" s="274"/>
      <c r="AH223" s="274"/>
      <c r="AI223" s="274"/>
      <c r="AJ223" s="274"/>
      <c r="AK223" s="274"/>
      <c r="AL223" s="274"/>
      <c r="AM223" s="274"/>
      <c r="AN223" s="274"/>
      <c r="AO223" s="274"/>
      <c r="AP223" s="274"/>
      <c r="AQ223" s="274"/>
      <c r="AR223" s="274"/>
      <c r="AS223" s="274"/>
      <c r="AT223" s="274"/>
      <c r="AU223" s="274"/>
      <c r="AV223" s="274"/>
      <c r="AW223" s="274"/>
      <c r="AX223" s="274"/>
      <c r="AY223" s="274"/>
      <c r="AZ223" s="274"/>
      <c r="BA223" s="274"/>
    </row>
    <row r="224" ht="15.75" customHeight="1">
      <c r="B224" s="272"/>
      <c r="C224" s="272"/>
      <c r="D224" s="272"/>
      <c r="E224" s="272"/>
      <c r="F224" s="272"/>
      <c r="G224" s="272"/>
      <c r="H224" s="272"/>
      <c r="I224" s="272"/>
      <c r="J224" s="272"/>
      <c r="K224" s="272"/>
      <c r="L224" s="272"/>
      <c r="M224" s="272"/>
      <c r="N224" s="272"/>
      <c r="O224" s="273"/>
      <c r="P224" s="272"/>
      <c r="Q224" s="272"/>
      <c r="R224" s="272"/>
      <c r="S224" s="272"/>
      <c r="T224" s="272"/>
      <c r="U224" s="272"/>
      <c r="V224" s="272"/>
      <c r="W224" s="272"/>
      <c r="X224" s="272"/>
      <c r="Y224" s="272"/>
      <c r="Z224" s="272"/>
      <c r="AA224" s="272"/>
      <c r="AB224" s="272"/>
      <c r="AC224" s="272"/>
      <c r="AD224" s="272"/>
      <c r="AE224" s="272"/>
      <c r="AF224" s="274"/>
      <c r="AG224" s="274"/>
      <c r="AH224" s="274"/>
      <c r="AI224" s="274"/>
      <c r="AJ224" s="274"/>
      <c r="AK224" s="274"/>
      <c r="AL224" s="274"/>
      <c r="AM224" s="274"/>
      <c r="AN224" s="274"/>
      <c r="AO224" s="274"/>
      <c r="AP224" s="274"/>
      <c r="AQ224" s="274"/>
      <c r="AR224" s="274"/>
      <c r="AS224" s="274"/>
      <c r="AT224" s="274"/>
      <c r="AU224" s="274"/>
      <c r="AV224" s="274"/>
      <c r="AW224" s="274"/>
      <c r="AX224" s="274"/>
      <c r="AY224" s="274"/>
      <c r="AZ224" s="274"/>
      <c r="BA224" s="274"/>
    </row>
    <row r="225" ht="15.75" customHeight="1">
      <c r="B225" s="272"/>
      <c r="C225" s="272"/>
      <c r="D225" s="272"/>
      <c r="E225" s="272"/>
      <c r="F225" s="272"/>
      <c r="G225" s="272"/>
      <c r="H225" s="272"/>
      <c r="I225" s="272"/>
      <c r="J225" s="272"/>
      <c r="K225" s="272"/>
      <c r="L225" s="272"/>
      <c r="M225" s="272"/>
      <c r="N225" s="272"/>
      <c r="O225" s="273"/>
      <c r="P225" s="272"/>
      <c r="Q225" s="272"/>
      <c r="R225" s="274"/>
      <c r="S225" s="65"/>
      <c r="T225" s="65"/>
      <c r="U225" s="65"/>
      <c r="V225" s="65"/>
      <c r="W225" s="65"/>
      <c r="X225" s="65"/>
      <c r="Y225" s="65"/>
      <c r="Z225" s="65"/>
      <c r="AA225" s="65"/>
      <c r="AB225" s="65"/>
      <c r="AC225" s="65"/>
      <c r="AD225" s="65"/>
      <c r="AE225" s="65"/>
      <c r="AF225" s="274"/>
      <c r="AG225" s="274"/>
      <c r="AH225" s="274"/>
      <c r="AI225" s="274"/>
      <c r="AJ225" s="274"/>
      <c r="AK225" s="274"/>
      <c r="AL225" s="274"/>
      <c r="AM225" s="274"/>
      <c r="AN225" s="274"/>
      <c r="AO225" s="274"/>
      <c r="AP225" s="274"/>
      <c r="AQ225" s="274"/>
      <c r="AR225" s="274"/>
      <c r="AS225" s="274"/>
      <c r="AT225" s="274"/>
      <c r="AU225" s="274"/>
      <c r="AV225" s="274"/>
      <c r="AW225" s="274"/>
      <c r="AX225" s="274"/>
      <c r="AY225" s="274"/>
      <c r="AZ225" s="274"/>
      <c r="BA225" s="274"/>
    </row>
    <row r="226" ht="15.75" customHeight="1">
      <c r="B226" s="272"/>
      <c r="C226" s="272"/>
      <c r="D226" s="272"/>
      <c r="E226" s="272"/>
      <c r="F226" s="272"/>
      <c r="G226" s="272"/>
      <c r="H226" s="272"/>
      <c r="I226" s="272"/>
      <c r="J226" s="272"/>
      <c r="K226" s="272"/>
      <c r="L226" s="272"/>
      <c r="M226" s="272"/>
      <c r="N226" s="272"/>
      <c r="O226" s="273"/>
      <c r="P226" s="272"/>
      <c r="Q226" s="272"/>
      <c r="R226" s="274"/>
      <c r="S226" s="65"/>
      <c r="T226" s="65"/>
      <c r="U226" s="65"/>
      <c r="V226" s="65"/>
      <c r="W226" s="65"/>
      <c r="X226" s="65"/>
      <c r="Y226" s="65"/>
      <c r="Z226" s="65"/>
      <c r="AA226" s="65"/>
      <c r="AB226" s="65"/>
      <c r="AC226" s="65"/>
      <c r="AD226" s="65"/>
      <c r="AE226" s="65"/>
      <c r="AF226" s="274"/>
      <c r="AG226" s="274"/>
      <c r="AH226" s="274"/>
      <c r="AI226" s="274"/>
      <c r="AJ226" s="274"/>
      <c r="AK226" s="274"/>
      <c r="AL226" s="274"/>
      <c r="AM226" s="274"/>
      <c r="AN226" s="274"/>
      <c r="AO226" s="274"/>
      <c r="AP226" s="274"/>
      <c r="AQ226" s="274"/>
      <c r="AR226" s="274"/>
      <c r="AS226" s="274"/>
      <c r="AT226" s="274"/>
      <c r="AU226" s="274"/>
      <c r="AV226" s="274"/>
      <c r="AW226" s="274"/>
      <c r="AX226" s="274"/>
      <c r="AY226" s="274"/>
      <c r="AZ226" s="274"/>
      <c r="BA226" s="274"/>
    </row>
    <row r="227" ht="15.75" customHeight="1">
      <c r="B227" s="272"/>
      <c r="C227" s="272"/>
      <c r="D227" s="272"/>
      <c r="E227" s="272"/>
      <c r="F227" s="272"/>
      <c r="G227" s="272"/>
      <c r="H227" s="272"/>
      <c r="I227" s="272"/>
      <c r="J227" s="272"/>
      <c r="K227" s="272"/>
      <c r="L227" s="272"/>
      <c r="M227" s="272"/>
      <c r="N227" s="272"/>
      <c r="O227" s="273"/>
      <c r="P227" s="272"/>
      <c r="Q227" s="272"/>
      <c r="R227" s="274"/>
      <c r="S227" s="65"/>
      <c r="T227" s="65"/>
      <c r="U227" s="65"/>
      <c r="V227" s="65"/>
      <c r="W227" s="65"/>
      <c r="X227" s="65"/>
      <c r="Y227" s="65"/>
      <c r="Z227" s="65"/>
      <c r="AA227" s="65"/>
      <c r="AB227" s="65"/>
      <c r="AC227" s="65"/>
      <c r="AD227" s="65"/>
      <c r="AE227" s="65"/>
      <c r="AF227" s="274"/>
      <c r="AG227" s="274"/>
      <c r="AH227" s="274"/>
      <c r="AI227" s="274"/>
      <c r="AJ227" s="274"/>
      <c r="AK227" s="274"/>
      <c r="AL227" s="274"/>
      <c r="AM227" s="274"/>
      <c r="AN227" s="274"/>
      <c r="AO227" s="274"/>
      <c r="AP227" s="274"/>
      <c r="AQ227" s="274"/>
      <c r="AR227" s="274"/>
      <c r="AS227" s="274"/>
      <c r="AT227" s="274"/>
      <c r="AU227" s="274"/>
      <c r="AV227" s="274"/>
      <c r="AW227" s="274"/>
      <c r="AX227" s="274"/>
      <c r="AY227" s="274"/>
      <c r="AZ227" s="274"/>
      <c r="BA227" s="274"/>
    </row>
    <row r="228" ht="15.75" customHeight="1">
      <c r="B228" s="274"/>
      <c r="C228" s="274"/>
      <c r="D228" s="274"/>
      <c r="E228" s="274"/>
      <c r="F228" s="274"/>
      <c r="G228" s="274"/>
      <c r="H228" s="274"/>
      <c r="I228" s="274"/>
      <c r="J228" s="274"/>
      <c r="K228" s="274"/>
      <c r="L228" s="274"/>
      <c r="M228" s="274"/>
      <c r="N228" s="274"/>
      <c r="O228" s="275"/>
      <c r="P228" s="274"/>
      <c r="Q228" s="274"/>
      <c r="R228" s="274"/>
      <c r="S228" s="65"/>
      <c r="T228" s="65"/>
      <c r="U228" s="65"/>
      <c r="V228" s="65"/>
      <c r="W228" s="65"/>
      <c r="X228" s="65"/>
      <c r="Y228" s="65"/>
      <c r="Z228" s="65"/>
      <c r="AA228" s="65"/>
      <c r="AB228" s="65"/>
      <c r="AC228" s="65"/>
      <c r="AD228" s="65"/>
      <c r="AE228" s="65"/>
      <c r="AF228" s="274"/>
      <c r="AG228" s="274"/>
      <c r="AH228" s="274"/>
      <c r="AI228" s="274"/>
      <c r="AJ228" s="274"/>
      <c r="AK228" s="274"/>
      <c r="AL228" s="274"/>
      <c r="AM228" s="274"/>
      <c r="AN228" s="274"/>
      <c r="AO228" s="274"/>
      <c r="AP228" s="274"/>
      <c r="AQ228" s="274"/>
      <c r="AR228" s="274"/>
      <c r="AS228" s="274"/>
      <c r="AT228" s="274"/>
      <c r="AU228" s="274"/>
      <c r="AV228" s="274"/>
      <c r="AW228" s="274"/>
      <c r="AX228" s="274"/>
      <c r="AY228" s="274"/>
      <c r="AZ228" s="274"/>
      <c r="BA228" s="274"/>
    </row>
    <row r="229" ht="15.75" customHeight="1">
      <c r="B229" s="274"/>
      <c r="C229" s="274"/>
      <c r="D229" s="274"/>
      <c r="E229" s="274"/>
      <c r="F229" s="274"/>
      <c r="G229" s="274"/>
      <c r="H229" s="274"/>
      <c r="I229" s="274"/>
      <c r="J229" s="274"/>
      <c r="K229" s="274"/>
      <c r="L229" s="274"/>
      <c r="M229" s="274"/>
      <c r="N229" s="274"/>
      <c r="O229" s="275"/>
      <c r="P229" s="274"/>
      <c r="Q229" s="274"/>
      <c r="R229" s="274"/>
      <c r="S229" s="65"/>
      <c r="T229" s="65"/>
      <c r="U229" s="65"/>
      <c r="V229" s="65"/>
      <c r="W229" s="65"/>
      <c r="X229" s="65"/>
      <c r="Y229" s="65"/>
      <c r="Z229" s="65"/>
      <c r="AA229" s="65"/>
      <c r="AB229" s="65"/>
      <c r="AC229" s="65"/>
      <c r="AD229" s="65"/>
      <c r="AE229" s="65"/>
      <c r="AF229" s="274"/>
      <c r="AG229" s="274"/>
      <c r="AH229" s="274"/>
      <c r="AI229" s="274"/>
      <c r="AJ229" s="274"/>
      <c r="AK229" s="274"/>
      <c r="AL229" s="274"/>
      <c r="AM229" s="274"/>
      <c r="AN229" s="274"/>
      <c r="AO229" s="274"/>
      <c r="AP229" s="274"/>
      <c r="AQ229" s="274"/>
      <c r="AR229" s="274"/>
      <c r="AS229" s="274"/>
      <c r="AT229" s="274"/>
      <c r="AU229" s="274"/>
      <c r="AV229" s="274"/>
      <c r="AW229" s="274"/>
      <c r="AX229" s="274"/>
      <c r="AY229" s="274"/>
      <c r="AZ229" s="274"/>
      <c r="BA229" s="274"/>
    </row>
    <row r="230" ht="15.75" customHeight="1">
      <c r="B230" s="274"/>
      <c r="C230" s="274"/>
      <c r="D230" s="274"/>
      <c r="E230" s="274"/>
      <c r="F230" s="274"/>
      <c r="G230" s="274"/>
      <c r="H230" s="274"/>
      <c r="I230" s="274"/>
      <c r="J230" s="274"/>
      <c r="K230" s="274"/>
      <c r="L230" s="274"/>
      <c r="M230" s="274"/>
      <c r="N230" s="274"/>
      <c r="O230" s="275"/>
      <c r="P230" s="274"/>
      <c r="Q230" s="274"/>
      <c r="R230" s="274"/>
      <c r="S230" s="65"/>
      <c r="T230" s="65"/>
      <c r="U230" s="65"/>
      <c r="V230" s="65"/>
      <c r="W230" s="65"/>
      <c r="X230" s="65"/>
      <c r="Y230" s="65"/>
      <c r="Z230" s="65"/>
      <c r="AA230" s="65"/>
      <c r="AB230" s="65"/>
      <c r="AC230" s="65"/>
      <c r="AD230" s="65"/>
      <c r="AE230" s="65"/>
      <c r="AF230" s="274"/>
      <c r="AG230" s="274"/>
      <c r="AH230" s="274"/>
      <c r="AI230" s="274"/>
      <c r="AJ230" s="274"/>
      <c r="AK230" s="274"/>
      <c r="AL230" s="274"/>
      <c r="AM230" s="274"/>
      <c r="AN230" s="274"/>
      <c r="AO230" s="274"/>
      <c r="AP230" s="274"/>
      <c r="AQ230" s="274"/>
      <c r="AR230" s="274"/>
      <c r="AS230" s="274"/>
      <c r="AT230" s="274"/>
      <c r="AU230" s="274"/>
      <c r="AV230" s="274"/>
      <c r="AW230" s="274"/>
      <c r="AX230" s="274"/>
      <c r="AY230" s="274"/>
      <c r="AZ230" s="274"/>
      <c r="BA230" s="274"/>
    </row>
    <row r="231" ht="15.75" customHeight="1">
      <c r="B231" s="274"/>
      <c r="C231" s="274"/>
      <c r="D231" s="274"/>
      <c r="E231" s="274"/>
      <c r="F231" s="274"/>
      <c r="G231" s="274"/>
      <c r="H231" s="274"/>
      <c r="I231" s="274"/>
      <c r="J231" s="274"/>
      <c r="K231" s="274"/>
      <c r="L231" s="274"/>
      <c r="M231" s="274"/>
      <c r="N231" s="274"/>
      <c r="O231" s="275"/>
      <c r="P231" s="274"/>
      <c r="Q231" s="274"/>
      <c r="R231" s="274"/>
      <c r="S231" s="65"/>
      <c r="T231" s="65"/>
      <c r="U231" s="65"/>
      <c r="V231" s="65"/>
      <c r="W231" s="65"/>
      <c r="X231" s="65"/>
      <c r="Y231" s="65"/>
      <c r="Z231" s="65"/>
      <c r="AA231" s="65"/>
      <c r="AB231" s="65"/>
      <c r="AC231" s="65"/>
      <c r="AD231" s="65"/>
      <c r="AE231" s="65"/>
      <c r="AF231" s="274"/>
      <c r="AG231" s="274"/>
      <c r="AH231" s="274"/>
      <c r="AI231" s="274"/>
      <c r="AJ231" s="274"/>
      <c r="AK231" s="274"/>
      <c r="AL231" s="274"/>
      <c r="AM231" s="274"/>
      <c r="AN231" s="274"/>
      <c r="AO231" s="274"/>
      <c r="AP231" s="274"/>
      <c r="AQ231" s="274"/>
      <c r="AR231" s="274"/>
      <c r="AS231" s="274"/>
      <c r="AT231" s="274"/>
      <c r="AU231" s="274"/>
      <c r="AV231" s="274"/>
      <c r="AW231" s="274"/>
      <c r="AX231" s="274"/>
      <c r="AY231" s="274"/>
      <c r="AZ231" s="274"/>
      <c r="BA231" s="274"/>
    </row>
    <row r="232" ht="15.75" customHeight="1">
      <c r="B232" s="274"/>
      <c r="C232" s="274"/>
      <c r="D232" s="274"/>
      <c r="E232" s="274"/>
      <c r="F232" s="274"/>
      <c r="G232" s="274"/>
      <c r="H232" s="274"/>
      <c r="I232" s="274"/>
      <c r="J232" s="274"/>
      <c r="K232" s="274"/>
      <c r="L232" s="274"/>
      <c r="M232" s="274"/>
      <c r="N232" s="274"/>
      <c r="O232" s="275"/>
      <c r="P232" s="274"/>
      <c r="Q232" s="274"/>
      <c r="R232" s="274"/>
      <c r="S232" s="65"/>
      <c r="T232" s="65"/>
      <c r="U232" s="65"/>
      <c r="V232" s="65"/>
      <c r="W232" s="65"/>
      <c r="X232" s="65"/>
      <c r="Y232" s="65"/>
      <c r="Z232" s="65"/>
      <c r="AA232" s="65"/>
      <c r="AB232" s="65"/>
      <c r="AC232" s="65"/>
      <c r="AD232" s="65"/>
      <c r="AE232" s="65"/>
      <c r="AF232" s="274"/>
      <c r="AG232" s="274"/>
      <c r="AH232" s="274"/>
      <c r="AI232" s="274"/>
      <c r="AJ232" s="274"/>
      <c r="AK232" s="274"/>
      <c r="AL232" s="274"/>
      <c r="AM232" s="274"/>
      <c r="AN232" s="274"/>
      <c r="AO232" s="274"/>
      <c r="AP232" s="274"/>
      <c r="AQ232" s="274"/>
      <c r="AR232" s="274"/>
      <c r="AS232" s="274"/>
      <c r="AT232" s="274"/>
      <c r="AU232" s="274"/>
      <c r="AV232" s="274"/>
      <c r="AW232" s="274"/>
      <c r="AX232" s="274"/>
      <c r="AY232" s="274"/>
      <c r="AZ232" s="274"/>
      <c r="BA232" s="274"/>
    </row>
    <row r="233" ht="15.75" customHeight="1">
      <c r="B233" s="274"/>
      <c r="C233" s="274"/>
      <c r="D233" s="274"/>
      <c r="E233" s="274"/>
      <c r="F233" s="274"/>
      <c r="G233" s="274"/>
      <c r="H233" s="274"/>
      <c r="I233" s="274"/>
      <c r="J233" s="274"/>
      <c r="K233" s="274"/>
      <c r="L233" s="274"/>
      <c r="M233" s="274"/>
      <c r="N233" s="274"/>
      <c r="O233" s="275"/>
      <c r="P233" s="274"/>
      <c r="Q233" s="274"/>
      <c r="R233" s="274"/>
      <c r="S233" s="65"/>
      <c r="T233" s="65"/>
      <c r="U233" s="65"/>
      <c r="V233" s="65"/>
      <c r="W233" s="65"/>
      <c r="X233" s="65"/>
      <c r="Y233" s="65"/>
      <c r="Z233" s="65"/>
      <c r="AA233" s="65"/>
      <c r="AB233" s="65"/>
      <c r="AC233" s="65"/>
      <c r="AD233" s="65"/>
      <c r="AE233" s="65"/>
      <c r="AF233" s="274"/>
      <c r="AG233" s="274"/>
      <c r="AH233" s="274"/>
      <c r="AI233" s="274"/>
      <c r="AJ233" s="274"/>
      <c r="AK233" s="274"/>
      <c r="AL233" s="274"/>
      <c r="AM233" s="274"/>
      <c r="AN233" s="274"/>
      <c r="AO233" s="274"/>
      <c r="AP233" s="274"/>
      <c r="AQ233" s="274"/>
      <c r="AR233" s="274"/>
      <c r="AS233" s="274"/>
      <c r="AT233" s="274"/>
      <c r="AU233" s="274"/>
      <c r="AV233" s="274"/>
      <c r="AW233" s="274"/>
      <c r="AX233" s="274"/>
      <c r="AY233" s="274"/>
      <c r="AZ233" s="274"/>
      <c r="BA233" s="274"/>
    </row>
    <row r="234" ht="15.75" customHeight="1">
      <c r="B234" s="274"/>
      <c r="C234" s="274"/>
      <c r="D234" s="274"/>
      <c r="E234" s="274"/>
      <c r="F234" s="274"/>
      <c r="G234" s="274"/>
      <c r="H234" s="274"/>
      <c r="I234" s="274"/>
      <c r="J234" s="274"/>
      <c r="K234" s="274"/>
      <c r="L234" s="274"/>
      <c r="M234" s="274"/>
      <c r="N234" s="274"/>
      <c r="O234" s="275"/>
      <c r="P234" s="274"/>
      <c r="Q234" s="274"/>
      <c r="R234" s="274"/>
      <c r="S234" s="65"/>
      <c r="T234" s="65"/>
      <c r="U234" s="65"/>
      <c r="V234" s="65"/>
      <c r="W234" s="65"/>
      <c r="X234" s="65"/>
      <c r="Y234" s="65"/>
      <c r="Z234" s="65"/>
      <c r="AA234" s="65"/>
      <c r="AB234" s="65"/>
      <c r="AC234" s="65"/>
      <c r="AD234" s="65"/>
      <c r="AE234" s="65"/>
      <c r="AF234" s="274"/>
      <c r="AG234" s="274"/>
      <c r="AH234" s="274"/>
      <c r="AI234" s="274"/>
      <c r="AJ234" s="274"/>
      <c r="AK234" s="274"/>
      <c r="AL234" s="274"/>
      <c r="AM234" s="274"/>
      <c r="AN234" s="274"/>
      <c r="AO234" s="274"/>
      <c r="AP234" s="274"/>
      <c r="AQ234" s="274"/>
      <c r="AR234" s="274"/>
      <c r="AS234" s="274"/>
      <c r="AT234" s="274"/>
      <c r="AU234" s="274"/>
      <c r="AV234" s="274"/>
      <c r="AW234" s="274"/>
      <c r="AX234" s="274"/>
      <c r="AY234" s="274"/>
      <c r="AZ234" s="274"/>
      <c r="BA234" s="274"/>
    </row>
    <row r="235" ht="15.75" customHeight="1">
      <c r="B235" s="274"/>
      <c r="C235" s="274"/>
      <c r="D235" s="274"/>
      <c r="E235" s="274"/>
      <c r="F235" s="274"/>
      <c r="G235" s="274"/>
      <c r="H235" s="274"/>
      <c r="I235" s="274"/>
      <c r="J235" s="274"/>
      <c r="K235" s="274"/>
      <c r="L235" s="274"/>
      <c r="M235" s="274"/>
      <c r="N235" s="274"/>
      <c r="O235" s="275"/>
      <c r="P235" s="274"/>
      <c r="Q235" s="274"/>
      <c r="R235" s="274"/>
      <c r="S235" s="65"/>
      <c r="T235" s="65"/>
      <c r="U235" s="65"/>
      <c r="V235" s="65"/>
      <c r="W235" s="65"/>
      <c r="X235" s="65"/>
      <c r="Y235" s="65"/>
      <c r="Z235" s="65"/>
      <c r="AA235" s="65"/>
      <c r="AB235" s="65"/>
      <c r="AC235" s="65"/>
      <c r="AD235" s="65"/>
      <c r="AE235" s="65"/>
      <c r="AF235" s="274"/>
      <c r="AG235" s="274"/>
      <c r="AH235" s="274"/>
      <c r="AI235" s="274"/>
      <c r="AJ235" s="274"/>
      <c r="AK235" s="274"/>
      <c r="AL235" s="274"/>
      <c r="AM235" s="274"/>
      <c r="AN235" s="274"/>
      <c r="AO235" s="274"/>
      <c r="AP235" s="274"/>
      <c r="AQ235" s="274"/>
      <c r="AR235" s="274"/>
      <c r="AS235" s="274"/>
      <c r="AT235" s="274"/>
      <c r="AU235" s="274"/>
      <c r="AV235" s="274"/>
      <c r="AW235" s="274"/>
      <c r="AX235" s="274"/>
      <c r="AY235" s="274"/>
      <c r="AZ235" s="274"/>
      <c r="BA235" s="274"/>
    </row>
    <row r="236" ht="15.75" customHeight="1">
      <c r="B236" s="274"/>
      <c r="C236" s="274"/>
      <c r="D236" s="274"/>
      <c r="E236" s="274"/>
      <c r="F236" s="274"/>
      <c r="G236" s="274"/>
      <c r="H236" s="274"/>
      <c r="I236" s="274"/>
      <c r="J236" s="274"/>
      <c r="K236" s="274"/>
      <c r="L236" s="274"/>
      <c r="M236" s="274"/>
      <c r="N236" s="274"/>
      <c r="O236" s="275"/>
      <c r="P236" s="274"/>
      <c r="Q236" s="274"/>
    </row>
    <row r="237" ht="15.75" customHeight="1">
      <c r="B237" s="274"/>
      <c r="C237" s="274"/>
      <c r="D237" s="274"/>
      <c r="E237" s="274"/>
      <c r="F237" s="274"/>
      <c r="G237" s="274"/>
      <c r="H237" s="274"/>
      <c r="I237" s="274"/>
      <c r="J237" s="274"/>
      <c r="K237" s="274"/>
      <c r="L237" s="274"/>
      <c r="M237" s="274"/>
      <c r="N237" s="274"/>
      <c r="O237" s="275"/>
      <c r="P237" s="274"/>
      <c r="Q237" s="274"/>
    </row>
    <row r="238" ht="15.75" customHeight="1">
      <c r="B238" s="274"/>
      <c r="C238" s="274"/>
      <c r="D238" s="274"/>
      <c r="E238" s="274"/>
      <c r="F238" s="274"/>
      <c r="G238" s="274"/>
      <c r="H238" s="274"/>
      <c r="I238" s="274"/>
      <c r="J238" s="274"/>
      <c r="K238" s="274"/>
      <c r="L238" s="274"/>
      <c r="M238" s="274"/>
      <c r="N238" s="274"/>
      <c r="O238" s="275"/>
      <c r="P238" s="274"/>
      <c r="Q238" s="274"/>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6">
    <mergeCell ref="Z59:AE59"/>
    <mergeCell ref="Z60:AE60"/>
    <mergeCell ref="Z61:AE61"/>
    <mergeCell ref="Z62:AE62"/>
    <mergeCell ref="Z63:AE63"/>
    <mergeCell ref="Z64:AE64"/>
    <mergeCell ref="Z65:AE65"/>
    <mergeCell ref="Z66:AE66"/>
    <mergeCell ref="Z67:AE67"/>
    <mergeCell ref="Z68:AE68"/>
    <mergeCell ref="Z69:AE69"/>
    <mergeCell ref="Z70:AE70"/>
    <mergeCell ref="Z71:AE71"/>
    <mergeCell ref="Z72:AE72"/>
    <mergeCell ref="Z73:AE73"/>
    <mergeCell ref="Z74:AE74"/>
    <mergeCell ref="Z75:AE75"/>
    <mergeCell ref="Z76:AE76"/>
    <mergeCell ref="Z77:AE77"/>
    <mergeCell ref="Z78:AE78"/>
    <mergeCell ref="Z80:AE80"/>
    <mergeCell ref="Z81:AE81"/>
    <mergeCell ref="Z82:AE82"/>
    <mergeCell ref="Z83:AE83"/>
    <mergeCell ref="Z84:AE84"/>
    <mergeCell ref="Z85:AE85"/>
    <mergeCell ref="Z86:AE86"/>
    <mergeCell ref="Z87:AE87"/>
    <mergeCell ref="Z96:AE96"/>
    <mergeCell ref="Z97:AE97"/>
    <mergeCell ref="Z88:AE88"/>
    <mergeCell ref="Z89:AE89"/>
    <mergeCell ref="Z90:AE90"/>
    <mergeCell ref="Z91:AE91"/>
    <mergeCell ref="Z92:AE92"/>
    <mergeCell ref="Z93:AE93"/>
    <mergeCell ref="Z95:AE95"/>
    <mergeCell ref="B1:B2"/>
    <mergeCell ref="C1:E2"/>
    <mergeCell ref="I1:Q3"/>
    <mergeCell ref="B4:B5"/>
    <mergeCell ref="T8:U8"/>
    <mergeCell ref="AA12:AG12"/>
    <mergeCell ref="Z15:AE15"/>
    <mergeCell ref="Z16:AE16"/>
    <mergeCell ref="Z17:AE17"/>
    <mergeCell ref="Z18:AE18"/>
    <mergeCell ref="Z19:AE19"/>
    <mergeCell ref="Z20:AE20"/>
    <mergeCell ref="Z21:AE21"/>
    <mergeCell ref="Z22:AE22"/>
    <mergeCell ref="Z23:AE23"/>
    <mergeCell ref="Z24:AE24"/>
    <mergeCell ref="Z25:AE25"/>
    <mergeCell ref="Z26:AE26"/>
    <mergeCell ref="Z27:AE27"/>
    <mergeCell ref="Z28:AE28"/>
    <mergeCell ref="Z29:AE29"/>
    <mergeCell ref="Z30:AE30"/>
    <mergeCell ref="Z31:AE31"/>
    <mergeCell ref="Z32:AE32"/>
    <mergeCell ref="Z33:AE33"/>
    <mergeCell ref="Z34:AE34"/>
    <mergeCell ref="Z35:AE35"/>
    <mergeCell ref="Z36:AE36"/>
    <mergeCell ref="Z37:AE37"/>
    <mergeCell ref="Z38:AE38"/>
    <mergeCell ref="Z39:AE39"/>
    <mergeCell ref="Z40:AE40"/>
    <mergeCell ref="Z41:AE41"/>
    <mergeCell ref="Z42:AE42"/>
    <mergeCell ref="Z43:AE43"/>
    <mergeCell ref="Z44:AE44"/>
    <mergeCell ref="Z46:AE46"/>
    <mergeCell ref="Z47:AE47"/>
    <mergeCell ref="Z48:AE48"/>
    <mergeCell ref="Z49:AE49"/>
    <mergeCell ref="Z50:AE50"/>
    <mergeCell ref="Z51:AE51"/>
    <mergeCell ref="Z52:AE52"/>
    <mergeCell ref="Z53:AE53"/>
    <mergeCell ref="Z54:AE54"/>
    <mergeCell ref="Z55:AE55"/>
    <mergeCell ref="Z56:AE56"/>
    <mergeCell ref="Z57:AE57"/>
    <mergeCell ref="Z58:AE58"/>
  </mergeCells>
  <hyperlinks>
    <hyperlink r:id="rId1" location="/48-color-black" ref="B15"/>
    <hyperlink r:id="rId2" location="/48-color-black" ref="B16"/>
    <hyperlink r:id="rId3" location="/48-color-black" ref="B17"/>
    <hyperlink r:id="rId4" location="/48-color-black" ref="B18"/>
    <hyperlink r:id="rId5" location="/48-color-black" ref="B19"/>
    <hyperlink r:id="rId6" location="/48-color-black" ref="B20"/>
    <hyperlink r:id="rId7" location="/48-color-black" ref="B21"/>
    <hyperlink r:id="rId8" location="/48-color-black" ref="B22"/>
    <hyperlink r:id="rId9" location="/48-color-black" ref="B23"/>
    <hyperlink r:id="rId10" location="/48-color-black" ref="B24"/>
    <hyperlink r:id="rId11" location="/48-color-black" ref="B25"/>
    <hyperlink r:id="rId12" location="/48-color-black" ref="B26"/>
    <hyperlink r:id="rId13" location="/48-color-black" ref="B27"/>
    <hyperlink r:id="rId14" location="/48-color-black" ref="B28"/>
    <hyperlink r:id="rId15" location="/48-color-black" ref="B29"/>
    <hyperlink r:id="rId16" location="/48-color-black" ref="B30"/>
    <hyperlink r:id="rId17" location="/48-color-black" ref="B31"/>
    <hyperlink r:id="rId18" location="/48-color-black" ref="B32"/>
    <hyperlink r:id="rId19" location="/48-color-black" ref="B33"/>
    <hyperlink r:id="rId20" location="/48-color-black" ref="B34"/>
    <hyperlink r:id="rId21" location="/48-color-black" ref="B35"/>
    <hyperlink r:id="rId22" location="/48-color-black" ref="B36"/>
    <hyperlink r:id="rId23" location="/48-color-black" ref="B37"/>
    <hyperlink r:id="rId24" location="/48-color-black" ref="B38"/>
    <hyperlink r:id="rId25" location="/48-color-black" ref="B39"/>
    <hyperlink r:id="rId26" location="/48-color-black" ref="B40"/>
    <hyperlink r:id="rId27" location="/48-color-black" ref="B41"/>
    <hyperlink r:id="rId28" location="/48-color-black" ref="B42"/>
    <hyperlink r:id="rId29" location="/48-color-black" ref="B43"/>
    <hyperlink r:id="rId30" location="/48-color-black" ref="B44"/>
    <hyperlink r:id="rId31" location="/48-color-black" ref="B46"/>
    <hyperlink r:id="rId32" location="/48-color-black" ref="B47"/>
    <hyperlink r:id="rId33" location="/48-color-black" ref="B48"/>
    <hyperlink r:id="rId34" location="/48-color-black" ref="B49"/>
    <hyperlink r:id="rId35" location="/48-color-black" ref="B50"/>
    <hyperlink r:id="rId36" location="/48-color-black" ref="B51"/>
    <hyperlink r:id="rId37" location="/48-color-black" ref="B52"/>
    <hyperlink r:id="rId38" location="/48-color-black" ref="B53"/>
    <hyperlink r:id="rId39" location="/48-color-black" ref="B54"/>
    <hyperlink r:id="rId40" location="/48-color-black" ref="B55"/>
    <hyperlink r:id="rId41" location="/48-color-black" ref="B56"/>
    <hyperlink r:id="rId42" location="/48-color-black" ref="B57"/>
    <hyperlink r:id="rId43" location="/48-color-black" ref="B58"/>
    <hyperlink r:id="rId44" location="/48-color-black" ref="B59"/>
    <hyperlink r:id="rId45" location="/48-color-black" ref="B60"/>
    <hyperlink r:id="rId46" location="/48-color-black" ref="B61"/>
    <hyperlink r:id="rId47" location="/48-color-black" ref="B62"/>
    <hyperlink r:id="rId48" location="/48-color-black" ref="B63"/>
    <hyperlink r:id="rId49" location="/48-color-black" ref="B64"/>
    <hyperlink r:id="rId50" location="/48-color-black" ref="B65"/>
    <hyperlink r:id="rId51" location="/48-color-black" ref="B66"/>
    <hyperlink r:id="rId52" location="/48-color-black" ref="B67"/>
    <hyperlink r:id="rId53" location="/48-color-black" ref="B68"/>
    <hyperlink r:id="rId54" location="/48-color-black" ref="B69"/>
    <hyperlink r:id="rId55" location="/48-color-black" ref="B70"/>
    <hyperlink r:id="rId56" location="/48-color-black" ref="B71"/>
    <hyperlink r:id="rId57" location="/48-color-black" ref="B72"/>
    <hyperlink r:id="rId58" location="/48-color-black" ref="B73"/>
    <hyperlink r:id="rId59" location="/48-color-black" ref="B74"/>
    <hyperlink r:id="rId60" location="/48-color-black" ref="B75"/>
    <hyperlink r:id="rId61" location="/48-color-black" ref="B76"/>
    <hyperlink r:id="rId62" location="/48-color-black" ref="B77"/>
    <hyperlink r:id="rId63" location="/48-color-black" ref="B78"/>
    <hyperlink r:id="rId64" location="/48-color-black" ref="B80"/>
    <hyperlink r:id="rId65" location="/48-color-black" ref="B81"/>
    <hyperlink r:id="rId66" location="/48-color-black" ref="B82"/>
    <hyperlink r:id="rId67" location="/48-color-black" ref="B83"/>
    <hyperlink r:id="rId68" location="/48-color-black" ref="B84"/>
    <hyperlink r:id="rId69" location="/48-color-blackhttps://www.expression-holds.com/en/volumes-escalade/1916-72883-giants-06.html" ref="B85"/>
    <hyperlink r:id="rId70" location="/48-color-black" ref="B86"/>
    <hyperlink r:id="rId71" location="/48-color-black" ref="B87"/>
    <hyperlink r:id="rId72" location="/48-color-black" ref="B88"/>
    <hyperlink r:id="rId73" location="/48-color-black" ref="B89"/>
    <hyperlink r:id="rId74" location="/48-color-black" ref="B90"/>
    <hyperlink r:id="rId75" location="/48-color-black" ref="B91"/>
    <hyperlink r:id="rId76" location="/48-color-black" ref="B92"/>
    <hyperlink r:id="rId77" location="/48-color-black" ref="B93"/>
    <hyperlink r:id="rId78" location="/48-color-black" ref="B95"/>
    <hyperlink r:id="rId79" location="/48-color-black" ref="B96"/>
    <hyperlink r:id="rId80" location="/48-color-black" ref="B97"/>
  </hyperlinks>
  <printOptions/>
  <pageMargins bottom="0.75" footer="0.0" header="0.0" left="0.7" right="0.7" top="0.75"/>
  <pageSetup paperSize="9" orientation="portrait"/>
  <drawing r:id="rId8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5.0" topLeftCell="A6" activePane="bottomLeft" state="frozen"/>
      <selection activeCell="B7" sqref="B7" pane="bottomLeft"/>
    </sheetView>
  </sheetViews>
  <sheetFormatPr customHeight="1" defaultColWidth="14.43" defaultRowHeight="15.0"/>
  <cols>
    <col customWidth="1" min="1" max="26" width="10.71"/>
  </cols>
  <sheetData>
    <row r="1" ht="162.75" customHeight="1">
      <c r="A1" s="616"/>
      <c r="B1" s="616"/>
      <c r="C1" s="616"/>
      <c r="D1" s="4"/>
      <c r="E1" s="4"/>
      <c r="F1" s="4"/>
      <c r="G1" s="4"/>
      <c r="H1" s="4"/>
      <c r="I1" s="4"/>
      <c r="J1" s="4"/>
      <c r="K1" s="616"/>
      <c r="L1" s="616"/>
      <c r="M1" s="616"/>
    </row>
    <row r="2">
      <c r="A2" s="616"/>
      <c r="B2" s="616"/>
      <c r="C2" s="616"/>
      <c r="D2" s="485" t="s">
        <v>1048</v>
      </c>
      <c r="E2" s="3"/>
      <c r="F2" s="3"/>
      <c r="G2" s="486" t="s">
        <v>2183</v>
      </c>
      <c r="H2" s="486"/>
      <c r="I2" s="486"/>
      <c r="J2" s="486"/>
      <c r="K2" s="616"/>
      <c r="L2" s="616"/>
      <c r="M2" s="616"/>
    </row>
    <row r="3">
      <c r="A3" s="661" t="s">
        <v>2184</v>
      </c>
      <c r="B3" s="47"/>
      <c r="C3" s="662">
        <f>SUM('CST Form'!$D$6:$D$88)</f>
        <v>0</v>
      </c>
      <c r="D3" s="505"/>
      <c r="E3" s="616"/>
      <c r="F3" s="616"/>
      <c r="G3" s="616"/>
      <c r="H3" s="616"/>
      <c r="I3" s="616"/>
      <c r="J3" s="616"/>
      <c r="K3" s="616"/>
      <c r="L3" s="616"/>
      <c r="M3" s="616"/>
    </row>
    <row r="4">
      <c r="A4" s="616"/>
      <c r="B4" s="616"/>
      <c r="C4" s="616"/>
      <c r="D4" s="663" t="s">
        <v>1050</v>
      </c>
      <c r="E4" s="663">
        <f t="shared" ref="E4:M4" si="1">SUM(E6:E88)</f>
        <v>0</v>
      </c>
      <c r="F4" s="663">
        <f t="shared" si="1"/>
        <v>0</v>
      </c>
      <c r="G4" s="663">
        <f t="shared" si="1"/>
        <v>0</v>
      </c>
      <c r="H4" s="663">
        <f t="shared" si="1"/>
        <v>0</v>
      </c>
      <c r="I4" s="663">
        <f t="shared" si="1"/>
        <v>0</v>
      </c>
      <c r="J4" s="663">
        <f t="shared" si="1"/>
        <v>0</v>
      </c>
      <c r="K4" s="663">
        <f t="shared" si="1"/>
        <v>0</v>
      </c>
      <c r="L4" s="663">
        <f t="shared" si="1"/>
        <v>0</v>
      </c>
      <c r="M4" s="663">
        <f t="shared" si="1"/>
        <v>0</v>
      </c>
    </row>
    <row r="5">
      <c r="A5" s="664" t="s">
        <v>2185</v>
      </c>
      <c r="B5" s="665" t="s">
        <v>2186</v>
      </c>
      <c r="C5" s="666" t="s">
        <v>2187</v>
      </c>
      <c r="D5" s="667" t="s">
        <v>53</v>
      </c>
      <c r="E5" s="668" t="s">
        <v>1930</v>
      </c>
      <c r="F5" s="669" t="s">
        <v>2188</v>
      </c>
      <c r="G5" s="669" t="s">
        <v>61</v>
      </c>
      <c r="H5" s="670" t="s">
        <v>67</v>
      </c>
      <c r="I5" s="670" t="s">
        <v>62</v>
      </c>
      <c r="J5" s="669" t="s">
        <v>2189</v>
      </c>
      <c r="K5" s="669" t="s">
        <v>2190</v>
      </c>
      <c r="L5" s="669" t="s">
        <v>2191</v>
      </c>
      <c r="M5" s="670" t="s">
        <v>63</v>
      </c>
    </row>
    <row r="6">
      <c r="A6" s="671" t="s">
        <v>1694</v>
      </c>
      <c r="B6" s="672" t="s">
        <v>1941</v>
      </c>
      <c r="C6" s="673">
        <v>1.0</v>
      </c>
      <c r="D6" s="674">
        <v>0.0</v>
      </c>
      <c r="E6" s="675" t="str">
        <f>'Wooden Volumes'!I15</f>
        <v/>
      </c>
      <c r="F6" s="676" t="str">
        <f>'Wooden Volumes'!J15</f>
        <v/>
      </c>
      <c r="G6" s="677" t="str">
        <f>'Wooden Volumes'!K15</f>
        <v/>
      </c>
      <c r="H6" s="678" t="str">
        <f>'Wooden Volumes'!L15</f>
        <v/>
      </c>
      <c r="I6" s="679" t="str">
        <f>'Wooden Volumes'!M15</f>
        <v/>
      </c>
      <c r="J6" s="680" t="str">
        <f>'Wooden Volumes'!N15</f>
        <v/>
      </c>
      <c r="K6" s="681" t="str">
        <f>'Wooden Volumes'!O15</f>
        <v/>
      </c>
      <c r="L6" s="682" t="str">
        <f>'Wooden Volumes'!P15</f>
        <v/>
      </c>
      <c r="M6" s="683" t="str">
        <f>'Wooden Volumes'!Q15</f>
        <v/>
      </c>
    </row>
    <row r="7">
      <c r="A7" s="671" t="s">
        <v>1695</v>
      </c>
      <c r="B7" s="672" t="s">
        <v>1944</v>
      </c>
      <c r="C7" s="673">
        <v>1.0</v>
      </c>
      <c r="D7" s="684">
        <f t="shared" ref="D7:D88" si="2">SUM(E7:M7)</f>
        <v>0</v>
      </c>
      <c r="E7" s="675" t="str">
        <f>'Wooden Volumes'!I16</f>
        <v/>
      </c>
      <c r="F7" s="676" t="str">
        <f>'Wooden Volumes'!J16</f>
        <v/>
      </c>
      <c r="G7" s="677" t="str">
        <f>'Wooden Volumes'!K16</f>
        <v/>
      </c>
      <c r="H7" s="678" t="str">
        <f>'Wooden Volumes'!L16</f>
        <v/>
      </c>
      <c r="I7" s="679" t="str">
        <f>'Wooden Volumes'!M16</f>
        <v/>
      </c>
      <c r="J7" s="680" t="str">
        <f>'Wooden Volumes'!N16</f>
        <v/>
      </c>
      <c r="K7" s="681" t="str">
        <f>'Wooden Volumes'!O16</f>
        <v/>
      </c>
      <c r="L7" s="682" t="str">
        <f>'Wooden Volumes'!P16</f>
        <v/>
      </c>
      <c r="M7" s="683" t="str">
        <f>'Wooden Volumes'!Q16</f>
        <v/>
      </c>
    </row>
    <row r="8">
      <c r="A8" s="671" t="s">
        <v>2192</v>
      </c>
      <c r="B8" s="672" t="s">
        <v>1947</v>
      </c>
      <c r="C8" s="673">
        <v>1.0</v>
      </c>
      <c r="D8" s="684">
        <f t="shared" si="2"/>
        <v>0</v>
      </c>
      <c r="E8" s="675" t="str">
        <f>'Wooden Volumes'!I17</f>
        <v/>
      </c>
      <c r="F8" s="676" t="str">
        <f>'Wooden Volumes'!J17</f>
        <v/>
      </c>
      <c r="G8" s="677" t="str">
        <f>'Wooden Volumes'!K17</f>
        <v/>
      </c>
      <c r="H8" s="678" t="str">
        <f>'Wooden Volumes'!L17</f>
        <v/>
      </c>
      <c r="I8" s="679" t="str">
        <f>'Wooden Volumes'!M17</f>
        <v/>
      </c>
      <c r="J8" s="680" t="str">
        <f>'Wooden Volumes'!N17</f>
        <v/>
      </c>
      <c r="K8" s="681" t="str">
        <f>'Wooden Volumes'!O17</f>
        <v/>
      </c>
      <c r="L8" s="682" t="str">
        <f>'Wooden Volumes'!P17</f>
        <v/>
      </c>
      <c r="M8" s="683" t="str">
        <f>'Wooden Volumes'!Q17</f>
        <v/>
      </c>
    </row>
    <row r="9">
      <c r="A9" s="671" t="s">
        <v>2193</v>
      </c>
      <c r="B9" s="672" t="s">
        <v>1950</v>
      </c>
      <c r="C9" s="673">
        <v>1.0</v>
      </c>
      <c r="D9" s="684">
        <f t="shared" si="2"/>
        <v>0</v>
      </c>
      <c r="E9" s="675" t="str">
        <f>'Wooden Volumes'!I18</f>
        <v/>
      </c>
      <c r="F9" s="676" t="str">
        <f>'Wooden Volumes'!J18</f>
        <v/>
      </c>
      <c r="G9" s="677" t="str">
        <f>'Wooden Volumes'!K18</f>
        <v/>
      </c>
      <c r="H9" s="678" t="str">
        <f>'Wooden Volumes'!L18</f>
        <v/>
      </c>
      <c r="I9" s="679" t="str">
        <f>'Wooden Volumes'!M18</f>
        <v/>
      </c>
      <c r="J9" s="680" t="str">
        <f>'Wooden Volumes'!N18</f>
        <v/>
      </c>
      <c r="K9" s="681" t="str">
        <f>'Wooden Volumes'!O18</f>
        <v/>
      </c>
      <c r="L9" s="682" t="str">
        <f>'Wooden Volumes'!P18</f>
        <v/>
      </c>
      <c r="M9" s="683" t="str">
        <f>'Wooden Volumes'!Q18</f>
        <v/>
      </c>
    </row>
    <row r="10">
      <c r="A10" s="671" t="s">
        <v>2194</v>
      </c>
      <c r="B10" s="672" t="s">
        <v>1953</v>
      </c>
      <c r="C10" s="673">
        <v>1.0</v>
      </c>
      <c r="D10" s="684">
        <f t="shared" si="2"/>
        <v>0</v>
      </c>
      <c r="E10" s="675" t="str">
        <f>'Wooden Volumes'!I19</f>
        <v/>
      </c>
      <c r="F10" s="676" t="str">
        <f>'Wooden Volumes'!J19</f>
        <v/>
      </c>
      <c r="G10" s="677" t="str">
        <f>'Wooden Volumes'!K19</f>
        <v/>
      </c>
      <c r="H10" s="678" t="str">
        <f>'Wooden Volumes'!L19</f>
        <v/>
      </c>
      <c r="I10" s="679" t="str">
        <f>'Wooden Volumes'!M19</f>
        <v/>
      </c>
      <c r="J10" s="680" t="str">
        <f>'Wooden Volumes'!N19</f>
        <v/>
      </c>
      <c r="K10" s="681" t="str">
        <f>'Wooden Volumes'!O19</f>
        <v/>
      </c>
      <c r="L10" s="682" t="str">
        <f>'Wooden Volumes'!P19</f>
        <v/>
      </c>
      <c r="M10" s="683" t="str">
        <f>'Wooden Volumes'!Q19</f>
        <v/>
      </c>
    </row>
    <row r="11">
      <c r="A11" s="671" t="s">
        <v>2195</v>
      </c>
      <c r="B11" s="672" t="s">
        <v>1956</v>
      </c>
      <c r="C11" s="673">
        <v>1.0</v>
      </c>
      <c r="D11" s="684">
        <f t="shared" si="2"/>
        <v>0</v>
      </c>
      <c r="E11" s="675" t="str">
        <f>'Wooden Volumes'!I20</f>
        <v/>
      </c>
      <c r="F11" s="676" t="str">
        <f>'Wooden Volumes'!J20</f>
        <v/>
      </c>
      <c r="G11" s="677" t="str">
        <f>'Wooden Volumes'!K20</f>
        <v/>
      </c>
      <c r="H11" s="678" t="str">
        <f>'Wooden Volumes'!L20</f>
        <v/>
      </c>
      <c r="I11" s="679" t="str">
        <f>'Wooden Volumes'!M20</f>
        <v/>
      </c>
      <c r="J11" s="680" t="str">
        <f>'Wooden Volumes'!N20</f>
        <v/>
      </c>
      <c r="K11" s="681" t="str">
        <f>'Wooden Volumes'!O20</f>
        <v/>
      </c>
      <c r="L11" s="682" t="str">
        <f>'Wooden Volumes'!P20</f>
        <v/>
      </c>
      <c r="M11" s="683" t="str">
        <f>'Wooden Volumes'!Q20</f>
        <v/>
      </c>
    </row>
    <row r="12">
      <c r="A12" s="671" t="s">
        <v>2196</v>
      </c>
      <c r="B12" s="672" t="s">
        <v>1959</v>
      </c>
      <c r="C12" s="673">
        <v>1.0</v>
      </c>
      <c r="D12" s="684">
        <f t="shared" si="2"/>
        <v>0</v>
      </c>
      <c r="E12" s="675" t="str">
        <f>'Wooden Volumes'!I21</f>
        <v/>
      </c>
      <c r="F12" s="676" t="str">
        <f>'Wooden Volumes'!J21</f>
        <v/>
      </c>
      <c r="G12" s="677" t="str">
        <f>'Wooden Volumes'!K21</f>
        <v/>
      </c>
      <c r="H12" s="678" t="str">
        <f>'Wooden Volumes'!L21</f>
        <v/>
      </c>
      <c r="I12" s="679" t="str">
        <f>'Wooden Volumes'!M21</f>
        <v/>
      </c>
      <c r="J12" s="680" t="str">
        <f>'Wooden Volumes'!N21</f>
        <v/>
      </c>
      <c r="K12" s="681" t="str">
        <f>'Wooden Volumes'!O21</f>
        <v/>
      </c>
      <c r="L12" s="682" t="str">
        <f>'Wooden Volumes'!P21</f>
        <v/>
      </c>
      <c r="M12" s="683" t="str">
        <f>'Wooden Volumes'!Q21</f>
        <v/>
      </c>
    </row>
    <row r="13">
      <c r="A13" s="671" t="s">
        <v>2197</v>
      </c>
      <c r="B13" s="672" t="s">
        <v>1962</v>
      </c>
      <c r="C13" s="673">
        <v>1.0</v>
      </c>
      <c r="D13" s="684">
        <f t="shared" si="2"/>
        <v>0</v>
      </c>
      <c r="E13" s="675" t="str">
        <f>'Wooden Volumes'!I22</f>
        <v/>
      </c>
      <c r="F13" s="676" t="str">
        <f>'Wooden Volumes'!J22</f>
        <v/>
      </c>
      <c r="G13" s="677" t="str">
        <f>'Wooden Volumes'!K22</f>
        <v/>
      </c>
      <c r="H13" s="678" t="str">
        <f>'Wooden Volumes'!L22</f>
        <v/>
      </c>
      <c r="I13" s="679" t="str">
        <f>'Wooden Volumes'!M22</f>
        <v/>
      </c>
      <c r="J13" s="680" t="str">
        <f>'Wooden Volumes'!N22</f>
        <v/>
      </c>
      <c r="K13" s="681" t="str">
        <f>'Wooden Volumes'!O22</f>
        <v/>
      </c>
      <c r="L13" s="682" t="str">
        <f>'Wooden Volumes'!P22</f>
        <v/>
      </c>
      <c r="M13" s="683" t="str">
        <f>'Wooden Volumes'!Q22</f>
        <v/>
      </c>
    </row>
    <row r="14">
      <c r="A14" s="671" t="s">
        <v>2198</v>
      </c>
      <c r="B14" s="672" t="s">
        <v>1965</v>
      </c>
      <c r="C14" s="673">
        <v>1.0</v>
      </c>
      <c r="D14" s="684">
        <f t="shared" si="2"/>
        <v>0</v>
      </c>
      <c r="E14" s="675" t="str">
        <f>'Wooden Volumes'!I23</f>
        <v/>
      </c>
      <c r="F14" s="676" t="str">
        <f>'Wooden Volumes'!J23</f>
        <v/>
      </c>
      <c r="G14" s="677" t="str">
        <f>'Wooden Volumes'!K23</f>
        <v/>
      </c>
      <c r="H14" s="678" t="str">
        <f>'Wooden Volumes'!L23</f>
        <v/>
      </c>
      <c r="I14" s="679" t="str">
        <f>'Wooden Volumes'!M23</f>
        <v/>
      </c>
      <c r="J14" s="680" t="str">
        <f>'Wooden Volumes'!N23</f>
        <v/>
      </c>
      <c r="K14" s="681" t="str">
        <f>'Wooden Volumes'!O23</f>
        <v/>
      </c>
      <c r="L14" s="682" t="str">
        <f>'Wooden Volumes'!P23</f>
        <v/>
      </c>
      <c r="M14" s="683" t="str">
        <f>'Wooden Volumes'!Q23</f>
        <v/>
      </c>
    </row>
    <row r="15">
      <c r="A15" s="671" t="s">
        <v>2199</v>
      </c>
      <c r="B15" s="672" t="s">
        <v>1968</v>
      </c>
      <c r="C15" s="673">
        <v>1.0</v>
      </c>
      <c r="D15" s="684">
        <f t="shared" si="2"/>
        <v>0</v>
      </c>
      <c r="E15" s="675" t="str">
        <f>'Wooden Volumes'!I24</f>
        <v/>
      </c>
      <c r="F15" s="676" t="str">
        <f>'Wooden Volumes'!J24</f>
        <v/>
      </c>
      <c r="G15" s="677" t="str">
        <f>'Wooden Volumes'!K24</f>
        <v/>
      </c>
      <c r="H15" s="678" t="str">
        <f>'Wooden Volumes'!L24</f>
        <v/>
      </c>
      <c r="I15" s="679" t="str">
        <f>'Wooden Volumes'!M24</f>
        <v/>
      </c>
      <c r="J15" s="680" t="str">
        <f>'Wooden Volumes'!N24</f>
        <v/>
      </c>
      <c r="K15" s="681" t="str">
        <f>'Wooden Volumes'!O24</f>
        <v/>
      </c>
      <c r="L15" s="682" t="str">
        <f>'Wooden Volumes'!P24</f>
        <v/>
      </c>
      <c r="M15" s="683" t="str">
        <f>'Wooden Volumes'!Q24</f>
        <v/>
      </c>
    </row>
    <row r="16">
      <c r="A16" s="671" t="s">
        <v>2200</v>
      </c>
      <c r="B16" s="672" t="s">
        <v>1971</v>
      </c>
      <c r="C16" s="673">
        <v>1.0</v>
      </c>
      <c r="D16" s="684">
        <f t="shared" si="2"/>
        <v>0</v>
      </c>
      <c r="E16" s="675" t="str">
        <f>'Wooden Volumes'!I25</f>
        <v/>
      </c>
      <c r="F16" s="676" t="str">
        <f>'Wooden Volumes'!J25</f>
        <v/>
      </c>
      <c r="G16" s="677" t="str">
        <f>'Wooden Volumes'!K25</f>
        <v/>
      </c>
      <c r="H16" s="678" t="str">
        <f>'Wooden Volumes'!L25</f>
        <v/>
      </c>
      <c r="I16" s="679" t="str">
        <f>'Wooden Volumes'!M25</f>
        <v/>
      </c>
      <c r="J16" s="680" t="str">
        <f>'Wooden Volumes'!N25</f>
        <v/>
      </c>
      <c r="K16" s="681" t="str">
        <f>'Wooden Volumes'!O25</f>
        <v/>
      </c>
      <c r="L16" s="682" t="str">
        <f>'Wooden Volumes'!P25</f>
        <v/>
      </c>
      <c r="M16" s="683" t="str">
        <f>'Wooden Volumes'!Q25</f>
        <v/>
      </c>
    </row>
    <row r="17">
      <c r="A17" s="671" t="s">
        <v>2201</v>
      </c>
      <c r="B17" s="672" t="s">
        <v>1974</v>
      </c>
      <c r="C17" s="673">
        <v>1.0</v>
      </c>
      <c r="D17" s="684">
        <f t="shared" si="2"/>
        <v>0</v>
      </c>
      <c r="E17" s="675" t="str">
        <f>'Wooden Volumes'!I26</f>
        <v/>
      </c>
      <c r="F17" s="676" t="str">
        <f>'Wooden Volumes'!J26</f>
        <v/>
      </c>
      <c r="G17" s="677" t="str">
        <f>'Wooden Volumes'!K26</f>
        <v/>
      </c>
      <c r="H17" s="678" t="str">
        <f>'Wooden Volumes'!L26</f>
        <v/>
      </c>
      <c r="I17" s="679" t="str">
        <f>'Wooden Volumes'!M26</f>
        <v/>
      </c>
      <c r="J17" s="680" t="str">
        <f>'Wooden Volumes'!N26</f>
        <v/>
      </c>
      <c r="K17" s="681" t="str">
        <f>'Wooden Volumes'!O26</f>
        <v/>
      </c>
      <c r="L17" s="682" t="str">
        <f>'Wooden Volumes'!P26</f>
        <v/>
      </c>
      <c r="M17" s="683" t="str">
        <f>'Wooden Volumes'!Q26</f>
        <v/>
      </c>
    </row>
    <row r="18">
      <c r="A18" s="671" t="s">
        <v>2202</v>
      </c>
      <c r="B18" s="672" t="s">
        <v>1977</v>
      </c>
      <c r="C18" s="673">
        <v>1.0</v>
      </c>
      <c r="D18" s="684">
        <f t="shared" si="2"/>
        <v>0</v>
      </c>
      <c r="E18" s="675" t="str">
        <f>'Wooden Volumes'!I27</f>
        <v/>
      </c>
      <c r="F18" s="676" t="str">
        <f>'Wooden Volumes'!J27</f>
        <v/>
      </c>
      <c r="G18" s="677" t="str">
        <f>'Wooden Volumes'!K27</f>
        <v/>
      </c>
      <c r="H18" s="678" t="str">
        <f>'Wooden Volumes'!L27</f>
        <v/>
      </c>
      <c r="I18" s="679" t="str">
        <f>'Wooden Volumes'!M27</f>
        <v/>
      </c>
      <c r="J18" s="680" t="str">
        <f>'Wooden Volumes'!N27</f>
        <v/>
      </c>
      <c r="K18" s="681" t="str">
        <f>'Wooden Volumes'!O27</f>
        <v/>
      </c>
      <c r="L18" s="682" t="str">
        <f>'Wooden Volumes'!P27</f>
        <v/>
      </c>
      <c r="M18" s="683" t="str">
        <f>'Wooden Volumes'!Q27</f>
        <v/>
      </c>
    </row>
    <row r="19">
      <c r="A19" s="671" t="s">
        <v>2203</v>
      </c>
      <c r="B19" s="672" t="s">
        <v>1980</v>
      </c>
      <c r="C19" s="673">
        <v>1.0</v>
      </c>
      <c r="D19" s="684">
        <f t="shared" si="2"/>
        <v>0</v>
      </c>
      <c r="E19" s="675" t="str">
        <f>'Wooden Volumes'!I28</f>
        <v/>
      </c>
      <c r="F19" s="676" t="str">
        <f>'Wooden Volumes'!J28</f>
        <v/>
      </c>
      <c r="G19" s="677" t="str">
        <f>'Wooden Volumes'!K28</f>
        <v/>
      </c>
      <c r="H19" s="678" t="str">
        <f>'Wooden Volumes'!L28</f>
        <v/>
      </c>
      <c r="I19" s="679" t="str">
        <f>'Wooden Volumes'!M28</f>
        <v/>
      </c>
      <c r="J19" s="680" t="str">
        <f>'Wooden Volumes'!N28</f>
        <v/>
      </c>
      <c r="K19" s="681" t="str">
        <f>'Wooden Volumes'!O28</f>
        <v/>
      </c>
      <c r="L19" s="682" t="str">
        <f>'Wooden Volumes'!P28</f>
        <v/>
      </c>
      <c r="M19" s="683" t="str">
        <f>'Wooden Volumes'!Q28</f>
        <v/>
      </c>
    </row>
    <row r="20">
      <c r="A20" s="671" t="s">
        <v>2204</v>
      </c>
      <c r="B20" s="672" t="s">
        <v>1983</v>
      </c>
      <c r="C20" s="673">
        <v>1.0</v>
      </c>
      <c r="D20" s="684">
        <f t="shared" si="2"/>
        <v>0</v>
      </c>
      <c r="E20" s="675" t="str">
        <f>'Wooden Volumes'!I29</f>
        <v/>
      </c>
      <c r="F20" s="676" t="str">
        <f>'Wooden Volumes'!J29</f>
        <v/>
      </c>
      <c r="G20" s="677" t="str">
        <f>'Wooden Volumes'!K29</f>
        <v/>
      </c>
      <c r="H20" s="678" t="str">
        <f>'Wooden Volumes'!L29</f>
        <v/>
      </c>
      <c r="I20" s="679" t="str">
        <f>'Wooden Volumes'!M29</f>
        <v/>
      </c>
      <c r="J20" s="680" t="str">
        <f>'Wooden Volumes'!N29</f>
        <v/>
      </c>
      <c r="K20" s="681" t="str">
        <f>'Wooden Volumes'!O29</f>
        <v/>
      </c>
      <c r="L20" s="682" t="str">
        <f>'Wooden Volumes'!P29</f>
        <v/>
      </c>
      <c r="M20" s="683" t="str">
        <f>'Wooden Volumes'!Q29</f>
        <v/>
      </c>
    </row>
    <row r="21" ht="15.75" customHeight="1">
      <c r="A21" s="671" t="s">
        <v>2205</v>
      </c>
      <c r="B21" s="672" t="s">
        <v>1986</v>
      </c>
      <c r="C21" s="673">
        <v>1.0</v>
      </c>
      <c r="D21" s="684">
        <f t="shared" si="2"/>
        <v>0</v>
      </c>
      <c r="E21" s="675" t="str">
        <f>'Wooden Volumes'!I30</f>
        <v/>
      </c>
      <c r="F21" s="676" t="str">
        <f>'Wooden Volumes'!J30</f>
        <v/>
      </c>
      <c r="G21" s="677" t="str">
        <f>'Wooden Volumes'!K30</f>
        <v/>
      </c>
      <c r="H21" s="678" t="str">
        <f>'Wooden Volumes'!L30</f>
        <v/>
      </c>
      <c r="I21" s="679" t="str">
        <f>'Wooden Volumes'!M30</f>
        <v/>
      </c>
      <c r="J21" s="680" t="str">
        <f>'Wooden Volumes'!N30</f>
        <v/>
      </c>
      <c r="K21" s="681" t="str">
        <f>'Wooden Volumes'!O30</f>
        <v/>
      </c>
      <c r="L21" s="682" t="str">
        <f>'Wooden Volumes'!P30</f>
        <v/>
      </c>
      <c r="M21" s="683" t="str">
        <f>'Wooden Volumes'!Q30</f>
        <v/>
      </c>
    </row>
    <row r="22" ht="15.75" customHeight="1">
      <c r="A22" s="671" t="s">
        <v>2206</v>
      </c>
      <c r="B22" s="672" t="s">
        <v>1989</v>
      </c>
      <c r="C22" s="673">
        <v>1.0</v>
      </c>
      <c r="D22" s="684">
        <f t="shared" si="2"/>
        <v>0</v>
      </c>
      <c r="E22" s="675" t="str">
        <f>'Wooden Volumes'!I31</f>
        <v/>
      </c>
      <c r="F22" s="676" t="str">
        <f>'Wooden Volumes'!J31</f>
        <v/>
      </c>
      <c r="G22" s="677" t="str">
        <f>'Wooden Volumes'!K31</f>
        <v/>
      </c>
      <c r="H22" s="678" t="str">
        <f>'Wooden Volumes'!L31</f>
        <v/>
      </c>
      <c r="I22" s="679" t="str">
        <f>'Wooden Volumes'!M31</f>
        <v/>
      </c>
      <c r="J22" s="680" t="str">
        <f>'Wooden Volumes'!N31</f>
        <v/>
      </c>
      <c r="K22" s="681" t="str">
        <f>'Wooden Volumes'!O31</f>
        <v/>
      </c>
      <c r="L22" s="682" t="str">
        <f>'Wooden Volumes'!P31</f>
        <v/>
      </c>
      <c r="M22" s="683" t="str">
        <f>'Wooden Volumes'!Q31</f>
        <v/>
      </c>
    </row>
    <row r="23" ht="15.75" customHeight="1">
      <c r="A23" s="671" t="s">
        <v>2207</v>
      </c>
      <c r="B23" s="672" t="s">
        <v>1992</v>
      </c>
      <c r="C23" s="673">
        <v>1.0</v>
      </c>
      <c r="D23" s="684">
        <f t="shared" si="2"/>
        <v>0</v>
      </c>
      <c r="E23" s="675" t="str">
        <f>'Wooden Volumes'!I32</f>
        <v/>
      </c>
      <c r="F23" s="676" t="str">
        <f>'Wooden Volumes'!J32</f>
        <v/>
      </c>
      <c r="G23" s="677" t="str">
        <f>'Wooden Volumes'!K32</f>
        <v/>
      </c>
      <c r="H23" s="678" t="str">
        <f>'Wooden Volumes'!L32</f>
        <v/>
      </c>
      <c r="I23" s="679" t="str">
        <f>'Wooden Volumes'!M32</f>
        <v/>
      </c>
      <c r="J23" s="680" t="str">
        <f>'Wooden Volumes'!N32</f>
        <v/>
      </c>
      <c r="K23" s="681" t="str">
        <f>'Wooden Volumes'!O32</f>
        <v/>
      </c>
      <c r="L23" s="682" t="str">
        <f>'Wooden Volumes'!P32</f>
        <v/>
      </c>
      <c r="M23" s="683" t="str">
        <f>'Wooden Volumes'!Q32</f>
        <v/>
      </c>
    </row>
    <row r="24" ht="15.75" customHeight="1">
      <c r="A24" s="671" t="s">
        <v>2208</v>
      </c>
      <c r="B24" s="672" t="s">
        <v>1995</v>
      </c>
      <c r="C24" s="673">
        <v>1.0</v>
      </c>
      <c r="D24" s="684">
        <f t="shared" si="2"/>
        <v>0</v>
      </c>
      <c r="E24" s="675" t="str">
        <f>'Wooden Volumes'!I33</f>
        <v/>
      </c>
      <c r="F24" s="676" t="str">
        <f>'Wooden Volumes'!J33</f>
        <v/>
      </c>
      <c r="G24" s="677" t="str">
        <f>'Wooden Volumes'!K33</f>
        <v/>
      </c>
      <c r="H24" s="678" t="str">
        <f>'Wooden Volumes'!L33</f>
        <v/>
      </c>
      <c r="I24" s="679" t="str">
        <f>'Wooden Volumes'!M33</f>
        <v/>
      </c>
      <c r="J24" s="680" t="str">
        <f>'Wooden Volumes'!N33</f>
        <v/>
      </c>
      <c r="K24" s="681" t="str">
        <f>'Wooden Volumes'!O33</f>
        <v/>
      </c>
      <c r="L24" s="682" t="str">
        <f>'Wooden Volumes'!P33</f>
        <v/>
      </c>
      <c r="M24" s="683" t="str">
        <f>'Wooden Volumes'!Q33</f>
        <v/>
      </c>
    </row>
    <row r="25" ht="15.75" customHeight="1">
      <c r="A25" s="671" t="s">
        <v>2209</v>
      </c>
      <c r="B25" s="672" t="s">
        <v>1998</v>
      </c>
      <c r="C25" s="673">
        <v>1.0</v>
      </c>
      <c r="D25" s="684">
        <f t="shared" si="2"/>
        <v>0</v>
      </c>
      <c r="E25" s="675" t="str">
        <f>'Wooden Volumes'!I34</f>
        <v/>
      </c>
      <c r="F25" s="676" t="str">
        <f>'Wooden Volumes'!J34</f>
        <v/>
      </c>
      <c r="G25" s="677" t="str">
        <f>'Wooden Volumes'!K34</f>
        <v/>
      </c>
      <c r="H25" s="678" t="str">
        <f>'Wooden Volumes'!L34</f>
        <v/>
      </c>
      <c r="I25" s="679" t="str">
        <f>'Wooden Volumes'!M34</f>
        <v/>
      </c>
      <c r="J25" s="680" t="str">
        <f>'Wooden Volumes'!N34</f>
        <v/>
      </c>
      <c r="K25" s="681" t="str">
        <f>'Wooden Volumes'!O34</f>
        <v/>
      </c>
      <c r="L25" s="682" t="str">
        <f>'Wooden Volumes'!P34</f>
        <v/>
      </c>
      <c r="M25" s="683" t="str">
        <f>'Wooden Volumes'!Q34</f>
        <v/>
      </c>
    </row>
    <row r="26" ht="15.75" customHeight="1">
      <c r="A26" s="671" t="s">
        <v>2210</v>
      </c>
      <c r="B26" s="672" t="s">
        <v>2001</v>
      </c>
      <c r="C26" s="673">
        <v>1.0</v>
      </c>
      <c r="D26" s="684">
        <f t="shared" si="2"/>
        <v>0</v>
      </c>
      <c r="E26" s="675" t="str">
        <f>'Wooden Volumes'!I35</f>
        <v/>
      </c>
      <c r="F26" s="676" t="str">
        <f>'Wooden Volumes'!J35</f>
        <v/>
      </c>
      <c r="G26" s="677" t="str">
        <f>'Wooden Volumes'!K35</f>
        <v/>
      </c>
      <c r="H26" s="678" t="str">
        <f>'Wooden Volumes'!L35</f>
        <v/>
      </c>
      <c r="I26" s="679" t="str">
        <f>'Wooden Volumes'!M35</f>
        <v/>
      </c>
      <c r="J26" s="680" t="str">
        <f>'Wooden Volumes'!N35</f>
        <v/>
      </c>
      <c r="K26" s="681" t="str">
        <f>'Wooden Volumes'!O35</f>
        <v/>
      </c>
      <c r="L26" s="682" t="str">
        <f>'Wooden Volumes'!P35</f>
        <v/>
      </c>
      <c r="M26" s="683" t="str">
        <f>'Wooden Volumes'!Q35</f>
        <v/>
      </c>
    </row>
    <row r="27" ht="15.75" customHeight="1">
      <c r="A27" s="671" t="s">
        <v>2211</v>
      </c>
      <c r="B27" s="672" t="s">
        <v>2022</v>
      </c>
      <c r="C27" s="673">
        <v>1.0</v>
      </c>
      <c r="D27" s="684">
        <f t="shared" si="2"/>
        <v>0</v>
      </c>
      <c r="E27" s="675" t="str">
        <f>'Wooden Volumes'!I42</f>
        <v/>
      </c>
      <c r="F27" s="676" t="str">
        <f>'Wooden Volumes'!J42</f>
        <v/>
      </c>
      <c r="G27" s="677" t="str">
        <f>'Wooden Volumes'!K42</f>
        <v/>
      </c>
      <c r="H27" s="678" t="str">
        <f>'Wooden Volumes'!L42</f>
        <v/>
      </c>
      <c r="I27" s="679" t="str">
        <f>'Wooden Volumes'!M42</f>
        <v/>
      </c>
      <c r="J27" s="680" t="str">
        <f>'Wooden Volumes'!N42</f>
        <v/>
      </c>
      <c r="K27" s="681" t="str">
        <f>'Wooden Volumes'!O42</f>
        <v/>
      </c>
      <c r="L27" s="682" t="str">
        <f>'Wooden Volumes'!P42</f>
        <v/>
      </c>
      <c r="M27" s="683" t="str">
        <f>'Wooden Volumes'!Q42</f>
        <v/>
      </c>
    </row>
    <row r="28" ht="15.75" customHeight="1">
      <c r="A28" s="671" t="s">
        <v>2212</v>
      </c>
      <c r="B28" s="672" t="s">
        <v>2025</v>
      </c>
      <c r="C28" s="673">
        <v>1.0</v>
      </c>
      <c r="D28" s="684">
        <f t="shared" si="2"/>
        <v>0</v>
      </c>
      <c r="E28" s="675" t="str">
        <f>'Wooden Volumes'!I43</f>
        <v/>
      </c>
      <c r="F28" s="676" t="str">
        <f>'Wooden Volumes'!J43</f>
        <v/>
      </c>
      <c r="G28" s="677" t="str">
        <f>'Wooden Volumes'!K43</f>
        <v/>
      </c>
      <c r="H28" s="678" t="str">
        <f>'Wooden Volumes'!L43</f>
        <v/>
      </c>
      <c r="I28" s="679" t="str">
        <f>'Wooden Volumes'!M43</f>
        <v/>
      </c>
      <c r="J28" s="680" t="str">
        <f>'Wooden Volumes'!N43</f>
        <v/>
      </c>
      <c r="K28" s="681" t="str">
        <f>'Wooden Volumes'!O43</f>
        <v/>
      </c>
      <c r="L28" s="682" t="str">
        <f>'Wooden Volumes'!P43</f>
        <v/>
      </c>
      <c r="M28" s="683" t="str">
        <f>'Wooden Volumes'!Q43</f>
        <v/>
      </c>
    </row>
    <row r="29" ht="15.75" customHeight="1">
      <c r="A29" s="671" t="s">
        <v>2213</v>
      </c>
      <c r="B29" s="672" t="s">
        <v>2028</v>
      </c>
      <c r="C29" s="673">
        <v>1.0</v>
      </c>
      <c r="D29" s="684">
        <f t="shared" si="2"/>
        <v>0</v>
      </c>
      <c r="E29" s="675" t="str">
        <f>'Wooden Volumes'!I44</f>
        <v/>
      </c>
      <c r="F29" s="676" t="str">
        <f>'Wooden Volumes'!J44</f>
        <v/>
      </c>
      <c r="G29" s="677" t="str">
        <f>'Wooden Volumes'!K44</f>
        <v/>
      </c>
      <c r="H29" s="678" t="str">
        <f>'Wooden Volumes'!L44</f>
        <v/>
      </c>
      <c r="I29" s="679" t="str">
        <f>'Wooden Volumes'!M44</f>
        <v/>
      </c>
      <c r="J29" s="680" t="str">
        <f>'Wooden Volumes'!N44</f>
        <v/>
      </c>
      <c r="K29" s="681" t="str">
        <f>'Wooden Volumes'!O44</f>
        <v/>
      </c>
      <c r="L29" s="682" t="str">
        <f>'Wooden Volumes'!P44</f>
        <v/>
      </c>
      <c r="M29" s="683" t="str">
        <f>'Wooden Volumes'!Q44</f>
        <v/>
      </c>
    </row>
    <row r="30" ht="15.75" customHeight="1">
      <c r="A30" s="671" t="s">
        <v>2214</v>
      </c>
      <c r="B30" s="672" t="s">
        <v>2004</v>
      </c>
      <c r="C30" s="673">
        <v>1.0</v>
      </c>
      <c r="D30" s="684">
        <f t="shared" si="2"/>
        <v>0</v>
      </c>
      <c r="E30" s="675" t="str">
        <f>'Wooden Volumes'!I36</f>
        <v/>
      </c>
      <c r="F30" s="676" t="str">
        <f>'Wooden Volumes'!J36</f>
        <v/>
      </c>
      <c r="G30" s="677" t="str">
        <f>'Wooden Volumes'!K36</f>
        <v/>
      </c>
      <c r="H30" s="678" t="str">
        <f>'Wooden Volumes'!L36</f>
        <v/>
      </c>
      <c r="I30" s="679" t="str">
        <f>'Wooden Volumes'!M36</f>
        <v/>
      </c>
      <c r="J30" s="680" t="str">
        <f>'Wooden Volumes'!N36</f>
        <v/>
      </c>
      <c r="K30" s="681" t="str">
        <f>'Wooden Volumes'!O36</f>
        <v/>
      </c>
      <c r="L30" s="682" t="str">
        <f>'Wooden Volumes'!P36</f>
        <v/>
      </c>
      <c r="M30" s="683" t="str">
        <f>'Wooden Volumes'!Q36</f>
        <v/>
      </c>
    </row>
    <row r="31" ht="15.75" customHeight="1">
      <c r="A31" s="671" t="s">
        <v>2215</v>
      </c>
      <c r="B31" s="672" t="s">
        <v>2007</v>
      </c>
      <c r="C31" s="673">
        <v>1.0</v>
      </c>
      <c r="D31" s="684">
        <f t="shared" si="2"/>
        <v>0</v>
      </c>
      <c r="E31" s="675" t="str">
        <f>'Wooden Volumes'!I37</f>
        <v/>
      </c>
      <c r="F31" s="676" t="str">
        <f>'Wooden Volumes'!J37</f>
        <v/>
      </c>
      <c r="G31" s="677" t="str">
        <f>'Wooden Volumes'!K37</f>
        <v/>
      </c>
      <c r="H31" s="678" t="str">
        <f>'Wooden Volumes'!L37</f>
        <v/>
      </c>
      <c r="I31" s="679" t="str">
        <f>'Wooden Volumes'!M37</f>
        <v/>
      </c>
      <c r="J31" s="680" t="str">
        <f>'Wooden Volumes'!N37</f>
        <v/>
      </c>
      <c r="K31" s="681" t="str">
        <f>'Wooden Volumes'!O37</f>
        <v/>
      </c>
      <c r="L31" s="682" t="str">
        <f>'Wooden Volumes'!P37</f>
        <v/>
      </c>
      <c r="M31" s="683" t="str">
        <f>'Wooden Volumes'!Q37</f>
        <v/>
      </c>
    </row>
    <row r="32" ht="15.75" customHeight="1">
      <c r="A32" s="671" t="s">
        <v>2216</v>
      </c>
      <c r="B32" s="672" t="s">
        <v>2010</v>
      </c>
      <c r="C32" s="673">
        <v>1.0</v>
      </c>
      <c r="D32" s="684">
        <f t="shared" si="2"/>
        <v>0</v>
      </c>
      <c r="E32" s="675" t="str">
        <f>'Wooden Volumes'!I38</f>
        <v/>
      </c>
      <c r="F32" s="676" t="str">
        <f>'Wooden Volumes'!J38</f>
        <v/>
      </c>
      <c r="G32" s="677" t="str">
        <f>'Wooden Volumes'!K38</f>
        <v/>
      </c>
      <c r="H32" s="678" t="str">
        <f>'Wooden Volumes'!L38</f>
        <v/>
      </c>
      <c r="I32" s="679" t="str">
        <f>'Wooden Volumes'!M38</f>
        <v/>
      </c>
      <c r="J32" s="680" t="str">
        <f>'Wooden Volumes'!N38</f>
        <v/>
      </c>
      <c r="K32" s="681" t="str">
        <f>'Wooden Volumes'!O38</f>
        <v/>
      </c>
      <c r="L32" s="682" t="str">
        <f>'Wooden Volumes'!P38</f>
        <v/>
      </c>
      <c r="M32" s="683" t="str">
        <f>'Wooden Volumes'!Q38</f>
        <v/>
      </c>
    </row>
    <row r="33" ht="15.75" customHeight="1">
      <c r="A33" s="671" t="s">
        <v>2217</v>
      </c>
      <c r="B33" s="672" t="s">
        <v>2013</v>
      </c>
      <c r="C33" s="673">
        <v>1.0</v>
      </c>
      <c r="D33" s="684">
        <f t="shared" si="2"/>
        <v>0</v>
      </c>
      <c r="E33" s="675" t="str">
        <f>'Wooden Volumes'!I39</f>
        <v/>
      </c>
      <c r="F33" s="676" t="str">
        <f>'Wooden Volumes'!J39</f>
        <v/>
      </c>
      <c r="G33" s="677" t="str">
        <f>'Wooden Volumes'!K39</f>
        <v/>
      </c>
      <c r="H33" s="678" t="str">
        <f>'Wooden Volumes'!L39</f>
        <v/>
      </c>
      <c r="I33" s="679" t="str">
        <f>'Wooden Volumes'!M39</f>
        <v/>
      </c>
      <c r="J33" s="680" t="str">
        <f>'Wooden Volumes'!N39</f>
        <v/>
      </c>
      <c r="K33" s="681" t="str">
        <f>'Wooden Volumes'!O39</f>
        <v/>
      </c>
      <c r="L33" s="682" t="str">
        <f>'Wooden Volumes'!P39</f>
        <v/>
      </c>
      <c r="M33" s="683" t="str">
        <f>'Wooden Volumes'!Q39</f>
        <v/>
      </c>
    </row>
    <row r="34" ht="15.75" customHeight="1">
      <c r="A34" s="671" t="s">
        <v>2218</v>
      </c>
      <c r="B34" s="672" t="s">
        <v>2016</v>
      </c>
      <c r="C34" s="673">
        <v>1.0</v>
      </c>
      <c r="D34" s="684">
        <f t="shared" si="2"/>
        <v>0</v>
      </c>
      <c r="E34" s="675" t="str">
        <f>'Wooden Volumes'!I40</f>
        <v/>
      </c>
      <c r="F34" s="676" t="str">
        <f>'Wooden Volumes'!J40</f>
        <v/>
      </c>
      <c r="G34" s="677" t="str">
        <f>'Wooden Volumes'!K40</f>
        <v/>
      </c>
      <c r="H34" s="678" t="str">
        <f>'Wooden Volumes'!L40</f>
        <v/>
      </c>
      <c r="I34" s="679" t="str">
        <f>'Wooden Volumes'!M40</f>
        <v/>
      </c>
      <c r="J34" s="680" t="str">
        <f>'Wooden Volumes'!N40</f>
        <v/>
      </c>
      <c r="K34" s="681" t="str">
        <f>'Wooden Volumes'!O40</f>
        <v/>
      </c>
      <c r="L34" s="682" t="str">
        <f>'Wooden Volumes'!P40</f>
        <v/>
      </c>
      <c r="M34" s="683" t="str">
        <f>'Wooden Volumes'!Q40</f>
        <v/>
      </c>
    </row>
    <row r="35" ht="15.75" customHeight="1">
      <c r="A35" s="671" t="s">
        <v>2219</v>
      </c>
      <c r="B35" s="672" t="s">
        <v>2019</v>
      </c>
      <c r="C35" s="673">
        <v>1.0</v>
      </c>
      <c r="D35" s="684">
        <f t="shared" si="2"/>
        <v>0</v>
      </c>
      <c r="E35" s="675" t="str">
        <f>'Wooden Volumes'!I41</f>
        <v/>
      </c>
      <c r="F35" s="676" t="str">
        <f>'Wooden Volumes'!J41</f>
        <v/>
      </c>
      <c r="G35" s="677" t="str">
        <f>'Wooden Volumes'!K41</f>
        <v/>
      </c>
      <c r="H35" s="678" t="str">
        <f>'Wooden Volumes'!L41</f>
        <v/>
      </c>
      <c r="I35" s="679" t="str">
        <f>'Wooden Volumes'!M41</f>
        <v/>
      </c>
      <c r="J35" s="680" t="str">
        <f>'Wooden Volumes'!N41</f>
        <v/>
      </c>
      <c r="K35" s="681" t="str">
        <f>'Wooden Volumes'!O41</f>
        <v/>
      </c>
      <c r="L35" s="682" t="str">
        <f>'Wooden Volumes'!P41</f>
        <v/>
      </c>
      <c r="M35" s="683" t="str">
        <f>'Wooden Volumes'!Q41</f>
        <v/>
      </c>
    </row>
    <row r="36" ht="15.75" customHeight="1">
      <c r="A36" s="671" t="s">
        <v>2220</v>
      </c>
      <c r="B36" s="672" t="s">
        <v>2221</v>
      </c>
      <c r="C36" s="673">
        <v>1.0</v>
      </c>
      <c r="D36" s="684">
        <f t="shared" si="2"/>
        <v>0</v>
      </c>
      <c r="E36" s="675" t="str">
        <f>'Wooden Volumes'!I80</f>
        <v/>
      </c>
      <c r="F36" s="676" t="str">
        <f>'Wooden Volumes'!J80</f>
        <v/>
      </c>
      <c r="G36" s="677" t="str">
        <f>'Wooden Volumes'!K80</f>
        <v/>
      </c>
      <c r="H36" s="678" t="str">
        <f>'Wooden Volumes'!L80</f>
        <v/>
      </c>
      <c r="I36" s="679" t="str">
        <f>'Wooden Volumes'!M80</f>
        <v/>
      </c>
      <c r="J36" s="680" t="str">
        <f>'Wooden Volumes'!N80</f>
        <v/>
      </c>
      <c r="K36" s="681" t="str">
        <f>'Wooden Volumes'!O80</f>
        <v/>
      </c>
      <c r="L36" s="682" t="str">
        <f>'Wooden Volumes'!P80</f>
        <v/>
      </c>
      <c r="M36" s="683" t="str">
        <f>'Wooden Volumes'!Q80</f>
        <v/>
      </c>
    </row>
    <row r="37" ht="15.75" customHeight="1">
      <c r="A37" s="671" t="s">
        <v>2222</v>
      </c>
      <c r="B37" s="672" t="s">
        <v>2223</v>
      </c>
      <c r="C37" s="673">
        <v>1.0</v>
      </c>
      <c r="D37" s="684">
        <f t="shared" si="2"/>
        <v>0</v>
      </c>
      <c r="E37" s="675" t="str">
        <f>'Wooden Volumes'!I81</f>
        <v/>
      </c>
      <c r="F37" s="676" t="str">
        <f>'Wooden Volumes'!J81</f>
        <v/>
      </c>
      <c r="G37" s="677" t="str">
        <f>'Wooden Volumes'!K81</f>
        <v/>
      </c>
      <c r="H37" s="678" t="str">
        <f>'Wooden Volumes'!L81</f>
        <v/>
      </c>
      <c r="I37" s="679" t="str">
        <f>'Wooden Volumes'!M81</f>
        <v/>
      </c>
      <c r="J37" s="680" t="str">
        <f>'Wooden Volumes'!N81</f>
        <v/>
      </c>
      <c r="K37" s="681" t="str">
        <f>'Wooden Volumes'!O81</f>
        <v/>
      </c>
      <c r="L37" s="682" t="str">
        <f>'Wooden Volumes'!P81</f>
        <v/>
      </c>
      <c r="M37" s="683" t="str">
        <f>'Wooden Volumes'!Q81</f>
        <v/>
      </c>
    </row>
    <row r="38" ht="15.75" customHeight="1">
      <c r="A38" s="671" t="s">
        <v>2224</v>
      </c>
      <c r="B38" s="672" t="s">
        <v>2225</v>
      </c>
      <c r="C38" s="673">
        <v>1.0</v>
      </c>
      <c r="D38" s="684">
        <f t="shared" si="2"/>
        <v>0</v>
      </c>
      <c r="E38" s="675" t="str">
        <f>'Wooden Volumes'!I82</f>
        <v/>
      </c>
      <c r="F38" s="676" t="str">
        <f>'Wooden Volumes'!J82</f>
        <v/>
      </c>
      <c r="G38" s="677" t="str">
        <f>'Wooden Volumes'!K82</f>
        <v/>
      </c>
      <c r="H38" s="678" t="str">
        <f>'Wooden Volumes'!L82</f>
        <v/>
      </c>
      <c r="I38" s="679" t="str">
        <f>'Wooden Volumes'!M82</f>
        <v/>
      </c>
      <c r="J38" s="680" t="str">
        <f>'Wooden Volumes'!N82</f>
        <v/>
      </c>
      <c r="K38" s="681" t="str">
        <f>'Wooden Volumes'!O82</f>
        <v/>
      </c>
      <c r="L38" s="682" t="str">
        <f>'Wooden Volumes'!P82</f>
        <v/>
      </c>
      <c r="M38" s="683" t="str">
        <f>'Wooden Volumes'!Q82</f>
        <v/>
      </c>
    </row>
    <row r="39" ht="15.75" customHeight="1">
      <c r="A39" s="671" t="s">
        <v>2226</v>
      </c>
      <c r="B39" s="672" t="s">
        <v>2227</v>
      </c>
      <c r="C39" s="673">
        <v>1.0</v>
      </c>
      <c r="D39" s="684">
        <f t="shared" si="2"/>
        <v>0</v>
      </c>
      <c r="E39" s="675" t="str">
        <f>'Wooden Volumes'!I83</f>
        <v/>
      </c>
      <c r="F39" s="676" t="str">
        <f>'Wooden Volumes'!J83</f>
        <v/>
      </c>
      <c r="G39" s="677" t="str">
        <f>'Wooden Volumes'!K83</f>
        <v/>
      </c>
      <c r="H39" s="678" t="str">
        <f>'Wooden Volumes'!L83</f>
        <v/>
      </c>
      <c r="I39" s="679" t="str">
        <f>'Wooden Volumes'!M83</f>
        <v/>
      </c>
      <c r="J39" s="680" t="str">
        <f>'Wooden Volumes'!N83</f>
        <v/>
      </c>
      <c r="K39" s="681" t="str">
        <f>'Wooden Volumes'!O83</f>
        <v/>
      </c>
      <c r="L39" s="682" t="str">
        <f>'Wooden Volumes'!P83</f>
        <v/>
      </c>
      <c r="M39" s="683" t="str">
        <f>'Wooden Volumes'!Q83</f>
        <v/>
      </c>
    </row>
    <row r="40" ht="15.75" customHeight="1">
      <c r="A40" s="671" t="s">
        <v>2228</v>
      </c>
      <c r="B40" s="672" t="s">
        <v>2229</v>
      </c>
      <c r="C40" s="673">
        <v>1.0</v>
      </c>
      <c r="D40" s="684">
        <f t="shared" si="2"/>
        <v>0</v>
      </c>
      <c r="E40" s="675" t="str">
        <f>'Wooden Volumes'!I84</f>
        <v/>
      </c>
      <c r="F40" s="676" t="str">
        <f>'Wooden Volumes'!J84</f>
        <v/>
      </c>
      <c r="G40" s="677" t="str">
        <f>'Wooden Volumes'!K84</f>
        <v/>
      </c>
      <c r="H40" s="678" t="str">
        <f>'Wooden Volumes'!L84</f>
        <v/>
      </c>
      <c r="I40" s="679" t="str">
        <f>'Wooden Volumes'!M84</f>
        <v/>
      </c>
      <c r="J40" s="680" t="str">
        <f>'Wooden Volumes'!N84</f>
        <v/>
      </c>
      <c r="K40" s="681" t="str">
        <f>'Wooden Volumes'!O84</f>
        <v/>
      </c>
      <c r="L40" s="682" t="str">
        <f>'Wooden Volumes'!P84</f>
        <v/>
      </c>
      <c r="M40" s="683" t="str">
        <f>'Wooden Volumes'!Q84</f>
        <v/>
      </c>
    </row>
    <row r="41" ht="15.75" customHeight="1">
      <c r="A41" s="671" t="s">
        <v>2230</v>
      </c>
      <c r="B41" s="672" t="s">
        <v>2231</v>
      </c>
      <c r="C41" s="673">
        <v>1.0</v>
      </c>
      <c r="D41" s="684">
        <f t="shared" si="2"/>
        <v>0</v>
      </c>
      <c r="E41" s="675" t="str">
        <f>'Wooden Volumes'!I85</f>
        <v/>
      </c>
      <c r="F41" s="676" t="str">
        <f>'Wooden Volumes'!J85</f>
        <v/>
      </c>
      <c r="G41" s="677" t="str">
        <f>'Wooden Volumes'!K85</f>
        <v/>
      </c>
      <c r="H41" s="678" t="str">
        <f>'Wooden Volumes'!L85</f>
        <v/>
      </c>
      <c r="I41" s="679" t="str">
        <f>'Wooden Volumes'!M85</f>
        <v/>
      </c>
      <c r="J41" s="680" t="str">
        <f>'Wooden Volumes'!N85</f>
        <v/>
      </c>
      <c r="K41" s="681" t="str">
        <f>'Wooden Volumes'!O85</f>
        <v/>
      </c>
      <c r="L41" s="682" t="str">
        <f>'Wooden Volumes'!P85</f>
        <v/>
      </c>
      <c r="M41" s="683" t="str">
        <f>'Wooden Volumes'!Q85</f>
        <v/>
      </c>
    </row>
    <row r="42" ht="15.75" customHeight="1">
      <c r="A42" s="671" t="s">
        <v>2232</v>
      </c>
      <c r="B42" s="672" t="s">
        <v>2233</v>
      </c>
      <c r="C42" s="673">
        <v>1.0</v>
      </c>
      <c r="D42" s="684">
        <f t="shared" si="2"/>
        <v>0</v>
      </c>
      <c r="E42" s="675" t="str">
        <f>'Wooden Volumes'!I86</f>
        <v/>
      </c>
      <c r="F42" s="676" t="str">
        <f>'Wooden Volumes'!J86</f>
        <v/>
      </c>
      <c r="G42" s="677" t="str">
        <f>'Wooden Volumes'!K86</f>
        <v/>
      </c>
      <c r="H42" s="678" t="str">
        <f>'Wooden Volumes'!L86</f>
        <v/>
      </c>
      <c r="I42" s="679" t="str">
        <f>'Wooden Volumes'!M86</f>
        <v/>
      </c>
      <c r="J42" s="680" t="str">
        <f>'Wooden Volumes'!N86</f>
        <v/>
      </c>
      <c r="K42" s="681" t="str">
        <f>'Wooden Volumes'!O86</f>
        <v/>
      </c>
      <c r="L42" s="682" t="str">
        <f>'Wooden Volumes'!P86</f>
        <v/>
      </c>
      <c r="M42" s="683" t="str">
        <f>'Wooden Volumes'!Q86</f>
        <v/>
      </c>
    </row>
    <row r="43" ht="15.75" customHeight="1">
      <c r="A43" s="671" t="s">
        <v>2234</v>
      </c>
      <c r="B43" s="672" t="s">
        <v>2235</v>
      </c>
      <c r="C43" s="673">
        <v>1.0</v>
      </c>
      <c r="D43" s="684">
        <f t="shared" si="2"/>
        <v>0</v>
      </c>
      <c r="E43" s="675" t="str">
        <f>'Wooden Volumes'!I87</f>
        <v/>
      </c>
      <c r="F43" s="676" t="str">
        <f>'Wooden Volumes'!J87</f>
        <v/>
      </c>
      <c r="G43" s="677" t="str">
        <f>'Wooden Volumes'!K87</f>
        <v/>
      </c>
      <c r="H43" s="678" t="str">
        <f>'Wooden Volumes'!L87</f>
        <v/>
      </c>
      <c r="I43" s="679" t="str">
        <f>'Wooden Volumes'!M87</f>
        <v/>
      </c>
      <c r="J43" s="680" t="str">
        <f>'Wooden Volumes'!N87</f>
        <v/>
      </c>
      <c r="K43" s="681" t="str">
        <f>'Wooden Volumes'!O87</f>
        <v/>
      </c>
      <c r="L43" s="682" t="str">
        <f>'Wooden Volumes'!P87</f>
        <v/>
      </c>
      <c r="M43" s="683" t="str">
        <f>'Wooden Volumes'!Q87</f>
        <v/>
      </c>
    </row>
    <row r="44" ht="15.75" customHeight="1">
      <c r="A44" s="671" t="s">
        <v>2236</v>
      </c>
      <c r="B44" s="672" t="s">
        <v>2237</v>
      </c>
      <c r="C44" s="673">
        <v>1.0</v>
      </c>
      <c r="D44" s="684">
        <f t="shared" si="2"/>
        <v>0</v>
      </c>
      <c r="E44" s="675" t="str">
        <f>'Wooden Volumes'!I88</f>
        <v/>
      </c>
      <c r="F44" s="676" t="str">
        <f>'Wooden Volumes'!J88</f>
        <v/>
      </c>
      <c r="G44" s="677" t="str">
        <f>'Wooden Volumes'!K88</f>
        <v/>
      </c>
      <c r="H44" s="678" t="str">
        <f>'Wooden Volumes'!L88</f>
        <v/>
      </c>
      <c r="I44" s="679" t="str">
        <f>'Wooden Volumes'!M88</f>
        <v/>
      </c>
      <c r="J44" s="680" t="str">
        <f>'Wooden Volumes'!N88</f>
        <v/>
      </c>
      <c r="K44" s="681" t="str">
        <f>'Wooden Volumes'!O88</f>
        <v/>
      </c>
      <c r="L44" s="682" t="str">
        <f>'Wooden Volumes'!P88</f>
        <v/>
      </c>
      <c r="M44" s="683" t="str">
        <f>'Wooden Volumes'!Q88</f>
        <v/>
      </c>
    </row>
    <row r="45" ht="15.75" customHeight="1">
      <c r="A45" s="671" t="s">
        <v>2238</v>
      </c>
      <c r="B45" s="672" t="s">
        <v>2239</v>
      </c>
      <c r="C45" s="673">
        <v>1.0</v>
      </c>
      <c r="D45" s="684">
        <f t="shared" si="2"/>
        <v>0</v>
      </c>
      <c r="E45" s="675" t="str">
        <f>'Wooden Volumes'!I89</f>
        <v/>
      </c>
      <c r="F45" s="676" t="str">
        <f>'Wooden Volumes'!J89</f>
        <v/>
      </c>
      <c r="G45" s="677" t="str">
        <f>'Wooden Volumes'!K89</f>
        <v/>
      </c>
      <c r="H45" s="678" t="str">
        <f>'Wooden Volumes'!L89</f>
        <v/>
      </c>
      <c r="I45" s="679" t="str">
        <f>'Wooden Volumes'!M89</f>
        <v/>
      </c>
      <c r="J45" s="680" t="str">
        <f>'Wooden Volumes'!N89</f>
        <v/>
      </c>
      <c r="K45" s="681" t="str">
        <f>'Wooden Volumes'!O89</f>
        <v/>
      </c>
      <c r="L45" s="682" t="str">
        <f>'Wooden Volumes'!P89</f>
        <v/>
      </c>
      <c r="M45" s="683" t="str">
        <f>'Wooden Volumes'!Q89</f>
        <v/>
      </c>
    </row>
    <row r="46" ht="15.75" customHeight="1">
      <c r="A46" s="671" t="s">
        <v>2240</v>
      </c>
      <c r="B46" s="672" t="s">
        <v>2241</v>
      </c>
      <c r="C46" s="673">
        <v>1.0</v>
      </c>
      <c r="D46" s="684">
        <f t="shared" si="2"/>
        <v>0</v>
      </c>
      <c r="E46" s="675" t="str">
        <f>'Wooden Volumes'!I90</f>
        <v/>
      </c>
      <c r="F46" s="676" t="str">
        <f>'Wooden Volumes'!J90</f>
        <v/>
      </c>
      <c r="G46" s="677" t="str">
        <f>'Wooden Volumes'!K90</f>
        <v/>
      </c>
      <c r="H46" s="678" t="str">
        <f>'Wooden Volumes'!L90</f>
        <v/>
      </c>
      <c r="I46" s="679" t="str">
        <f>'Wooden Volumes'!M90</f>
        <v/>
      </c>
      <c r="J46" s="680" t="str">
        <f>'Wooden Volumes'!N90</f>
        <v/>
      </c>
      <c r="K46" s="681" t="str">
        <f>'Wooden Volumes'!O90</f>
        <v/>
      </c>
      <c r="L46" s="682" t="str">
        <f>'Wooden Volumes'!P90</f>
        <v/>
      </c>
      <c r="M46" s="683" t="str">
        <f>'Wooden Volumes'!Q90</f>
        <v/>
      </c>
    </row>
    <row r="47" ht="15.75" customHeight="1">
      <c r="A47" s="671" t="s">
        <v>2242</v>
      </c>
      <c r="B47" s="672" t="s">
        <v>2243</v>
      </c>
      <c r="C47" s="673">
        <v>1.0</v>
      </c>
      <c r="D47" s="684">
        <f t="shared" si="2"/>
        <v>0</v>
      </c>
      <c r="E47" s="675" t="str">
        <f>'Wooden Volumes'!I91</f>
        <v/>
      </c>
      <c r="F47" s="676" t="str">
        <f>'Wooden Volumes'!J91</f>
        <v/>
      </c>
      <c r="G47" s="677" t="str">
        <f>'Wooden Volumes'!K91</f>
        <v/>
      </c>
      <c r="H47" s="678" t="str">
        <f>'Wooden Volumes'!L91</f>
        <v/>
      </c>
      <c r="I47" s="679" t="str">
        <f>'Wooden Volumes'!M91</f>
        <v/>
      </c>
      <c r="J47" s="680" t="str">
        <f>'Wooden Volumes'!N91</f>
        <v/>
      </c>
      <c r="K47" s="681" t="str">
        <f>'Wooden Volumes'!O91</f>
        <v/>
      </c>
      <c r="L47" s="682" t="str">
        <f>'Wooden Volumes'!P91</f>
        <v/>
      </c>
      <c r="M47" s="683" t="str">
        <f>'Wooden Volumes'!Q91</f>
        <v/>
      </c>
    </row>
    <row r="48" ht="15.75" customHeight="1">
      <c r="A48" s="671" t="s">
        <v>2244</v>
      </c>
      <c r="B48" s="672" t="s">
        <v>2245</v>
      </c>
      <c r="C48" s="673">
        <v>1.0</v>
      </c>
      <c r="D48" s="684">
        <f t="shared" si="2"/>
        <v>0</v>
      </c>
      <c r="E48" s="675" t="str">
        <f>'Wooden Volumes'!I92</f>
        <v/>
      </c>
      <c r="F48" s="676" t="str">
        <f>'Wooden Volumes'!J92</f>
        <v/>
      </c>
      <c r="G48" s="677" t="str">
        <f>'Wooden Volumes'!K92</f>
        <v/>
      </c>
      <c r="H48" s="678" t="str">
        <f>'Wooden Volumes'!L92</f>
        <v/>
      </c>
      <c r="I48" s="679" t="str">
        <f>'Wooden Volumes'!M92</f>
        <v/>
      </c>
      <c r="J48" s="680" t="str">
        <f>'Wooden Volumes'!N92</f>
        <v/>
      </c>
      <c r="K48" s="681" t="str">
        <f>'Wooden Volumes'!O92</f>
        <v/>
      </c>
      <c r="L48" s="682" t="str">
        <f>'Wooden Volumes'!P92</f>
        <v/>
      </c>
      <c r="M48" s="683" t="str">
        <f>'Wooden Volumes'!Q92</f>
        <v/>
      </c>
    </row>
    <row r="49" ht="15.75" customHeight="1">
      <c r="A49" s="671" t="s">
        <v>2246</v>
      </c>
      <c r="B49" s="672" t="s">
        <v>2247</v>
      </c>
      <c r="C49" s="673">
        <v>1.0</v>
      </c>
      <c r="D49" s="684">
        <f t="shared" si="2"/>
        <v>0</v>
      </c>
      <c r="E49" s="675" t="str">
        <f>'Wooden Volumes'!I93</f>
        <v/>
      </c>
      <c r="F49" s="676" t="str">
        <f>'Wooden Volumes'!J93</f>
        <v/>
      </c>
      <c r="G49" s="677" t="str">
        <f>'Wooden Volumes'!K93</f>
        <v/>
      </c>
      <c r="H49" s="678" t="str">
        <f>'Wooden Volumes'!L93</f>
        <v/>
      </c>
      <c r="I49" s="679" t="str">
        <f>'Wooden Volumes'!M93</f>
        <v/>
      </c>
      <c r="J49" s="680" t="str">
        <f>'Wooden Volumes'!N93</f>
        <v/>
      </c>
      <c r="K49" s="681" t="str">
        <f>'Wooden Volumes'!O93</f>
        <v/>
      </c>
      <c r="L49" s="682" t="str">
        <f>'Wooden Volumes'!P93</f>
        <v/>
      </c>
      <c r="M49" s="683" t="str">
        <f>'Wooden Volumes'!Q93</f>
        <v/>
      </c>
    </row>
    <row r="50" ht="15.75" customHeight="1">
      <c r="A50" s="671" t="s">
        <v>2248</v>
      </c>
      <c r="B50" s="672" t="s">
        <v>2249</v>
      </c>
      <c r="C50" s="673">
        <v>1.0</v>
      </c>
      <c r="D50" s="684">
        <f t="shared" si="2"/>
        <v>0</v>
      </c>
      <c r="E50" s="675"/>
      <c r="F50" s="676"/>
      <c r="G50" s="677"/>
      <c r="H50" s="678"/>
      <c r="I50" s="679"/>
      <c r="J50" s="680"/>
      <c r="K50" s="681"/>
      <c r="L50" s="682"/>
      <c r="M50" s="683"/>
    </row>
    <row r="51" ht="15.75" customHeight="1">
      <c r="A51" s="671" t="s">
        <v>2250</v>
      </c>
      <c r="B51" s="672" t="s">
        <v>2251</v>
      </c>
      <c r="C51" s="673">
        <v>1.0</v>
      </c>
      <c r="D51" s="684">
        <f t="shared" si="2"/>
        <v>0</v>
      </c>
      <c r="E51" s="675" t="str">
        <f>'Wooden Volumes'!I64</f>
        <v/>
      </c>
      <c r="F51" s="676" t="str">
        <f>'Wooden Volumes'!J64</f>
        <v/>
      </c>
      <c r="G51" s="677" t="str">
        <f>'Wooden Volumes'!K64</f>
        <v/>
      </c>
      <c r="H51" s="678" t="str">
        <f>'Wooden Volumes'!L64</f>
        <v/>
      </c>
      <c r="I51" s="679" t="str">
        <f>'Wooden Volumes'!M64</f>
        <v/>
      </c>
      <c r="J51" s="680" t="str">
        <f>'Wooden Volumes'!N64</f>
        <v/>
      </c>
      <c r="K51" s="681" t="str">
        <f>'Wooden Volumes'!O64</f>
        <v/>
      </c>
      <c r="L51" s="682" t="str">
        <f>'Wooden Volumes'!P64</f>
        <v/>
      </c>
      <c r="M51" s="683" t="str">
        <f>'Wooden Volumes'!Q64</f>
        <v/>
      </c>
    </row>
    <row r="52" ht="15.75" customHeight="1">
      <c r="A52" s="671" t="s">
        <v>2252</v>
      </c>
      <c r="B52" s="672" t="s">
        <v>2253</v>
      </c>
      <c r="C52" s="673">
        <v>1.0</v>
      </c>
      <c r="D52" s="684">
        <f t="shared" si="2"/>
        <v>0</v>
      </c>
      <c r="E52" s="675" t="str">
        <f>'Wooden Volumes'!I65</f>
        <v/>
      </c>
      <c r="F52" s="676" t="str">
        <f>'Wooden Volumes'!J65</f>
        <v/>
      </c>
      <c r="G52" s="677" t="str">
        <f>'Wooden Volumes'!K65</f>
        <v/>
      </c>
      <c r="H52" s="678" t="str">
        <f>'Wooden Volumes'!L65</f>
        <v/>
      </c>
      <c r="I52" s="679" t="str">
        <f>'Wooden Volumes'!M65</f>
        <v/>
      </c>
      <c r="J52" s="680" t="str">
        <f>'Wooden Volumes'!N65</f>
        <v/>
      </c>
      <c r="K52" s="681" t="str">
        <f>'Wooden Volumes'!O65</f>
        <v/>
      </c>
      <c r="L52" s="682" t="str">
        <f>'Wooden Volumes'!P65</f>
        <v/>
      </c>
      <c r="M52" s="683" t="str">
        <f>'Wooden Volumes'!Q65</f>
        <v/>
      </c>
    </row>
    <row r="53" ht="15.75" customHeight="1">
      <c r="A53" s="671" t="s">
        <v>2254</v>
      </c>
      <c r="B53" s="672" t="s">
        <v>2255</v>
      </c>
      <c r="C53" s="673">
        <v>1.0</v>
      </c>
      <c r="D53" s="684">
        <f t="shared" si="2"/>
        <v>0</v>
      </c>
      <c r="E53" s="675" t="str">
        <f>'Wooden Volumes'!I66</f>
        <v/>
      </c>
      <c r="F53" s="676" t="str">
        <f>'Wooden Volumes'!J66</f>
        <v/>
      </c>
      <c r="G53" s="677" t="str">
        <f>'Wooden Volumes'!K66</f>
        <v/>
      </c>
      <c r="H53" s="678" t="str">
        <f>'Wooden Volumes'!L66</f>
        <v/>
      </c>
      <c r="I53" s="679" t="str">
        <f>'Wooden Volumes'!M66</f>
        <v/>
      </c>
      <c r="J53" s="680" t="str">
        <f>'Wooden Volumes'!N66</f>
        <v/>
      </c>
      <c r="K53" s="681" t="str">
        <f>'Wooden Volumes'!O66</f>
        <v/>
      </c>
      <c r="L53" s="682" t="str">
        <f>'Wooden Volumes'!P66</f>
        <v/>
      </c>
      <c r="M53" s="683" t="str">
        <f>'Wooden Volumes'!Q66</f>
        <v/>
      </c>
    </row>
    <row r="54" ht="15.75" customHeight="1">
      <c r="A54" s="671" t="s">
        <v>2256</v>
      </c>
      <c r="B54" s="672" t="s">
        <v>2257</v>
      </c>
      <c r="C54" s="673">
        <v>1.0</v>
      </c>
      <c r="D54" s="684">
        <f t="shared" si="2"/>
        <v>0</v>
      </c>
      <c r="E54" s="675" t="str">
        <f>'Wooden Volumes'!I67</f>
        <v/>
      </c>
      <c r="F54" s="676" t="str">
        <f>'Wooden Volumes'!J67</f>
        <v/>
      </c>
      <c r="G54" s="677" t="str">
        <f>'Wooden Volumes'!K67</f>
        <v/>
      </c>
      <c r="H54" s="678" t="str">
        <f>'Wooden Volumes'!L67</f>
        <v/>
      </c>
      <c r="I54" s="679" t="str">
        <f>'Wooden Volumes'!M67</f>
        <v/>
      </c>
      <c r="J54" s="680" t="str">
        <f>'Wooden Volumes'!N67</f>
        <v/>
      </c>
      <c r="K54" s="681" t="str">
        <f>'Wooden Volumes'!O67</f>
        <v/>
      </c>
      <c r="L54" s="682" t="str">
        <f>'Wooden Volumes'!P67</f>
        <v/>
      </c>
      <c r="M54" s="683" t="str">
        <f>'Wooden Volumes'!Q67</f>
        <v/>
      </c>
    </row>
    <row r="55" ht="15.75" customHeight="1">
      <c r="A55" s="671" t="s">
        <v>2258</v>
      </c>
      <c r="B55" s="672" t="s">
        <v>2259</v>
      </c>
      <c r="C55" s="673">
        <v>1.0</v>
      </c>
      <c r="D55" s="684">
        <f t="shared" si="2"/>
        <v>0</v>
      </c>
      <c r="E55" s="675" t="str">
        <f>'Wooden Volumes'!I68</f>
        <v/>
      </c>
      <c r="F55" s="676" t="str">
        <f>'Wooden Volumes'!J68</f>
        <v/>
      </c>
      <c r="G55" s="677" t="str">
        <f>'Wooden Volumes'!K68</f>
        <v/>
      </c>
      <c r="H55" s="678" t="str">
        <f>'Wooden Volumes'!L68</f>
        <v/>
      </c>
      <c r="I55" s="679" t="str">
        <f>'Wooden Volumes'!M68</f>
        <v/>
      </c>
      <c r="J55" s="680" t="str">
        <f>'Wooden Volumes'!N68</f>
        <v/>
      </c>
      <c r="K55" s="681" t="str">
        <f>'Wooden Volumes'!O68</f>
        <v/>
      </c>
      <c r="L55" s="682" t="str">
        <f>'Wooden Volumes'!P68</f>
        <v/>
      </c>
      <c r="M55" s="683" t="str">
        <f>'Wooden Volumes'!Q68</f>
        <v/>
      </c>
    </row>
    <row r="56" ht="15.75" customHeight="1">
      <c r="A56" s="671" t="s">
        <v>2260</v>
      </c>
      <c r="B56" s="672" t="s">
        <v>2261</v>
      </c>
      <c r="C56" s="673">
        <v>1.0</v>
      </c>
      <c r="D56" s="684">
        <f t="shared" si="2"/>
        <v>0</v>
      </c>
      <c r="E56" s="675" t="str">
        <f>'Wooden Volumes'!I69</f>
        <v/>
      </c>
      <c r="F56" s="676" t="str">
        <f>'Wooden Volumes'!J69</f>
        <v/>
      </c>
      <c r="G56" s="677" t="str">
        <f>'Wooden Volumes'!K69</f>
        <v/>
      </c>
      <c r="H56" s="678" t="str">
        <f>'Wooden Volumes'!L69</f>
        <v/>
      </c>
      <c r="I56" s="679" t="str">
        <f>'Wooden Volumes'!M69</f>
        <v/>
      </c>
      <c r="J56" s="680" t="str">
        <f>'Wooden Volumes'!N69</f>
        <v/>
      </c>
      <c r="K56" s="681" t="str">
        <f>'Wooden Volumes'!O69</f>
        <v/>
      </c>
      <c r="L56" s="682" t="str">
        <f>'Wooden Volumes'!P69</f>
        <v/>
      </c>
      <c r="M56" s="683" t="str">
        <f>'Wooden Volumes'!Q69</f>
        <v/>
      </c>
    </row>
    <row r="57" ht="15.75" customHeight="1">
      <c r="A57" s="671" t="s">
        <v>2262</v>
      </c>
      <c r="B57" s="672" t="s">
        <v>2263</v>
      </c>
      <c r="C57" s="673">
        <v>1.0</v>
      </c>
      <c r="D57" s="684">
        <f t="shared" si="2"/>
        <v>0</v>
      </c>
      <c r="E57" s="675" t="str">
        <f>'Wooden Volumes'!I70</f>
        <v/>
      </c>
      <c r="F57" s="676" t="str">
        <f>'Wooden Volumes'!J70</f>
        <v/>
      </c>
      <c r="G57" s="677" t="str">
        <f>'Wooden Volumes'!K70</f>
        <v/>
      </c>
      <c r="H57" s="678" t="str">
        <f>'Wooden Volumes'!L70</f>
        <v/>
      </c>
      <c r="I57" s="679" t="str">
        <f>'Wooden Volumes'!M70</f>
        <v/>
      </c>
      <c r="J57" s="680" t="str">
        <f>'Wooden Volumes'!N70</f>
        <v/>
      </c>
      <c r="K57" s="681" t="str">
        <f>'Wooden Volumes'!O70</f>
        <v/>
      </c>
      <c r="L57" s="682" t="str">
        <f>'Wooden Volumes'!P70</f>
        <v/>
      </c>
      <c r="M57" s="683" t="str">
        <f>'Wooden Volumes'!Q70</f>
        <v/>
      </c>
    </row>
    <row r="58" ht="15.75" customHeight="1">
      <c r="A58" s="671" t="s">
        <v>2264</v>
      </c>
      <c r="B58" s="672" t="s">
        <v>2265</v>
      </c>
      <c r="C58" s="673">
        <v>1.0</v>
      </c>
      <c r="D58" s="684">
        <f t="shared" si="2"/>
        <v>0</v>
      </c>
      <c r="E58" s="675" t="str">
        <f>'Wooden Volumes'!I71</f>
        <v/>
      </c>
      <c r="F58" s="676" t="str">
        <f>'Wooden Volumes'!J71</f>
        <v/>
      </c>
      <c r="G58" s="677" t="str">
        <f>'Wooden Volumes'!K71</f>
        <v/>
      </c>
      <c r="H58" s="678" t="str">
        <f>'Wooden Volumes'!L71</f>
        <v/>
      </c>
      <c r="I58" s="679" t="str">
        <f>'Wooden Volumes'!M71</f>
        <v/>
      </c>
      <c r="J58" s="680" t="str">
        <f>'Wooden Volumes'!N71</f>
        <v/>
      </c>
      <c r="K58" s="681" t="str">
        <f>'Wooden Volumes'!O71</f>
        <v/>
      </c>
      <c r="L58" s="682" t="str">
        <f>'Wooden Volumes'!P71</f>
        <v/>
      </c>
      <c r="M58" s="683" t="str">
        <f>'Wooden Volumes'!Q71</f>
        <v/>
      </c>
    </row>
    <row r="59" ht="15.75" customHeight="1">
      <c r="A59" s="671" t="s">
        <v>2266</v>
      </c>
      <c r="B59" s="672" t="s">
        <v>2267</v>
      </c>
      <c r="C59" s="673">
        <v>1.0</v>
      </c>
      <c r="D59" s="684">
        <f t="shared" si="2"/>
        <v>0</v>
      </c>
      <c r="E59" s="675" t="str">
        <f>'Wooden Volumes'!I72</f>
        <v/>
      </c>
      <c r="F59" s="676" t="str">
        <f>'Wooden Volumes'!J72</f>
        <v/>
      </c>
      <c r="G59" s="677" t="str">
        <f>'Wooden Volumes'!K72</f>
        <v/>
      </c>
      <c r="H59" s="678" t="str">
        <f>'Wooden Volumes'!L72</f>
        <v/>
      </c>
      <c r="I59" s="679" t="str">
        <f>'Wooden Volumes'!M72</f>
        <v/>
      </c>
      <c r="J59" s="680" t="str">
        <f>'Wooden Volumes'!N72</f>
        <v/>
      </c>
      <c r="K59" s="681" t="str">
        <f>'Wooden Volumes'!O72</f>
        <v/>
      </c>
      <c r="L59" s="682" t="str">
        <f>'Wooden Volumes'!P72</f>
        <v/>
      </c>
      <c r="M59" s="683" t="str">
        <f>'Wooden Volumes'!Q72</f>
        <v/>
      </c>
    </row>
    <row r="60" ht="15.75" customHeight="1">
      <c r="A60" s="671" t="s">
        <v>2268</v>
      </c>
      <c r="B60" s="672" t="s">
        <v>2269</v>
      </c>
      <c r="C60" s="673">
        <v>1.0</v>
      </c>
      <c r="D60" s="684">
        <f t="shared" si="2"/>
        <v>0</v>
      </c>
      <c r="E60" s="675" t="str">
        <f>'Wooden Volumes'!I73</f>
        <v/>
      </c>
      <c r="F60" s="676" t="str">
        <f>'Wooden Volumes'!J73</f>
        <v/>
      </c>
      <c r="G60" s="677" t="str">
        <f>'Wooden Volumes'!K73</f>
        <v/>
      </c>
      <c r="H60" s="678" t="str">
        <f>'Wooden Volumes'!L73</f>
        <v/>
      </c>
      <c r="I60" s="679" t="str">
        <f>'Wooden Volumes'!M73</f>
        <v/>
      </c>
      <c r="J60" s="680" t="str">
        <f>'Wooden Volumes'!N73</f>
        <v/>
      </c>
      <c r="K60" s="681" t="str">
        <f>'Wooden Volumes'!O73</f>
        <v/>
      </c>
      <c r="L60" s="682" t="str">
        <f>'Wooden Volumes'!P73</f>
        <v/>
      </c>
      <c r="M60" s="683" t="str">
        <f>'Wooden Volumes'!Q73</f>
        <v/>
      </c>
    </row>
    <row r="61" ht="15.75" customHeight="1">
      <c r="A61" s="671" t="s">
        <v>2270</v>
      </c>
      <c r="B61" s="672" t="s">
        <v>2271</v>
      </c>
      <c r="C61" s="673">
        <v>1.0</v>
      </c>
      <c r="D61" s="684">
        <f t="shared" si="2"/>
        <v>0</v>
      </c>
      <c r="E61" s="675" t="str">
        <f>'Wooden Volumes'!I74</f>
        <v/>
      </c>
      <c r="F61" s="676" t="str">
        <f>'Wooden Volumes'!J74</f>
        <v/>
      </c>
      <c r="G61" s="677" t="str">
        <f>'Wooden Volumes'!K74</f>
        <v/>
      </c>
      <c r="H61" s="678" t="str">
        <f>'Wooden Volumes'!L74</f>
        <v/>
      </c>
      <c r="I61" s="679" t="str">
        <f>'Wooden Volumes'!M74</f>
        <v/>
      </c>
      <c r="J61" s="680" t="str">
        <f>'Wooden Volumes'!N74</f>
        <v/>
      </c>
      <c r="K61" s="681" t="str">
        <f>'Wooden Volumes'!O74</f>
        <v/>
      </c>
      <c r="L61" s="682" t="str">
        <f>'Wooden Volumes'!P74</f>
        <v/>
      </c>
      <c r="M61" s="683" t="str">
        <f>'Wooden Volumes'!Q74</f>
        <v/>
      </c>
    </row>
    <row r="62" ht="15.75" customHeight="1">
      <c r="A62" s="671" t="s">
        <v>2272</v>
      </c>
      <c r="B62" s="672" t="s">
        <v>2273</v>
      </c>
      <c r="C62" s="673">
        <v>1.0</v>
      </c>
      <c r="D62" s="684">
        <f t="shared" si="2"/>
        <v>0</v>
      </c>
      <c r="E62" s="675" t="str">
        <f>'Wooden Volumes'!I75</f>
        <v/>
      </c>
      <c r="F62" s="676" t="str">
        <f>'Wooden Volumes'!J75</f>
        <v/>
      </c>
      <c r="G62" s="677" t="str">
        <f>'Wooden Volumes'!K75</f>
        <v/>
      </c>
      <c r="H62" s="678" t="str">
        <f>'Wooden Volumes'!L75</f>
        <v/>
      </c>
      <c r="I62" s="679" t="str">
        <f>'Wooden Volumes'!M75</f>
        <v/>
      </c>
      <c r="J62" s="680" t="str">
        <f>'Wooden Volumes'!N75</f>
        <v/>
      </c>
      <c r="K62" s="681" t="str">
        <f>'Wooden Volumes'!O75</f>
        <v/>
      </c>
      <c r="L62" s="682" t="str">
        <f>'Wooden Volumes'!P75</f>
        <v/>
      </c>
      <c r="M62" s="683" t="str">
        <f>'Wooden Volumes'!Q75</f>
        <v/>
      </c>
    </row>
    <row r="63" ht="15.75" customHeight="1">
      <c r="A63" s="671" t="s">
        <v>2274</v>
      </c>
      <c r="B63" s="672" t="s">
        <v>2275</v>
      </c>
      <c r="C63" s="673">
        <v>1.0</v>
      </c>
      <c r="D63" s="684">
        <f t="shared" si="2"/>
        <v>0</v>
      </c>
      <c r="E63" s="675" t="str">
        <f>'Wooden Volumes'!I76</f>
        <v/>
      </c>
      <c r="F63" s="676" t="str">
        <f>'Wooden Volumes'!J76</f>
        <v/>
      </c>
      <c r="G63" s="677" t="str">
        <f>'Wooden Volumes'!K76</f>
        <v/>
      </c>
      <c r="H63" s="678" t="str">
        <f>'Wooden Volumes'!L76</f>
        <v/>
      </c>
      <c r="I63" s="679" t="str">
        <f>'Wooden Volumes'!M76</f>
        <v/>
      </c>
      <c r="J63" s="680" t="str">
        <f>'Wooden Volumes'!N76</f>
        <v/>
      </c>
      <c r="K63" s="681" t="str">
        <f>'Wooden Volumes'!O76</f>
        <v/>
      </c>
      <c r="L63" s="682" t="str">
        <f>'Wooden Volumes'!P76</f>
        <v/>
      </c>
      <c r="M63" s="683" t="str">
        <f>'Wooden Volumes'!Q76</f>
        <v/>
      </c>
    </row>
    <row r="64" ht="15.75" customHeight="1">
      <c r="A64" s="671" t="s">
        <v>2276</v>
      </c>
      <c r="B64" s="672" t="s">
        <v>2277</v>
      </c>
      <c r="C64" s="673">
        <v>1.0</v>
      </c>
      <c r="D64" s="684">
        <f t="shared" si="2"/>
        <v>0</v>
      </c>
      <c r="E64" s="675" t="str">
        <f>'Wooden Volumes'!I77</f>
        <v/>
      </c>
      <c r="F64" s="676" t="str">
        <f>'Wooden Volumes'!J77</f>
        <v/>
      </c>
      <c r="G64" s="677" t="str">
        <f>'Wooden Volumes'!K77</f>
        <v/>
      </c>
      <c r="H64" s="678" t="str">
        <f>'Wooden Volumes'!L77</f>
        <v/>
      </c>
      <c r="I64" s="679" t="str">
        <f>'Wooden Volumes'!M77</f>
        <v/>
      </c>
      <c r="J64" s="680" t="str">
        <f>'Wooden Volumes'!N77</f>
        <v/>
      </c>
      <c r="K64" s="681" t="str">
        <f>'Wooden Volumes'!O77</f>
        <v/>
      </c>
      <c r="L64" s="682" t="str">
        <f>'Wooden Volumes'!P77</f>
        <v/>
      </c>
      <c r="M64" s="683" t="str">
        <f>'Wooden Volumes'!Q77</f>
        <v/>
      </c>
    </row>
    <row r="65" ht="15.75" customHeight="1">
      <c r="A65" s="671" t="s">
        <v>2278</v>
      </c>
      <c r="B65" s="672" t="s">
        <v>2279</v>
      </c>
      <c r="C65" s="673">
        <v>1.0</v>
      </c>
      <c r="D65" s="684">
        <f t="shared" si="2"/>
        <v>0</v>
      </c>
      <c r="E65" s="675" t="str">
        <f>'Wooden Volumes'!I78</f>
        <v/>
      </c>
      <c r="F65" s="676" t="str">
        <f>'Wooden Volumes'!J78</f>
        <v/>
      </c>
      <c r="G65" s="677" t="str">
        <f>'Wooden Volumes'!K78</f>
        <v/>
      </c>
      <c r="H65" s="678" t="str">
        <f>'Wooden Volumes'!L78</f>
        <v/>
      </c>
      <c r="I65" s="679" t="str">
        <f>'Wooden Volumes'!M78</f>
        <v/>
      </c>
      <c r="J65" s="680" t="str">
        <f>'Wooden Volumes'!N78</f>
        <v/>
      </c>
      <c r="K65" s="681" t="str">
        <f>'Wooden Volumes'!O78</f>
        <v/>
      </c>
      <c r="L65" s="682" t="str">
        <f>'Wooden Volumes'!P78</f>
        <v/>
      </c>
      <c r="M65" s="683" t="str">
        <f>'Wooden Volumes'!Q78</f>
        <v/>
      </c>
    </row>
    <row r="66" ht="15.75" customHeight="1">
      <c r="A66" s="671" t="s">
        <v>2280</v>
      </c>
      <c r="B66" s="672" t="s">
        <v>2281</v>
      </c>
      <c r="C66" s="673">
        <v>1.0</v>
      </c>
      <c r="D66" s="684">
        <f t="shared" si="2"/>
        <v>0</v>
      </c>
      <c r="E66" s="675"/>
      <c r="F66" s="676"/>
      <c r="G66" s="677"/>
      <c r="H66" s="678"/>
      <c r="I66" s="679"/>
      <c r="J66" s="680"/>
      <c r="K66" s="681"/>
      <c r="L66" s="682"/>
      <c r="M66" s="683"/>
    </row>
    <row r="67" ht="15.75" customHeight="1">
      <c r="A67" s="671" t="s">
        <v>2282</v>
      </c>
      <c r="B67" s="672" t="s">
        <v>2283</v>
      </c>
      <c r="C67" s="673">
        <v>1.0</v>
      </c>
      <c r="D67" s="684">
        <f t="shared" si="2"/>
        <v>0</v>
      </c>
      <c r="E67" s="675"/>
      <c r="F67" s="676"/>
      <c r="G67" s="677"/>
      <c r="H67" s="678"/>
      <c r="I67" s="679"/>
      <c r="J67" s="680"/>
      <c r="K67" s="681"/>
      <c r="L67" s="682"/>
      <c r="M67" s="683"/>
    </row>
    <row r="68" ht="15.75" customHeight="1">
      <c r="A68" s="671" t="s">
        <v>2284</v>
      </c>
      <c r="B68" s="672" t="s">
        <v>2285</v>
      </c>
      <c r="C68" s="673">
        <v>1.0</v>
      </c>
      <c r="D68" s="684">
        <f t="shared" si="2"/>
        <v>0</v>
      </c>
      <c r="E68" s="675" t="str">
        <f>'Wooden Volumes'!I97</f>
        <v/>
      </c>
      <c r="F68" s="676" t="str">
        <f>'Wooden Volumes'!J97</f>
        <v/>
      </c>
      <c r="G68" s="677" t="str">
        <f>'Wooden Volumes'!K97</f>
        <v/>
      </c>
      <c r="H68" s="678" t="str">
        <f>'Wooden Volumes'!L97</f>
        <v/>
      </c>
      <c r="I68" s="679" t="str">
        <f>'Wooden Volumes'!M97</f>
        <v/>
      </c>
      <c r="J68" s="680" t="str">
        <f>'Wooden Volumes'!N97</f>
        <v/>
      </c>
      <c r="K68" s="681" t="str">
        <f>'Wooden Volumes'!O97</f>
        <v/>
      </c>
      <c r="L68" s="682" t="str">
        <f>'Wooden Volumes'!P97</f>
        <v/>
      </c>
      <c r="M68" s="683" t="str">
        <f>'Wooden Volumes'!Q97</f>
        <v/>
      </c>
    </row>
    <row r="69" ht="15.75" customHeight="1">
      <c r="A69" s="671" t="s">
        <v>2286</v>
      </c>
      <c r="B69" s="672" t="s">
        <v>2287</v>
      </c>
      <c r="C69" s="673">
        <v>1.0</v>
      </c>
      <c r="D69" s="684">
        <f t="shared" si="2"/>
        <v>0</v>
      </c>
      <c r="E69" s="675" t="str">
        <f>'Wooden Volumes'!I96</f>
        <v/>
      </c>
      <c r="F69" s="676" t="str">
        <f>'Wooden Volumes'!J96</f>
        <v/>
      </c>
      <c r="G69" s="677" t="str">
        <f>'Wooden Volumes'!K96</f>
        <v/>
      </c>
      <c r="H69" s="678" t="str">
        <f>'Wooden Volumes'!L96</f>
        <v/>
      </c>
      <c r="I69" s="679" t="str">
        <f>'Wooden Volumes'!M96</f>
        <v/>
      </c>
      <c r="J69" s="680" t="str">
        <f>'Wooden Volumes'!N96</f>
        <v/>
      </c>
      <c r="K69" s="681" t="str">
        <f>'Wooden Volumes'!O96</f>
        <v/>
      </c>
      <c r="L69" s="682" t="str">
        <f>'Wooden Volumes'!P96</f>
        <v/>
      </c>
      <c r="M69" s="683" t="str">
        <f>'Wooden Volumes'!Q96</f>
        <v/>
      </c>
    </row>
    <row r="70" ht="15.75" customHeight="1">
      <c r="A70" s="671" t="s">
        <v>2288</v>
      </c>
      <c r="B70" s="672" t="s">
        <v>2289</v>
      </c>
      <c r="C70" s="673">
        <v>1.0</v>
      </c>
      <c r="D70" s="684">
        <f t="shared" si="2"/>
        <v>0</v>
      </c>
      <c r="E70" s="675" t="str">
        <f>'Wooden Volumes'!I95</f>
        <v/>
      </c>
      <c r="F70" s="676" t="str">
        <f>'Wooden Volumes'!J95</f>
        <v/>
      </c>
      <c r="G70" s="677" t="str">
        <f>'Wooden Volumes'!K95</f>
        <v/>
      </c>
      <c r="H70" s="678" t="str">
        <f>'Wooden Volumes'!L95</f>
        <v/>
      </c>
      <c r="I70" s="679" t="str">
        <f>'Wooden Volumes'!M95</f>
        <v/>
      </c>
      <c r="J70" s="680" t="str">
        <f>'Wooden Volumes'!N95</f>
        <v/>
      </c>
      <c r="K70" s="681" t="str">
        <f>'Wooden Volumes'!O95</f>
        <v/>
      </c>
      <c r="L70" s="682" t="str">
        <f>'Wooden Volumes'!P95</f>
        <v/>
      </c>
      <c r="M70" s="683" t="str">
        <f>'Wooden Volumes'!Q95</f>
        <v/>
      </c>
    </row>
    <row r="71" ht="15.75" customHeight="1">
      <c r="A71" s="671" t="s">
        <v>2290</v>
      </c>
      <c r="B71" s="672" t="s">
        <v>2291</v>
      </c>
      <c r="C71" s="673">
        <v>1.0</v>
      </c>
      <c r="D71" s="684">
        <f t="shared" si="2"/>
        <v>0</v>
      </c>
      <c r="E71" s="675" t="str">
        <f>'Wooden Volumes'!I46</f>
        <v/>
      </c>
      <c r="F71" s="676" t="str">
        <f>'Wooden Volumes'!J46</f>
        <v/>
      </c>
      <c r="G71" s="677" t="str">
        <f>'Wooden Volumes'!K46</f>
        <v/>
      </c>
      <c r="H71" s="678" t="str">
        <f>'Wooden Volumes'!L46</f>
        <v/>
      </c>
      <c r="I71" s="679" t="str">
        <f>'Wooden Volumes'!M46</f>
        <v/>
      </c>
      <c r="J71" s="680" t="str">
        <f>'Wooden Volumes'!N46</f>
        <v/>
      </c>
      <c r="K71" s="681" t="str">
        <f>'Wooden Volumes'!O46</f>
        <v/>
      </c>
      <c r="L71" s="682" t="str">
        <f>'Wooden Volumes'!P46</f>
        <v/>
      </c>
      <c r="M71" s="683" t="str">
        <f>'Wooden Volumes'!Q46</f>
        <v/>
      </c>
    </row>
    <row r="72" ht="15.75" customHeight="1">
      <c r="A72" s="671" t="s">
        <v>2292</v>
      </c>
      <c r="B72" s="672" t="s">
        <v>2293</v>
      </c>
      <c r="C72" s="673">
        <v>1.0</v>
      </c>
      <c r="D72" s="684">
        <f t="shared" si="2"/>
        <v>0</v>
      </c>
      <c r="E72" s="675" t="str">
        <f>'Wooden Volumes'!I47</f>
        <v/>
      </c>
      <c r="F72" s="676" t="str">
        <f>'Wooden Volumes'!J47</f>
        <v/>
      </c>
      <c r="G72" s="677" t="str">
        <f>'Wooden Volumes'!K47</f>
        <v/>
      </c>
      <c r="H72" s="678" t="str">
        <f>'Wooden Volumes'!L47</f>
        <v/>
      </c>
      <c r="I72" s="679" t="str">
        <f>'Wooden Volumes'!M47</f>
        <v/>
      </c>
      <c r="J72" s="680" t="str">
        <f>'Wooden Volumes'!N47</f>
        <v/>
      </c>
      <c r="K72" s="681" t="str">
        <f>'Wooden Volumes'!O47</f>
        <v/>
      </c>
      <c r="L72" s="682" t="str">
        <f>'Wooden Volumes'!P47</f>
        <v/>
      </c>
      <c r="M72" s="683" t="str">
        <f>'Wooden Volumes'!Q47</f>
        <v/>
      </c>
    </row>
    <row r="73" ht="15.75" customHeight="1">
      <c r="A73" s="671" t="s">
        <v>2294</v>
      </c>
      <c r="B73" s="672" t="s">
        <v>2295</v>
      </c>
      <c r="C73" s="673">
        <v>1.0</v>
      </c>
      <c r="D73" s="684">
        <f t="shared" si="2"/>
        <v>0</v>
      </c>
      <c r="E73" s="675" t="str">
        <f>'Wooden Volumes'!I48</f>
        <v/>
      </c>
      <c r="F73" s="676" t="str">
        <f>'Wooden Volumes'!J48</f>
        <v/>
      </c>
      <c r="G73" s="677" t="str">
        <f>'Wooden Volumes'!K48</f>
        <v/>
      </c>
      <c r="H73" s="678" t="str">
        <f>'Wooden Volumes'!L48</f>
        <v/>
      </c>
      <c r="I73" s="679" t="str">
        <f>'Wooden Volumes'!M48</f>
        <v/>
      </c>
      <c r="J73" s="680" t="str">
        <f>'Wooden Volumes'!N48</f>
        <v/>
      </c>
      <c r="K73" s="681" t="str">
        <f>'Wooden Volumes'!O48</f>
        <v/>
      </c>
      <c r="L73" s="682" t="str">
        <f>'Wooden Volumes'!P48</f>
        <v/>
      </c>
      <c r="M73" s="683" t="str">
        <f>'Wooden Volumes'!Q48</f>
        <v/>
      </c>
    </row>
    <row r="74" ht="15.75" customHeight="1">
      <c r="A74" s="671" t="s">
        <v>2296</v>
      </c>
      <c r="B74" s="672" t="s">
        <v>2297</v>
      </c>
      <c r="C74" s="673">
        <v>1.0</v>
      </c>
      <c r="D74" s="684">
        <f t="shared" si="2"/>
        <v>0</v>
      </c>
      <c r="E74" s="675" t="str">
        <f>'Wooden Volumes'!I49</f>
        <v/>
      </c>
      <c r="F74" s="676" t="str">
        <f>'Wooden Volumes'!J49</f>
        <v/>
      </c>
      <c r="G74" s="677" t="str">
        <f>'Wooden Volumes'!K49</f>
        <v/>
      </c>
      <c r="H74" s="678" t="str">
        <f>'Wooden Volumes'!L49</f>
        <v/>
      </c>
      <c r="I74" s="679" t="str">
        <f>'Wooden Volumes'!M49</f>
        <v/>
      </c>
      <c r="J74" s="680" t="str">
        <f>'Wooden Volumes'!N49</f>
        <v/>
      </c>
      <c r="K74" s="681" t="str">
        <f>'Wooden Volumes'!O49</f>
        <v/>
      </c>
      <c r="L74" s="682" t="str">
        <f>'Wooden Volumes'!P49</f>
        <v/>
      </c>
      <c r="M74" s="683" t="str">
        <f>'Wooden Volumes'!Q49</f>
        <v/>
      </c>
    </row>
    <row r="75" ht="15.75" customHeight="1">
      <c r="A75" s="671" t="s">
        <v>2298</v>
      </c>
      <c r="B75" s="672" t="s">
        <v>2299</v>
      </c>
      <c r="C75" s="673">
        <v>1.0</v>
      </c>
      <c r="D75" s="684">
        <f t="shared" si="2"/>
        <v>0</v>
      </c>
      <c r="E75" s="675" t="str">
        <f>'Wooden Volumes'!I50</f>
        <v/>
      </c>
      <c r="F75" s="676" t="str">
        <f>'Wooden Volumes'!J50</f>
        <v/>
      </c>
      <c r="G75" s="677" t="str">
        <f>'Wooden Volumes'!K50</f>
        <v/>
      </c>
      <c r="H75" s="678" t="str">
        <f>'Wooden Volumes'!L50</f>
        <v/>
      </c>
      <c r="I75" s="679" t="str">
        <f>'Wooden Volumes'!M50</f>
        <v/>
      </c>
      <c r="J75" s="680" t="str">
        <f>'Wooden Volumes'!N50</f>
        <v/>
      </c>
      <c r="K75" s="681" t="str">
        <f>'Wooden Volumes'!O50</f>
        <v/>
      </c>
      <c r="L75" s="682" t="str">
        <f>'Wooden Volumes'!P50</f>
        <v/>
      </c>
      <c r="M75" s="683" t="str">
        <f>'Wooden Volumes'!Q50</f>
        <v/>
      </c>
    </row>
    <row r="76" ht="15.75" customHeight="1">
      <c r="A76" s="671" t="s">
        <v>2300</v>
      </c>
      <c r="B76" s="672" t="s">
        <v>2301</v>
      </c>
      <c r="C76" s="673">
        <v>1.0</v>
      </c>
      <c r="D76" s="684">
        <f t="shared" si="2"/>
        <v>0</v>
      </c>
      <c r="E76" s="675" t="str">
        <f>'Wooden Volumes'!I51</f>
        <v/>
      </c>
      <c r="F76" s="676" t="str">
        <f>'Wooden Volumes'!J51</f>
        <v/>
      </c>
      <c r="G76" s="677" t="str">
        <f>'Wooden Volumes'!K51</f>
        <v/>
      </c>
      <c r="H76" s="678" t="str">
        <f>'Wooden Volumes'!L51</f>
        <v/>
      </c>
      <c r="I76" s="679" t="str">
        <f>'Wooden Volumes'!M51</f>
        <v/>
      </c>
      <c r="J76" s="680" t="str">
        <f>'Wooden Volumes'!N51</f>
        <v/>
      </c>
      <c r="K76" s="681" t="str">
        <f>'Wooden Volumes'!O51</f>
        <v/>
      </c>
      <c r="L76" s="682" t="str">
        <f>'Wooden Volumes'!P51</f>
        <v/>
      </c>
      <c r="M76" s="683" t="str">
        <f>'Wooden Volumes'!Q51</f>
        <v/>
      </c>
    </row>
    <row r="77" ht="15.75" customHeight="1">
      <c r="A77" s="671" t="s">
        <v>2302</v>
      </c>
      <c r="B77" s="672" t="s">
        <v>2303</v>
      </c>
      <c r="C77" s="673">
        <v>1.0</v>
      </c>
      <c r="D77" s="684">
        <f t="shared" si="2"/>
        <v>0</v>
      </c>
      <c r="E77" s="675" t="str">
        <f>'Wooden Volumes'!I52</f>
        <v/>
      </c>
      <c r="F77" s="676" t="str">
        <f>'Wooden Volumes'!J52</f>
        <v/>
      </c>
      <c r="G77" s="677" t="str">
        <f>'Wooden Volumes'!K52</f>
        <v/>
      </c>
      <c r="H77" s="678" t="str">
        <f>'Wooden Volumes'!L52</f>
        <v/>
      </c>
      <c r="I77" s="679" t="str">
        <f>'Wooden Volumes'!M52</f>
        <v/>
      </c>
      <c r="J77" s="680" t="str">
        <f>'Wooden Volumes'!N52</f>
        <v/>
      </c>
      <c r="K77" s="681" t="str">
        <f>'Wooden Volumes'!O52</f>
        <v/>
      </c>
      <c r="L77" s="682" t="str">
        <f>'Wooden Volumes'!P52</f>
        <v/>
      </c>
      <c r="M77" s="683" t="str">
        <f>'Wooden Volumes'!Q52</f>
        <v/>
      </c>
    </row>
    <row r="78" ht="15.75" customHeight="1">
      <c r="A78" s="671" t="s">
        <v>2304</v>
      </c>
      <c r="B78" s="672" t="s">
        <v>2305</v>
      </c>
      <c r="C78" s="673">
        <v>1.0</v>
      </c>
      <c r="D78" s="684">
        <f t="shared" si="2"/>
        <v>0</v>
      </c>
      <c r="E78" s="675" t="str">
        <f>'Wooden Volumes'!I53</f>
        <v/>
      </c>
      <c r="F78" s="676" t="str">
        <f>'Wooden Volumes'!J53</f>
        <v/>
      </c>
      <c r="G78" s="677" t="str">
        <f>'Wooden Volumes'!K53</f>
        <v/>
      </c>
      <c r="H78" s="678" t="str">
        <f>'Wooden Volumes'!L53</f>
        <v/>
      </c>
      <c r="I78" s="679" t="str">
        <f>'Wooden Volumes'!M53</f>
        <v/>
      </c>
      <c r="J78" s="680" t="str">
        <f>'Wooden Volumes'!N53</f>
        <v/>
      </c>
      <c r="K78" s="681" t="str">
        <f>'Wooden Volumes'!O53</f>
        <v/>
      </c>
      <c r="L78" s="682" t="str">
        <f>'Wooden Volumes'!P53</f>
        <v/>
      </c>
      <c r="M78" s="683" t="str">
        <f>'Wooden Volumes'!Q53</f>
        <v/>
      </c>
    </row>
    <row r="79" ht="15.75" customHeight="1">
      <c r="A79" s="671" t="s">
        <v>2306</v>
      </c>
      <c r="B79" s="672" t="s">
        <v>2307</v>
      </c>
      <c r="C79" s="673">
        <v>1.0</v>
      </c>
      <c r="D79" s="684">
        <f t="shared" si="2"/>
        <v>0</v>
      </c>
      <c r="E79" s="675" t="str">
        <f>'Wooden Volumes'!I54</f>
        <v/>
      </c>
      <c r="F79" s="676" t="str">
        <f>'Wooden Volumes'!J54</f>
        <v/>
      </c>
      <c r="G79" s="677" t="str">
        <f>'Wooden Volumes'!K54</f>
        <v/>
      </c>
      <c r="H79" s="678" t="str">
        <f>'Wooden Volumes'!L54</f>
        <v/>
      </c>
      <c r="I79" s="679" t="str">
        <f>'Wooden Volumes'!M54</f>
        <v/>
      </c>
      <c r="J79" s="680" t="str">
        <f>'Wooden Volumes'!N54</f>
        <v/>
      </c>
      <c r="K79" s="681" t="str">
        <f>'Wooden Volumes'!O54</f>
        <v/>
      </c>
      <c r="L79" s="682" t="str">
        <f>'Wooden Volumes'!P54</f>
        <v/>
      </c>
      <c r="M79" s="683" t="str">
        <f>'Wooden Volumes'!Q54</f>
        <v/>
      </c>
    </row>
    <row r="80" ht="15.75" customHeight="1">
      <c r="A80" s="671" t="s">
        <v>2308</v>
      </c>
      <c r="B80" s="672" t="s">
        <v>2309</v>
      </c>
      <c r="C80" s="673">
        <v>1.0</v>
      </c>
      <c r="D80" s="684">
        <f t="shared" si="2"/>
        <v>0</v>
      </c>
      <c r="E80" s="675" t="str">
        <f>'Wooden Volumes'!I55</f>
        <v/>
      </c>
      <c r="F80" s="676" t="str">
        <f>'Wooden Volumes'!J55</f>
        <v/>
      </c>
      <c r="G80" s="677" t="str">
        <f>'Wooden Volumes'!K55</f>
        <v/>
      </c>
      <c r="H80" s="678" t="str">
        <f>'Wooden Volumes'!L55</f>
        <v/>
      </c>
      <c r="I80" s="679" t="str">
        <f>'Wooden Volumes'!M55</f>
        <v/>
      </c>
      <c r="J80" s="680" t="str">
        <f>'Wooden Volumes'!N55</f>
        <v/>
      </c>
      <c r="K80" s="681" t="str">
        <f>'Wooden Volumes'!O55</f>
        <v/>
      </c>
      <c r="L80" s="682" t="str">
        <f>'Wooden Volumes'!P55</f>
        <v/>
      </c>
      <c r="M80" s="683" t="str">
        <f>'Wooden Volumes'!Q55</f>
        <v/>
      </c>
    </row>
    <row r="81" ht="15.75" customHeight="1">
      <c r="A81" s="671" t="s">
        <v>2310</v>
      </c>
      <c r="B81" s="672" t="s">
        <v>2311</v>
      </c>
      <c r="C81" s="673">
        <v>1.0</v>
      </c>
      <c r="D81" s="684">
        <f t="shared" si="2"/>
        <v>0</v>
      </c>
      <c r="E81" s="675" t="str">
        <f>'Wooden Volumes'!I56</f>
        <v/>
      </c>
      <c r="F81" s="676" t="str">
        <f>'Wooden Volumes'!J56</f>
        <v/>
      </c>
      <c r="G81" s="677" t="str">
        <f>'Wooden Volumes'!K56</f>
        <v/>
      </c>
      <c r="H81" s="678" t="str">
        <f>'Wooden Volumes'!L56</f>
        <v/>
      </c>
      <c r="I81" s="679" t="str">
        <f>'Wooden Volumes'!M56</f>
        <v/>
      </c>
      <c r="J81" s="680" t="str">
        <f>'Wooden Volumes'!N56</f>
        <v/>
      </c>
      <c r="K81" s="681" t="str">
        <f>'Wooden Volumes'!O56</f>
        <v/>
      </c>
      <c r="L81" s="682" t="str">
        <f>'Wooden Volumes'!P56</f>
        <v/>
      </c>
      <c r="M81" s="683" t="str">
        <f>'Wooden Volumes'!Q56</f>
        <v/>
      </c>
    </row>
    <row r="82" ht="15.75" customHeight="1">
      <c r="A82" s="671" t="s">
        <v>2312</v>
      </c>
      <c r="B82" s="672" t="s">
        <v>2313</v>
      </c>
      <c r="C82" s="673">
        <v>1.0</v>
      </c>
      <c r="D82" s="684">
        <f t="shared" si="2"/>
        <v>0</v>
      </c>
      <c r="E82" s="675" t="str">
        <f>'Wooden Volumes'!I57</f>
        <v/>
      </c>
      <c r="F82" s="676" t="str">
        <f>'Wooden Volumes'!J57</f>
        <v/>
      </c>
      <c r="G82" s="677" t="str">
        <f>'Wooden Volumes'!K57</f>
        <v/>
      </c>
      <c r="H82" s="678" t="str">
        <f>'Wooden Volumes'!L57</f>
        <v/>
      </c>
      <c r="I82" s="679" t="str">
        <f>'Wooden Volumes'!M57</f>
        <v/>
      </c>
      <c r="J82" s="680" t="str">
        <f>'Wooden Volumes'!N57</f>
        <v/>
      </c>
      <c r="K82" s="681" t="str">
        <f>'Wooden Volumes'!O57</f>
        <v/>
      </c>
      <c r="L82" s="682" t="str">
        <f>'Wooden Volumes'!P57</f>
        <v/>
      </c>
      <c r="M82" s="683" t="str">
        <f>'Wooden Volumes'!Q57</f>
        <v/>
      </c>
    </row>
    <row r="83" ht="15.75" customHeight="1">
      <c r="A83" s="671" t="s">
        <v>2314</v>
      </c>
      <c r="B83" s="672" t="s">
        <v>2315</v>
      </c>
      <c r="C83" s="673">
        <v>1.0</v>
      </c>
      <c r="D83" s="684">
        <f t="shared" si="2"/>
        <v>0</v>
      </c>
      <c r="E83" s="675" t="str">
        <f>'Wooden Volumes'!I58</f>
        <v/>
      </c>
      <c r="F83" s="676" t="str">
        <f>'Wooden Volumes'!J58</f>
        <v/>
      </c>
      <c r="G83" s="677" t="str">
        <f>'Wooden Volumes'!K58</f>
        <v/>
      </c>
      <c r="H83" s="678" t="str">
        <f>'Wooden Volumes'!L58</f>
        <v/>
      </c>
      <c r="I83" s="679" t="str">
        <f>'Wooden Volumes'!M58</f>
        <v/>
      </c>
      <c r="J83" s="680" t="str">
        <f>'Wooden Volumes'!N58</f>
        <v/>
      </c>
      <c r="K83" s="681" t="str">
        <f>'Wooden Volumes'!O58</f>
        <v/>
      </c>
      <c r="L83" s="682" t="str">
        <f>'Wooden Volumes'!P58</f>
        <v/>
      </c>
      <c r="M83" s="683" t="str">
        <f>'Wooden Volumes'!Q58</f>
        <v/>
      </c>
    </row>
    <row r="84" ht="15.75" customHeight="1">
      <c r="A84" s="671" t="s">
        <v>2316</v>
      </c>
      <c r="B84" s="672" t="s">
        <v>2317</v>
      </c>
      <c r="C84" s="673">
        <v>1.0</v>
      </c>
      <c r="D84" s="684">
        <f t="shared" si="2"/>
        <v>0</v>
      </c>
      <c r="E84" s="675" t="str">
        <f>'Wooden Volumes'!I59</f>
        <v/>
      </c>
      <c r="F84" s="676" t="str">
        <f>'Wooden Volumes'!J59</f>
        <v/>
      </c>
      <c r="G84" s="677" t="str">
        <f>'Wooden Volumes'!K59</f>
        <v/>
      </c>
      <c r="H84" s="678" t="str">
        <f>'Wooden Volumes'!L59</f>
        <v/>
      </c>
      <c r="I84" s="679" t="str">
        <f>'Wooden Volumes'!M59</f>
        <v/>
      </c>
      <c r="J84" s="680" t="str">
        <f>'Wooden Volumes'!N59</f>
        <v/>
      </c>
      <c r="K84" s="681" t="str">
        <f>'Wooden Volumes'!O59</f>
        <v/>
      </c>
      <c r="L84" s="682" t="str">
        <f>'Wooden Volumes'!P59</f>
        <v/>
      </c>
      <c r="M84" s="683" t="str">
        <f>'Wooden Volumes'!Q59</f>
        <v/>
      </c>
    </row>
    <row r="85" ht="15.75" customHeight="1">
      <c r="A85" s="671" t="s">
        <v>2318</v>
      </c>
      <c r="B85" s="672" t="s">
        <v>2319</v>
      </c>
      <c r="C85" s="673">
        <v>1.0</v>
      </c>
      <c r="D85" s="684">
        <f t="shared" si="2"/>
        <v>0</v>
      </c>
      <c r="E85" s="675" t="str">
        <f>'Wooden Volumes'!I60</f>
        <v/>
      </c>
      <c r="F85" s="676" t="str">
        <f>'Wooden Volumes'!J60</f>
        <v/>
      </c>
      <c r="G85" s="677" t="str">
        <f>'Wooden Volumes'!K60</f>
        <v/>
      </c>
      <c r="H85" s="678" t="str">
        <f>'Wooden Volumes'!L60</f>
        <v/>
      </c>
      <c r="I85" s="679" t="str">
        <f>'Wooden Volumes'!M60</f>
        <v/>
      </c>
      <c r="J85" s="680" t="str">
        <f>'Wooden Volumes'!N60</f>
        <v/>
      </c>
      <c r="K85" s="681" t="str">
        <f>'Wooden Volumes'!O60</f>
        <v/>
      </c>
      <c r="L85" s="682" t="str">
        <f>'Wooden Volumes'!P60</f>
        <v/>
      </c>
      <c r="M85" s="683" t="str">
        <f>'Wooden Volumes'!Q60</f>
        <v/>
      </c>
    </row>
    <row r="86" ht="15.75" customHeight="1">
      <c r="A86" s="671" t="s">
        <v>2320</v>
      </c>
      <c r="B86" s="672" t="s">
        <v>2321</v>
      </c>
      <c r="C86" s="673">
        <v>1.0</v>
      </c>
      <c r="D86" s="684">
        <f t="shared" si="2"/>
        <v>0</v>
      </c>
      <c r="E86" s="675" t="str">
        <f>'Wooden Volumes'!I61</f>
        <v/>
      </c>
      <c r="F86" s="676" t="str">
        <f>'Wooden Volumes'!J61</f>
        <v/>
      </c>
      <c r="G86" s="677" t="str">
        <f>'Wooden Volumes'!K61</f>
        <v/>
      </c>
      <c r="H86" s="678" t="str">
        <f>'Wooden Volumes'!L61</f>
        <v/>
      </c>
      <c r="I86" s="679" t="str">
        <f>'Wooden Volumes'!M61</f>
        <v/>
      </c>
      <c r="J86" s="680" t="str">
        <f>'Wooden Volumes'!N61</f>
        <v/>
      </c>
      <c r="K86" s="681" t="str">
        <f>'Wooden Volumes'!O61</f>
        <v/>
      </c>
      <c r="L86" s="682" t="str">
        <f>'Wooden Volumes'!P61</f>
        <v/>
      </c>
      <c r="M86" s="683" t="str">
        <f>'Wooden Volumes'!Q61</f>
        <v/>
      </c>
    </row>
    <row r="87" ht="15.75" customHeight="1">
      <c r="A87" s="671" t="s">
        <v>2322</v>
      </c>
      <c r="B87" s="672" t="s">
        <v>2323</v>
      </c>
      <c r="C87" s="673">
        <v>1.0</v>
      </c>
      <c r="D87" s="684">
        <f t="shared" si="2"/>
        <v>0</v>
      </c>
      <c r="E87" s="675" t="str">
        <f>'Wooden Volumes'!I62</f>
        <v/>
      </c>
      <c r="F87" s="676" t="str">
        <f>'Wooden Volumes'!J62</f>
        <v/>
      </c>
      <c r="G87" s="677" t="str">
        <f>'Wooden Volumes'!K62</f>
        <v/>
      </c>
      <c r="H87" s="678" t="str">
        <f>'Wooden Volumes'!L62</f>
        <v/>
      </c>
      <c r="I87" s="679" t="str">
        <f>'Wooden Volumes'!M62</f>
        <v/>
      </c>
      <c r="J87" s="680" t="str">
        <f>'Wooden Volumes'!N62</f>
        <v/>
      </c>
      <c r="K87" s="681" t="str">
        <f>'Wooden Volumes'!O62</f>
        <v/>
      </c>
      <c r="L87" s="682" t="str">
        <f>'Wooden Volumes'!P62</f>
        <v/>
      </c>
      <c r="M87" s="683" t="str">
        <f>'Wooden Volumes'!Q62</f>
        <v/>
      </c>
    </row>
    <row r="88" ht="15.75" customHeight="1">
      <c r="A88" s="671" t="s">
        <v>2324</v>
      </c>
      <c r="B88" s="672" t="s">
        <v>2325</v>
      </c>
      <c r="C88" s="673">
        <v>1.0</v>
      </c>
      <c r="D88" s="685">
        <f t="shared" si="2"/>
        <v>0</v>
      </c>
      <c r="E88" s="675" t="str">
        <f>'Wooden Volumes'!I63</f>
        <v/>
      </c>
      <c r="F88" s="676" t="str">
        <f>'Wooden Volumes'!J63</f>
        <v/>
      </c>
      <c r="G88" s="677" t="str">
        <f>'Wooden Volumes'!K63</f>
        <v/>
      </c>
      <c r="H88" s="678" t="str">
        <f>'Wooden Volumes'!L63</f>
        <v/>
      </c>
      <c r="I88" s="679" t="str">
        <f>'Wooden Volumes'!M63</f>
        <v/>
      </c>
      <c r="J88" s="680" t="str">
        <f>'Wooden Volumes'!N63</f>
        <v/>
      </c>
      <c r="K88" s="681" t="str">
        <f>'Wooden Volumes'!O63</f>
        <v/>
      </c>
      <c r="L88" s="682" t="str">
        <f>'Wooden Volumes'!P63</f>
        <v/>
      </c>
      <c r="M88" s="683" t="str">
        <f>'Wooden Volumes'!Q63</f>
        <v/>
      </c>
    </row>
    <row r="89" ht="15.75" customHeight="1">
      <c r="A89" s="616"/>
      <c r="B89" s="686"/>
      <c r="C89" s="686"/>
      <c r="D89" s="686"/>
      <c r="E89" s="686"/>
      <c r="F89" s="686"/>
      <c r="G89" s="686"/>
      <c r="H89" s="686"/>
      <c r="I89" s="686"/>
      <c r="J89" s="686"/>
      <c r="K89" s="686"/>
      <c r="L89" s="686"/>
      <c r="M89" s="686"/>
    </row>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2:F2"/>
    <mergeCell ref="A3:B3"/>
  </mergeCells>
  <printOptions/>
  <pageMargins bottom="0.75" footer="0.0" header="0.0" left="0.7" right="0.7" top="0.75"/>
  <pageSetup orientation="landscape"/>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topLeftCell="B1" activePane="topRight" state="frozen"/>
      <selection activeCell="C2" sqref="C2" pane="topRight"/>
    </sheetView>
  </sheetViews>
  <sheetFormatPr customHeight="1" defaultColWidth="14.43" defaultRowHeight="15.0"/>
  <cols>
    <col customWidth="1" hidden="1" min="1" max="1" width="24.0"/>
    <col customWidth="1" min="2" max="2" width="51.14"/>
    <col customWidth="1" min="3" max="3" width="17.0"/>
    <col customWidth="1" min="4" max="8" width="13.14"/>
    <col customWidth="1" min="9" max="9" width="17.0"/>
    <col customWidth="1" min="10" max="10" width="11.0"/>
    <col customWidth="1" min="11" max="11" width="19.86"/>
    <col customWidth="1" min="12" max="21" width="10.71"/>
    <col customWidth="1" min="22" max="22" width="98.43"/>
    <col customWidth="1" min="23" max="23" width="102.86"/>
    <col customWidth="1" min="24" max="24" width="11.71"/>
    <col customWidth="1" min="25" max="25" width="21.43"/>
    <col customWidth="1" min="26" max="27" width="10.71"/>
  </cols>
  <sheetData>
    <row r="1" ht="69.75" customHeight="1">
      <c r="A1" s="4"/>
      <c r="B1" s="4"/>
      <c r="C1" s="687" t="s">
        <v>2326</v>
      </c>
      <c r="D1" s="688"/>
      <c r="E1" s="688"/>
      <c r="F1" s="4"/>
      <c r="G1" s="4"/>
      <c r="H1" s="4"/>
      <c r="I1" s="689"/>
      <c r="J1" s="80"/>
      <c r="K1" s="80"/>
      <c r="L1" s="4"/>
      <c r="M1" s="4"/>
    </row>
    <row r="2" ht="12.0" customHeight="1">
      <c r="A2" s="4"/>
      <c r="B2" s="4"/>
      <c r="C2" s="690"/>
      <c r="F2" s="4"/>
      <c r="G2" s="4"/>
      <c r="H2" s="4"/>
      <c r="I2" s="691"/>
      <c r="J2" s="80"/>
      <c r="K2" s="80"/>
      <c r="L2" s="4"/>
      <c r="M2" s="4"/>
    </row>
    <row r="3" ht="15.0" hidden="1" customHeight="1">
      <c r="A3" s="4"/>
      <c r="B3" s="4"/>
      <c r="C3" s="4"/>
      <c r="D3" s="4"/>
      <c r="E3" s="4"/>
      <c r="F3" s="4"/>
      <c r="G3" s="4"/>
      <c r="H3" s="4"/>
      <c r="I3" s="691"/>
      <c r="J3" s="4"/>
      <c r="K3" s="4"/>
      <c r="L3" s="4"/>
      <c r="M3" s="4"/>
    </row>
    <row r="4" ht="39.75" customHeight="1">
      <c r="A4" s="692" t="s">
        <v>19</v>
      </c>
      <c r="B4" s="24"/>
      <c r="C4" s="277" t="s">
        <v>20</v>
      </c>
      <c r="D4" s="693"/>
      <c r="E4" s="694" t="s">
        <v>21</v>
      </c>
      <c r="F4" s="280"/>
      <c r="G4" s="51"/>
      <c r="H4" s="51"/>
      <c r="I4" s="695"/>
      <c r="J4" s="285"/>
      <c r="K4" s="285"/>
    </row>
    <row r="5" ht="39.75" customHeight="1">
      <c r="A5" s="696"/>
      <c r="B5" s="33"/>
      <c r="C5" s="619">
        <f>H27</f>
        <v>0</v>
      </c>
      <c r="D5" s="697"/>
      <c r="E5" s="698"/>
      <c r="F5" s="289"/>
      <c r="G5" s="51"/>
      <c r="H5" s="51"/>
      <c r="I5" s="699"/>
      <c r="J5" s="285"/>
      <c r="K5" s="285"/>
    </row>
    <row r="6">
      <c r="A6" s="417"/>
      <c r="B6" s="417"/>
      <c r="C6" s="417"/>
      <c r="D6" s="417"/>
      <c r="E6" s="251"/>
      <c r="F6" s="6"/>
      <c r="G6" s="51"/>
      <c r="H6" s="51"/>
      <c r="I6" s="700"/>
      <c r="J6" s="285"/>
      <c r="K6" s="285"/>
    </row>
    <row r="7" ht="21.75" customHeight="1">
      <c r="A7" s="701" t="s">
        <v>34</v>
      </c>
      <c r="B7" s="42"/>
      <c r="C7" s="702">
        <f>Y27</f>
        <v>0</v>
      </c>
      <c r="D7" s="703" t="s">
        <v>35</v>
      </c>
      <c r="E7" s="251"/>
      <c r="F7" s="251"/>
      <c r="G7" s="704"/>
      <c r="H7" s="704"/>
      <c r="I7" s="704"/>
      <c r="J7" s="285"/>
      <c r="K7" s="285"/>
    </row>
    <row r="8" ht="21.75" customHeight="1">
      <c r="A8" s="701" t="s">
        <v>37</v>
      </c>
      <c r="B8" s="42"/>
      <c r="C8" s="705">
        <f>SUM(D14:D26)</f>
        <v>0</v>
      </c>
      <c r="D8" s="706" t="s">
        <v>2327</v>
      </c>
      <c r="E8" s="251"/>
      <c r="F8" s="251"/>
      <c r="G8" s="704"/>
      <c r="H8" s="704"/>
      <c r="I8" s="704"/>
      <c r="J8" s="285"/>
      <c r="K8" s="285"/>
    </row>
    <row r="9">
      <c r="A9" s="417"/>
      <c r="B9" s="417"/>
      <c r="C9" s="417"/>
      <c r="D9" s="417"/>
      <c r="E9" s="251"/>
      <c r="F9" s="6"/>
      <c r="G9" s="51"/>
      <c r="H9" s="51"/>
      <c r="I9" s="707"/>
      <c r="J9" s="285"/>
      <c r="K9" s="285"/>
    </row>
    <row r="10">
      <c r="A10" s="417"/>
      <c r="B10" s="417"/>
      <c r="C10" s="417"/>
      <c r="D10" s="417"/>
      <c r="E10" s="251"/>
      <c r="F10" s="251"/>
      <c r="G10" s="251"/>
      <c r="H10" s="251"/>
      <c r="I10" s="708"/>
      <c r="J10" s="190"/>
      <c r="K10" s="190"/>
    </row>
    <row r="11">
      <c r="A11" s="6"/>
      <c r="B11" s="6"/>
      <c r="C11" s="6"/>
      <c r="D11" s="6"/>
      <c r="E11" s="306"/>
      <c r="F11" s="306"/>
      <c r="G11" s="307"/>
      <c r="H11" s="308"/>
      <c r="I11" s="308"/>
      <c r="J11" s="190"/>
      <c r="K11" s="190"/>
    </row>
    <row r="12" ht="40.5" customHeight="1">
      <c r="A12" s="313"/>
      <c r="B12" s="102" t="s">
        <v>53</v>
      </c>
      <c r="C12" s="103" t="s">
        <v>54</v>
      </c>
      <c r="D12" s="103" t="s">
        <v>55</v>
      </c>
      <c r="E12" s="103" t="s">
        <v>56</v>
      </c>
      <c r="F12" s="103" t="s">
        <v>21</v>
      </c>
      <c r="G12" s="103" t="s">
        <v>57</v>
      </c>
      <c r="H12" s="103" t="s">
        <v>58</v>
      </c>
      <c r="I12" s="709" t="s">
        <v>2328</v>
      </c>
      <c r="J12" s="190"/>
      <c r="K12" s="190"/>
    </row>
    <row r="13" ht="39.75" customHeight="1">
      <c r="A13" s="710" t="s">
        <v>52</v>
      </c>
      <c r="B13" s="710" t="s">
        <v>2326</v>
      </c>
      <c r="C13" s="74"/>
      <c r="D13" s="204"/>
      <c r="E13" s="222"/>
      <c r="F13" s="204"/>
      <c r="G13" s="222"/>
      <c r="H13" s="204"/>
      <c r="I13" s="243"/>
      <c r="J13" s="54"/>
      <c r="K13" s="54"/>
      <c r="X13" s="219" t="s">
        <v>82</v>
      </c>
      <c r="Y13" s="219" t="s">
        <v>84</v>
      </c>
    </row>
    <row r="14" ht="18.0" customHeight="1">
      <c r="A14" s="195" t="s">
        <v>2329</v>
      </c>
      <c r="B14" s="195" t="s">
        <v>2330</v>
      </c>
      <c r="C14" s="147">
        <v>2.0</v>
      </c>
      <c r="D14" s="76">
        <f t="shared" ref="D14:D26" si="1">SUM(I14)</f>
        <v>0</v>
      </c>
      <c r="E14" s="148">
        <v>30.0</v>
      </c>
      <c r="F14" s="76" t="str">
        <f t="shared" ref="F14:F26" si="2">$E$5</f>
        <v/>
      </c>
      <c r="G14" s="148">
        <f t="shared" ref="G14:G26" si="3">E14*((100-F14)/100)</f>
        <v>30</v>
      </c>
      <c r="H14" s="149">
        <f t="shared" ref="H14:H26" si="4">G14*D14</f>
        <v>0</v>
      </c>
      <c r="I14" s="711"/>
      <c r="J14" s="54"/>
      <c r="K14" s="54"/>
      <c r="X14" s="164">
        <v>0.92</v>
      </c>
      <c r="Y14" s="164">
        <f t="shared" ref="Y14:Y26" si="5">D14*X14</f>
        <v>0</v>
      </c>
    </row>
    <row r="15" ht="18.0" customHeight="1">
      <c r="A15" s="195" t="s">
        <v>2331</v>
      </c>
      <c r="B15" s="195" t="s">
        <v>2332</v>
      </c>
      <c r="C15" s="147">
        <v>2.0</v>
      </c>
      <c r="D15" s="76">
        <f t="shared" si="1"/>
        <v>0</v>
      </c>
      <c r="E15" s="148">
        <v>40.0</v>
      </c>
      <c r="F15" s="76" t="str">
        <f t="shared" si="2"/>
        <v/>
      </c>
      <c r="G15" s="148">
        <f t="shared" si="3"/>
        <v>40</v>
      </c>
      <c r="H15" s="149">
        <f t="shared" si="4"/>
        <v>0</v>
      </c>
      <c r="I15" s="711"/>
      <c r="J15" s="54"/>
      <c r="K15" s="54"/>
      <c r="X15" s="164">
        <v>1.62</v>
      </c>
      <c r="Y15" s="164">
        <f t="shared" si="5"/>
        <v>0</v>
      </c>
    </row>
    <row r="16" ht="18.0" customHeight="1">
      <c r="A16" s="195" t="s">
        <v>2333</v>
      </c>
      <c r="B16" s="195" t="s">
        <v>2334</v>
      </c>
      <c r="C16" s="147">
        <v>2.0</v>
      </c>
      <c r="D16" s="76">
        <f t="shared" si="1"/>
        <v>0</v>
      </c>
      <c r="E16" s="148">
        <v>25.0</v>
      </c>
      <c r="F16" s="76" t="str">
        <f t="shared" si="2"/>
        <v/>
      </c>
      <c r="G16" s="148">
        <f t="shared" si="3"/>
        <v>25</v>
      </c>
      <c r="H16" s="149">
        <f t="shared" si="4"/>
        <v>0</v>
      </c>
      <c r="I16" s="711"/>
      <c r="J16" s="54"/>
      <c r="K16" s="54"/>
      <c r="X16" s="164">
        <v>0.4</v>
      </c>
      <c r="Y16" s="164">
        <f t="shared" si="5"/>
        <v>0</v>
      </c>
    </row>
    <row r="17" ht="18.0" customHeight="1">
      <c r="A17" s="195" t="s">
        <v>2335</v>
      </c>
      <c r="B17" s="195" t="s">
        <v>2336</v>
      </c>
      <c r="C17" s="147">
        <v>2.0</v>
      </c>
      <c r="D17" s="76">
        <f t="shared" si="1"/>
        <v>0</v>
      </c>
      <c r="E17" s="148">
        <v>30.0</v>
      </c>
      <c r="F17" s="76" t="str">
        <f t="shared" si="2"/>
        <v/>
      </c>
      <c r="G17" s="148">
        <f t="shared" si="3"/>
        <v>30</v>
      </c>
      <c r="H17" s="149">
        <f t="shared" si="4"/>
        <v>0</v>
      </c>
      <c r="I17" s="711"/>
      <c r="J17" s="54"/>
      <c r="K17" s="54"/>
      <c r="X17" s="164">
        <v>0.65</v>
      </c>
      <c r="Y17" s="164">
        <f t="shared" si="5"/>
        <v>0</v>
      </c>
    </row>
    <row r="18" ht="18.0" customHeight="1">
      <c r="A18" s="195" t="s">
        <v>2337</v>
      </c>
      <c r="B18" s="195" t="s">
        <v>2338</v>
      </c>
      <c r="C18" s="147">
        <v>1.0</v>
      </c>
      <c r="D18" s="76">
        <f t="shared" si="1"/>
        <v>0</v>
      </c>
      <c r="E18" s="148">
        <v>42.0</v>
      </c>
      <c r="F18" s="76" t="str">
        <f t="shared" si="2"/>
        <v/>
      </c>
      <c r="G18" s="148">
        <f t="shared" si="3"/>
        <v>42</v>
      </c>
      <c r="H18" s="149">
        <f t="shared" si="4"/>
        <v>0</v>
      </c>
      <c r="I18" s="711"/>
      <c r="J18" s="54"/>
      <c r="K18" s="54"/>
      <c r="X18" s="164">
        <v>2.9</v>
      </c>
      <c r="Y18" s="164">
        <f t="shared" si="5"/>
        <v>0</v>
      </c>
    </row>
    <row r="19" ht="18.0" customHeight="1">
      <c r="A19" s="195" t="s">
        <v>2339</v>
      </c>
      <c r="B19" s="195" t="s">
        <v>2340</v>
      </c>
      <c r="C19" s="147">
        <v>1.0</v>
      </c>
      <c r="D19" s="76">
        <f t="shared" si="1"/>
        <v>0</v>
      </c>
      <c r="E19" s="148">
        <v>12.0</v>
      </c>
      <c r="F19" s="76" t="str">
        <f t="shared" si="2"/>
        <v/>
      </c>
      <c r="G19" s="148">
        <f t="shared" si="3"/>
        <v>12</v>
      </c>
      <c r="H19" s="149">
        <f t="shared" si="4"/>
        <v>0</v>
      </c>
      <c r="I19" s="711"/>
      <c r="J19" s="54"/>
      <c r="K19" s="54"/>
      <c r="X19" s="164">
        <v>0.4</v>
      </c>
      <c r="Y19" s="164">
        <f t="shared" si="5"/>
        <v>0</v>
      </c>
    </row>
    <row r="20" ht="18.0" customHeight="1">
      <c r="A20" s="195" t="s">
        <v>2341</v>
      </c>
      <c r="B20" s="195" t="s">
        <v>2342</v>
      </c>
      <c r="C20" s="147">
        <v>1.0</v>
      </c>
      <c r="D20" s="76">
        <f t="shared" si="1"/>
        <v>0</v>
      </c>
      <c r="E20" s="148">
        <v>9.0</v>
      </c>
      <c r="F20" s="76" t="str">
        <f t="shared" si="2"/>
        <v/>
      </c>
      <c r="G20" s="148">
        <f t="shared" si="3"/>
        <v>9</v>
      </c>
      <c r="H20" s="149">
        <f t="shared" si="4"/>
        <v>0</v>
      </c>
      <c r="I20" s="711"/>
      <c r="J20" s="54"/>
      <c r="K20" s="54"/>
      <c r="X20" s="164">
        <v>0.15</v>
      </c>
      <c r="Y20" s="164">
        <f t="shared" si="5"/>
        <v>0</v>
      </c>
    </row>
    <row r="21" ht="18.0" customHeight="1">
      <c r="A21" s="195" t="s">
        <v>2343</v>
      </c>
      <c r="B21" s="195" t="s">
        <v>2344</v>
      </c>
      <c r="C21" s="147">
        <v>1.0</v>
      </c>
      <c r="D21" s="76">
        <f t="shared" si="1"/>
        <v>0</v>
      </c>
      <c r="E21" s="148">
        <v>12.0</v>
      </c>
      <c r="F21" s="76" t="str">
        <f t="shared" si="2"/>
        <v/>
      </c>
      <c r="G21" s="148">
        <f t="shared" si="3"/>
        <v>12</v>
      </c>
      <c r="H21" s="149">
        <f t="shared" si="4"/>
        <v>0</v>
      </c>
      <c r="I21" s="711"/>
      <c r="J21" s="54"/>
      <c r="K21" s="54"/>
      <c r="X21" s="164">
        <v>0.35</v>
      </c>
      <c r="Y21" s="164">
        <f t="shared" si="5"/>
        <v>0</v>
      </c>
    </row>
    <row r="22" ht="18.0" customHeight="1">
      <c r="A22" s="195" t="s">
        <v>2345</v>
      </c>
      <c r="B22" s="195" t="s">
        <v>2346</v>
      </c>
      <c r="C22" s="147">
        <v>1.0</v>
      </c>
      <c r="D22" s="76">
        <f t="shared" si="1"/>
        <v>0</v>
      </c>
      <c r="E22" s="148">
        <v>10.0</v>
      </c>
      <c r="F22" s="76" t="str">
        <f t="shared" si="2"/>
        <v/>
      </c>
      <c r="G22" s="148">
        <f t="shared" si="3"/>
        <v>10</v>
      </c>
      <c r="H22" s="149">
        <f t="shared" si="4"/>
        <v>0</v>
      </c>
      <c r="I22" s="711"/>
      <c r="J22" s="54"/>
      <c r="K22" s="54"/>
      <c r="X22" s="164">
        <v>0.45</v>
      </c>
      <c r="Y22" s="164">
        <f t="shared" si="5"/>
        <v>0</v>
      </c>
    </row>
    <row r="23" ht="18.0" customHeight="1">
      <c r="A23" s="195" t="s">
        <v>2347</v>
      </c>
      <c r="B23" s="195" t="s">
        <v>2348</v>
      </c>
      <c r="C23" s="147">
        <v>1.0</v>
      </c>
      <c r="D23" s="76">
        <f t="shared" si="1"/>
        <v>0</v>
      </c>
      <c r="E23" s="148">
        <v>7.5</v>
      </c>
      <c r="F23" s="76" t="str">
        <f t="shared" si="2"/>
        <v/>
      </c>
      <c r="G23" s="148">
        <f t="shared" si="3"/>
        <v>7.5</v>
      </c>
      <c r="H23" s="149">
        <f t="shared" si="4"/>
        <v>0</v>
      </c>
      <c r="I23" s="711"/>
      <c r="J23" s="54"/>
      <c r="K23" s="54"/>
      <c r="X23" s="164">
        <v>0.2</v>
      </c>
      <c r="Y23" s="164">
        <f t="shared" si="5"/>
        <v>0</v>
      </c>
    </row>
    <row r="24" ht="18.0" customHeight="1">
      <c r="A24" s="195" t="s">
        <v>2349</v>
      </c>
      <c r="B24" s="195" t="s">
        <v>2350</v>
      </c>
      <c r="C24" s="147">
        <v>1.0</v>
      </c>
      <c r="D24" s="76">
        <f t="shared" si="1"/>
        <v>0</v>
      </c>
      <c r="E24" s="148">
        <v>7.5</v>
      </c>
      <c r="F24" s="76" t="str">
        <f t="shared" si="2"/>
        <v/>
      </c>
      <c r="G24" s="148">
        <f t="shared" si="3"/>
        <v>7.5</v>
      </c>
      <c r="H24" s="149">
        <f t="shared" si="4"/>
        <v>0</v>
      </c>
      <c r="I24" s="711"/>
      <c r="J24" s="54"/>
      <c r="K24" s="54"/>
      <c r="X24" s="164">
        <v>0.3</v>
      </c>
      <c r="Y24" s="164">
        <f t="shared" si="5"/>
        <v>0</v>
      </c>
    </row>
    <row r="25" ht="18.0" customHeight="1">
      <c r="A25" s="195" t="s">
        <v>2351</v>
      </c>
      <c r="B25" s="195" t="s">
        <v>2352</v>
      </c>
      <c r="C25" s="147">
        <v>1.0</v>
      </c>
      <c r="D25" s="76">
        <f t="shared" si="1"/>
        <v>0</v>
      </c>
      <c r="E25" s="148">
        <v>8.0</v>
      </c>
      <c r="F25" s="76" t="str">
        <f t="shared" si="2"/>
        <v/>
      </c>
      <c r="G25" s="148">
        <f t="shared" si="3"/>
        <v>8</v>
      </c>
      <c r="H25" s="149">
        <f t="shared" si="4"/>
        <v>0</v>
      </c>
      <c r="I25" s="711"/>
      <c r="J25" s="54"/>
      <c r="K25" s="54"/>
      <c r="X25" s="164">
        <v>0.45</v>
      </c>
      <c r="Y25" s="164">
        <f t="shared" si="5"/>
        <v>0</v>
      </c>
    </row>
    <row r="26" ht="18.0" customHeight="1">
      <c r="A26" s="712" t="s">
        <v>2353</v>
      </c>
      <c r="B26" s="195" t="s">
        <v>2354</v>
      </c>
      <c r="C26" s="147">
        <v>1.0</v>
      </c>
      <c r="D26" s="76">
        <f t="shared" si="1"/>
        <v>0</v>
      </c>
      <c r="E26" s="148">
        <v>9.0</v>
      </c>
      <c r="F26" s="76" t="str">
        <f t="shared" si="2"/>
        <v/>
      </c>
      <c r="G26" s="148">
        <f t="shared" si="3"/>
        <v>9</v>
      </c>
      <c r="H26" s="149">
        <f t="shared" si="4"/>
        <v>0</v>
      </c>
      <c r="I26" s="711"/>
      <c r="J26" s="54"/>
      <c r="K26" s="54"/>
      <c r="X26" s="164">
        <v>0.55</v>
      </c>
      <c r="Y26" s="164">
        <f t="shared" si="5"/>
        <v>0</v>
      </c>
    </row>
    <row r="27" ht="15.75" customHeight="1">
      <c r="A27" s="6"/>
      <c r="B27" s="6"/>
      <c r="C27" s="6"/>
      <c r="D27" s="6"/>
      <c r="E27" s="6"/>
      <c r="F27" s="6"/>
      <c r="G27" s="6"/>
      <c r="H27" s="148">
        <f t="shared" ref="H27:I27" si="6">SUM(H14:H26)</f>
        <v>0</v>
      </c>
      <c r="I27" s="227">
        <f t="shared" si="6"/>
        <v>0</v>
      </c>
      <c r="J27" s="54"/>
      <c r="K27" s="54"/>
      <c r="X27" s="164" t="s">
        <v>1050</v>
      </c>
      <c r="Y27" s="164">
        <f>SUM(Y14:Y26)</f>
        <v>0</v>
      </c>
    </row>
    <row r="28" ht="15.75" customHeight="1">
      <c r="A28" s="272"/>
      <c r="B28" s="272"/>
      <c r="C28" s="272"/>
      <c r="D28" s="272"/>
      <c r="E28" s="272"/>
      <c r="F28" s="272"/>
      <c r="G28" s="272"/>
      <c r="H28" s="272"/>
      <c r="I28" s="272"/>
      <c r="J28" s="65"/>
      <c r="K28" s="65"/>
    </row>
    <row r="29" ht="15.75" customHeight="1">
      <c r="A29" s="272"/>
      <c r="B29" s="272"/>
      <c r="C29" s="272"/>
      <c r="D29" s="272"/>
      <c r="E29" s="272"/>
      <c r="F29" s="272"/>
      <c r="G29" s="272"/>
      <c r="H29" s="272"/>
      <c r="I29" s="272"/>
      <c r="J29" s="65"/>
      <c r="K29" s="65"/>
    </row>
    <row r="30" ht="15.75" customHeight="1">
      <c r="A30" s="272"/>
      <c r="B30" s="272"/>
      <c r="C30" s="272"/>
      <c r="D30" s="272"/>
      <c r="E30" s="272"/>
      <c r="F30" s="272"/>
      <c r="G30" s="272"/>
      <c r="H30" s="272"/>
      <c r="I30" s="272"/>
      <c r="J30" s="65"/>
      <c r="K30" s="65"/>
    </row>
    <row r="31" ht="15.75" customHeight="1">
      <c r="A31" s="272"/>
      <c r="B31" s="272"/>
      <c r="C31" s="272"/>
      <c r="D31" s="272"/>
      <c r="E31" s="272"/>
      <c r="F31" s="272"/>
      <c r="G31" s="272"/>
      <c r="H31" s="272"/>
      <c r="I31" s="272"/>
      <c r="J31" s="65"/>
      <c r="K31" s="65"/>
    </row>
    <row r="32" ht="15.75" customHeight="1">
      <c r="A32" s="272"/>
      <c r="B32" s="272"/>
      <c r="C32" s="272"/>
      <c r="D32" s="272"/>
      <c r="E32" s="272"/>
      <c r="F32" s="272"/>
      <c r="G32" s="272"/>
      <c r="H32" s="272"/>
      <c r="I32" s="272"/>
      <c r="J32" s="65"/>
      <c r="K32" s="65"/>
    </row>
    <row r="33" ht="15.75" customHeight="1">
      <c r="A33" s="272"/>
      <c r="B33" s="272"/>
      <c r="C33" s="272"/>
      <c r="D33" s="272"/>
      <c r="E33" s="272"/>
      <c r="F33" s="272"/>
      <c r="G33" s="272"/>
      <c r="H33" s="272"/>
      <c r="I33" s="272"/>
      <c r="J33" s="65"/>
      <c r="K33" s="65"/>
      <c r="N33" s="54"/>
      <c r="O33" s="54"/>
      <c r="P33" s="54"/>
      <c r="Q33" s="54"/>
      <c r="R33" s="54"/>
      <c r="S33" s="54"/>
      <c r="T33" s="54"/>
      <c r="U33" s="54"/>
      <c r="V33" s="54"/>
      <c r="W33" s="54"/>
      <c r="X33" s="54"/>
      <c r="Y33" s="54"/>
      <c r="Z33" s="54"/>
      <c r="AA33" s="54"/>
    </row>
    <row r="34" ht="15.75" customHeight="1">
      <c r="A34" s="272"/>
      <c r="B34" s="272"/>
      <c r="C34" s="272"/>
      <c r="D34" s="272"/>
      <c r="E34" s="272"/>
      <c r="F34" s="272"/>
      <c r="G34" s="272"/>
      <c r="H34" s="272"/>
      <c r="I34" s="272"/>
      <c r="J34" s="65"/>
      <c r="K34" s="65"/>
      <c r="N34" s="54"/>
      <c r="O34" s="54"/>
      <c r="P34" s="54"/>
      <c r="Q34" s="54"/>
      <c r="R34" s="54"/>
      <c r="S34" s="54"/>
      <c r="T34" s="54"/>
      <c r="U34" s="54"/>
      <c r="V34" s="54"/>
      <c r="W34" s="54"/>
      <c r="X34" s="54"/>
      <c r="Y34" s="54"/>
      <c r="Z34" s="54"/>
      <c r="AA34" s="54"/>
    </row>
    <row r="35" ht="15.75" customHeight="1">
      <c r="A35" s="272"/>
      <c r="B35" s="272"/>
      <c r="C35" s="272"/>
      <c r="D35" s="272"/>
      <c r="E35" s="272"/>
      <c r="F35" s="272"/>
      <c r="G35" s="272"/>
      <c r="H35" s="272"/>
      <c r="I35" s="272"/>
      <c r="J35" s="65"/>
      <c r="K35" s="65"/>
      <c r="N35" s="54"/>
      <c r="O35" s="54"/>
      <c r="P35" s="54"/>
      <c r="Q35" s="54"/>
      <c r="R35" s="54"/>
      <c r="S35" s="54"/>
      <c r="T35" s="54"/>
      <c r="U35" s="54"/>
      <c r="V35" s="54"/>
      <c r="W35" s="54"/>
      <c r="X35" s="54"/>
      <c r="Y35" s="54"/>
      <c r="Z35" s="54"/>
      <c r="AA35" s="54"/>
    </row>
    <row r="36" ht="15.75" customHeight="1">
      <c r="A36" s="272"/>
      <c r="B36" s="272"/>
      <c r="C36" s="272"/>
      <c r="D36" s="272"/>
      <c r="E36" s="272"/>
      <c r="F36" s="272"/>
      <c r="G36" s="272"/>
      <c r="H36" s="272"/>
      <c r="I36" s="272"/>
      <c r="J36" s="65"/>
      <c r="K36" s="65"/>
      <c r="N36" s="54"/>
      <c r="O36" s="54"/>
      <c r="P36" s="54"/>
      <c r="Q36" s="54"/>
      <c r="R36" s="54"/>
      <c r="S36" s="54"/>
      <c r="T36" s="54"/>
      <c r="U36" s="54"/>
      <c r="V36" s="54"/>
      <c r="W36" s="54"/>
      <c r="X36" s="54"/>
      <c r="Y36" s="54"/>
      <c r="Z36" s="54"/>
      <c r="AA36" s="54"/>
    </row>
    <row r="37" ht="15.75" customHeight="1">
      <c r="A37" s="272"/>
      <c r="B37" s="272"/>
      <c r="C37" s="272"/>
      <c r="D37" s="272"/>
      <c r="E37" s="272"/>
      <c r="F37" s="272"/>
      <c r="G37" s="272"/>
      <c r="H37" s="272"/>
      <c r="I37" s="272"/>
      <c r="J37" s="65"/>
      <c r="K37" s="65"/>
      <c r="N37" s="54"/>
      <c r="O37" s="54"/>
      <c r="P37" s="54"/>
      <c r="Q37" s="54"/>
      <c r="R37" s="54"/>
      <c r="S37" s="54"/>
      <c r="T37" s="54"/>
      <c r="U37" s="54"/>
      <c r="V37" s="54"/>
      <c r="W37" s="54"/>
      <c r="X37" s="54"/>
      <c r="Y37" s="54"/>
      <c r="Z37" s="54"/>
      <c r="AA37" s="54"/>
    </row>
    <row r="38" ht="15.75" customHeight="1">
      <c r="A38" s="272"/>
      <c r="B38" s="272"/>
      <c r="C38" s="272"/>
      <c r="D38" s="272"/>
      <c r="E38" s="272"/>
      <c r="F38" s="272"/>
      <c r="G38" s="272"/>
      <c r="H38" s="272"/>
      <c r="I38" s="272"/>
      <c r="J38" s="65"/>
      <c r="K38" s="65"/>
      <c r="N38" s="54"/>
      <c r="O38" s="54"/>
      <c r="P38" s="54"/>
      <c r="Q38" s="54"/>
      <c r="R38" s="54"/>
      <c r="S38" s="54"/>
      <c r="T38" s="54"/>
      <c r="U38" s="54"/>
      <c r="V38" s="54"/>
      <c r="W38" s="54"/>
      <c r="X38" s="54"/>
      <c r="Y38" s="54"/>
      <c r="Z38" s="54"/>
      <c r="AA38" s="54"/>
    </row>
    <row r="39" ht="15.75" customHeight="1">
      <c r="A39" s="272"/>
      <c r="B39" s="272"/>
      <c r="C39" s="272"/>
      <c r="D39" s="272"/>
      <c r="E39" s="272"/>
      <c r="F39" s="272"/>
      <c r="G39" s="272"/>
      <c r="H39" s="272"/>
      <c r="I39" s="272"/>
      <c r="J39" s="65"/>
      <c r="K39" s="65"/>
      <c r="N39" s="54"/>
      <c r="O39" s="54"/>
      <c r="P39" s="54"/>
      <c r="Q39" s="54"/>
      <c r="R39" s="54"/>
      <c r="S39" s="54"/>
      <c r="T39" s="54"/>
      <c r="U39" s="54"/>
      <c r="V39" s="54"/>
      <c r="W39" s="54"/>
      <c r="X39" s="54"/>
      <c r="Y39" s="54"/>
      <c r="Z39" s="54"/>
      <c r="AA39" s="54"/>
    </row>
    <row r="40" ht="15.75" customHeight="1">
      <c r="A40" s="272"/>
      <c r="B40" s="272"/>
      <c r="C40" s="272"/>
      <c r="D40" s="272"/>
      <c r="E40" s="272"/>
      <c r="F40" s="272"/>
      <c r="G40" s="272"/>
      <c r="H40" s="272"/>
      <c r="I40" s="272"/>
      <c r="J40" s="65"/>
      <c r="K40" s="65"/>
      <c r="N40" s="54"/>
      <c r="O40" s="54"/>
      <c r="P40" s="54"/>
      <c r="Q40" s="54"/>
      <c r="R40" s="54"/>
      <c r="S40" s="54"/>
      <c r="T40" s="54"/>
      <c r="U40" s="54"/>
      <c r="V40" s="54"/>
      <c r="W40" s="54"/>
      <c r="X40" s="54"/>
      <c r="Y40" s="54"/>
      <c r="Z40" s="54"/>
      <c r="AA40" s="54"/>
    </row>
    <row r="41" ht="15.75" customHeight="1">
      <c r="A41" s="272"/>
      <c r="B41" s="272"/>
      <c r="C41" s="272"/>
      <c r="D41" s="272"/>
      <c r="E41" s="272"/>
      <c r="F41" s="272"/>
      <c r="G41" s="272"/>
      <c r="H41" s="272"/>
      <c r="I41" s="272"/>
      <c r="J41" s="65"/>
      <c r="K41" s="65"/>
      <c r="N41" s="54"/>
      <c r="O41" s="54"/>
      <c r="P41" s="54"/>
      <c r="Q41" s="54"/>
      <c r="R41" s="54"/>
      <c r="S41" s="54"/>
      <c r="T41" s="54"/>
      <c r="U41" s="54"/>
      <c r="V41" s="54"/>
      <c r="W41" s="54"/>
      <c r="X41" s="54"/>
      <c r="Y41" s="54"/>
      <c r="Z41" s="54"/>
      <c r="AA41" s="54"/>
    </row>
    <row r="42" ht="15.75" customHeight="1">
      <c r="A42" s="272"/>
      <c r="B42" s="272"/>
      <c r="C42" s="272"/>
      <c r="D42" s="272"/>
      <c r="E42" s="272"/>
      <c r="F42" s="272"/>
      <c r="G42" s="272"/>
      <c r="H42" s="272"/>
      <c r="I42" s="272"/>
      <c r="J42" s="65"/>
      <c r="K42" s="65"/>
      <c r="N42" s="54"/>
      <c r="O42" s="54"/>
      <c r="P42" s="54"/>
      <c r="Q42" s="54"/>
      <c r="R42" s="54"/>
      <c r="S42" s="54"/>
      <c r="T42" s="54"/>
      <c r="U42" s="54"/>
      <c r="V42" s="54"/>
      <c r="W42" s="54"/>
      <c r="X42" s="54"/>
      <c r="Y42" s="54"/>
      <c r="Z42" s="54"/>
      <c r="AA42" s="54"/>
    </row>
    <row r="43" ht="15.75" customHeight="1">
      <c r="A43" s="272"/>
      <c r="B43" s="272"/>
      <c r="C43" s="272"/>
      <c r="D43" s="272"/>
      <c r="E43" s="272"/>
      <c r="F43" s="272"/>
      <c r="G43" s="272"/>
      <c r="H43" s="272"/>
      <c r="I43" s="272"/>
      <c r="J43" s="65"/>
      <c r="K43" s="65"/>
      <c r="N43" s="54"/>
      <c r="O43" s="54"/>
      <c r="P43" s="54"/>
      <c r="Q43" s="54"/>
      <c r="R43" s="54"/>
      <c r="S43" s="54"/>
      <c r="T43" s="54"/>
      <c r="U43" s="54"/>
      <c r="V43" s="54"/>
      <c r="W43" s="54"/>
      <c r="X43" s="54"/>
      <c r="Y43" s="54"/>
      <c r="Z43" s="54"/>
      <c r="AA43" s="54"/>
    </row>
    <row r="44" ht="15.75" customHeight="1">
      <c r="A44" s="272"/>
      <c r="B44" s="272"/>
      <c r="C44" s="272"/>
      <c r="D44" s="272"/>
      <c r="E44" s="272"/>
      <c r="F44" s="272"/>
      <c r="G44" s="272"/>
      <c r="H44" s="272"/>
      <c r="I44" s="272"/>
      <c r="J44" s="65"/>
      <c r="K44" s="65"/>
      <c r="N44" s="54"/>
      <c r="O44" s="54"/>
      <c r="P44" s="54"/>
      <c r="Q44" s="54"/>
      <c r="R44" s="54"/>
      <c r="S44" s="54"/>
      <c r="T44" s="54"/>
      <c r="U44" s="54"/>
      <c r="V44" s="54"/>
      <c r="W44" s="54"/>
      <c r="X44" s="54"/>
      <c r="Y44" s="54"/>
      <c r="Z44" s="54"/>
      <c r="AA44" s="54"/>
    </row>
    <row r="45" ht="15.75" customHeight="1">
      <c r="A45" s="272"/>
      <c r="B45" s="272"/>
      <c r="C45" s="272"/>
      <c r="D45" s="272"/>
      <c r="E45" s="272"/>
      <c r="F45" s="272"/>
      <c r="G45" s="272"/>
      <c r="H45" s="272"/>
      <c r="I45" s="272"/>
      <c r="J45" s="65"/>
      <c r="K45" s="65"/>
      <c r="N45" s="54"/>
      <c r="O45" s="54"/>
      <c r="P45" s="54"/>
      <c r="Q45" s="54"/>
      <c r="R45" s="54"/>
      <c r="S45" s="54"/>
      <c r="T45" s="54"/>
      <c r="U45" s="54"/>
      <c r="V45" s="54"/>
      <c r="W45" s="54"/>
      <c r="X45" s="54"/>
      <c r="Y45" s="54"/>
      <c r="Z45" s="54"/>
      <c r="AA45" s="54"/>
    </row>
    <row r="46" ht="15.75" customHeight="1">
      <c r="A46" s="272"/>
      <c r="B46" s="272"/>
      <c r="C46" s="272"/>
      <c r="D46" s="272"/>
      <c r="E46" s="272"/>
      <c r="F46" s="272"/>
      <c r="G46" s="272"/>
      <c r="H46" s="272"/>
      <c r="I46" s="272"/>
      <c r="J46" s="65"/>
      <c r="K46" s="65"/>
      <c r="N46" s="54"/>
      <c r="O46" s="54"/>
      <c r="P46" s="54"/>
      <c r="Q46" s="54"/>
      <c r="R46" s="54"/>
      <c r="S46" s="54"/>
      <c r="T46" s="54"/>
      <c r="U46" s="54"/>
      <c r="V46" s="54"/>
      <c r="W46" s="54"/>
      <c r="X46" s="54"/>
      <c r="Y46" s="54"/>
      <c r="Z46" s="54"/>
      <c r="AA46" s="54"/>
    </row>
    <row r="47" ht="15.75" customHeight="1">
      <c r="A47" s="272"/>
      <c r="B47" s="272"/>
      <c r="C47" s="272"/>
      <c r="D47" s="272"/>
      <c r="E47" s="272"/>
      <c r="F47" s="272"/>
      <c r="G47" s="272"/>
      <c r="H47" s="272"/>
      <c r="I47" s="272"/>
      <c r="J47" s="65"/>
      <c r="K47" s="65"/>
      <c r="N47" s="54"/>
      <c r="O47" s="54"/>
      <c r="P47" s="54"/>
      <c r="Q47" s="54"/>
      <c r="R47" s="54"/>
      <c r="S47" s="54"/>
      <c r="T47" s="54"/>
      <c r="U47" s="54"/>
      <c r="V47" s="54"/>
      <c r="W47" s="54"/>
      <c r="X47" s="54"/>
      <c r="Y47" s="54"/>
      <c r="Z47" s="54"/>
      <c r="AA47" s="54"/>
    </row>
    <row r="48" ht="15.75" customHeight="1">
      <c r="A48" s="272"/>
      <c r="B48" s="272"/>
      <c r="C48" s="272"/>
      <c r="D48" s="272"/>
      <c r="E48" s="272"/>
      <c r="F48" s="272"/>
      <c r="G48" s="272"/>
      <c r="H48" s="272"/>
      <c r="I48" s="272"/>
      <c r="J48" s="65"/>
      <c r="K48" s="65"/>
      <c r="N48" s="54"/>
      <c r="O48" s="54"/>
      <c r="P48" s="54"/>
      <c r="Q48" s="54"/>
      <c r="R48" s="54"/>
      <c r="S48" s="54"/>
      <c r="T48" s="54"/>
      <c r="U48" s="54"/>
      <c r="V48" s="54"/>
      <c r="W48" s="54"/>
      <c r="X48" s="54"/>
      <c r="Y48" s="54"/>
      <c r="Z48" s="54"/>
      <c r="AA48" s="54"/>
    </row>
    <row r="49" ht="15.75" customHeight="1">
      <c r="A49" s="272"/>
      <c r="B49" s="272"/>
      <c r="C49" s="272"/>
      <c r="D49" s="272"/>
      <c r="E49" s="272"/>
      <c r="F49" s="272"/>
      <c r="G49" s="272"/>
      <c r="H49" s="272"/>
      <c r="I49" s="272"/>
      <c r="J49" s="65"/>
      <c r="K49" s="65"/>
      <c r="N49" s="54"/>
      <c r="O49" s="54"/>
      <c r="P49" s="54"/>
      <c r="Q49" s="54"/>
      <c r="R49" s="54"/>
      <c r="S49" s="54"/>
      <c r="T49" s="54"/>
      <c r="U49" s="54"/>
      <c r="V49" s="54"/>
      <c r="W49" s="54"/>
      <c r="X49" s="54"/>
      <c r="Y49" s="54"/>
      <c r="Z49" s="54"/>
      <c r="AA49" s="54"/>
    </row>
    <row r="50" ht="15.75" customHeight="1">
      <c r="A50" s="272"/>
      <c r="B50" s="272"/>
      <c r="C50" s="272"/>
      <c r="D50" s="272"/>
      <c r="E50" s="272"/>
      <c r="F50" s="272"/>
      <c r="G50" s="272"/>
      <c r="H50" s="272"/>
      <c r="I50" s="272"/>
      <c r="J50" s="65"/>
      <c r="K50" s="65"/>
      <c r="N50" s="54"/>
      <c r="O50" s="54"/>
      <c r="P50" s="54"/>
      <c r="Q50" s="54"/>
      <c r="R50" s="54"/>
      <c r="S50" s="54"/>
      <c r="T50" s="54"/>
      <c r="U50" s="54"/>
      <c r="V50" s="54"/>
      <c r="W50" s="54"/>
      <c r="X50" s="54"/>
      <c r="Y50" s="54"/>
      <c r="Z50" s="54"/>
      <c r="AA50" s="54"/>
    </row>
    <row r="51" ht="15.75" customHeight="1">
      <c r="A51" s="272"/>
      <c r="B51" s="272"/>
      <c r="C51" s="272"/>
      <c r="D51" s="272"/>
      <c r="E51" s="272"/>
      <c r="F51" s="272"/>
      <c r="G51" s="272"/>
      <c r="H51" s="272"/>
      <c r="I51" s="272"/>
      <c r="J51" s="65"/>
      <c r="K51" s="65"/>
      <c r="N51" s="54"/>
      <c r="O51" s="54"/>
      <c r="P51" s="54"/>
      <c r="Q51" s="54"/>
      <c r="R51" s="54"/>
      <c r="S51" s="54"/>
      <c r="T51" s="54"/>
      <c r="U51" s="54"/>
      <c r="V51" s="54"/>
      <c r="W51" s="54"/>
      <c r="X51" s="54"/>
      <c r="Y51" s="54"/>
      <c r="Z51" s="54"/>
      <c r="AA51" s="54"/>
    </row>
    <row r="52" ht="15.75" customHeight="1">
      <c r="A52" s="272"/>
      <c r="B52" s="272"/>
      <c r="C52" s="272"/>
      <c r="D52" s="272"/>
      <c r="E52" s="272"/>
      <c r="F52" s="272"/>
      <c r="G52" s="272"/>
      <c r="H52" s="272"/>
      <c r="I52" s="272"/>
      <c r="J52" s="65"/>
      <c r="K52" s="65"/>
      <c r="N52" s="54"/>
      <c r="O52" s="54"/>
      <c r="P52" s="54"/>
      <c r="Q52" s="54"/>
      <c r="R52" s="54"/>
      <c r="S52" s="54"/>
      <c r="T52" s="54"/>
      <c r="U52" s="54"/>
      <c r="V52" s="54"/>
      <c r="W52" s="54"/>
      <c r="X52" s="54"/>
      <c r="Y52" s="54"/>
      <c r="Z52" s="54"/>
      <c r="AA52" s="54"/>
    </row>
    <row r="53" ht="15.75" customHeight="1">
      <c r="A53" s="272"/>
      <c r="B53" s="272"/>
      <c r="C53" s="272"/>
      <c r="D53" s="272"/>
      <c r="E53" s="272"/>
      <c r="F53" s="272"/>
      <c r="G53" s="272"/>
      <c r="H53" s="272"/>
      <c r="I53" s="272"/>
      <c r="J53" s="65"/>
      <c r="K53" s="65"/>
      <c r="N53" s="54"/>
      <c r="O53" s="54"/>
      <c r="P53" s="54"/>
      <c r="Q53" s="54"/>
      <c r="R53" s="54"/>
      <c r="S53" s="54"/>
      <c r="T53" s="54"/>
      <c r="U53" s="54"/>
      <c r="V53" s="54"/>
      <c r="W53" s="54"/>
      <c r="X53" s="54"/>
      <c r="Y53" s="54"/>
      <c r="Z53" s="54"/>
      <c r="AA53" s="54"/>
    </row>
    <row r="54" ht="15.75" customHeight="1">
      <c r="A54" s="272"/>
      <c r="B54" s="272"/>
      <c r="C54" s="272"/>
      <c r="D54" s="272"/>
      <c r="E54" s="272"/>
      <c r="F54" s="272"/>
      <c r="G54" s="272"/>
      <c r="H54" s="272"/>
      <c r="I54" s="272"/>
      <c r="J54" s="65"/>
      <c r="K54" s="65"/>
      <c r="N54" s="54"/>
      <c r="O54" s="54"/>
      <c r="P54" s="54"/>
      <c r="Q54" s="54"/>
      <c r="R54" s="54"/>
      <c r="S54" s="54"/>
      <c r="T54" s="54"/>
      <c r="U54" s="54"/>
      <c r="V54" s="54"/>
      <c r="W54" s="54"/>
      <c r="X54" s="54"/>
      <c r="Y54" s="54"/>
      <c r="Z54" s="54"/>
      <c r="AA54" s="54"/>
    </row>
    <row r="55" ht="15.75" customHeight="1">
      <c r="A55" s="272"/>
      <c r="B55" s="272"/>
      <c r="C55" s="272"/>
      <c r="D55" s="272"/>
      <c r="E55" s="272"/>
      <c r="F55" s="272"/>
      <c r="G55" s="272"/>
      <c r="H55" s="272"/>
      <c r="I55" s="272"/>
      <c r="J55" s="65"/>
      <c r="K55" s="65"/>
      <c r="N55" s="54"/>
      <c r="O55" s="54"/>
      <c r="P55" s="54"/>
      <c r="Q55" s="54"/>
      <c r="R55" s="54"/>
      <c r="S55" s="54"/>
      <c r="T55" s="54"/>
      <c r="U55" s="54"/>
      <c r="V55" s="54"/>
      <c r="W55" s="54"/>
      <c r="X55" s="54"/>
      <c r="Y55" s="54"/>
      <c r="Z55" s="54"/>
      <c r="AA55" s="54"/>
    </row>
    <row r="56" ht="15.75" customHeight="1">
      <c r="A56" s="272"/>
      <c r="B56" s="272"/>
      <c r="C56" s="272"/>
      <c r="D56" s="272"/>
      <c r="E56" s="272"/>
      <c r="F56" s="272"/>
      <c r="G56" s="272"/>
      <c r="H56" s="272"/>
      <c r="I56" s="272"/>
      <c r="J56" s="65"/>
      <c r="K56" s="65"/>
      <c r="N56" s="54"/>
      <c r="O56" s="54"/>
      <c r="P56" s="54"/>
      <c r="Q56" s="54"/>
      <c r="R56" s="54"/>
      <c r="S56" s="54"/>
      <c r="T56" s="54"/>
      <c r="U56" s="54"/>
      <c r="V56" s="54"/>
      <c r="W56" s="54"/>
      <c r="X56" s="54"/>
      <c r="Y56" s="54"/>
      <c r="Z56" s="54"/>
      <c r="AA56" s="54"/>
    </row>
    <row r="57" ht="15.75" customHeight="1">
      <c r="A57" s="272"/>
      <c r="B57" s="272"/>
      <c r="C57" s="272"/>
      <c r="D57" s="272"/>
      <c r="E57" s="272"/>
      <c r="F57" s="272"/>
      <c r="G57" s="272"/>
      <c r="H57" s="272"/>
      <c r="I57" s="272"/>
      <c r="J57" s="65"/>
      <c r="K57" s="65"/>
      <c r="N57" s="54"/>
      <c r="O57" s="54"/>
      <c r="P57" s="54"/>
      <c r="Q57" s="54"/>
      <c r="R57" s="54"/>
      <c r="S57" s="54"/>
      <c r="T57" s="54"/>
      <c r="U57" s="54"/>
      <c r="V57" s="54"/>
      <c r="W57" s="54"/>
      <c r="X57" s="54"/>
      <c r="Y57" s="54"/>
      <c r="Z57" s="54"/>
      <c r="AA57" s="54"/>
    </row>
    <row r="58" ht="15.75" customHeight="1">
      <c r="A58" s="272"/>
      <c r="B58" s="272"/>
      <c r="C58" s="272"/>
      <c r="D58" s="272"/>
      <c r="E58" s="272"/>
      <c r="F58" s="272"/>
      <c r="G58" s="272"/>
      <c r="H58" s="272"/>
      <c r="I58" s="272"/>
      <c r="J58" s="65"/>
      <c r="K58" s="65"/>
      <c r="N58" s="54"/>
      <c r="O58" s="54"/>
      <c r="P58" s="54"/>
      <c r="Q58" s="54"/>
      <c r="R58" s="54"/>
      <c r="S58" s="54"/>
      <c r="T58" s="54"/>
      <c r="U58" s="54"/>
      <c r="V58" s="54"/>
      <c r="W58" s="54"/>
      <c r="X58" s="54"/>
      <c r="Y58" s="54"/>
      <c r="Z58" s="54"/>
      <c r="AA58" s="54"/>
    </row>
    <row r="59" ht="15.75" customHeight="1">
      <c r="A59" s="272"/>
      <c r="B59" s="272"/>
      <c r="C59" s="272"/>
      <c r="D59" s="272"/>
      <c r="E59" s="272"/>
      <c r="F59" s="272"/>
      <c r="G59" s="272"/>
      <c r="H59" s="272"/>
      <c r="I59" s="272"/>
      <c r="J59" s="65"/>
      <c r="K59" s="65"/>
      <c r="N59" s="54"/>
      <c r="O59" s="54"/>
      <c r="P59" s="54"/>
      <c r="Q59" s="54"/>
      <c r="R59" s="54"/>
      <c r="S59" s="54"/>
      <c r="T59" s="54"/>
      <c r="U59" s="54"/>
      <c r="V59" s="54"/>
      <c r="W59" s="54"/>
      <c r="X59" s="54"/>
      <c r="Y59" s="54"/>
      <c r="Z59" s="54"/>
      <c r="AA59" s="54"/>
    </row>
    <row r="60" ht="15.75" customHeight="1">
      <c r="A60" s="272"/>
      <c r="B60" s="272"/>
      <c r="C60" s="272"/>
      <c r="D60" s="272"/>
      <c r="E60" s="272"/>
      <c r="F60" s="272"/>
      <c r="G60" s="272"/>
      <c r="H60" s="272"/>
      <c r="I60" s="272"/>
      <c r="J60" s="65"/>
      <c r="K60" s="65"/>
      <c r="N60" s="54"/>
      <c r="O60" s="54"/>
      <c r="P60" s="54"/>
      <c r="Q60" s="54"/>
      <c r="R60" s="54"/>
      <c r="S60" s="54"/>
      <c r="T60" s="54"/>
      <c r="U60" s="54"/>
      <c r="V60" s="54"/>
      <c r="W60" s="54"/>
      <c r="X60" s="54"/>
      <c r="Y60" s="54"/>
      <c r="Z60" s="54"/>
      <c r="AA60" s="54"/>
    </row>
    <row r="61" ht="15.75" customHeight="1">
      <c r="A61" s="272"/>
      <c r="B61" s="272"/>
      <c r="C61" s="272"/>
      <c r="D61" s="272"/>
      <c r="E61" s="272"/>
      <c r="F61" s="272"/>
      <c r="G61" s="272"/>
      <c r="H61" s="272"/>
      <c r="I61" s="272"/>
      <c r="J61" s="65"/>
      <c r="K61" s="65"/>
      <c r="N61" s="54"/>
      <c r="O61" s="54"/>
      <c r="P61" s="54"/>
      <c r="Q61" s="54"/>
      <c r="R61" s="54"/>
      <c r="S61" s="54"/>
      <c r="T61" s="54"/>
      <c r="U61" s="54"/>
      <c r="V61" s="54"/>
      <c r="W61" s="54"/>
      <c r="X61" s="54"/>
      <c r="Y61" s="54"/>
      <c r="Z61" s="54"/>
      <c r="AA61" s="54"/>
    </row>
    <row r="62" ht="15.75" customHeight="1">
      <c r="A62" s="272"/>
      <c r="B62" s="272"/>
      <c r="C62" s="272"/>
      <c r="D62" s="272"/>
      <c r="E62" s="272"/>
      <c r="F62" s="272"/>
      <c r="G62" s="272"/>
      <c r="H62" s="272"/>
      <c r="I62" s="272"/>
      <c r="J62" s="65"/>
      <c r="K62" s="65"/>
      <c r="N62" s="54"/>
      <c r="O62" s="54"/>
      <c r="P62" s="54"/>
      <c r="Q62" s="54"/>
      <c r="R62" s="54"/>
      <c r="S62" s="54"/>
      <c r="T62" s="54"/>
      <c r="U62" s="54"/>
      <c r="V62" s="54"/>
      <c r="W62" s="54"/>
      <c r="X62" s="54"/>
      <c r="Y62" s="54"/>
      <c r="Z62" s="54"/>
      <c r="AA62" s="54"/>
    </row>
    <row r="63" ht="15.75" customHeight="1">
      <c r="A63" s="272"/>
      <c r="B63" s="272"/>
      <c r="C63" s="272"/>
      <c r="D63" s="272"/>
      <c r="E63" s="272"/>
      <c r="F63" s="272"/>
      <c r="G63" s="272"/>
      <c r="H63" s="272"/>
      <c r="I63" s="272"/>
      <c r="J63" s="65"/>
      <c r="K63" s="65"/>
      <c r="N63" s="54"/>
      <c r="O63" s="54"/>
      <c r="P63" s="54"/>
      <c r="Q63" s="54"/>
      <c r="R63" s="54"/>
      <c r="S63" s="54"/>
      <c r="T63" s="54"/>
      <c r="U63" s="54"/>
      <c r="V63" s="54"/>
      <c r="W63" s="54"/>
      <c r="X63" s="54"/>
      <c r="Y63" s="54"/>
      <c r="Z63" s="54"/>
      <c r="AA63" s="54"/>
    </row>
    <row r="64" ht="15.75" customHeight="1">
      <c r="A64" s="272"/>
      <c r="B64" s="272"/>
      <c r="C64" s="272"/>
      <c r="D64" s="272"/>
      <c r="E64" s="272"/>
      <c r="F64" s="272"/>
      <c r="G64" s="272"/>
      <c r="H64" s="272"/>
      <c r="I64" s="272"/>
      <c r="J64" s="65"/>
      <c r="K64" s="65"/>
      <c r="N64" s="54"/>
      <c r="O64" s="54"/>
      <c r="P64" s="54"/>
      <c r="Q64" s="54"/>
      <c r="R64" s="54"/>
      <c r="S64" s="54"/>
      <c r="T64" s="54"/>
      <c r="U64" s="54"/>
      <c r="V64" s="54"/>
      <c r="W64" s="54"/>
      <c r="X64" s="54"/>
      <c r="Y64" s="54"/>
      <c r="Z64" s="54"/>
      <c r="AA64" s="54"/>
    </row>
    <row r="65" ht="15.75" customHeight="1">
      <c r="A65" s="272"/>
      <c r="B65" s="272"/>
      <c r="C65" s="272"/>
      <c r="D65" s="272"/>
      <c r="E65" s="272"/>
      <c r="F65" s="272"/>
      <c r="G65" s="272"/>
      <c r="H65" s="272"/>
      <c r="I65" s="272"/>
      <c r="J65" s="65"/>
      <c r="K65" s="65"/>
      <c r="N65" s="54"/>
      <c r="O65" s="54"/>
      <c r="P65" s="54"/>
      <c r="Q65" s="54"/>
      <c r="R65" s="54"/>
      <c r="S65" s="54"/>
      <c r="T65" s="54"/>
      <c r="U65" s="54"/>
      <c r="V65" s="54"/>
      <c r="W65" s="54"/>
      <c r="X65" s="54"/>
      <c r="Y65" s="54"/>
      <c r="Z65" s="54"/>
      <c r="AA65" s="54"/>
    </row>
    <row r="66" ht="15.75" customHeight="1">
      <c r="A66" s="272"/>
      <c r="B66" s="272"/>
      <c r="C66" s="272"/>
      <c r="D66" s="272"/>
      <c r="E66" s="272"/>
      <c r="F66" s="272"/>
      <c r="G66" s="272"/>
      <c r="H66" s="272"/>
      <c r="I66" s="272"/>
      <c r="J66" s="65"/>
      <c r="K66" s="65"/>
      <c r="N66" s="54"/>
      <c r="O66" s="54"/>
      <c r="P66" s="54"/>
      <c r="Q66" s="54"/>
      <c r="R66" s="54"/>
      <c r="S66" s="54"/>
      <c r="T66" s="54"/>
      <c r="U66" s="54"/>
      <c r="V66" s="54"/>
      <c r="W66" s="54"/>
      <c r="X66" s="54"/>
      <c r="Y66" s="54"/>
      <c r="Z66" s="54"/>
      <c r="AA66" s="54"/>
    </row>
    <row r="67" ht="15.75" customHeight="1">
      <c r="A67" s="272"/>
      <c r="B67" s="272"/>
      <c r="C67" s="272"/>
      <c r="D67" s="272"/>
      <c r="E67" s="272"/>
      <c r="F67" s="272"/>
      <c r="G67" s="272"/>
      <c r="H67" s="272"/>
      <c r="I67" s="272"/>
      <c r="J67" s="65"/>
      <c r="K67" s="65"/>
      <c r="N67" s="54"/>
      <c r="O67" s="54"/>
      <c r="P67" s="54"/>
      <c r="Q67" s="54"/>
      <c r="R67" s="54"/>
      <c r="S67" s="54"/>
      <c r="T67" s="54"/>
      <c r="U67" s="54"/>
      <c r="V67" s="54"/>
      <c r="W67" s="54"/>
      <c r="X67" s="54"/>
      <c r="Y67" s="54"/>
      <c r="Z67" s="54"/>
      <c r="AA67" s="54"/>
    </row>
    <row r="68" ht="15.75" customHeight="1">
      <c r="A68" s="272"/>
      <c r="B68" s="272"/>
      <c r="C68" s="272"/>
      <c r="D68" s="272"/>
      <c r="E68" s="272"/>
      <c r="F68" s="272"/>
      <c r="G68" s="272"/>
      <c r="H68" s="272"/>
      <c r="I68" s="272"/>
      <c r="J68" s="65"/>
      <c r="K68" s="65"/>
      <c r="N68" s="54"/>
      <c r="O68" s="54"/>
      <c r="P68" s="54"/>
      <c r="Q68" s="54"/>
      <c r="R68" s="54"/>
      <c r="S68" s="54"/>
      <c r="T68" s="54"/>
      <c r="U68" s="54"/>
      <c r="V68" s="54"/>
      <c r="W68" s="54"/>
      <c r="X68" s="54"/>
      <c r="Y68" s="54"/>
      <c r="Z68" s="54"/>
      <c r="AA68" s="54"/>
    </row>
    <row r="69" ht="15.75" customHeight="1">
      <c r="A69" s="272"/>
      <c r="B69" s="272"/>
      <c r="C69" s="272"/>
      <c r="D69" s="272"/>
      <c r="E69" s="272"/>
      <c r="F69" s="272"/>
      <c r="G69" s="272"/>
      <c r="H69" s="272"/>
      <c r="I69" s="272"/>
      <c r="J69" s="65"/>
      <c r="K69" s="65"/>
      <c r="N69" s="54"/>
      <c r="O69" s="54"/>
      <c r="P69" s="54"/>
      <c r="Q69" s="54"/>
      <c r="R69" s="54"/>
      <c r="S69" s="54"/>
      <c r="T69" s="54"/>
      <c r="U69" s="54"/>
      <c r="V69" s="54"/>
      <c r="W69" s="54"/>
      <c r="X69" s="54"/>
      <c r="Y69" s="54"/>
      <c r="Z69" s="54"/>
      <c r="AA69" s="54"/>
    </row>
    <row r="70" ht="15.75" customHeight="1">
      <c r="A70" s="272"/>
      <c r="B70" s="272"/>
      <c r="C70" s="272"/>
      <c r="D70" s="272"/>
      <c r="E70" s="272"/>
      <c r="F70" s="272"/>
      <c r="G70" s="272"/>
      <c r="H70" s="272"/>
      <c r="I70" s="272"/>
      <c r="J70" s="65"/>
      <c r="K70" s="65"/>
      <c r="N70" s="54"/>
      <c r="O70" s="54"/>
      <c r="P70" s="54"/>
      <c r="Q70" s="54"/>
      <c r="R70" s="54"/>
      <c r="S70" s="54"/>
      <c r="T70" s="54"/>
      <c r="U70" s="54"/>
      <c r="V70" s="54"/>
      <c r="W70" s="54"/>
      <c r="X70" s="54"/>
      <c r="Y70" s="54"/>
      <c r="Z70" s="54"/>
      <c r="AA70" s="54"/>
    </row>
    <row r="71" ht="15.75" customHeight="1">
      <c r="A71" s="272"/>
      <c r="B71" s="272"/>
      <c r="C71" s="272"/>
      <c r="D71" s="272"/>
      <c r="E71" s="272"/>
      <c r="F71" s="272"/>
      <c r="G71" s="272"/>
      <c r="H71" s="272"/>
      <c r="I71" s="272"/>
      <c r="J71" s="65"/>
      <c r="K71" s="65"/>
      <c r="N71" s="54"/>
      <c r="O71" s="54"/>
      <c r="P71" s="54"/>
      <c r="Q71" s="54"/>
      <c r="R71" s="54"/>
      <c r="S71" s="54"/>
      <c r="T71" s="54"/>
      <c r="U71" s="54"/>
      <c r="V71" s="54"/>
      <c r="W71" s="54"/>
      <c r="X71" s="54"/>
      <c r="Y71" s="54"/>
      <c r="Z71" s="54"/>
      <c r="AA71" s="54"/>
    </row>
    <row r="72" ht="15.75" customHeight="1">
      <c r="A72" s="272"/>
      <c r="B72" s="272"/>
      <c r="C72" s="272"/>
      <c r="D72" s="272"/>
      <c r="E72" s="272"/>
      <c r="F72" s="272"/>
      <c r="G72" s="272"/>
      <c r="H72" s="272"/>
      <c r="I72" s="272"/>
      <c r="J72" s="65"/>
      <c r="K72" s="65"/>
      <c r="N72" s="54"/>
      <c r="O72" s="54"/>
      <c r="P72" s="54"/>
      <c r="Q72" s="54"/>
      <c r="R72" s="54"/>
      <c r="S72" s="54"/>
      <c r="T72" s="54"/>
      <c r="U72" s="54"/>
      <c r="V72" s="54"/>
      <c r="W72" s="54"/>
      <c r="X72" s="54"/>
      <c r="Y72" s="54"/>
      <c r="Z72" s="54"/>
      <c r="AA72" s="54"/>
    </row>
    <row r="73" ht="15.75" customHeight="1">
      <c r="A73" s="272"/>
      <c r="B73" s="272"/>
      <c r="C73" s="272"/>
      <c r="D73" s="272"/>
      <c r="E73" s="272"/>
      <c r="F73" s="272"/>
      <c r="G73" s="272"/>
      <c r="H73" s="272"/>
      <c r="I73" s="272"/>
      <c r="J73" s="65"/>
      <c r="K73" s="65"/>
      <c r="N73" s="54"/>
      <c r="O73" s="54"/>
      <c r="P73" s="54"/>
      <c r="Q73" s="54"/>
      <c r="R73" s="54"/>
      <c r="S73" s="54"/>
      <c r="T73" s="54"/>
      <c r="U73" s="54"/>
      <c r="V73" s="54"/>
      <c r="W73" s="54"/>
      <c r="X73" s="54"/>
      <c r="Y73" s="54"/>
      <c r="Z73" s="54"/>
      <c r="AA73" s="54"/>
    </row>
    <row r="74" ht="15.75" customHeight="1">
      <c r="A74" s="272"/>
      <c r="B74" s="272"/>
      <c r="C74" s="272"/>
      <c r="D74" s="272"/>
      <c r="E74" s="272"/>
      <c r="F74" s="272"/>
      <c r="G74" s="272"/>
      <c r="H74" s="272"/>
      <c r="I74" s="272"/>
      <c r="J74" s="65"/>
      <c r="K74" s="65"/>
      <c r="N74" s="54"/>
      <c r="O74" s="54"/>
      <c r="P74" s="54"/>
      <c r="Q74" s="54"/>
      <c r="R74" s="54"/>
      <c r="S74" s="54"/>
      <c r="T74" s="54"/>
      <c r="U74" s="54"/>
      <c r="V74" s="54"/>
      <c r="W74" s="54"/>
      <c r="X74" s="54"/>
      <c r="Y74" s="54"/>
      <c r="Z74" s="54"/>
      <c r="AA74" s="54"/>
    </row>
    <row r="75" ht="15.75" customHeight="1">
      <c r="A75" s="272"/>
      <c r="B75" s="272"/>
      <c r="C75" s="272"/>
      <c r="D75" s="272"/>
      <c r="E75" s="272"/>
      <c r="F75" s="272"/>
      <c r="G75" s="272"/>
      <c r="H75" s="272"/>
      <c r="I75" s="272"/>
      <c r="J75" s="65"/>
      <c r="K75" s="65"/>
      <c r="N75" s="54"/>
      <c r="O75" s="54"/>
      <c r="P75" s="54"/>
      <c r="Q75" s="54"/>
      <c r="R75" s="54"/>
      <c r="S75" s="54"/>
      <c r="T75" s="54"/>
      <c r="U75" s="54"/>
      <c r="V75" s="54"/>
      <c r="W75" s="54"/>
      <c r="X75" s="54"/>
      <c r="Y75" s="54"/>
      <c r="Z75" s="54"/>
      <c r="AA75" s="54"/>
    </row>
    <row r="76" ht="15.75" customHeight="1">
      <c r="A76" s="272"/>
      <c r="B76" s="272"/>
      <c r="C76" s="272"/>
      <c r="D76" s="272"/>
      <c r="E76" s="272"/>
      <c r="F76" s="272"/>
      <c r="G76" s="272"/>
      <c r="H76" s="272"/>
      <c r="I76" s="272"/>
      <c r="J76" s="65"/>
      <c r="K76" s="65"/>
      <c r="N76" s="54"/>
      <c r="O76" s="54"/>
      <c r="P76" s="54"/>
      <c r="Q76" s="54"/>
      <c r="R76" s="54"/>
      <c r="S76" s="54"/>
      <c r="T76" s="54"/>
      <c r="U76" s="54"/>
      <c r="V76" s="54"/>
      <c r="W76" s="54"/>
      <c r="X76" s="54"/>
      <c r="Y76" s="54"/>
      <c r="Z76" s="54"/>
      <c r="AA76" s="54"/>
    </row>
    <row r="77" ht="15.75" customHeight="1">
      <c r="A77" s="272"/>
      <c r="B77" s="272"/>
      <c r="C77" s="272"/>
      <c r="D77" s="272"/>
      <c r="E77" s="272"/>
      <c r="F77" s="272"/>
      <c r="G77" s="272"/>
      <c r="H77" s="272"/>
      <c r="I77" s="272"/>
      <c r="J77" s="65"/>
      <c r="K77" s="65"/>
      <c r="N77" s="54"/>
      <c r="O77" s="54"/>
      <c r="P77" s="54"/>
      <c r="Q77" s="54"/>
      <c r="R77" s="54"/>
      <c r="S77" s="54"/>
      <c r="T77" s="54"/>
      <c r="U77" s="54"/>
      <c r="V77" s="54"/>
      <c r="W77" s="54"/>
      <c r="X77" s="54"/>
      <c r="Y77" s="54"/>
      <c r="Z77" s="54"/>
      <c r="AA77" s="54"/>
    </row>
    <row r="78" ht="15.75" customHeight="1">
      <c r="A78" s="272"/>
      <c r="B78" s="272"/>
      <c r="C78" s="272"/>
      <c r="D78" s="272"/>
      <c r="E78" s="272"/>
      <c r="F78" s="272"/>
      <c r="G78" s="272"/>
      <c r="H78" s="272"/>
      <c r="I78" s="272"/>
      <c r="J78" s="65"/>
      <c r="K78" s="65"/>
      <c r="N78" s="54"/>
      <c r="O78" s="54"/>
      <c r="P78" s="54"/>
      <c r="Q78" s="54"/>
      <c r="R78" s="54"/>
      <c r="S78" s="54"/>
      <c r="T78" s="54"/>
      <c r="U78" s="54"/>
      <c r="V78" s="54"/>
      <c r="W78" s="54"/>
      <c r="X78" s="54"/>
      <c r="Y78" s="54"/>
      <c r="Z78" s="54"/>
      <c r="AA78" s="54"/>
    </row>
    <row r="79" ht="15.75" customHeight="1">
      <c r="A79" s="272"/>
      <c r="B79" s="272"/>
      <c r="C79" s="272"/>
      <c r="D79" s="272"/>
      <c r="E79" s="272"/>
      <c r="F79" s="272"/>
      <c r="G79" s="272"/>
      <c r="H79" s="272"/>
      <c r="I79" s="272"/>
      <c r="J79" s="65"/>
      <c r="K79" s="65"/>
      <c r="N79" s="54"/>
      <c r="O79" s="54"/>
      <c r="P79" s="54"/>
      <c r="Q79" s="54"/>
      <c r="R79" s="54"/>
      <c r="S79" s="54"/>
      <c r="T79" s="54"/>
      <c r="U79" s="54"/>
      <c r="V79" s="54"/>
      <c r="W79" s="54"/>
      <c r="X79" s="54"/>
      <c r="Y79" s="54"/>
      <c r="Z79" s="54"/>
      <c r="AA79" s="54"/>
    </row>
    <row r="80" ht="15.75" customHeight="1">
      <c r="A80" s="272"/>
      <c r="B80" s="272"/>
      <c r="C80" s="272"/>
      <c r="D80" s="272"/>
      <c r="E80" s="272"/>
      <c r="F80" s="272"/>
      <c r="G80" s="272"/>
      <c r="H80" s="272"/>
      <c r="I80" s="272"/>
      <c r="J80" s="65"/>
      <c r="K80" s="65"/>
      <c r="N80" s="54"/>
      <c r="O80" s="54"/>
      <c r="P80" s="54"/>
      <c r="Q80" s="54"/>
      <c r="R80" s="54"/>
      <c r="S80" s="54"/>
      <c r="T80" s="54"/>
      <c r="U80" s="54"/>
      <c r="V80" s="54"/>
      <c r="W80" s="54"/>
      <c r="X80" s="54"/>
      <c r="Y80" s="54"/>
      <c r="Z80" s="54"/>
      <c r="AA80" s="54"/>
    </row>
    <row r="81" ht="15.75" customHeight="1">
      <c r="A81" s="272"/>
      <c r="B81" s="272"/>
      <c r="C81" s="272"/>
      <c r="D81" s="272"/>
      <c r="E81" s="272"/>
      <c r="F81" s="272"/>
      <c r="G81" s="272"/>
      <c r="H81" s="272"/>
      <c r="I81" s="272"/>
      <c r="J81" s="65"/>
      <c r="K81" s="65"/>
      <c r="N81" s="54"/>
      <c r="O81" s="54"/>
      <c r="P81" s="54"/>
      <c r="Q81" s="54"/>
      <c r="R81" s="54"/>
      <c r="S81" s="54"/>
      <c r="T81" s="54"/>
      <c r="U81" s="54"/>
      <c r="V81" s="54"/>
      <c r="W81" s="54"/>
      <c r="X81" s="54"/>
      <c r="Y81" s="54"/>
      <c r="Z81" s="54"/>
      <c r="AA81" s="54"/>
    </row>
    <row r="82" ht="15.75" customHeight="1">
      <c r="A82" s="272"/>
      <c r="B82" s="272"/>
      <c r="C82" s="272"/>
      <c r="D82" s="272"/>
      <c r="E82" s="272"/>
      <c r="F82" s="272"/>
      <c r="G82" s="272"/>
      <c r="H82" s="272"/>
      <c r="I82" s="272"/>
      <c r="J82" s="65"/>
      <c r="K82" s="65"/>
      <c r="N82" s="54"/>
      <c r="O82" s="54"/>
      <c r="P82" s="54"/>
      <c r="Q82" s="54"/>
      <c r="R82" s="54"/>
      <c r="S82" s="54"/>
      <c r="T82" s="54"/>
      <c r="U82" s="54"/>
      <c r="V82" s="54"/>
      <c r="W82" s="54"/>
      <c r="X82" s="54"/>
      <c r="Y82" s="54"/>
      <c r="Z82" s="54"/>
      <c r="AA82" s="54"/>
    </row>
    <row r="83" ht="15.75" customHeight="1">
      <c r="A83" s="272"/>
      <c r="B83" s="272"/>
      <c r="C83" s="272"/>
      <c r="D83" s="272"/>
      <c r="E83" s="272"/>
      <c r="F83" s="272"/>
      <c r="G83" s="272"/>
      <c r="H83" s="272"/>
      <c r="I83" s="272"/>
      <c r="J83" s="65"/>
      <c r="K83" s="65"/>
      <c r="N83" s="54"/>
      <c r="O83" s="54"/>
      <c r="P83" s="54"/>
      <c r="Q83" s="54"/>
      <c r="R83" s="54"/>
      <c r="S83" s="54"/>
      <c r="T83" s="54"/>
      <c r="U83" s="54"/>
      <c r="V83" s="54"/>
      <c r="W83" s="54"/>
      <c r="X83" s="54"/>
      <c r="Y83" s="54"/>
      <c r="Z83" s="54"/>
      <c r="AA83" s="54"/>
    </row>
    <row r="84" ht="15.75" customHeight="1">
      <c r="A84" s="272"/>
      <c r="B84" s="272"/>
      <c r="C84" s="272"/>
      <c r="D84" s="272"/>
      <c r="E84" s="272"/>
      <c r="F84" s="272"/>
      <c r="G84" s="272"/>
      <c r="H84" s="272"/>
      <c r="I84" s="272"/>
      <c r="J84" s="65"/>
      <c r="K84" s="65"/>
      <c r="N84" s="54"/>
      <c r="O84" s="54"/>
      <c r="P84" s="54"/>
      <c r="Q84" s="54"/>
      <c r="R84" s="54"/>
      <c r="S84" s="54"/>
      <c r="T84" s="54"/>
      <c r="U84" s="54"/>
      <c r="V84" s="54"/>
      <c r="W84" s="54"/>
      <c r="X84" s="54"/>
      <c r="Y84" s="54"/>
      <c r="Z84" s="54"/>
      <c r="AA84" s="54"/>
    </row>
    <row r="85" ht="15.75" customHeight="1">
      <c r="A85" s="272"/>
      <c r="B85" s="272"/>
      <c r="C85" s="272"/>
      <c r="D85" s="272"/>
      <c r="E85" s="272"/>
      <c r="F85" s="272"/>
      <c r="G85" s="272"/>
      <c r="H85" s="272"/>
      <c r="I85" s="272"/>
      <c r="J85" s="65"/>
      <c r="K85" s="65"/>
      <c r="N85" s="54"/>
      <c r="O85" s="54"/>
      <c r="P85" s="54"/>
      <c r="Q85" s="54"/>
      <c r="R85" s="54"/>
      <c r="S85" s="54"/>
      <c r="T85" s="54"/>
      <c r="U85" s="54"/>
      <c r="V85" s="54"/>
      <c r="W85" s="54"/>
      <c r="X85" s="54"/>
      <c r="Y85" s="54"/>
      <c r="Z85" s="54"/>
      <c r="AA85" s="54"/>
    </row>
    <row r="86" ht="15.75" customHeight="1">
      <c r="A86" s="272"/>
      <c r="B86" s="272"/>
      <c r="C86" s="272"/>
      <c r="D86" s="272"/>
      <c r="E86" s="272"/>
      <c r="F86" s="272"/>
      <c r="G86" s="272"/>
      <c r="H86" s="272"/>
      <c r="I86" s="272"/>
      <c r="J86" s="65"/>
      <c r="K86" s="65"/>
      <c r="N86" s="54"/>
      <c r="O86" s="54"/>
      <c r="P86" s="54"/>
      <c r="Q86" s="54"/>
      <c r="R86" s="54"/>
      <c r="S86" s="54"/>
      <c r="T86" s="54"/>
      <c r="U86" s="54"/>
      <c r="V86" s="54"/>
      <c r="W86" s="54"/>
      <c r="X86" s="54"/>
      <c r="Y86" s="54"/>
      <c r="Z86" s="54"/>
      <c r="AA86" s="54"/>
    </row>
    <row r="87" ht="15.75" customHeight="1">
      <c r="A87" s="272"/>
      <c r="B87" s="272"/>
      <c r="C87" s="272"/>
      <c r="D87" s="272"/>
      <c r="E87" s="272"/>
      <c r="F87" s="272"/>
      <c r="G87" s="272"/>
      <c r="H87" s="272"/>
      <c r="I87" s="272"/>
      <c r="J87" s="65"/>
      <c r="K87" s="65"/>
      <c r="N87" s="54"/>
      <c r="O87" s="54"/>
      <c r="P87" s="54"/>
      <c r="Q87" s="54"/>
      <c r="R87" s="54"/>
      <c r="S87" s="54"/>
      <c r="T87" s="54"/>
      <c r="U87" s="54"/>
      <c r="V87" s="54"/>
      <c r="W87" s="54"/>
      <c r="X87" s="54"/>
      <c r="Y87" s="54"/>
      <c r="Z87" s="54"/>
      <c r="AA87" s="54"/>
    </row>
    <row r="88" ht="15.75" customHeight="1">
      <c r="A88" s="272"/>
      <c r="B88" s="272"/>
      <c r="C88" s="272"/>
      <c r="D88" s="272"/>
      <c r="E88" s="272"/>
      <c r="F88" s="272"/>
      <c r="G88" s="272"/>
      <c r="H88" s="272"/>
      <c r="I88" s="272"/>
      <c r="J88" s="65"/>
      <c r="K88" s="65"/>
      <c r="N88" s="54"/>
      <c r="O88" s="54"/>
      <c r="P88" s="54"/>
      <c r="Q88" s="54"/>
      <c r="R88" s="54"/>
      <c r="S88" s="54"/>
      <c r="T88" s="54"/>
      <c r="U88" s="54"/>
      <c r="V88" s="54"/>
      <c r="W88" s="54"/>
      <c r="X88" s="54"/>
      <c r="Y88" s="54"/>
      <c r="Z88" s="54"/>
      <c r="AA88" s="54"/>
    </row>
    <row r="89" ht="15.75" customHeight="1">
      <c r="A89" s="272"/>
      <c r="B89" s="272"/>
      <c r="C89" s="272"/>
      <c r="D89" s="272"/>
      <c r="E89" s="272"/>
      <c r="F89" s="272"/>
      <c r="G89" s="272"/>
      <c r="H89" s="272"/>
      <c r="I89" s="272"/>
      <c r="J89" s="65"/>
      <c r="K89" s="65"/>
      <c r="N89" s="54"/>
      <c r="O89" s="54"/>
      <c r="P89" s="54"/>
      <c r="Q89" s="54"/>
      <c r="R89" s="54"/>
      <c r="S89" s="54"/>
      <c r="T89" s="54"/>
      <c r="U89" s="54"/>
      <c r="V89" s="54"/>
      <c r="W89" s="54"/>
      <c r="X89" s="54"/>
      <c r="Y89" s="54"/>
      <c r="Z89" s="54"/>
      <c r="AA89" s="54"/>
    </row>
    <row r="90" ht="15.75" customHeight="1">
      <c r="A90" s="272"/>
      <c r="B90" s="272"/>
      <c r="C90" s="272"/>
      <c r="D90" s="272"/>
      <c r="E90" s="272"/>
      <c r="F90" s="272"/>
      <c r="G90" s="272"/>
      <c r="H90" s="272"/>
      <c r="I90" s="272"/>
      <c r="J90" s="65"/>
      <c r="K90" s="65"/>
      <c r="N90" s="54"/>
      <c r="O90" s="54"/>
      <c r="P90" s="54"/>
      <c r="Q90" s="54"/>
      <c r="R90" s="54"/>
      <c r="S90" s="54"/>
      <c r="T90" s="54"/>
      <c r="U90" s="54"/>
      <c r="V90" s="54"/>
      <c r="W90" s="54"/>
      <c r="X90" s="54"/>
      <c r="Y90" s="54"/>
      <c r="Z90" s="54"/>
      <c r="AA90" s="54"/>
    </row>
    <row r="91" ht="15.75" customHeight="1">
      <c r="A91" s="272"/>
      <c r="B91" s="272"/>
      <c r="C91" s="272"/>
      <c r="D91" s="272"/>
      <c r="E91" s="272"/>
      <c r="F91" s="272"/>
      <c r="G91" s="272"/>
      <c r="H91" s="272"/>
      <c r="I91" s="272"/>
      <c r="J91" s="65"/>
      <c r="K91" s="65"/>
      <c r="N91" s="54"/>
      <c r="O91" s="54"/>
      <c r="P91" s="54"/>
      <c r="Q91" s="54"/>
      <c r="R91" s="54"/>
      <c r="S91" s="54"/>
      <c r="T91" s="54"/>
      <c r="U91" s="54"/>
      <c r="V91" s="54"/>
      <c r="W91" s="54"/>
      <c r="X91" s="54"/>
      <c r="Y91" s="54"/>
      <c r="Z91" s="54"/>
      <c r="AA91" s="54"/>
    </row>
    <row r="92" ht="15.75" customHeight="1">
      <c r="A92" s="272"/>
      <c r="B92" s="272"/>
      <c r="C92" s="272"/>
      <c r="D92" s="272"/>
      <c r="E92" s="272"/>
      <c r="F92" s="272"/>
      <c r="G92" s="272"/>
      <c r="H92" s="272"/>
      <c r="I92" s="272"/>
      <c r="J92" s="65"/>
      <c r="K92" s="65"/>
      <c r="N92" s="54"/>
      <c r="O92" s="54"/>
      <c r="P92" s="54"/>
      <c r="Q92" s="54"/>
      <c r="R92" s="54"/>
      <c r="S92" s="54"/>
      <c r="T92" s="54"/>
      <c r="U92" s="54"/>
      <c r="V92" s="54"/>
      <c r="W92" s="54"/>
      <c r="X92" s="54"/>
      <c r="Y92" s="54"/>
      <c r="Z92" s="54"/>
      <c r="AA92" s="54"/>
    </row>
    <row r="93" ht="15.75" customHeight="1">
      <c r="A93" s="272"/>
      <c r="B93" s="272"/>
      <c r="C93" s="272"/>
      <c r="D93" s="272"/>
      <c r="E93" s="272"/>
      <c r="F93" s="272"/>
      <c r="G93" s="272"/>
      <c r="H93" s="272"/>
      <c r="I93" s="272"/>
      <c r="J93" s="65"/>
      <c r="K93" s="65"/>
      <c r="N93" s="54"/>
      <c r="O93" s="54"/>
      <c r="P93" s="54"/>
      <c r="Q93" s="54"/>
      <c r="R93" s="54"/>
      <c r="S93" s="54"/>
      <c r="T93" s="54"/>
      <c r="U93" s="54"/>
      <c r="V93" s="54"/>
      <c r="W93" s="54"/>
      <c r="X93" s="54"/>
      <c r="Y93" s="54"/>
      <c r="Z93" s="54"/>
      <c r="AA93" s="54"/>
    </row>
    <row r="94" ht="15.75" customHeight="1">
      <c r="A94" s="272"/>
      <c r="B94" s="272"/>
      <c r="C94" s="272"/>
      <c r="D94" s="272"/>
      <c r="E94" s="272"/>
      <c r="F94" s="272"/>
      <c r="G94" s="272"/>
      <c r="H94" s="272"/>
      <c r="I94" s="272"/>
      <c r="J94" s="65"/>
      <c r="K94" s="65"/>
      <c r="N94" s="54"/>
      <c r="O94" s="54"/>
      <c r="P94" s="54"/>
      <c r="Q94" s="54"/>
      <c r="R94" s="54"/>
      <c r="S94" s="54"/>
      <c r="T94" s="54"/>
      <c r="U94" s="54"/>
      <c r="V94" s="54"/>
      <c r="W94" s="54"/>
      <c r="X94" s="54"/>
      <c r="Y94" s="54"/>
      <c r="Z94" s="54"/>
      <c r="AA94" s="54"/>
    </row>
    <row r="95" ht="15.75" customHeight="1">
      <c r="A95" s="272"/>
      <c r="B95" s="272"/>
      <c r="C95" s="272"/>
      <c r="D95" s="272"/>
      <c r="E95" s="272"/>
      <c r="F95" s="272"/>
      <c r="G95" s="272"/>
      <c r="H95" s="272"/>
      <c r="I95" s="272"/>
      <c r="J95" s="65"/>
      <c r="K95" s="65"/>
      <c r="N95" s="54"/>
      <c r="O95" s="54"/>
      <c r="P95" s="54"/>
      <c r="Q95" s="54"/>
      <c r="R95" s="54"/>
      <c r="S95" s="54"/>
      <c r="T95" s="54"/>
      <c r="U95" s="54"/>
      <c r="V95" s="54"/>
      <c r="W95" s="54"/>
      <c r="X95" s="54"/>
      <c r="Y95" s="54"/>
      <c r="Z95" s="54"/>
      <c r="AA95" s="54"/>
    </row>
    <row r="96" ht="15.75" customHeight="1">
      <c r="A96" s="272"/>
      <c r="B96" s="272"/>
      <c r="C96" s="272"/>
      <c r="D96" s="272"/>
      <c r="E96" s="272"/>
      <c r="F96" s="272"/>
      <c r="G96" s="272"/>
      <c r="H96" s="272"/>
      <c r="I96" s="272"/>
      <c r="J96" s="65"/>
      <c r="K96" s="65"/>
      <c r="N96" s="54"/>
      <c r="O96" s="54"/>
      <c r="P96" s="54"/>
      <c r="Q96" s="54"/>
      <c r="R96" s="54"/>
      <c r="S96" s="54"/>
      <c r="T96" s="54"/>
      <c r="U96" s="54"/>
      <c r="V96" s="54"/>
      <c r="W96" s="54"/>
      <c r="X96" s="54"/>
      <c r="Y96" s="54"/>
      <c r="Z96" s="54"/>
      <c r="AA96" s="54"/>
    </row>
    <row r="97" ht="15.75" customHeight="1">
      <c r="A97" s="272"/>
      <c r="B97" s="272"/>
      <c r="C97" s="272"/>
      <c r="D97" s="272"/>
      <c r="E97" s="272"/>
      <c r="F97" s="272"/>
      <c r="G97" s="272"/>
      <c r="H97" s="272"/>
      <c r="I97" s="272"/>
      <c r="J97" s="65"/>
      <c r="K97" s="65"/>
      <c r="N97" s="54"/>
      <c r="O97" s="54"/>
      <c r="P97" s="54"/>
      <c r="Q97" s="54"/>
      <c r="R97" s="54"/>
      <c r="S97" s="54"/>
      <c r="T97" s="54"/>
      <c r="U97" s="54"/>
      <c r="V97" s="54"/>
      <c r="W97" s="54"/>
      <c r="X97" s="54"/>
      <c r="Y97" s="54"/>
      <c r="Z97" s="54"/>
      <c r="AA97" s="54"/>
    </row>
    <row r="98" ht="15.75" customHeight="1">
      <c r="A98" s="272"/>
      <c r="B98" s="272"/>
      <c r="C98" s="272"/>
      <c r="D98" s="272"/>
      <c r="E98" s="272"/>
      <c r="F98" s="272"/>
      <c r="G98" s="272"/>
      <c r="H98" s="272"/>
      <c r="I98" s="272"/>
      <c r="J98" s="65"/>
      <c r="K98" s="65"/>
      <c r="N98" s="54"/>
      <c r="O98" s="54"/>
      <c r="P98" s="54"/>
      <c r="Q98" s="54"/>
      <c r="R98" s="54"/>
      <c r="S98" s="54"/>
      <c r="T98" s="54"/>
      <c r="U98" s="54"/>
      <c r="V98" s="54"/>
      <c r="W98" s="54"/>
      <c r="X98" s="54"/>
      <c r="Y98" s="54"/>
      <c r="Z98" s="54"/>
      <c r="AA98" s="54"/>
    </row>
    <row r="99" ht="15.75" customHeight="1">
      <c r="A99" s="272"/>
      <c r="B99" s="272"/>
      <c r="C99" s="272"/>
      <c r="D99" s="272"/>
      <c r="E99" s="272"/>
      <c r="F99" s="272"/>
      <c r="G99" s="272"/>
      <c r="H99" s="272"/>
      <c r="I99" s="272"/>
      <c r="J99" s="65"/>
      <c r="K99" s="65"/>
      <c r="N99" s="54"/>
      <c r="O99" s="54"/>
      <c r="P99" s="54"/>
      <c r="Q99" s="54"/>
      <c r="R99" s="54"/>
      <c r="S99" s="54"/>
      <c r="T99" s="54"/>
      <c r="U99" s="54"/>
      <c r="V99" s="54"/>
      <c r="W99" s="54"/>
      <c r="X99" s="54"/>
      <c r="Y99" s="54"/>
      <c r="Z99" s="54"/>
      <c r="AA99" s="54"/>
    </row>
    <row r="100" ht="15.75" customHeight="1">
      <c r="A100" s="272"/>
      <c r="B100" s="272"/>
      <c r="C100" s="272"/>
      <c r="D100" s="272"/>
      <c r="E100" s="272"/>
      <c r="F100" s="272"/>
      <c r="G100" s="272"/>
      <c r="H100" s="272"/>
      <c r="I100" s="272"/>
      <c r="J100" s="65"/>
      <c r="K100" s="65"/>
      <c r="N100" s="54"/>
      <c r="O100" s="54"/>
      <c r="P100" s="54"/>
      <c r="Q100" s="54"/>
      <c r="R100" s="54"/>
      <c r="S100" s="54"/>
      <c r="T100" s="54"/>
      <c r="U100" s="54"/>
      <c r="V100" s="54"/>
      <c r="W100" s="54"/>
      <c r="X100" s="54"/>
      <c r="Y100" s="54"/>
      <c r="Z100" s="54"/>
      <c r="AA100" s="54"/>
    </row>
    <row r="101" ht="15.75" customHeight="1">
      <c r="A101" s="272"/>
      <c r="B101" s="272"/>
      <c r="C101" s="272"/>
      <c r="D101" s="272"/>
      <c r="E101" s="272"/>
      <c r="F101" s="272"/>
      <c r="G101" s="272"/>
      <c r="H101" s="272"/>
      <c r="I101" s="272"/>
      <c r="J101" s="65"/>
      <c r="K101" s="65"/>
      <c r="N101" s="54"/>
      <c r="O101" s="54"/>
      <c r="P101" s="54"/>
      <c r="Q101" s="54"/>
      <c r="R101" s="54"/>
      <c r="S101" s="54"/>
      <c r="T101" s="54"/>
      <c r="U101" s="54"/>
      <c r="V101" s="54"/>
      <c r="W101" s="54"/>
      <c r="X101" s="54"/>
      <c r="Y101" s="54"/>
      <c r="Z101" s="54"/>
      <c r="AA101" s="54"/>
    </row>
    <row r="102" ht="15.75" customHeight="1">
      <c r="A102" s="272"/>
      <c r="B102" s="272"/>
      <c r="C102" s="272"/>
      <c r="D102" s="272"/>
      <c r="E102" s="272"/>
      <c r="F102" s="272"/>
      <c r="G102" s="272"/>
      <c r="H102" s="272"/>
      <c r="I102" s="272"/>
      <c r="J102" s="65"/>
      <c r="K102" s="65"/>
      <c r="N102" s="54"/>
      <c r="O102" s="54"/>
      <c r="P102" s="54"/>
      <c r="Q102" s="54"/>
      <c r="R102" s="54"/>
      <c r="S102" s="54"/>
      <c r="T102" s="54"/>
      <c r="U102" s="54"/>
      <c r="V102" s="54"/>
      <c r="W102" s="54"/>
      <c r="X102" s="54"/>
      <c r="Y102" s="54"/>
      <c r="Z102" s="54"/>
      <c r="AA102" s="54"/>
    </row>
    <row r="103" ht="15.75" customHeight="1">
      <c r="A103" s="272"/>
      <c r="B103" s="272"/>
      <c r="C103" s="272"/>
      <c r="D103" s="272"/>
      <c r="E103" s="272"/>
      <c r="F103" s="272"/>
      <c r="G103" s="272"/>
      <c r="H103" s="272"/>
      <c r="I103" s="272"/>
      <c r="J103" s="65"/>
      <c r="K103" s="65"/>
      <c r="N103" s="54"/>
      <c r="O103" s="54"/>
      <c r="P103" s="54"/>
      <c r="Q103" s="54"/>
      <c r="R103" s="54"/>
      <c r="S103" s="54"/>
      <c r="T103" s="54"/>
      <c r="U103" s="54"/>
      <c r="V103" s="54"/>
      <c r="W103" s="54"/>
      <c r="X103" s="54"/>
      <c r="Y103" s="54"/>
      <c r="Z103" s="54"/>
      <c r="AA103" s="54"/>
    </row>
    <row r="104" ht="15.75" customHeight="1">
      <c r="A104" s="272"/>
      <c r="B104" s="272"/>
      <c r="C104" s="272"/>
      <c r="D104" s="272"/>
      <c r="E104" s="272"/>
      <c r="F104" s="272"/>
      <c r="G104" s="272"/>
      <c r="H104" s="272"/>
      <c r="I104" s="272"/>
      <c r="J104" s="65"/>
      <c r="K104" s="65"/>
      <c r="N104" s="54"/>
      <c r="O104" s="54"/>
      <c r="P104" s="54"/>
      <c r="Q104" s="54"/>
      <c r="R104" s="54"/>
      <c r="S104" s="54"/>
      <c r="T104" s="54"/>
      <c r="U104" s="54"/>
      <c r="V104" s="54"/>
      <c r="W104" s="54"/>
      <c r="X104" s="54"/>
      <c r="Y104" s="54"/>
      <c r="Z104" s="54"/>
      <c r="AA104" s="54"/>
    </row>
    <row r="105" ht="15.75" customHeight="1">
      <c r="A105" s="272"/>
      <c r="B105" s="272"/>
      <c r="C105" s="272"/>
      <c r="D105" s="272"/>
      <c r="E105" s="272"/>
      <c r="F105" s="272"/>
      <c r="G105" s="272"/>
      <c r="H105" s="272"/>
      <c r="I105" s="272"/>
      <c r="J105" s="65"/>
      <c r="K105" s="65"/>
      <c r="N105" s="54"/>
      <c r="O105" s="54"/>
      <c r="P105" s="54"/>
      <c r="Q105" s="54"/>
      <c r="R105" s="54"/>
      <c r="S105" s="54"/>
      <c r="T105" s="54"/>
      <c r="U105" s="54"/>
      <c r="V105" s="54"/>
      <c r="W105" s="54"/>
      <c r="X105" s="54"/>
      <c r="Y105" s="54"/>
      <c r="Z105" s="54"/>
      <c r="AA105" s="54"/>
    </row>
    <row r="106" ht="15.75" customHeight="1">
      <c r="A106" s="272"/>
      <c r="B106" s="272"/>
      <c r="C106" s="272"/>
      <c r="D106" s="272"/>
      <c r="E106" s="272"/>
      <c r="F106" s="272"/>
      <c r="G106" s="272"/>
      <c r="H106" s="272"/>
      <c r="I106" s="272"/>
      <c r="J106" s="65"/>
      <c r="K106" s="65"/>
      <c r="N106" s="54"/>
      <c r="O106" s="54"/>
      <c r="P106" s="54"/>
      <c r="Q106" s="54"/>
      <c r="R106" s="54"/>
      <c r="S106" s="54"/>
      <c r="T106" s="54"/>
      <c r="U106" s="54"/>
      <c r="V106" s="54"/>
      <c r="W106" s="54"/>
      <c r="X106" s="54"/>
      <c r="Y106" s="54"/>
      <c r="Z106" s="54"/>
      <c r="AA106" s="54"/>
    </row>
    <row r="107" ht="15.75" customHeight="1">
      <c r="A107" s="272"/>
      <c r="B107" s="272"/>
      <c r="C107" s="272"/>
      <c r="D107" s="272"/>
      <c r="E107" s="272"/>
      <c r="F107" s="272"/>
      <c r="G107" s="272"/>
      <c r="H107" s="272"/>
      <c r="I107" s="272"/>
      <c r="J107" s="65"/>
      <c r="K107" s="65"/>
      <c r="N107" s="54"/>
      <c r="O107" s="54"/>
      <c r="P107" s="54"/>
      <c r="Q107" s="54"/>
      <c r="R107" s="54"/>
      <c r="S107" s="54"/>
      <c r="T107" s="54"/>
      <c r="U107" s="54"/>
      <c r="V107" s="54"/>
      <c r="W107" s="54"/>
      <c r="X107" s="54"/>
      <c r="Y107" s="54"/>
      <c r="Z107" s="54"/>
      <c r="AA107" s="54"/>
    </row>
    <row r="108" ht="15.75" customHeight="1">
      <c r="A108" s="272"/>
      <c r="B108" s="272"/>
      <c r="C108" s="272"/>
      <c r="D108" s="272"/>
      <c r="E108" s="272"/>
      <c r="F108" s="272"/>
      <c r="G108" s="272"/>
      <c r="H108" s="272"/>
      <c r="I108" s="272"/>
      <c r="J108" s="65"/>
      <c r="K108" s="65"/>
      <c r="N108" s="54"/>
      <c r="O108" s="54"/>
      <c r="P108" s="54"/>
      <c r="Q108" s="54"/>
      <c r="R108" s="54"/>
      <c r="S108" s="54"/>
      <c r="T108" s="54"/>
      <c r="U108" s="54"/>
      <c r="V108" s="54"/>
      <c r="W108" s="54"/>
      <c r="X108" s="54"/>
      <c r="Y108" s="54"/>
      <c r="Z108" s="54"/>
      <c r="AA108" s="54"/>
    </row>
    <row r="109" ht="15.75" customHeight="1">
      <c r="A109" s="272"/>
      <c r="B109" s="272"/>
      <c r="C109" s="272"/>
      <c r="D109" s="272"/>
      <c r="E109" s="272"/>
      <c r="F109" s="272"/>
      <c r="G109" s="272"/>
      <c r="H109" s="272"/>
      <c r="I109" s="272"/>
      <c r="J109" s="65"/>
      <c r="K109" s="65"/>
      <c r="N109" s="54"/>
      <c r="O109" s="54"/>
      <c r="P109" s="54"/>
      <c r="Q109" s="54"/>
      <c r="R109" s="54"/>
      <c r="S109" s="54"/>
      <c r="T109" s="54"/>
      <c r="U109" s="54"/>
      <c r="V109" s="54"/>
      <c r="W109" s="54"/>
      <c r="X109" s="54"/>
      <c r="Y109" s="54"/>
      <c r="Z109" s="54"/>
      <c r="AA109" s="54"/>
    </row>
    <row r="110" ht="15.75" customHeight="1">
      <c r="A110" s="272"/>
      <c r="B110" s="272"/>
      <c r="C110" s="272"/>
      <c r="D110" s="272"/>
      <c r="E110" s="272"/>
      <c r="F110" s="272"/>
      <c r="G110" s="272"/>
      <c r="H110" s="272"/>
      <c r="I110" s="272"/>
      <c r="J110" s="65"/>
      <c r="K110" s="65"/>
      <c r="N110" s="54"/>
      <c r="O110" s="54"/>
      <c r="P110" s="54"/>
      <c r="Q110" s="54"/>
      <c r="R110" s="54"/>
      <c r="S110" s="54"/>
      <c r="T110" s="54"/>
      <c r="U110" s="54"/>
      <c r="V110" s="54"/>
      <c r="W110" s="54"/>
      <c r="X110" s="54"/>
      <c r="Y110" s="54"/>
      <c r="Z110" s="54"/>
      <c r="AA110" s="54"/>
    </row>
    <row r="111" ht="15.75" customHeight="1">
      <c r="A111" s="272"/>
      <c r="B111" s="272"/>
      <c r="C111" s="272"/>
      <c r="D111" s="272"/>
      <c r="E111" s="272"/>
      <c r="F111" s="272"/>
      <c r="G111" s="272"/>
      <c r="H111" s="272"/>
      <c r="I111" s="272"/>
      <c r="J111" s="65"/>
      <c r="K111" s="65"/>
      <c r="N111" s="54"/>
      <c r="O111" s="54"/>
      <c r="P111" s="54"/>
      <c r="Q111" s="54"/>
      <c r="R111" s="54"/>
      <c r="S111" s="54"/>
      <c r="T111" s="54"/>
      <c r="U111" s="54"/>
      <c r="V111" s="54"/>
      <c r="W111" s="54"/>
      <c r="X111" s="54"/>
      <c r="Y111" s="54"/>
      <c r="Z111" s="54"/>
      <c r="AA111" s="54"/>
    </row>
    <row r="112" ht="15.75" customHeight="1">
      <c r="A112" s="272"/>
      <c r="B112" s="272"/>
      <c r="C112" s="272"/>
      <c r="D112" s="272"/>
      <c r="E112" s="272"/>
      <c r="F112" s="272"/>
      <c r="G112" s="272"/>
      <c r="H112" s="272"/>
      <c r="I112" s="272"/>
      <c r="J112" s="65"/>
      <c r="K112" s="65"/>
      <c r="N112" s="54"/>
      <c r="O112" s="54"/>
      <c r="P112" s="54"/>
      <c r="Q112" s="54"/>
      <c r="R112" s="54"/>
      <c r="S112" s="54"/>
      <c r="T112" s="54"/>
      <c r="U112" s="54"/>
      <c r="V112" s="54"/>
      <c r="W112" s="54"/>
      <c r="X112" s="54"/>
      <c r="Y112" s="54"/>
      <c r="Z112" s="54"/>
      <c r="AA112" s="54"/>
    </row>
    <row r="113" ht="15.75" customHeight="1">
      <c r="A113" s="272"/>
      <c r="B113" s="272"/>
      <c r="C113" s="272"/>
      <c r="D113" s="272"/>
      <c r="E113" s="272"/>
      <c r="F113" s="272"/>
      <c r="G113" s="272"/>
      <c r="H113" s="272"/>
      <c r="I113" s="272"/>
      <c r="J113" s="65"/>
      <c r="K113" s="65"/>
      <c r="N113" s="54"/>
      <c r="O113" s="54"/>
      <c r="P113" s="54"/>
      <c r="Q113" s="54"/>
      <c r="R113" s="54"/>
      <c r="S113" s="54"/>
      <c r="T113" s="54"/>
      <c r="U113" s="54"/>
      <c r="V113" s="54"/>
      <c r="W113" s="54"/>
      <c r="X113" s="54"/>
      <c r="Y113" s="54"/>
      <c r="Z113" s="54"/>
      <c r="AA113" s="54"/>
    </row>
    <row r="114" ht="15.75" customHeight="1">
      <c r="A114" s="272"/>
      <c r="B114" s="272"/>
      <c r="C114" s="272"/>
      <c r="D114" s="272"/>
      <c r="E114" s="272"/>
      <c r="F114" s="272"/>
      <c r="G114" s="272"/>
      <c r="H114" s="272"/>
      <c r="I114" s="272"/>
      <c r="J114" s="65"/>
      <c r="K114" s="65"/>
      <c r="N114" s="54"/>
      <c r="O114" s="54"/>
      <c r="P114" s="54"/>
      <c r="Q114" s="54"/>
      <c r="R114" s="54"/>
      <c r="S114" s="54"/>
      <c r="T114" s="54"/>
      <c r="U114" s="54"/>
      <c r="V114" s="54"/>
      <c r="W114" s="54"/>
      <c r="X114" s="54"/>
      <c r="Y114" s="54"/>
      <c r="Z114" s="54"/>
      <c r="AA114" s="54"/>
    </row>
    <row r="115" ht="15.75" customHeight="1">
      <c r="A115" s="272"/>
      <c r="B115" s="272"/>
      <c r="C115" s="272"/>
      <c r="D115" s="272"/>
      <c r="E115" s="272"/>
      <c r="F115" s="272"/>
      <c r="G115" s="272"/>
      <c r="H115" s="272"/>
      <c r="I115" s="272"/>
      <c r="J115" s="65"/>
      <c r="K115" s="65"/>
      <c r="N115" s="54"/>
      <c r="O115" s="54"/>
      <c r="P115" s="54"/>
      <c r="Q115" s="54"/>
      <c r="R115" s="54"/>
      <c r="S115" s="54"/>
      <c r="T115" s="54"/>
      <c r="U115" s="54"/>
      <c r="V115" s="54"/>
      <c r="W115" s="54"/>
      <c r="X115" s="54"/>
      <c r="Y115" s="54"/>
      <c r="Z115" s="54"/>
      <c r="AA115" s="54"/>
    </row>
    <row r="116" ht="15.75" customHeight="1">
      <c r="A116" s="272"/>
      <c r="B116" s="272"/>
      <c r="C116" s="272"/>
      <c r="D116" s="272"/>
      <c r="E116" s="272"/>
      <c r="F116" s="272"/>
      <c r="G116" s="272"/>
      <c r="H116" s="272"/>
      <c r="I116" s="272"/>
      <c r="J116" s="65"/>
      <c r="K116" s="65"/>
      <c r="N116" s="54"/>
      <c r="O116" s="54"/>
      <c r="P116" s="54"/>
      <c r="Q116" s="54"/>
      <c r="R116" s="54"/>
      <c r="S116" s="54"/>
      <c r="T116" s="54"/>
      <c r="U116" s="54"/>
      <c r="V116" s="54"/>
      <c r="W116" s="54"/>
      <c r="X116" s="54"/>
      <c r="Y116" s="54"/>
      <c r="Z116" s="54"/>
      <c r="AA116" s="54"/>
    </row>
    <row r="117" ht="15.75" customHeight="1">
      <c r="A117" s="272"/>
      <c r="B117" s="272"/>
      <c r="C117" s="272"/>
      <c r="D117" s="272"/>
      <c r="E117" s="272"/>
      <c r="F117" s="272"/>
      <c r="G117" s="272"/>
      <c r="H117" s="272"/>
      <c r="I117" s="272"/>
      <c r="J117" s="65"/>
      <c r="K117" s="65"/>
      <c r="N117" s="54"/>
      <c r="O117" s="54"/>
      <c r="P117" s="54"/>
      <c r="Q117" s="54"/>
      <c r="R117" s="54"/>
      <c r="S117" s="54"/>
      <c r="T117" s="54"/>
      <c r="U117" s="54"/>
      <c r="V117" s="54"/>
      <c r="W117" s="54"/>
      <c r="X117" s="54"/>
      <c r="Y117" s="54"/>
      <c r="Z117" s="54"/>
      <c r="AA117" s="54"/>
    </row>
    <row r="118" ht="15.75" customHeight="1">
      <c r="A118" s="272"/>
      <c r="B118" s="272"/>
      <c r="C118" s="272"/>
      <c r="D118" s="272"/>
      <c r="E118" s="272"/>
      <c r="F118" s="272"/>
      <c r="G118" s="272"/>
      <c r="H118" s="272"/>
      <c r="I118" s="272"/>
      <c r="J118" s="65"/>
      <c r="K118" s="65"/>
      <c r="N118" s="54"/>
      <c r="O118" s="54"/>
      <c r="P118" s="54"/>
      <c r="Q118" s="54"/>
      <c r="R118" s="54"/>
      <c r="S118" s="54"/>
      <c r="T118" s="54"/>
      <c r="U118" s="54"/>
      <c r="V118" s="54"/>
      <c r="W118" s="54"/>
      <c r="X118" s="54"/>
      <c r="Y118" s="54"/>
      <c r="Z118" s="54"/>
      <c r="AA118" s="54"/>
    </row>
    <row r="119" ht="15.75" customHeight="1">
      <c r="A119" s="272"/>
      <c r="B119" s="272"/>
      <c r="C119" s="272"/>
      <c r="D119" s="272"/>
      <c r="E119" s="272"/>
      <c r="F119" s="272"/>
      <c r="G119" s="272"/>
      <c r="H119" s="272"/>
      <c r="I119" s="272"/>
      <c r="J119" s="65"/>
      <c r="K119" s="65"/>
      <c r="N119" s="54"/>
      <c r="O119" s="54"/>
      <c r="P119" s="54"/>
      <c r="Q119" s="54"/>
      <c r="R119" s="54"/>
      <c r="S119" s="54"/>
      <c r="T119" s="54"/>
      <c r="U119" s="54"/>
      <c r="V119" s="54"/>
      <c r="W119" s="54"/>
      <c r="X119" s="54"/>
      <c r="Y119" s="54"/>
      <c r="Z119" s="54"/>
      <c r="AA119" s="54"/>
    </row>
    <row r="120" ht="15.75" customHeight="1">
      <c r="A120" s="272"/>
      <c r="B120" s="272"/>
      <c r="C120" s="272"/>
      <c r="D120" s="272"/>
      <c r="E120" s="272"/>
      <c r="F120" s="272"/>
      <c r="G120" s="272"/>
      <c r="H120" s="272"/>
      <c r="I120" s="272"/>
      <c r="J120" s="65"/>
      <c r="K120" s="65"/>
      <c r="N120" s="54"/>
      <c r="O120" s="54"/>
      <c r="P120" s="54"/>
      <c r="Q120" s="54"/>
      <c r="R120" s="54"/>
      <c r="S120" s="54"/>
      <c r="T120" s="54"/>
      <c r="U120" s="54"/>
      <c r="V120" s="54"/>
      <c r="W120" s="54"/>
      <c r="X120" s="54"/>
      <c r="Y120" s="54"/>
      <c r="Z120" s="54"/>
      <c r="AA120" s="54"/>
    </row>
    <row r="121" ht="15.75" customHeight="1">
      <c r="A121" s="272"/>
      <c r="B121" s="272"/>
      <c r="C121" s="272"/>
      <c r="D121" s="272"/>
      <c r="E121" s="272"/>
      <c r="F121" s="272"/>
      <c r="G121" s="272"/>
      <c r="H121" s="272"/>
      <c r="I121" s="272"/>
      <c r="J121" s="65"/>
      <c r="K121" s="65"/>
      <c r="N121" s="54"/>
      <c r="O121" s="54"/>
      <c r="P121" s="54"/>
      <c r="Q121" s="54"/>
      <c r="R121" s="54"/>
      <c r="S121" s="54"/>
      <c r="T121" s="54"/>
      <c r="U121" s="54"/>
      <c r="V121" s="54"/>
      <c r="W121" s="54"/>
      <c r="X121" s="54"/>
      <c r="Y121" s="54"/>
      <c r="Z121" s="54"/>
      <c r="AA121" s="54"/>
    </row>
    <row r="122" ht="15.75" customHeight="1">
      <c r="A122" s="272"/>
      <c r="B122" s="272"/>
      <c r="C122" s="272"/>
      <c r="D122" s="272"/>
      <c r="E122" s="272"/>
      <c r="F122" s="272"/>
      <c r="G122" s="272"/>
      <c r="H122" s="272"/>
      <c r="I122" s="272"/>
      <c r="J122" s="65"/>
      <c r="K122" s="65"/>
      <c r="N122" s="54"/>
      <c r="O122" s="54"/>
      <c r="P122" s="54"/>
      <c r="Q122" s="54"/>
      <c r="R122" s="54"/>
      <c r="S122" s="54"/>
      <c r="T122" s="54"/>
      <c r="U122" s="54"/>
      <c r="V122" s="54"/>
      <c r="W122" s="54"/>
      <c r="X122" s="54"/>
      <c r="Y122" s="54"/>
      <c r="Z122" s="54"/>
      <c r="AA122" s="54"/>
    </row>
    <row r="123" ht="15.75" customHeight="1">
      <c r="A123" s="272"/>
      <c r="B123" s="272"/>
      <c r="C123" s="272"/>
      <c r="D123" s="272"/>
      <c r="E123" s="272"/>
      <c r="F123" s="272"/>
      <c r="G123" s="272"/>
      <c r="H123" s="272"/>
      <c r="I123" s="272"/>
      <c r="J123" s="65"/>
      <c r="K123" s="65"/>
      <c r="N123" s="54"/>
      <c r="O123" s="54"/>
      <c r="P123" s="54"/>
      <c r="Q123" s="54"/>
      <c r="R123" s="54"/>
      <c r="S123" s="54"/>
      <c r="T123" s="54"/>
      <c r="U123" s="54"/>
      <c r="V123" s="54"/>
      <c r="W123" s="54"/>
      <c r="X123" s="54"/>
      <c r="Y123" s="54"/>
      <c r="Z123" s="54"/>
      <c r="AA123" s="54"/>
    </row>
    <row r="124" ht="15.75" customHeight="1">
      <c r="A124" s="272"/>
      <c r="B124" s="272"/>
      <c r="C124" s="272"/>
      <c r="D124" s="272"/>
      <c r="E124" s="272"/>
      <c r="F124" s="272"/>
      <c r="G124" s="272"/>
      <c r="H124" s="272"/>
      <c r="I124" s="272"/>
      <c r="J124" s="65"/>
      <c r="K124" s="65"/>
      <c r="N124" s="54"/>
      <c r="O124" s="54"/>
      <c r="P124" s="54"/>
      <c r="Q124" s="54"/>
      <c r="R124" s="54"/>
      <c r="S124" s="54"/>
      <c r="T124" s="54"/>
      <c r="U124" s="54"/>
      <c r="V124" s="54"/>
      <c r="W124" s="54"/>
      <c r="X124" s="54"/>
      <c r="Y124" s="54"/>
      <c r="Z124" s="54"/>
      <c r="AA124" s="54"/>
    </row>
    <row r="125" ht="15.75" customHeight="1">
      <c r="A125" s="272"/>
      <c r="B125" s="272"/>
      <c r="C125" s="272"/>
      <c r="D125" s="272"/>
      <c r="E125" s="272"/>
      <c r="F125" s="272"/>
      <c r="G125" s="272"/>
      <c r="H125" s="272"/>
      <c r="I125" s="272"/>
      <c r="J125" s="65"/>
      <c r="K125" s="65"/>
      <c r="N125" s="54"/>
      <c r="O125" s="54"/>
      <c r="P125" s="54"/>
      <c r="Q125" s="54"/>
      <c r="R125" s="54"/>
      <c r="S125" s="54"/>
      <c r="T125" s="54"/>
      <c r="U125" s="54"/>
      <c r="V125" s="54"/>
      <c r="W125" s="54"/>
      <c r="X125" s="54"/>
      <c r="Y125" s="54"/>
      <c r="Z125" s="54"/>
      <c r="AA125" s="54"/>
    </row>
    <row r="126" ht="15.75" customHeight="1">
      <c r="A126" s="272"/>
      <c r="B126" s="272"/>
      <c r="C126" s="272"/>
      <c r="D126" s="272"/>
      <c r="E126" s="272"/>
      <c r="F126" s="272"/>
      <c r="G126" s="272"/>
      <c r="H126" s="272"/>
      <c r="I126" s="272"/>
      <c r="J126" s="65"/>
      <c r="K126" s="65"/>
      <c r="N126" s="54"/>
      <c r="O126" s="54"/>
      <c r="P126" s="54"/>
      <c r="Q126" s="54"/>
      <c r="R126" s="54"/>
      <c r="S126" s="54"/>
      <c r="T126" s="54"/>
      <c r="U126" s="54"/>
      <c r="V126" s="54"/>
      <c r="W126" s="54"/>
      <c r="X126" s="54"/>
      <c r="Y126" s="54"/>
      <c r="Z126" s="54"/>
      <c r="AA126" s="54"/>
    </row>
    <row r="127" ht="15.75" customHeight="1">
      <c r="A127" s="272"/>
      <c r="B127" s="272"/>
      <c r="C127" s="272"/>
      <c r="D127" s="272"/>
      <c r="E127" s="272"/>
      <c r="F127" s="272"/>
      <c r="G127" s="272"/>
      <c r="H127" s="272"/>
      <c r="I127" s="272"/>
      <c r="J127" s="65"/>
      <c r="K127" s="65"/>
      <c r="N127" s="54"/>
      <c r="O127" s="54"/>
      <c r="P127" s="54"/>
      <c r="Q127" s="54"/>
      <c r="R127" s="54"/>
      <c r="S127" s="54"/>
      <c r="T127" s="54"/>
      <c r="U127" s="54"/>
      <c r="V127" s="54"/>
      <c r="W127" s="54"/>
      <c r="X127" s="54"/>
      <c r="Y127" s="54"/>
      <c r="Z127" s="54"/>
      <c r="AA127" s="54"/>
    </row>
    <row r="128" ht="15.75" customHeight="1">
      <c r="A128" s="272"/>
      <c r="B128" s="272"/>
      <c r="C128" s="272"/>
      <c r="D128" s="272"/>
      <c r="E128" s="272"/>
      <c r="F128" s="272"/>
      <c r="G128" s="272"/>
      <c r="H128" s="272"/>
      <c r="I128" s="272"/>
      <c r="J128" s="65"/>
      <c r="K128" s="65"/>
      <c r="N128" s="54"/>
      <c r="O128" s="54"/>
      <c r="P128" s="54"/>
      <c r="Q128" s="54"/>
      <c r="R128" s="54"/>
      <c r="S128" s="54"/>
      <c r="T128" s="54"/>
      <c r="U128" s="54"/>
      <c r="V128" s="54"/>
      <c r="W128" s="54"/>
      <c r="X128" s="54"/>
      <c r="Y128" s="54"/>
      <c r="Z128" s="54"/>
      <c r="AA128" s="54"/>
    </row>
    <row r="129" ht="15.75" customHeight="1">
      <c r="A129" s="272"/>
      <c r="B129" s="272"/>
      <c r="C129" s="272"/>
      <c r="D129" s="272"/>
      <c r="E129" s="272"/>
      <c r="F129" s="272"/>
      <c r="G129" s="272"/>
      <c r="H129" s="272"/>
      <c r="I129" s="272"/>
      <c r="J129" s="65"/>
      <c r="K129" s="65"/>
      <c r="N129" s="54"/>
      <c r="O129" s="54"/>
      <c r="P129" s="54"/>
      <c r="Q129" s="54"/>
      <c r="R129" s="54"/>
      <c r="S129" s="54"/>
      <c r="T129" s="54"/>
      <c r="U129" s="54"/>
      <c r="V129" s="54"/>
      <c r="W129" s="54"/>
      <c r="X129" s="54"/>
      <c r="Y129" s="54"/>
      <c r="Z129" s="54"/>
      <c r="AA129" s="54"/>
    </row>
    <row r="130" ht="15.75" customHeight="1">
      <c r="A130" s="272"/>
      <c r="B130" s="272"/>
      <c r="C130" s="272"/>
      <c r="D130" s="272"/>
      <c r="E130" s="272"/>
      <c r="F130" s="272"/>
      <c r="G130" s="272"/>
      <c r="H130" s="272"/>
      <c r="I130" s="272"/>
      <c r="J130" s="65"/>
      <c r="K130" s="65"/>
      <c r="N130" s="54"/>
      <c r="O130" s="54"/>
      <c r="P130" s="54"/>
      <c r="Q130" s="54"/>
      <c r="R130" s="54"/>
      <c r="S130" s="54"/>
      <c r="T130" s="54"/>
      <c r="U130" s="54"/>
      <c r="V130" s="54"/>
      <c r="W130" s="54"/>
      <c r="X130" s="54"/>
      <c r="Y130" s="54"/>
      <c r="Z130" s="54"/>
      <c r="AA130" s="54"/>
    </row>
    <row r="131" ht="15.75" customHeight="1">
      <c r="A131" s="272"/>
      <c r="B131" s="272"/>
      <c r="C131" s="272"/>
      <c r="D131" s="272"/>
      <c r="E131" s="272"/>
      <c r="F131" s="272"/>
      <c r="G131" s="272"/>
      <c r="H131" s="272"/>
      <c r="I131" s="272"/>
      <c r="J131" s="65"/>
      <c r="K131" s="65"/>
      <c r="N131" s="54"/>
      <c r="O131" s="54"/>
      <c r="P131" s="54"/>
      <c r="Q131" s="54"/>
      <c r="R131" s="54"/>
      <c r="S131" s="54"/>
      <c r="T131" s="54"/>
      <c r="U131" s="54"/>
      <c r="V131" s="54"/>
      <c r="W131" s="54"/>
      <c r="X131" s="54"/>
      <c r="Y131" s="54"/>
      <c r="Z131" s="54"/>
      <c r="AA131" s="54"/>
    </row>
    <row r="132" ht="15.75" customHeight="1">
      <c r="A132" s="272"/>
      <c r="B132" s="272"/>
      <c r="C132" s="272"/>
      <c r="D132" s="272"/>
      <c r="E132" s="272"/>
      <c r="F132" s="272"/>
      <c r="G132" s="272"/>
      <c r="H132" s="272"/>
      <c r="I132" s="272"/>
      <c r="J132" s="65"/>
      <c r="K132" s="65"/>
      <c r="N132" s="54"/>
      <c r="O132" s="54"/>
      <c r="P132" s="54"/>
      <c r="Q132" s="54"/>
      <c r="R132" s="54"/>
      <c r="S132" s="54"/>
      <c r="T132" s="54"/>
      <c r="U132" s="54"/>
      <c r="V132" s="54"/>
      <c r="W132" s="54"/>
      <c r="X132" s="54"/>
      <c r="Y132" s="54"/>
      <c r="Z132" s="54"/>
      <c r="AA132" s="54"/>
    </row>
    <row r="133" ht="15.75" customHeight="1">
      <c r="A133" s="272"/>
      <c r="B133" s="272"/>
      <c r="C133" s="272"/>
      <c r="D133" s="272"/>
      <c r="E133" s="272"/>
      <c r="F133" s="272"/>
      <c r="G133" s="272"/>
      <c r="H133" s="272"/>
      <c r="I133" s="272"/>
      <c r="J133" s="65"/>
      <c r="K133" s="65"/>
      <c r="N133" s="54"/>
      <c r="O133" s="54"/>
      <c r="P133" s="54"/>
      <c r="Q133" s="54"/>
      <c r="R133" s="54"/>
      <c r="S133" s="54"/>
      <c r="T133" s="54"/>
      <c r="U133" s="54"/>
      <c r="V133" s="54"/>
      <c r="W133" s="54"/>
      <c r="X133" s="54"/>
      <c r="Y133" s="54"/>
      <c r="Z133" s="54"/>
      <c r="AA133" s="54"/>
    </row>
    <row r="134" ht="15.75" customHeight="1">
      <c r="A134" s="272"/>
      <c r="B134" s="272"/>
      <c r="C134" s="272"/>
      <c r="D134" s="272"/>
      <c r="E134" s="272"/>
      <c r="F134" s="272"/>
      <c r="G134" s="272"/>
      <c r="H134" s="272"/>
      <c r="I134" s="272"/>
      <c r="J134" s="65"/>
      <c r="K134" s="65"/>
      <c r="N134" s="54"/>
      <c r="O134" s="54"/>
      <c r="P134" s="54"/>
      <c r="Q134" s="54"/>
      <c r="R134" s="54"/>
      <c r="S134" s="54"/>
      <c r="T134" s="54"/>
      <c r="U134" s="54"/>
      <c r="V134" s="54"/>
      <c r="W134" s="54"/>
      <c r="X134" s="54"/>
      <c r="Y134" s="54"/>
      <c r="Z134" s="54"/>
      <c r="AA134" s="54"/>
    </row>
    <row r="135" ht="15.75" customHeight="1">
      <c r="A135" s="272"/>
      <c r="B135" s="272"/>
      <c r="C135" s="272"/>
      <c r="D135" s="272"/>
      <c r="E135" s="272"/>
      <c r="F135" s="272"/>
      <c r="G135" s="272"/>
      <c r="H135" s="272"/>
      <c r="I135" s="272"/>
      <c r="J135" s="65"/>
      <c r="K135" s="65"/>
      <c r="N135" s="54"/>
      <c r="O135" s="54"/>
      <c r="P135" s="54"/>
      <c r="Q135" s="54"/>
      <c r="R135" s="54"/>
      <c r="S135" s="54"/>
      <c r="T135" s="54"/>
      <c r="U135" s="54"/>
      <c r="V135" s="54"/>
      <c r="W135" s="54"/>
      <c r="X135" s="54"/>
      <c r="Y135" s="54"/>
      <c r="Z135" s="54"/>
      <c r="AA135" s="54"/>
    </row>
    <row r="136" ht="15.75" customHeight="1">
      <c r="A136" s="272"/>
      <c r="B136" s="272"/>
      <c r="C136" s="272"/>
      <c r="D136" s="272"/>
      <c r="E136" s="272"/>
      <c r="F136" s="272"/>
      <c r="G136" s="272"/>
      <c r="H136" s="272"/>
      <c r="I136" s="272"/>
      <c r="J136" s="65"/>
      <c r="K136" s="65"/>
      <c r="N136" s="54"/>
      <c r="O136" s="54"/>
      <c r="P136" s="54"/>
      <c r="Q136" s="54"/>
      <c r="R136" s="54"/>
      <c r="S136" s="54"/>
      <c r="T136" s="54"/>
      <c r="U136" s="54"/>
      <c r="V136" s="54"/>
      <c r="W136" s="54"/>
      <c r="X136" s="54"/>
      <c r="Y136" s="54"/>
      <c r="Z136" s="54"/>
      <c r="AA136" s="54"/>
    </row>
    <row r="137" ht="15.75" customHeight="1">
      <c r="A137" s="272"/>
      <c r="B137" s="272"/>
      <c r="C137" s="272"/>
      <c r="D137" s="272"/>
      <c r="E137" s="272"/>
      <c r="F137" s="272"/>
      <c r="G137" s="272"/>
      <c r="H137" s="272"/>
      <c r="I137" s="272"/>
      <c r="J137" s="65"/>
      <c r="K137" s="65"/>
      <c r="N137" s="54"/>
      <c r="O137" s="54"/>
      <c r="P137" s="54"/>
      <c r="Q137" s="54"/>
      <c r="R137" s="54"/>
      <c r="S137" s="54"/>
      <c r="T137" s="54"/>
      <c r="U137" s="54"/>
      <c r="V137" s="54"/>
      <c r="W137" s="54"/>
      <c r="X137" s="54"/>
      <c r="Y137" s="54"/>
      <c r="Z137" s="54"/>
      <c r="AA137" s="54"/>
    </row>
    <row r="138" ht="15.75" customHeight="1">
      <c r="A138" s="272"/>
      <c r="B138" s="272"/>
      <c r="C138" s="272"/>
      <c r="D138" s="272"/>
      <c r="E138" s="272"/>
      <c r="F138" s="272"/>
      <c r="G138" s="272"/>
      <c r="H138" s="272"/>
      <c r="I138" s="272"/>
      <c r="J138" s="65"/>
      <c r="K138" s="65"/>
      <c r="N138" s="54"/>
      <c r="O138" s="54"/>
      <c r="P138" s="54"/>
      <c r="Q138" s="54"/>
      <c r="R138" s="54"/>
      <c r="S138" s="54"/>
      <c r="T138" s="54"/>
      <c r="U138" s="54"/>
      <c r="V138" s="54"/>
      <c r="W138" s="54"/>
      <c r="X138" s="54"/>
      <c r="Y138" s="54"/>
      <c r="Z138" s="54"/>
      <c r="AA138" s="54"/>
    </row>
    <row r="139" ht="15.75" customHeight="1">
      <c r="A139" s="272"/>
      <c r="B139" s="272"/>
      <c r="C139" s="272"/>
      <c r="D139" s="272"/>
      <c r="E139" s="272"/>
      <c r="F139" s="272"/>
      <c r="G139" s="272"/>
      <c r="H139" s="272"/>
      <c r="I139" s="272"/>
      <c r="J139" s="65"/>
      <c r="K139" s="65"/>
      <c r="N139" s="54"/>
      <c r="O139" s="54"/>
      <c r="P139" s="54"/>
      <c r="Q139" s="54"/>
      <c r="R139" s="54"/>
      <c r="S139" s="54"/>
      <c r="T139" s="54"/>
      <c r="U139" s="54"/>
      <c r="V139" s="54"/>
      <c r="W139" s="54"/>
      <c r="X139" s="54"/>
      <c r="Y139" s="54"/>
      <c r="Z139" s="54"/>
      <c r="AA139" s="54"/>
    </row>
    <row r="140" ht="15.75" customHeight="1">
      <c r="A140" s="272"/>
      <c r="B140" s="272"/>
      <c r="C140" s="272"/>
      <c r="D140" s="272"/>
      <c r="E140" s="272"/>
      <c r="F140" s="272"/>
      <c r="G140" s="272"/>
      <c r="H140" s="272"/>
      <c r="I140" s="272"/>
      <c r="J140" s="65"/>
      <c r="K140" s="65"/>
      <c r="N140" s="54"/>
      <c r="O140" s="54"/>
      <c r="P140" s="54"/>
      <c r="Q140" s="54"/>
      <c r="R140" s="54"/>
      <c r="S140" s="54"/>
      <c r="T140" s="54"/>
      <c r="U140" s="54"/>
      <c r="V140" s="54"/>
      <c r="W140" s="54"/>
      <c r="X140" s="54"/>
      <c r="Y140" s="54"/>
      <c r="Z140" s="54"/>
      <c r="AA140" s="54"/>
    </row>
    <row r="141" ht="15.75" customHeight="1">
      <c r="A141" s="272"/>
      <c r="B141" s="272"/>
      <c r="C141" s="272"/>
      <c r="D141" s="272"/>
      <c r="E141" s="272"/>
      <c r="F141" s="272"/>
      <c r="G141" s="272"/>
      <c r="H141" s="272"/>
      <c r="I141" s="272"/>
      <c r="J141" s="65"/>
      <c r="K141" s="65"/>
      <c r="N141" s="54"/>
      <c r="O141" s="54"/>
      <c r="P141" s="54"/>
      <c r="Q141" s="54"/>
      <c r="R141" s="54"/>
      <c r="S141" s="54"/>
      <c r="T141" s="54"/>
      <c r="U141" s="54"/>
      <c r="V141" s="54"/>
      <c r="W141" s="54"/>
      <c r="X141" s="54"/>
      <c r="Y141" s="54"/>
      <c r="Z141" s="54"/>
      <c r="AA141" s="54"/>
    </row>
    <row r="142" ht="15.75" customHeight="1">
      <c r="A142" s="272"/>
      <c r="B142" s="272"/>
      <c r="C142" s="272"/>
      <c r="D142" s="272"/>
      <c r="E142" s="272"/>
      <c r="F142" s="272"/>
      <c r="G142" s="272"/>
      <c r="H142" s="272"/>
      <c r="I142" s="272"/>
      <c r="J142" s="65"/>
      <c r="K142" s="65"/>
      <c r="N142" s="54"/>
      <c r="O142" s="54"/>
      <c r="P142" s="54"/>
      <c r="Q142" s="54"/>
      <c r="R142" s="54"/>
      <c r="S142" s="54"/>
      <c r="T142" s="54"/>
      <c r="U142" s="54"/>
      <c r="V142" s="54"/>
      <c r="W142" s="54"/>
      <c r="X142" s="54"/>
      <c r="Y142" s="54"/>
      <c r="Z142" s="54"/>
      <c r="AA142" s="54"/>
    </row>
    <row r="143" ht="15.75" customHeight="1">
      <c r="A143" s="272"/>
      <c r="B143" s="272"/>
      <c r="C143" s="272"/>
      <c r="D143" s="272"/>
      <c r="E143" s="272"/>
      <c r="F143" s="272"/>
      <c r="G143" s="272"/>
      <c r="H143" s="272"/>
      <c r="I143" s="272"/>
      <c r="J143" s="65"/>
      <c r="K143" s="65"/>
      <c r="N143" s="54"/>
      <c r="O143" s="54"/>
      <c r="P143" s="54"/>
      <c r="Q143" s="54"/>
      <c r="R143" s="54"/>
      <c r="S143" s="54"/>
      <c r="T143" s="54"/>
      <c r="U143" s="54"/>
      <c r="V143" s="54"/>
      <c r="W143" s="54"/>
      <c r="X143" s="54"/>
      <c r="Y143" s="54"/>
      <c r="Z143" s="54"/>
      <c r="AA143" s="54"/>
    </row>
    <row r="144" ht="15.75" customHeight="1">
      <c r="A144" s="272"/>
      <c r="B144" s="272"/>
      <c r="C144" s="272"/>
      <c r="D144" s="272"/>
      <c r="E144" s="272"/>
      <c r="F144" s="272"/>
      <c r="G144" s="272"/>
      <c r="H144" s="272"/>
      <c r="I144" s="272"/>
      <c r="J144" s="65"/>
      <c r="K144" s="65"/>
      <c r="N144" s="54"/>
      <c r="O144" s="54"/>
      <c r="P144" s="54"/>
      <c r="Q144" s="54"/>
      <c r="R144" s="54"/>
      <c r="S144" s="54"/>
      <c r="T144" s="54"/>
      <c r="U144" s="54"/>
      <c r="V144" s="54"/>
      <c r="W144" s="54"/>
      <c r="X144" s="54"/>
      <c r="Y144" s="54"/>
      <c r="Z144" s="54"/>
      <c r="AA144" s="54"/>
    </row>
    <row r="145" ht="15.75" customHeight="1">
      <c r="A145" s="272"/>
      <c r="B145" s="272"/>
      <c r="C145" s="272"/>
      <c r="D145" s="272"/>
      <c r="E145" s="272"/>
      <c r="F145" s="272"/>
      <c r="G145" s="272"/>
      <c r="H145" s="272"/>
      <c r="I145" s="272"/>
      <c r="J145" s="65"/>
      <c r="K145" s="65"/>
      <c r="N145" s="54"/>
      <c r="O145" s="54"/>
      <c r="P145" s="54"/>
      <c r="Q145" s="54"/>
      <c r="R145" s="54"/>
      <c r="S145" s="54"/>
      <c r="T145" s="54"/>
      <c r="U145" s="54"/>
      <c r="V145" s="54"/>
      <c r="W145" s="54"/>
      <c r="X145" s="54"/>
      <c r="Y145" s="54"/>
      <c r="Z145" s="54"/>
      <c r="AA145" s="54"/>
    </row>
    <row r="146" ht="15.75" customHeight="1">
      <c r="A146" s="272"/>
      <c r="B146" s="272"/>
      <c r="C146" s="272"/>
      <c r="D146" s="272"/>
      <c r="E146" s="272"/>
      <c r="F146" s="272"/>
      <c r="G146" s="272"/>
      <c r="H146" s="272"/>
      <c r="I146" s="272"/>
      <c r="J146" s="65"/>
      <c r="K146" s="65"/>
      <c r="N146" s="54"/>
      <c r="O146" s="54"/>
      <c r="P146" s="54"/>
      <c r="Q146" s="54"/>
      <c r="R146" s="54"/>
      <c r="S146" s="54"/>
      <c r="T146" s="54"/>
      <c r="U146" s="54"/>
      <c r="V146" s="54"/>
      <c r="W146" s="54"/>
      <c r="X146" s="54"/>
      <c r="Y146" s="54"/>
      <c r="Z146" s="54"/>
      <c r="AA146" s="54"/>
    </row>
    <row r="147" ht="15.75" customHeight="1">
      <c r="A147" s="272"/>
      <c r="B147" s="272"/>
      <c r="C147" s="272"/>
      <c r="D147" s="272"/>
      <c r="E147" s="272"/>
      <c r="F147" s="272"/>
      <c r="G147" s="272"/>
      <c r="H147" s="272"/>
      <c r="I147" s="272"/>
      <c r="J147" s="65"/>
      <c r="K147" s="65"/>
      <c r="N147" s="54"/>
      <c r="O147" s="54"/>
      <c r="P147" s="54"/>
      <c r="Q147" s="54"/>
      <c r="R147" s="54"/>
      <c r="S147" s="54"/>
      <c r="T147" s="54"/>
      <c r="U147" s="54"/>
      <c r="V147" s="54"/>
      <c r="W147" s="54"/>
      <c r="X147" s="54"/>
      <c r="Y147" s="54"/>
      <c r="Z147" s="54"/>
      <c r="AA147" s="54"/>
    </row>
    <row r="148" ht="15.75" customHeight="1">
      <c r="A148" s="272"/>
      <c r="B148" s="272"/>
      <c r="C148" s="272"/>
      <c r="D148" s="272"/>
      <c r="E148" s="272"/>
      <c r="F148" s="272"/>
      <c r="G148" s="272"/>
      <c r="H148" s="272"/>
      <c r="I148" s="272"/>
      <c r="J148" s="65"/>
      <c r="K148" s="65"/>
      <c r="N148" s="54"/>
      <c r="O148" s="54"/>
      <c r="P148" s="54"/>
      <c r="Q148" s="54"/>
      <c r="R148" s="54"/>
      <c r="S148" s="54"/>
      <c r="T148" s="54"/>
      <c r="U148" s="54"/>
      <c r="V148" s="54"/>
      <c r="W148" s="54"/>
      <c r="X148" s="54"/>
      <c r="Y148" s="54"/>
      <c r="Z148" s="54"/>
      <c r="AA148" s="54"/>
    </row>
    <row r="149" ht="15.75" customHeight="1">
      <c r="A149" s="272"/>
      <c r="B149" s="272"/>
      <c r="C149" s="272"/>
      <c r="D149" s="272"/>
      <c r="E149" s="272"/>
      <c r="F149" s="272"/>
      <c r="G149" s="272"/>
      <c r="H149" s="272"/>
      <c r="I149" s="272"/>
      <c r="J149" s="65"/>
      <c r="K149" s="65"/>
      <c r="N149" s="54"/>
      <c r="O149" s="54"/>
      <c r="P149" s="54"/>
      <c r="Q149" s="54"/>
      <c r="R149" s="54"/>
      <c r="S149" s="54"/>
      <c r="T149" s="54"/>
      <c r="U149" s="54"/>
      <c r="V149" s="54"/>
      <c r="W149" s="54"/>
      <c r="X149" s="54"/>
      <c r="Y149" s="54"/>
      <c r="Z149" s="54"/>
      <c r="AA149" s="54"/>
    </row>
    <row r="150" ht="15.75" customHeight="1">
      <c r="A150" s="272"/>
      <c r="B150" s="272"/>
      <c r="C150" s="272"/>
      <c r="D150" s="272"/>
      <c r="E150" s="272"/>
      <c r="F150" s="272"/>
      <c r="G150" s="272"/>
      <c r="H150" s="272"/>
      <c r="I150" s="272"/>
      <c r="J150" s="65"/>
      <c r="K150" s="65"/>
      <c r="N150" s="54"/>
      <c r="O150" s="54"/>
      <c r="P150" s="54"/>
      <c r="Q150" s="54"/>
      <c r="R150" s="54"/>
      <c r="S150" s="54"/>
      <c r="T150" s="54"/>
      <c r="U150" s="54"/>
      <c r="V150" s="54"/>
      <c r="W150" s="54"/>
      <c r="X150" s="54"/>
      <c r="Y150" s="54"/>
      <c r="Z150" s="54"/>
      <c r="AA150" s="54"/>
    </row>
    <row r="151" ht="15.75" customHeight="1">
      <c r="A151" s="272"/>
      <c r="B151" s="272"/>
      <c r="C151" s="272"/>
      <c r="D151" s="272"/>
      <c r="E151" s="272"/>
      <c r="F151" s="272"/>
      <c r="G151" s="272"/>
      <c r="H151" s="272"/>
      <c r="I151" s="272"/>
      <c r="J151" s="65"/>
      <c r="K151" s="65"/>
      <c r="N151" s="54"/>
      <c r="O151" s="54"/>
      <c r="P151" s="54"/>
      <c r="Q151" s="54"/>
      <c r="R151" s="54"/>
      <c r="S151" s="54"/>
      <c r="T151" s="54"/>
      <c r="U151" s="54"/>
      <c r="V151" s="54"/>
      <c r="W151" s="54"/>
      <c r="X151" s="54"/>
      <c r="Y151" s="54"/>
      <c r="Z151" s="54"/>
      <c r="AA151" s="54"/>
    </row>
    <row r="152" ht="15.75" customHeight="1">
      <c r="A152" s="272"/>
      <c r="B152" s="272"/>
      <c r="C152" s="272"/>
      <c r="D152" s="272"/>
      <c r="E152" s="272"/>
      <c r="F152" s="272"/>
      <c r="G152" s="272"/>
      <c r="H152" s="272"/>
      <c r="I152" s="272"/>
      <c r="J152" s="65"/>
      <c r="K152" s="65"/>
      <c r="N152" s="54"/>
      <c r="O152" s="54"/>
      <c r="P152" s="54"/>
      <c r="Q152" s="54"/>
      <c r="R152" s="54"/>
      <c r="S152" s="54"/>
      <c r="T152" s="54"/>
      <c r="U152" s="54"/>
      <c r="V152" s="54"/>
      <c r="W152" s="54"/>
      <c r="X152" s="54"/>
      <c r="Y152" s="54"/>
      <c r="Z152" s="54"/>
      <c r="AA152" s="54"/>
    </row>
    <row r="153" ht="15.75" customHeight="1">
      <c r="A153" s="272"/>
      <c r="B153" s="272"/>
      <c r="C153" s="272"/>
      <c r="D153" s="272"/>
      <c r="E153" s="272"/>
      <c r="F153" s="272"/>
      <c r="G153" s="272"/>
      <c r="H153" s="272"/>
      <c r="I153" s="272"/>
      <c r="J153" s="65"/>
      <c r="K153" s="65"/>
      <c r="N153" s="54"/>
      <c r="O153" s="54"/>
      <c r="P153" s="54"/>
      <c r="Q153" s="54"/>
      <c r="R153" s="54"/>
      <c r="S153" s="54"/>
      <c r="T153" s="54"/>
      <c r="U153" s="54"/>
      <c r="V153" s="54"/>
      <c r="W153" s="54"/>
      <c r="X153" s="54"/>
      <c r="Y153" s="54"/>
      <c r="Z153" s="54"/>
      <c r="AA153" s="54"/>
    </row>
    <row r="154" ht="15.75" customHeight="1">
      <c r="A154" s="272"/>
      <c r="B154" s="272"/>
      <c r="C154" s="272"/>
      <c r="D154" s="272"/>
      <c r="E154" s="272"/>
      <c r="F154" s="272"/>
      <c r="G154" s="272"/>
      <c r="H154" s="272"/>
      <c r="I154" s="272"/>
      <c r="J154" s="65"/>
      <c r="K154" s="65"/>
      <c r="N154" s="54"/>
      <c r="O154" s="54"/>
      <c r="P154" s="54"/>
      <c r="Q154" s="54"/>
      <c r="R154" s="54"/>
      <c r="S154" s="54"/>
      <c r="T154" s="54"/>
      <c r="U154" s="54"/>
      <c r="V154" s="54"/>
      <c r="W154" s="54"/>
      <c r="X154" s="54"/>
      <c r="Y154" s="54"/>
      <c r="Z154" s="54"/>
      <c r="AA154" s="54"/>
    </row>
    <row r="155" ht="15.75" customHeight="1">
      <c r="A155" s="272"/>
      <c r="B155" s="272"/>
      <c r="C155" s="272"/>
      <c r="D155" s="272"/>
      <c r="E155" s="272"/>
      <c r="F155" s="272"/>
      <c r="G155" s="272"/>
      <c r="H155" s="272"/>
      <c r="I155" s="272"/>
      <c r="J155" s="65"/>
      <c r="K155" s="65"/>
      <c r="N155" s="54"/>
      <c r="O155" s="54"/>
      <c r="P155" s="54"/>
      <c r="Q155" s="54"/>
      <c r="R155" s="54"/>
      <c r="S155" s="54"/>
      <c r="T155" s="54"/>
      <c r="U155" s="54"/>
      <c r="V155" s="54"/>
      <c r="W155" s="54"/>
      <c r="X155" s="54"/>
      <c r="Y155" s="54"/>
      <c r="Z155" s="54"/>
      <c r="AA155" s="54"/>
    </row>
    <row r="156" ht="15.75" customHeight="1">
      <c r="A156" s="272"/>
      <c r="B156" s="272"/>
      <c r="C156" s="272"/>
      <c r="D156" s="272"/>
      <c r="E156" s="272"/>
      <c r="F156" s="272"/>
      <c r="G156" s="272"/>
      <c r="H156" s="272"/>
      <c r="I156" s="272"/>
      <c r="J156" s="65"/>
      <c r="K156" s="65"/>
      <c r="N156" s="54"/>
      <c r="O156" s="54"/>
      <c r="P156" s="54"/>
      <c r="Q156" s="54"/>
      <c r="R156" s="54"/>
      <c r="S156" s="54"/>
      <c r="T156" s="54"/>
      <c r="U156" s="54"/>
      <c r="V156" s="54"/>
      <c r="W156" s="54"/>
      <c r="X156" s="54"/>
      <c r="Y156" s="54"/>
      <c r="Z156" s="54"/>
      <c r="AA156" s="54"/>
    </row>
    <row r="157" ht="15.75" customHeight="1">
      <c r="A157" s="272"/>
      <c r="B157" s="272"/>
      <c r="C157" s="272"/>
      <c r="D157" s="272"/>
      <c r="E157" s="272"/>
      <c r="F157" s="272"/>
      <c r="G157" s="272"/>
      <c r="H157" s="272"/>
      <c r="I157" s="272"/>
      <c r="J157" s="65"/>
      <c r="K157" s="65"/>
      <c r="N157" s="54"/>
      <c r="O157" s="54"/>
      <c r="P157" s="54"/>
      <c r="Q157" s="54"/>
      <c r="R157" s="54"/>
      <c r="S157" s="54"/>
      <c r="T157" s="54"/>
      <c r="U157" s="54"/>
      <c r="V157" s="54"/>
      <c r="W157" s="54"/>
      <c r="X157" s="54"/>
      <c r="Y157" s="54"/>
      <c r="Z157" s="54"/>
      <c r="AA157" s="54"/>
    </row>
    <row r="158" ht="15.75" customHeight="1">
      <c r="A158" s="272"/>
      <c r="B158" s="272"/>
      <c r="C158" s="272"/>
      <c r="D158" s="272"/>
      <c r="E158" s="272"/>
      <c r="F158" s="272"/>
      <c r="G158" s="272"/>
      <c r="H158" s="272"/>
      <c r="I158" s="272"/>
      <c r="J158" s="65"/>
      <c r="K158" s="65"/>
      <c r="N158" s="54"/>
      <c r="O158" s="54"/>
      <c r="P158" s="54"/>
      <c r="Q158" s="54"/>
      <c r="R158" s="54"/>
      <c r="S158" s="54"/>
      <c r="T158" s="54"/>
      <c r="U158" s="54"/>
      <c r="V158" s="54"/>
      <c r="W158" s="54"/>
      <c r="X158" s="54"/>
      <c r="Y158" s="54"/>
      <c r="Z158" s="54"/>
      <c r="AA158" s="54"/>
    </row>
    <row r="159" ht="15.75" customHeight="1">
      <c r="A159" s="272"/>
      <c r="B159" s="272"/>
      <c r="C159" s="272"/>
      <c r="D159" s="272"/>
      <c r="E159" s="272"/>
      <c r="F159" s="272"/>
      <c r="G159" s="272"/>
      <c r="H159" s="272"/>
      <c r="I159" s="272"/>
      <c r="J159" s="65"/>
      <c r="K159" s="65"/>
      <c r="N159" s="54"/>
      <c r="O159" s="54"/>
      <c r="P159" s="54"/>
      <c r="Q159" s="54"/>
      <c r="R159" s="54"/>
      <c r="S159" s="54"/>
      <c r="T159" s="54"/>
      <c r="U159" s="54"/>
      <c r="V159" s="54"/>
      <c r="W159" s="54"/>
      <c r="X159" s="54"/>
      <c r="Y159" s="54"/>
      <c r="Z159" s="54"/>
      <c r="AA159" s="54"/>
    </row>
    <row r="160" ht="15.75" customHeight="1">
      <c r="A160" s="272"/>
      <c r="B160" s="272"/>
      <c r="C160" s="272"/>
      <c r="D160" s="272"/>
      <c r="E160" s="272"/>
      <c r="F160" s="272"/>
      <c r="G160" s="272"/>
      <c r="H160" s="272"/>
      <c r="I160" s="272"/>
      <c r="J160" s="65"/>
      <c r="K160" s="65"/>
      <c r="N160" s="54"/>
      <c r="O160" s="54"/>
      <c r="P160" s="54"/>
      <c r="Q160" s="54"/>
      <c r="R160" s="54"/>
      <c r="S160" s="54"/>
      <c r="T160" s="54"/>
      <c r="U160" s="54"/>
      <c r="V160" s="54"/>
      <c r="W160" s="54"/>
      <c r="X160" s="54"/>
      <c r="Y160" s="54"/>
      <c r="Z160" s="54"/>
      <c r="AA160" s="54"/>
    </row>
    <row r="161" ht="15.75" customHeight="1">
      <c r="A161" s="272"/>
      <c r="B161" s="272"/>
      <c r="C161" s="272"/>
      <c r="D161" s="272"/>
      <c r="E161" s="272"/>
      <c r="F161" s="272"/>
      <c r="G161" s="272"/>
      <c r="H161" s="272"/>
      <c r="I161" s="272"/>
      <c r="J161" s="65"/>
      <c r="K161" s="65"/>
      <c r="N161" s="54"/>
      <c r="O161" s="54"/>
      <c r="P161" s="54"/>
      <c r="Q161" s="54"/>
      <c r="R161" s="54"/>
      <c r="S161" s="54"/>
      <c r="T161" s="54"/>
      <c r="U161" s="54"/>
      <c r="V161" s="54"/>
      <c r="W161" s="54"/>
      <c r="X161" s="54"/>
      <c r="Y161" s="54"/>
      <c r="Z161" s="54"/>
      <c r="AA161" s="54"/>
    </row>
    <row r="162" ht="15.75" customHeight="1">
      <c r="A162" s="272"/>
      <c r="B162" s="272"/>
      <c r="C162" s="272"/>
      <c r="D162" s="272"/>
      <c r="E162" s="272"/>
      <c r="F162" s="272"/>
      <c r="G162" s="272"/>
      <c r="H162" s="272"/>
      <c r="I162" s="272"/>
      <c r="J162" s="65"/>
      <c r="K162" s="65"/>
      <c r="N162" s="54"/>
      <c r="O162" s="54"/>
      <c r="P162" s="54"/>
      <c r="Q162" s="54"/>
      <c r="R162" s="54"/>
      <c r="S162" s="54"/>
      <c r="T162" s="54"/>
      <c r="U162" s="54"/>
      <c r="V162" s="54"/>
      <c r="W162" s="54"/>
      <c r="X162" s="54"/>
      <c r="Y162" s="54"/>
      <c r="Z162" s="54"/>
      <c r="AA162" s="54"/>
    </row>
    <row r="163" ht="15.75" customHeight="1">
      <c r="A163" s="272"/>
      <c r="B163" s="272"/>
      <c r="C163" s="272"/>
      <c r="D163" s="272"/>
      <c r="E163" s="272"/>
      <c r="F163" s="272"/>
      <c r="G163" s="272"/>
      <c r="H163" s="272"/>
      <c r="I163" s="272"/>
      <c r="J163" s="65"/>
      <c r="K163" s="65"/>
      <c r="N163" s="54"/>
      <c r="O163" s="54"/>
      <c r="P163" s="54"/>
      <c r="Q163" s="54"/>
      <c r="R163" s="54"/>
      <c r="S163" s="54"/>
      <c r="T163" s="54"/>
      <c r="U163" s="54"/>
      <c r="V163" s="54"/>
      <c r="W163" s="54"/>
      <c r="X163" s="54"/>
      <c r="Y163" s="54"/>
      <c r="Z163" s="54"/>
      <c r="AA163" s="54"/>
    </row>
    <row r="164" ht="15.75" customHeight="1">
      <c r="A164" s="272"/>
      <c r="B164" s="272"/>
      <c r="C164" s="272"/>
      <c r="D164" s="272"/>
      <c r="E164" s="272"/>
      <c r="F164" s="272"/>
      <c r="G164" s="272"/>
      <c r="H164" s="272"/>
      <c r="I164" s="272"/>
      <c r="J164" s="65"/>
      <c r="K164" s="65"/>
      <c r="N164" s="54"/>
      <c r="O164" s="54"/>
      <c r="P164" s="54"/>
      <c r="Q164" s="54"/>
      <c r="R164" s="54"/>
      <c r="S164" s="54"/>
      <c r="T164" s="54"/>
      <c r="U164" s="54"/>
      <c r="V164" s="54"/>
      <c r="W164" s="54"/>
      <c r="X164" s="54"/>
      <c r="Y164" s="54"/>
      <c r="Z164" s="54"/>
      <c r="AA164" s="54"/>
    </row>
    <row r="165" ht="15.75" customHeight="1">
      <c r="A165" s="272"/>
      <c r="B165" s="272"/>
      <c r="C165" s="272"/>
      <c r="D165" s="272"/>
      <c r="E165" s="272"/>
      <c r="F165" s="272"/>
      <c r="G165" s="272"/>
      <c r="H165" s="272"/>
      <c r="I165" s="272"/>
      <c r="J165" s="65"/>
      <c r="K165" s="65"/>
      <c r="N165" s="54"/>
      <c r="O165" s="54"/>
      <c r="P165" s="54"/>
      <c r="Q165" s="54"/>
      <c r="R165" s="54"/>
      <c r="S165" s="54"/>
      <c r="T165" s="54"/>
      <c r="U165" s="54"/>
      <c r="V165" s="54"/>
      <c r="W165" s="54"/>
      <c r="X165" s="54"/>
      <c r="Y165" s="54"/>
      <c r="Z165" s="54"/>
      <c r="AA165" s="54"/>
    </row>
    <row r="166" ht="15.75" customHeight="1">
      <c r="A166" s="274"/>
      <c r="B166" s="274"/>
      <c r="C166" s="274"/>
      <c r="D166" s="274"/>
      <c r="E166" s="274"/>
      <c r="F166" s="274"/>
      <c r="G166" s="274"/>
      <c r="H166" s="274"/>
      <c r="I166" s="274"/>
      <c r="J166" s="65"/>
      <c r="K166" s="65"/>
      <c r="N166" s="54"/>
      <c r="O166" s="54"/>
      <c r="P166" s="54"/>
      <c r="Q166" s="54"/>
      <c r="R166" s="54"/>
      <c r="S166" s="54"/>
      <c r="T166" s="54"/>
      <c r="U166" s="54"/>
      <c r="V166" s="54"/>
      <c r="W166" s="54"/>
      <c r="X166" s="54"/>
      <c r="Y166" s="54"/>
      <c r="Z166" s="54"/>
      <c r="AA166" s="54"/>
    </row>
    <row r="167" ht="15.75" customHeight="1">
      <c r="A167" s="274"/>
      <c r="B167" s="274"/>
      <c r="C167" s="274"/>
      <c r="D167" s="274"/>
      <c r="E167" s="274"/>
      <c r="F167" s="274"/>
      <c r="G167" s="274"/>
      <c r="H167" s="274"/>
      <c r="I167" s="274"/>
      <c r="J167" s="65"/>
      <c r="K167" s="65"/>
      <c r="N167" s="54"/>
      <c r="O167" s="54"/>
      <c r="P167" s="54"/>
      <c r="Q167" s="54"/>
      <c r="R167" s="54"/>
      <c r="S167" s="54"/>
      <c r="T167" s="54"/>
      <c r="U167" s="54"/>
      <c r="V167" s="54"/>
      <c r="W167" s="54"/>
      <c r="X167" s="54"/>
      <c r="Y167" s="54"/>
      <c r="Z167" s="54"/>
      <c r="AA167" s="54"/>
    </row>
    <row r="168" ht="15.75" customHeight="1">
      <c r="A168" s="274"/>
      <c r="B168" s="274"/>
      <c r="C168" s="274"/>
      <c r="D168" s="274"/>
      <c r="E168" s="274"/>
      <c r="F168" s="274"/>
      <c r="G168" s="274"/>
      <c r="H168" s="274"/>
      <c r="I168" s="274"/>
      <c r="J168" s="65"/>
      <c r="K168" s="65"/>
      <c r="N168" s="54"/>
      <c r="O168" s="54"/>
      <c r="P168" s="54"/>
      <c r="Q168" s="54"/>
      <c r="R168" s="54"/>
      <c r="S168" s="54"/>
      <c r="T168" s="54"/>
      <c r="U168" s="54"/>
      <c r="V168" s="54"/>
      <c r="W168" s="54"/>
      <c r="X168" s="54"/>
      <c r="Y168" s="54"/>
      <c r="Z168" s="54"/>
      <c r="AA168" s="54"/>
    </row>
    <row r="169" ht="15.75" customHeight="1">
      <c r="A169" s="274"/>
      <c r="B169" s="274"/>
      <c r="C169" s="274"/>
      <c r="D169" s="274"/>
      <c r="E169" s="274"/>
      <c r="F169" s="274"/>
      <c r="G169" s="274"/>
      <c r="H169" s="274"/>
      <c r="I169" s="274"/>
      <c r="J169" s="65"/>
      <c r="K169" s="65"/>
      <c r="N169" s="54"/>
      <c r="O169" s="54"/>
      <c r="P169" s="54"/>
      <c r="Q169" s="54"/>
      <c r="R169" s="54"/>
      <c r="S169" s="54"/>
      <c r="T169" s="54"/>
      <c r="U169" s="54"/>
      <c r="V169" s="54"/>
      <c r="W169" s="54"/>
      <c r="X169" s="54"/>
      <c r="Y169" s="54"/>
      <c r="Z169" s="54"/>
      <c r="AA169" s="54"/>
    </row>
    <row r="170" ht="15.75" customHeight="1">
      <c r="A170" s="274"/>
      <c r="B170" s="274"/>
      <c r="C170" s="274"/>
      <c r="D170" s="274"/>
      <c r="E170" s="274"/>
      <c r="F170" s="274"/>
      <c r="G170" s="274"/>
      <c r="H170" s="274"/>
      <c r="I170" s="274"/>
      <c r="J170" s="65"/>
      <c r="K170" s="65"/>
      <c r="N170" s="54"/>
      <c r="O170" s="54"/>
      <c r="P170" s="54"/>
      <c r="Q170" s="54"/>
      <c r="R170" s="54"/>
      <c r="S170" s="54"/>
      <c r="T170" s="54"/>
      <c r="U170" s="54"/>
      <c r="V170" s="54"/>
      <c r="W170" s="54"/>
      <c r="X170" s="54"/>
      <c r="Y170" s="54"/>
      <c r="Z170" s="54"/>
      <c r="AA170" s="54"/>
    </row>
    <row r="171" ht="15.75" customHeight="1">
      <c r="A171" s="274"/>
      <c r="B171" s="274"/>
      <c r="C171" s="274"/>
      <c r="D171" s="274"/>
      <c r="E171" s="274"/>
      <c r="F171" s="274"/>
      <c r="G171" s="274"/>
      <c r="H171" s="274"/>
      <c r="I171" s="274"/>
      <c r="J171" s="65"/>
      <c r="K171" s="65"/>
      <c r="N171" s="54"/>
      <c r="O171" s="54"/>
      <c r="P171" s="54"/>
      <c r="Q171" s="54"/>
      <c r="R171" s="54"/>
      <c r="S171" s="54"/>
      <c r="T171" s="54"/>
      <c r="U171" s="54"/>
      <c r="V171" s="54"/>
      <c r="W171" s="54"/>
      <c r="X171" s="54"/>
      <c r="Y171" s="54"/>
      <c r="Z171" s="54"/>
      <c r="AA171" s="54"/>
    </row>
    <row r="172" ht="15.75" customHeight="1">
      <c r="A172" s="274"/>
      <c r="B172" s="274"/>
      <c r="C172" s="274"/>
      <c r="D172" s="274"/>
      <c r="E172" s="274"/>
      <c r="F172" s="274"/>
      <c r="G172" s="274"/>
      <c r="H172" s="274"/>
      <c r="I172" s="274"/>
      <c r="J172" s="65"/>
      <c r="K172" s="65"/>
      <c r="N172" s="54"/>
      <c r="O172" s="54"/>
      <c r="P172" s="54"/>
      <c r="Q172" s="54"/>
      <c r="R172" s="54"/>
      <c r="S172" s="54"/>
      <c r="T172" s="54"/>
      <c r="U172" s="54"/>
      <c r="V172" s="54"/>
      <c r="W172" s="54"/>
      <c r="X172" s="54"/>
      <c r="Y172" s="54"/>
      <c r="Z172" s="54"/>
      <c r="AA172" s="54"/>
    </row>
    <row r="173" ht="15.75" customHeight="1">
      <c r="A173" s="274"/>
      <c r="B173" s="274"/>
      <c r="C173" s="274"/>
      <c r="D173" s="274"/>
      <c r="E173" s="274"/>
      <c r="F173" s="274"/>
      <c r="G173" s="274"/>
      <c r="H173" s="274"/>
      <c r="I173" s="274"/>
      <c r="J173" s="65"/>
      <c r="K173" s="65"/>
      <c r="N173" s="54"/>
      <c r="O173" s="54"/>
      <c r="P173" s="54"/>
      <c r="Q173" s="54"/>
      <c r="R173" s="54"/>
      <c r="S173" s="54"/>
      <c r="T173" s="54"/>
      <c r="U173" s="54"/>
      <c r="V173" s="54"/>
      <c r="W173" s="54"/>
      <c r="X173" s="54"/>
      <c r="Y173" s="54"/>
      <c r="Z173" s="54"/>
      <c r="AA173" s="54"/>
    </row>
    <row r="174" ht="15.75" customHeight="1">
      <c r="A174" s="274"/>
      <c r="B174" s="274"/>
      <c r="C174" s="274"/>
      <c r="D174" s="274"/>
      <c r="E174" s="274"/>
      <c r="F174" s="274"/>
      <c r="G174" s="274"/>
      <c r="H174" s="274"/>
      <c r="I174" s="274"/>
      <c r="J174" s="65"/>
      <c r="K174" s="65"/>
      <c r="N174" s="54"/>
      <c r="O174" s="54"/>
      <c r="P174" s="54"/>
      <c r="Q174" s="54"/>
      <c r="R174" s="54"/>
      <c r="S174" s="54"/>
      <c r="T174" s="54"/>
      <c r="U174" s="54"/>
      <c r="V174" s="54"/>
      <c r="W174" s="54"/>
      <c r="X174" s="54"/>
      <c r="Y174" s="54"/>
      <c r="Z174" s="54"/>
      <c r="AA174" s="54"/>
    </row>
    <row r="175" ht="15.75" customHeight="1">
      <c r="A175" s="274"/>
      <c r="B175" s="274"/>
      <c r="C175" s="274"/>
      <c r="D175" s="274"/>
      <c r="E175" s="274"/>
      <c r="F175" s="274"/>
      <c r="G175" s="274"/>
      <c r="H175" s="274"/>
      <c r="I175" s="274"/>
      <c r="J175" s="65"/>
      <c r="K175" s="65"/>
      <c r="N175" s="54"/>
      <c r="O175" s="54"/>
      <c r="P175" s="54"/>
      <c r="Q175" s="54"/>
      <c r="R175" s="54"/>
      <c r="S175" s="54"/>
      <c r="T175" s="54"/>
      <c r="U175" s="54"/>
      <c r="V175" s="54"/>
      <c r="W175" s="54"/>
      <c r="X175" s="54"/>
      <c r="Y175" s="54"/>
      <c r="Z175" s="54"/>
      <c r="AA175" s="54"/>
    </row>
    <row r="176" ht="15.75" customHeight="1">
      <c r="A176" s="274"/>
      <c r="B176" s="274"/>
      <c r="C176" s="274"/>
      <c r="D176" s="274"/>
      <c r="E176" s="274"/>
      <c r="F176" s="274"/>
      <c r="G176" s="274"/>
      <c r="H176" s="274"/>
      <c r="I176" s="274"/>
      <c r="J176" s="65"/>
      <c r="K176" s="65"/>
      <c r="N176" s="54"/>
      <c r="O176" s="54"/>
      <c r="P176" s="54"/>
      <c r="Q176" s="54"/>
      <c r="R176" s="54"/>
      <c r="S176" s="54"/>
      <c r="T176" s="54"/>
      <c r="U176" s="54"/>
      <c r="V176" s="54"/>
      <c r="W176" s="54"/>
      <c r="X176" s="54"/>
      <c r="Y176" s="54"/>
      <c r="Z176" s="54"/>
      <c r="AA176" s="54"/>
    </row>
    <row r="177" ht="15.75" customHeight="1">
      <c r="J177" s="54"/>
      <c r="K177" s="54"/>
    </row>
    <row r="178" ht="15.75" customHeight="1">
      <c r="J178" s="54"/>
      <c r="K178" s="54"/>
    </row>
    <row r="179" ht="15.75" customHeight="1">
      <c r="J179" s="54"/>
      <c r="K179" s="54"/>
    </row>
    <row r="180" ht="15.75" customHeight="1">
      <c r="J180" s="54"/>
      <c r="K180" s="54"/>
    </row>
    <row r="181" ht="15.75" customHeight="1">
      <c r="J181" s="54"/>
      <c r="K181" s="54"/>
    </row>
    <row r="182" ht="15.75" customHeight="1">
      <c r="J182" s="54"/>
      <c r="K182" s="54"/>
    </row>
    <row r="183" ht="15.75" customHeight="1">
      <c r="J183" s="54"/>
      <c r="K183" s="54"/>
    </row>
    <row r="184" ht="15.75" customHeight="1">
      <c r="J184" s="54"/>
      <c r="K184" s="54"/>
    </row>
    <row r="185" ht="15.75" customHeight="1">
      <c r="J185" s="54"/>
      <c r="K185" s="54"/>
    </row>
    <row r="186" ht="15.75" customHeight="1">
      <c r="J186" s="54"/>
      <c r="K186" s="54"/>
    </row>
    <row r="187" ht="15.75" customHeight="1">
      <c r="J187" s="54"/>
      <c r="K187" s="54"/>
    </row>
    <row r="188" ht="15.75" customHeight="1">
      <c r="J188" s="54"/>
      <c r="K188" s="54"/>
    </row>
    <row r="189" ht="15.75" customHeight="1">
      <c r="J189" s="54"/>
      <c r="K189" s="54"/>
    </row>
    <row r="190" ht="15.75" customHeight="1">
      <c r="J190" s="54"/>
      <c r="K190" s="54"/>
    </row>
    <row r="191" ht="15.75" customHeight="1">
      <c r="J191" s="54"/>
      <c r="K191" s="54"/>
    </row>
    <row r="192" ht="15.75" customHeight="1">
      <c r="J192" s="54"/>
      <c r="K192" s="54"/>
    </row>
    <row r="193" ht="15.75" customHeight="1">
      <c r="J193" s="54"/>
      <c r="K193" s="54"/>
    </row>
    <row r="194" ht="15.75" customHeight="1">
      <c r="J194" s="54"/>
      <c r="K194" s="54"/>
    </row>
    <row r="195" ht="15.75" customHeight="1">
      <c r="J195" s="54"/>
      <c r="K195" s="54"/>
    </row>
    <row r="196" ht="15.75" customHeight="1">
      <c r="J196" s="54"/>
      <c r="K196" s="54"/>
    </row>
    <row r="197" ht="15.75" customHeight="1">
      <c r="J197" s="54"/>
      <c r="K197" s="54"/>
    </row>
    <row r="198" ht="15.75" customHeight="1">
      <c r="J198" s="54"/>
      <c r="K198" s="54"/>
    </row>
    <row r="199" ht="15.75" customHeight="1">
      <c r="J199" s="54"/>
      <c r="K199" s="54"/>
    </row>
    <row r="200" ht="15.75" customHeight="1">
      <c r="J200" s="54"/>
      <c r="K200" s="54"/>
    </row>
    <row r="201" ht="15.75" customHeight="1">
      <c r="J201" s="54"/>
      <c r="K201" s="54"/>
    </row>
    <row r="202" ht="15.75" customHeight="1">
      <c r="J202" s="54"/>
      <c r="K202" s="54"/>
    </row>
    <row r="203" ht="15.75" customHeight="1">
      <c r="J203" s="54"/>
      <c r="K203" s="54"/>
    </row>
    <row r="204" ht="15.75" customHeight="1">
      <c r="J204" s="54"/>
      <c r="K204" s="54"/>
    </row>
    <row r="205" ht="15.75" customHeight="1">
      <c r="J205" s="54"/>
      <c r="K205" s="54"/>
    </row>
    <row r="206" ht="15.75" customHeight="1">
      <c r="J206" s="54"/>
      <c r="K206" s="54"/>
    </row>
    <row r="207" ht="15.75" customHeight="1">
      <c r="J207" s="54"/>
      <c r="K207" s="54"/>
    </row>
    <row r="208" ht="15.75" customHeight="1">
      <c r="J208" s="54"/>
      <c r="K208" s="54"/>
    </row>
    <row r="209" ht="15.75" customHeight="1">
      <c r="J209" s="54"/>
      <c r="K209" s="54"/>
    </row>
    <row r="210" ht="15.75" customHeight="1">
      <c r="J210" s="54"/>
      <c r="K210" s="54"/>
    </row>
    <row r="211" ht="15.75" customHeight="1">
      <c r="J211" s="54"/>
      <c r="K211" s="54"/>
    </row>
    <row r="212" ht="15.75" customHeight="1">
      <c r="J212" s="54"/>
      <c r="K212" s="54"/>
    </row>
    <row r="213" ht="15.75" customHeight="1">
      <c r="J213" s="54"/>
      <c r="K213" s="54"/>
    </row>
    <row r="214" ht="15.75" customHeight="1">
      <c r="J214" s="54"/>
      <c r="K214" s="54"/>
    </row>
    <row r="215" ht="15.75" customHeight="1">
      <c r="J215" s="54"/>
      <c r="K215" s="54"/>
    </row>
    <row r="216" ht="15.75" customHeight="1">
      <c r="J216" s="54"/>
      <c r="K216" s="54"/>
    </row>
    <row r="217" ht="15.75" customHeight="1">
      <c r="J217" s="54"/>
      <c r="K217" s="54"/>
    </row>
    <row r="218" ht="15.75" customHeight="1">
      <c r="J218" s="54"/>
      <c r="K218" s="54"/>
    </row>
    <row r="219" ht="15.75" customHeight="1">
      <c r="J219" s="54"/>
      <c r="K219" s="54"/>
    </row>
    <row r="220" ht="15.75" customHeight="1">
      <c r="J220" s="54"/>
      <c r="K220" s="54"/>
    </row>
    <row r="221" ht="15.75" customHeight="1">
      <c r="J221" s="54"/>
      <c r="K221" s="54"/>
    </row>
    <row r="222" ht="15.75" customHeight="1">
      <c r="J222" s="54"/>
      <c r="K222" s="54"/>
    </row>
    <row r="223" ht="15.75" customHeight="1">
      <c r="J223" s="54"/>
      <c r="K223" s="54"/>
    </row>
    <row r="224" ht="15.75" customHeight="1">
      <c r="J224" s="54"/>
      <c r="K224" s="54"/>
    </row>
    <row r="225" ht="15.75" customHeight="1">
      <c r="J225" s="54"/>
      <c r="K225" s="54"/>
    </row>
    <row r="226" ht="15.75" customHeight="1">
      <c r="J226" s="54"/>
      <c r="K226" s="54"/>
    </row>
    <row r="227" ht="15.75" customHeight="1">
      <c r="J227" s="54"/>
      <c r="K227" s="54"/>
    </row>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C1:E2"/>
    <mergeCell ref="I1:I3"/>
    <mergeCell ref="A4:B5"/>
    <mergeCell ref="A7:B7"/>
    <mergeCell ref="A8:B8"/>
  </mergeCells>
  <dataValidations>
    <dataValidation type="list" allowBlank="1" showErrorMessage="1" sqref="D14:D26">
      <formula1>"0,1,2,3,4,5,6,7,8,9,10,11,12,13,14,15,16,17,18,19,20,21,22,23,24,25,26,27,28,29,30"</formula1>
    </dataValidation>
  </dataValidations>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2015-11-04T15:00:05Z</dcterms:created>
  <dc:creator>Simon</dc:creator>
</cp:coreProperties>
</file>