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Discounts" sheetId="1" r:id="rId4"/>
    <sheet state="visible" name="Kumiki Holds" sheetId="2" r:id="rId5"/>
  </sheets>
  <definedNames>
    <definedName name="EXFiberSets">#REF!</definedName>
    <definedName name="EXWoodSets">#REF!</definedName>
    <definedName name="AxisFiberType">#REF!</definedName>
    <definedName name="EXFiberType">#REF!</definedName>
    <definedName name="Discounts">Discounts!$D$3:$J$1198</definedName>
    <definedName name="SquadraPlasticTypes">#REF!</definedName>
    <definedName name="EXFiberHardware">#REF!</definedName>
    <definedName name="AxisFiberHardware">#REF!</definedName>
    <definedName name="EXWoodType">#REF!</definedName>
    <definedName name="AxisFiberSets">#REF!</definedName>
    <definedName name="SquadraPlasticSets">#REF!</definedName>
    <definedName name="LapisPlasticSets">#REF!</definedName>
    <definedName name="AxisPlasticType">#REF!</definedName>
    <definedName name="AxisPlasticHardware">#REF!</definedName>
    <definedName name="EXPlasticHardware">#REF!</definedName>
    <definedName name="EXPlasticTypes">#REF!</definedName>
    <definedName name="LapisPlasticHardware">#REF!</definedName>
    <definedName name="SquadraFiberHardware">#REF!</definedName>
    <definedName name="SquadraFiberType">#REF!</definedName>
    <definedName name="SquadraPlasticHardware">#REF!</definedName>
    <definedName name="KumikiPlasticHardware">'Kumiki Holds'!$BZ$6:$CW$80</definedName>
    <definedName name="KumikiPlasticTypes">'Kumiki Holds'!$AJ$6:$AX$80</definedName>
    <definedName name="EXPlasticSets">#REF!</definedName>
    <definedName name="SquadraFiberSets">#REF!</definedName>
    <definedName name="EXWoodHardware">#REF!</definedName>
    <definedName name="LapisPlasticTypes">#REF!</definedName>
    <definedName name="AxisPlasticSets">#REF!</definedName>
    <definedName name="KumikiPlasticSets">'Kumiki Holds'!$D$6:$AH$80</definedName>
    <definedName hidden="1" name="Google_Sheet_Link_1672152509">Discounts</definedName>
    <definedName hidden="1" name="Google_Sheet_Link_1849385748">KumikiPlasticTypes</definedName>
    <definedName hidden="1" name="Google_Sheet_Link_1903730701">KumikiPlasticSets</definedName>
    <definedName hidden="1" name="Google_Sheet_Link_367113942">KumikiPlasticHardware</definedName>
  </definedNames>
  <calcPr/>
  <extLst>
    <ext uri="GoogleSheetsCustomDataVersion2">
      <go:sheetsCustomData xmlns:go="http://customooxmlschemas.google.com/" r:id="rId6" roundtripDataChecksum="ZtUFuqkiqECrzfq4d5fAuR3HL3EsPPtpXwJ6dx76Df4="/>
    </ext>
  </extLst>
</workbook>
</file>

<file path=xl/sharedStrings.xml><?xml version="1.0" encoding="utf-8"?>
<sst xmlns="http://schemas.openxmlformats.org/spreadsheetml/2006/main" count="1514" uniqueCount="769">
  <si>
    <t>Under $5k - 20% off</t>
  </si>
  <si>
    <t>Hold</t>
  </si>
  <si>
    <t>MSRP</t>
  </si>
  <si>
    <t>20% off</t>
  </si>
  <si>
    <t>21% off</t>
  </si>
  <si>
    <t>23% off</t>
  </si>
  <si>
    <t>27% off</t>
  </si>
  <si>
    <t>30% off</t>
  </si>
  <si>
    <t>Over $5k - 21% off</t>
  </si>
  <si>
    <t>The Foxes n°1 (DUAL)</t>
  </si>
  <si>
    <t>Over $10k - 23% off</t>
  </si>
  <si>
    <t>The Foxes n°2 (DUAL)</t>
  </si>
  <si>
    <t>Over $20k - 27% off</t>
  </si>
  <si>
    <t>The Foxes n°3 (DUAL)</t>
  </si>
  <si>
    <t>Over $35k - 30% off</t>
  </si>
  <si>
    <t>The Foxes n°4 (DUAL)</t>
  </si>
  <si>
    <t>The Foxes n°5 (DUAL)</t>
  </si>
  <si>
    <t>The Foxes n°6 (DUAL)</t>
  </si>
  <si>
    <t>The Foxes n°7 (DUAL)</t>
  </si>
  <si>
    <t>The Foxes n°8 (DUAL)</t>
  </si>
  <si>
    <t>The Foxes n°9 (DUAL)</t>
  </si>
  <si>
    <t>The Foxes n°10 (DUAL)</t>
  </si>
  <si>
    <t>The Foxes n°11 (DUAL)</t>
  </si>
  <si>
    <t>The Foxes n°12 (DUAL)</t>
  </si>
  <si>
    <t>The Foxes n°13 (DUAL)</t>
  </si>
  <si>
    <t>The Foxes n°14 (DUAL)</t>
  </si>
  <si>
    <t>The Foxes n°15 (DUAL)</t>
  </si>
  <si>
    <t>The Pipes n°1 (Fiberglass)</t>
  </si>
  <si>
    <t>The Pipes n°2 (Fiberglass)</t>
  </si>
  <si>
    <t>The Pipes n°3 (Fiberglass)</t>
  </si>
  <si>
    <t>The Pipes n°4 (Fiberglass)</t>
  </si>
  <si>
    <t>The Pipes n°5 (Fiberglass)</t>
  </si>
  <si>
    <t>The Pipes n°6 (Fiberglass)</t>
  </si>
  <si>
    <t>The Shadows n°1 (Fiberglass)</t>
  </si>
  <si>
    <t>The Shadows n°2 (Fiberglass)</t>
  </si>
  <si>
    <t>The Shadows n°3 (Fiberglass)</t>
  </si>
  <si>
    <t>The Shadows n°4 (Fiberglass)</t>
  </si>
  <si>
    <t>The Shadows n°5 (Fiberglass)</t>
  </si>
  <si>
    <t>The Shadows n°6 (Fiberglass)</t>
  </si>
  <si>
    <t>The Shadows n°7 (Fiberglass)</t>
  </si>
  <si>
    <t>The Shadows n°8 (Fiberglass)</t>
  </si>
  <si>
    <t>The Shadows n°9 (Fiberglass)</t>
  </si>
  <si>
    <t>The Shadows n°10 (Fiberglass)</t>
  </si>
  <si>
    <t>The Shadows n°11 (Fiberglass)</t>
  </si>
  <si>
    <t>The Shadows n°12 (Fiberglass)</t>
  </si>
  <si>
    <t>The Shadows n°13 (Fiberglass)</t>
  </si>
  <si>
    <t>The Shadows n°14 (Fiberglass)</t>
  </si>
  <si>
    <t>The Shadows n°15 (Fiberglass)</t>
  </si>
  <si>
    <t>Tricky 1 A</t>
  </si>
  <si>
    <t>Tricky 1 B</t>
  </si>
  <si>
    <t>Tricky 2 A</t>
  </si>
  <si>
    <t>Tricky 2 B</t>
  </si>
  <si>
    <t>Tricky 3 A</t>
  </si>
  <si>
    <t>Tricky 3 B</t>
  </si>
  <si>
    <t>Trip 1 A</t>
  </si>
  <si>
    <t>Trip 1 B</t>
  </si>
  <si>
    <t>Trip 1 C</t>
  </si>
  <si>
    <t>Trip 2 A</t>
  </si>
  <si>
    <t>Trip 2 B</t>
  </si>
  <si>
    <t>Trip 2 C</t>
  </si>
  <si>
    <t>Trip 3 A</t>
  </si>
  <si>
    <t>Trip 3 B</t>
  </si>
  <si>
    <t>Trip 3 C</t>
  </si>
  <si>
    <t>Trip 4 A</t>
  </si>
  <si>
    <t>Trip 4 B</t>
  </si>
  <si>
    <t>Trip 4 C</t>
  </si>
  <si>
    <t>Trip 5 A</t>
  </si>
  <si>
    <t>Trip 5 B</t>
  </si>
  <si>
    <t>Trip 5 C</t>
  </si>
  <si>
    <t>Quantum 1 A</t>
  </si>
  <si>
    <t>Quantum 1 B</t>
  </si>
  <si>
    <t>Quantum 2 A</t>
  </si>
  <si>
    <t>Quantum 2 B</t>
  </si>
  <si>
    <t>Quantum 3 A</t>
  </si>
  <si>
    <t>Quantum 3 B</t>
  </si>
  <si>
    <t>Quasar 1</t>
  </si>
  <si>
    <t>Quasar 2</t>
  </si>
  <si>
    <t>Quasar 3</t>
  </si>
  <si>
    <t>Limitless 01</t>
  </si>
  <si>
    <t>Limitless 02</t>
  </si>
  <si>
    <t>Limitless 06</t>
  </si>
  <si>
    <t>Limitless 09</t>
  </si>
  <si>
    <t>Limitless 12</t>
  </si>
  <si>
    <t>Limitless 13</t>
  </si>
  <si>
    <t>Limitless 15</t>
  </si>
  <si>
    <t>Limitless 16</t>
  </si>
  <si>
    <t>Limitless 18</t>
  </si>
  <si>
    <t>Limitless 19</t>
  </si>
  <si>
    <t>Limitless 21</t>
  </si>
  <si>
    <t>Limitless 22</t>
  </si>
  <si>
    <t>Limitless 23</t>
  </si>
  <si>
    <t>Limitless 26</t>
  </si>
  <si>
    <t>Limitless 27</t>
  </si>
  <si>
    <t>Limitless 28</t>
  </si>
  <si>
    <t>Limitless 33</t>
  </si>
  <si>
    <t>Limitless 34</t>
  </si>
  <si>
    <t>Limitless 36</t>
  </si>
  <si>
    <t>Limitless 37</t>
  </si>
  <si>
    <t>Limitless 39</t>
  </si>
  <si>
    <t>Limitless 41</t>
  </si>
  <si>
    <t>Limitless 42</t>
  </si>
  <si>
    <t>Limitless 44</t>
  </si>
  <si>
    <t>Limitless 47</t>
  </si>
  <si>
    <t>Limitless 53</t>
  </si>
  <si>
    <t>Limitless 54</t>
  </si>
  <si>
    <t>Limitless 55</t>
  </si>
  <si>
    <t>Limitless 56</t>
  </si>
  <si>
    <t>Limitless 61</t>
  </si>
  <si>
    <t>Limitless 63</t>
  </si>
  <si>
    <t>Limitless PU Range</t>
  </si>
  <si>
    <t>Down Climb Jug</t>
  </si>
  <si>
    <t>Down Climb Jug w/ Arrow</t>
  </si>
  <si>
    <t>Disc Fiberglass 01</t>
  </si>
  <si>
    <t>Disc Fiberglass 02</t>
  </si>
  <si>
    <t>Disc Fiberglass 03</t>
  </si>
  <si>
    <t>Disc Fiberglass 04</t>
  </si>
  <si>
    <t>Disc Fiberglass 05</t>
  </si>
  <si>
    <t>Classic Fiberglass 01</t>
  </si>
  <si>
    <t>Classic Fiberglass 02</t>
  </si>
  <si>
    <t>Classic Fiberglass 03</t>
  </si>
  <si>
    <t>Classic Fiberglass 04</t>
  </si>
  <si>
    <t>Classic Fiberglass 05</t>
  </si>
  <si>
    <t>Disc Fiberglass 06</t>
  </si>
  <si>
    <t>Disc Fiberglass 07</t>
  </si>
  <si>
    <t>Disc Fiberglass 08</t>
  </si>
  <si>
    <t>Disc Fiberglass 09</t>
  </si>
  <si>
    <t>Disc Fiberglass 10</t>
  </si>
  <si>
    <t>Disc Fiberglass 11</t>
  </si>
  <si>
    <t>Disc Fiberglass 12</t>
  </si>
  <si>
    <t>Disc Fiberglass 13</t>
  </si>
  <si>
    <t>Disc Fiberglass 14</t>
  </si>
  <si>
    <t>Disc Fiberglass 15</t>
  </si>
  <si>
    <t>Easy Rider 01</t>
  </si>
  <si>
    <t>Easy Rider 02</t>
  </si>
  <si>
    <t>Easy Rider 03</t>
  </si>
  <si>
    <t xml:space="preserve">Easy Rider 05 </t>
  </si>
  <si>
    <t>Easy Rider 06</t>
  </si>
  <si>
    <t>Easy Rider 07</t>
  </si>
  <si>
    <t>Easy Rider 08</t>
  </si>
  <si>
    <t>Easy Rider 09</t>
  </si>
  <si>
    <t>Easy Rider 14</t>
  </si>
  <si>
    <t>Easy Rider 19</t>
  </si>
  <si>
    <t>Easy Rider 20</t>
  </si>
  <si>
    <t>Easy Rider 21</t>
  </si>
  <si>
    <t>Easy Rider 22</t>
  </si>
  <si>
    <t>Easy Rider 23</t>
  </si>
  <si>
    <t>Easy Rider 25</t>
  </si>
  <si>
    <t>Easy Rider 28</t>
  </si>
  <si>
    <t>Easy Rider 30</t>
  </si>
  <si>
    <t>Easy Rider 35</t>
  </si>
  <si>
    <t>Easy Rider 36</t>
  </si>
  <si>
    <t>Easy Rider 37</t>
  </si>
  <si>
    <t>Easy Rider 38</t>
  </si>
  <si>
    <t>Easy Rider 39</t>
  </si>
  <si>
    <t>Easy Rider 40</t>
  </si>
  <si>
    <t>Easy Rider 41</t>
  </si>
  <si>
    <t>Easy Rider 46</t>
  </si>
  <si>
    <t>Easy Rider 47</t>
  </si>
  <si>
    <t>Easy Rider 49</t>
  </si>
  <si>
    <t>Easy Rider 50</t>
  </si>
  <si>
    <t>Fichtl 01</t>
  </si>
  <si>
    <t>Fichtl 02</t>
  </si>
  <si>
    <t>Fichtl 03</t>
  </si>
  <si>
    <t>Fichtl 04</t>
  </si>
  <si>
    <t>Fichtl 05</t>
  </si>
  <si>
    <t>Fichtl 06</t>
  </si>
  <si>
    <t>Fichtl 07</t>
  </si>
  <si>
    <t>Fichtl 08</t>
  </si>
  <si>
    <t>Fichtl 09</t>
  </si>
  <si>
    <t>Fichtl 10</t>
  </si>
  <si>
    <t>Fichtl 11</t>
  </si>
  <si>
    <t>Fichtl 12</t>
  </si>
  <si>
    <t>Fichtl 13</t>
  </si>
  <si>
    <t>Fichtl 14</t>
  </si>
  <si>
    <t>Fichtl 15</t>
  </si>
  <si>
    <t>Fichtl 16</t>
  </si>
  <si>
    <t>Fichtl 17</t>
  </si>
  <si>
    <t>Fichtl 18</t>
  </si>
  <si>
    <t>Fichtl 19</t>
  </si>
  <si>
    <t>Fichtl 20</t>
  </si>
  <si>
    <t>Fichtl 21</t>
  </si>
  <si>
    <t>Fichtl 22</t>
  </si>
  <si>
    <t>Fichtl 23</t>
  </si>
  <si>
    <t>Fichtl 24</t>
  </si>
  <si>
    <t>Dadao 01</t>
  </si>
  <si>
    <t>Dadao 02</t>
  </si>
  <si>
    <t>Dadao 03</t>
  </si>
  <si>
    <t>Dadao 04</t>
  </si>
  <si>
    <t>Dadao 05</t>
  </si>
  <si>
    <t>Dadao 06</t>
  </si>
  <si>
    <t>Dadao 07</t>
  </si>
  <si>
    <t>Dadao 08</t>
  </si>
  <si>
    <t>Dadao 09</t>
  </si>
  <si>
    <t>Dadao 10</t>
  </si>
  <si>
    <t>Sick 01.</t>
  </si>
  <si>
    <t>Sick 02.</t>
  </si>
  <si>
    <t>Sick 03.</t>
  </si>
  <si>
    <t>Sick 04.</t>
  </si>
  <si>
    <t>Sick 14a.</t>
  </si>
  <si>
    <t>Sick 14b.</t>
  </si>
  <si>
    <t>Sick 15.</t>
  </si>
  <si>
    <t>Sick 16.</t>
  </si>
  <si>
    <t>Sick 17.</t>
  </si>
  <si>
    <t>Sick 20.</t>
  </si>
  <si>
    <t>Sick 21.</t>
  </si>
  <si>
    <t>Sick 27.</t>
  </si>
  <si>
    <t>Sick 36.</t>
  </si>
  <si>
    <t>Sick 37.</t>
  </si>
  <si>
    <t>Sick 38.</t>
  </si>
  <si>
    <t>Sick 39.</t>
  </si>
  <si>
    <t>Sick 40.</t>
  </si>
  <si>
    <t>Sick 41.</t>
  </si>
  <si>
    <t>Drago 01</t>
  </si>
  <si>
    <t>Drago 02</t>
  </si>
  <si>
    <t>Drago 03</t>
  </si>
  <si>
    <t>Drago 04</t>
  </si>
  <si>
    <t>Drago 05</t>
  </si>
  <si>
    <t>Drago 06</t>
  </si>
  <si>
    <t>Drago 07</t>
  </si>
  <si>
    <t>Drago 08</t>
  </si>
  <si>
    <t>Drago 09</t>
  </si>
  <si>
    <t>Drago 10</t>
  </si>
  <si>
    <t>Frutti di Bosco Pro 01</t>
  </si>
  <si>
    <t>Frutti di Bosco Pro 02</t>
  </si>
  <si>
    <t>Frutti di Bosco Pro 03</t>
  </si>
  <si>
    <t>Frutti di Bosco Pro 04</t>
  </si>
  <si>
    <t>Frutti di Bosco Pro 05</t>
  </si>
  <si>
    <t>Frutti di Bosco Pro 06</t>
  </si>
  <si>
    <t>Frutti di Bosco Pro 07</t>
  </si>
  <si>
    <t>Frutti di Bosco Pro 08</t>
  </si>
  <si>
    <t>Frutti di Bosco Pro 09</t>
  </si>
  <si>
    <t>Frutti di Bosco Pro 10</t>
  </si>
  <si>
    <t>Frutti di Bosco Pro 11</t>
  </si>
  <si>
    <t xml:space="preserve">Legend Crimps 1 </t>
  </si>
  <si>
    <t xml:space="preserve">Legend Crimps 2 </t>
  </si>
  <si>
    <t xml:space="preserve">Legend Edges 1 </t>
  </si>
  <si>
    <t xml:space="preserve">Legend Long Pinches </t>
  </si>
  <si>
    <t xml:space="preserve">Legend Macros 1 </t>
  </si>
  <si>
    <t>Legend Macros 2</t>
  </si>
  <si>
    <t>Legend Magic Hole 1</t>
  </si>
  <si>
    <t>Legend Magic Hole 2</t>
  </si>
  <si>
    <t>Legend Magic Hole 3</t>
  </si>
  <si>
    <t>Legend Magic Hole 4</t>
  </si>
  <si>
    <t>Legend Magic Hole 5</t>
  </si>
  <si>
    <t xml:space="preserve">Legend Magic Holes L </t>
  </si>
  <si>
    <t xml:space="preserve">Legend Magic Holes Screw Ons </t>
  </si>
  <si>
    <t xml:space="preserve">Legend Magic Holes XL 1 </t>
  </si>
  <si>
    <t xml:space="preserve">Legend Ramp 01 </t>
  </si>
  <si>
    <t xml:space="preserve">Legend Ramp 02 </t>
  </si>
  <si>
    <t xml:space="preserve">Legend Ramp 03 </t>
  </si>
  <si>
    <t xml:space="preserve">Legend Ramp 04 </t>
  </si>
  <si>
    <t xml:space="preserve">Legend Ramp 05 </t>
  </si>
  <si>
    <t xml:space="preserve">Legend Ramp 06 </t>
  </si>
  <si>
    <t xml:space="preserve">Legend Ramp 07 </t>
  </si>
  <si>
    <t>Legend Ramp 08</t>
  </si>
  <si>
    <t>Legend Ramp 09</t>
  </si>
  <si>
    <t>Legend Ramp 10</t>
  </si>
  <si>
    <t xml:space="preserve">Legend Round Edges XL 1 </t>
  </si>
  <si>
    <t xml:space="preserve">Legend Scales 01 </t>
  </si>
  <si>
    <t xml:space="preserve">Legend Scales 02 </t>
  </si>
  <si>
    <t xml:space="preserve">Legend Scales 03 </t>
  </si>
  <si>
    <t xml:space="preserve">Legend Scales 04 </t>
  </si>
  <si>
    <t xml:space="preserve">Legend Scales 05 </t>
  </si>
  <si>
    <t xml:space="preserve">Legend Scales 06 </t>
  </si>
  <si>
    <t xml:space="preserve">Legend Scales 07 </t>
  </si>
  <si>
    <t>Legend Scales 08</t>
  </si>
  <si>
    <t>Legend Scales 09</t>
  </si>
  <si>
    <t>Legend Scales 10</t>
  </si>
  <si>
    <t xml:space="preserve">Legend Scales XL </t>
  </si>
  <si>
    <t xml:space="preserve">Legend Screw Ons 1 </t>
  </si>
  <si>
    <t>Legend Screw Ons 2</t>
  </si>
  <si>
    <t>Legend Screw Ons 3</t>
  </si>
  <si>
    <t>Legend Screw Ons 5</t>
  </si>
  <si>
    <t>Legend Screw On Flakes</t>
  </si>
  <si>
    <t>Wabi Roof Jugs 1</t>
  </si>
  <si>
    <t>Wabi Roof Jugs 2</t>
  </si>
  <si>
    <t>Wabi Roof Jugs 3</t>
  </si>
  <si>
    <t>Wabi Roof Jugs 4</t>
  </si>
  <si>
    <t>Wabi Jugs XXXL 1</t>
  </si>
  <si>
    <t>Wabi Jugs XXXL 2</t>
  </si>
  <si>
    <t>Wabi Jugs XXXL 3</t>
  </si>
  <si>
    <t>Wabi Jugs XXL 1</t>
  </si>
  <si>
    <t>Wabi Jugs XXL 2</t>
  </si>
  <si>
    <t>Wabi Jugs XXL 3</t>
  </si>
  <si>
    <t>Wabi Jugs XXL 4</t>
  </si>
  <si>
    <t>Wabi Jugs XXL 5</t>
  </si>
  <si>
    <t>Sabi Jugs XXL 1</t>
  </si>
  <si>
    <t>Sabi Jugs XXL 2</t>
  </si>
  <si>
    <t>Wabi Jugs XL 1</t>
  </si>
  <si>
    <t>Wabi Jugs XL 2</t>
  </si>
  <si>
    <t>Wabi Jugs XL 3</t>
  </si>
  <si>
    <t>Wabi Jugs XL 4</t>
  </si>
  <si>
    <t>Wabi Jugs 1</t>
  </si>
  <si>
    <t>Wabi Jugs 2</t>
  </si>
  <si>
    <t>Sabi Jugs 1</t>
  </si>
  <si>
    <t>Sabi Jugs 2</t>
  </si>
  <si>
    <t>Sabi Jugs 3</t>
  </si>
  <si>
    <t>Wabi Mini Jugs 1</t>
  </si>
  <si>
    <t>Wabi Mini Jugs 2</t>
  </si>
  <si>
    <t>Sabi Mini Jugs 1</t>
  </si>
  <si>
    <t>Sabi Mini Jugs 2</t>
  </si>
  <si>
    <t>Sabi Mini Jugs 3</t>
  </si>
  <si>
    <t>Sabi Mini Jugs 4</t>
  </si>
  <si>
    <t>Wabi Incuts 1</t>
  </si>
  <si>
    <t>Sabi Incuts 1</t>
  </si>
  <si>
    <t>Sabi Incuts 2</t>
  </si>
  <si>
    <t>Wabi Edges 1</t>
  </si>
  <si>
    <t>Wabi Edges 2</t>
  </si>
  <si>
    <t>Wabi Pinches 1</t>
  </si>
  <si>
    <t>Wabi Pinches 2</t>
  </si>
  <si>
    <t>Wabi Pinches 3</t>
  </si>
  <si>
    <t>Wabi Pinches 4</t>
  </si>
  <si>
    <t>Sabi Pinches 1</t>
  </si>
  <si>
    <t>Sabi Pinches 2</t>
  </si>
  <si>
    <t>Sabi Feet 1</t>
  </si>
  <si>
    <t>Sabi Feet 2</t>
  </si>
  <si>
    <t>Wabi Horn 1</t>
  </si>
  <si>
    <t>Wabi Horn 2</t>
  </si>
  <si>
    <t>Pies Small 1</t>
  </si>
  <si>
    <t>Pies Small 2</t>
  </si>
  <si>
    <t>Pies Small 3</t>
  </si>
  <si>
    <t>Pies Small 4</t>
  </si>
  <si>
    <t>Pies Medium 1</t>
  </si>
  <si>
    <t>Pies Medium 2</t>
  </si>
  <si>
    <t>Pies Medium 3</t>
  </si>
  <si>
    <t>Pies Medium 4</t>
  </si>
  <si>
    <t>Pies Large 1</t>
  </si>
  <si>
    <t>Pies Large 2</t>
  </si>
  <si>
    <t>Pies Large 3</t>
  </si>
  <si>
    <t>Pies Large 4</t>
  </si>
  <si>
    <t>Puzzles Small</t>
  </si>
  <si>
    <t>Puzzles Medium</t>
  </si>
  <si>
    <t>Puzzles Large</t>
  </si>
  <si>
    <t>Puzzles X Large</t>
  </si>
  <si>
    <t>Flow Pinches</t>
  </si>
  <si>
    <t>Flow Ledges</t>
  </si>
  <si>
    <t>Flow Shadowless Screw Ons</t>
  </si>
  <si>
    <t>Flow Butter Flys Screw Ons</t>
  </si>
  <si>
    <t>Flow Youth D Pinches</t>
  </si>
  <si>
    <t>Flow Frequent Flyer Screw Ons</t>
  </si>
  <si>
    <t>Flow Edges</t>
  </si>
  <si>
    <t>Flow Pinches Flats</t>
  </si>
  <si>
    <t>Flow Pinches Positive</t>
  </si>
  <si>
    <t>Flow Butter Flys Large</t>
  </si>
  <si>
    <t>Flow Pinches Bumps</t>
  </si>
  <si>
    <t>Flow Plates</t>
  </si>
  <si>
    <t>Flow Butter Flys XL</t>
  </si>
  <si>
    <t>Flow Domes</t>
  </si>
  <si>
    <t>Flow Knobs</t>
  </si>
  <si>
    <t>Bulb 01</t>
  </si>
  <si>
    <t>Bulb 02</t>
  </si>
  <si>
    <t>Bulb 03</t>
  </si>
  <si>
    <t>Bulb 04</t>
  </si>
  <si>
    <t>Bulb 05</t>
  </si>
  <si>
    <t>Bulb 06</t>
  </si>
  <si>
    <t>Bulb 07</t>
  </si>
  <si>
    <t>Bulb 08</t>
  </si>
  <si>
    <t>Bulb 13</t>
  </si>
  <si>
    <t>Bulb 14</t>
  </si>
  <si>
    <t>Bulb 15</t>
  </si>
  <si>
    <t>Bulb 16</t>
  </si>
  <si>
    <t>Bulb 17</t>
  </si>
  <si>
    <t>Climax 01</t>
  </si>
  <si>
    <t>Climax 02</t>
  </si>
  <si>
    <t>Climax 03</t>
  </si>
  <si>
    <t>Climax 04</t>
  </si>
  <si>
    <t>Climax 05</t>
  </si>
  <si>
    <t>Climax 06</t>
  </si>
  <si>
    <t>Climax 07</t>
  </si>
  <si>
    <t>Climax 08</t>
  </si>
  <si>
    <t>Climax 09</t>
  </si>
  <si>
    <t>Climax 10</t>
  </si>
  <si>
    <t>Climax 11</t>
  </si>
  <si>
    <t>Climax 12</t>
  </si>
  <si>
    <t>Climax 13</t>
  </si>
  <si>
    <t>Climax 14</t>
  </si>
  <si>
    <t>Climax 16</t>
  </si>
  <si>
    <t>Climax 17</t>
  </si>
  <si>
    <t>Climax 18</t>
  </si>
  <si>
    <t>Climax 19</t>
  </si>
  <si>
    <t>Manta 01</t>
  </si>
  <si>
    <t>Manta 02</t>
  </si>
  <si>
    <t>Manta 03</t>
  </si>
  <si>
    <t>Manta 04</t>
  </si>
  <si>
    <t>Manta 05</t>
  </si>
  <si>
    <t>Manta 06</t>
  </si>
  <si>
    <t>Manta 07</t>
  </si>
  <si>
    <t>Manta 08</t>
  </si>
  <si>
    <t>Manta 09</t>
  </si>
  <si>
    <t>Manta 10</t>
  </si>
  <si>
    <t>Manta 11</t>
  </si>
  <si>
    <t>Manta 12</t>
  </si>
  <si>
    <t>Manta 13</t>
  </si>
  <si>
    <t>Manta 14</t>
  </si>
  <si>
    <t>Manta 15</t>
  </si>
  <si>
    <t>Manta 16</t>
  </si>
  <si>
    <t>Manta 17</t>
  </si>
  <si>
    <t>Manta 18</t>
  </si>
  <si>
    <t>Manta 19</t>
  </si>
  <si>
    <t>Manta 20</t>
  </si>
  <si>
    <t>Sick Macro 01</t>
  </si>
  <si>
    <t>Sick Macro 02</t>
  </si>
  <si>
    <t>Sick Macro 03</t>
  </si>
  <si>
    <t>Sick Macro 04</t>
  </si>
  <si>
    <t>Sick Macro 05</t>
  </si>
  <si>
    <t>Sick Macro 06</t>
  </si>
  <si>
    <t>Sick Macro 07</t>
  </si>
  <si>
    <t>Sick Macro 08</t>
  </si>
  <si>
    <t>Sick Macro 09</t>
  </si>
  <si>
    <t>Sick Macro 10</t>
  </si>
  <si>
    <t>Punch 01</t>
  </si>
  <si>
    <t>Punch 02</t>
  </si>
  <si>
    <t>Punch 03</t>
  </si>
  <si>
    <t>Punch 04</t>
  </si>
  <si>
    <t>Punch 05</t>
  </si>
  <si>
    <t>Punch 06</t>
  </si>
  <si>
    <t>Punch 07</t>
  </si>
  <si>
    <t>Punch 08</t>
  </si>
  <si>
    <t>Punch 09</t>
  </si>
  <si>
    <t>Punch 10</t>
  </si>
  <si>
    <t>Pure 01</t>
  </si>
  <si>
    <t>Pure 02</t>
  </si>
  <si>
    <t>Pure 03</t>
  </si>
  <si>
    <t>Pure 04</t>
  </si>
  <si>
    <t>Pure 05</t>
  </si>
  <si>
    <t>Pure 06</t>
  </si>
  <si>
    <t>Pure 07</t>
  </si>
  <si>
    <t>Pure 08</t>
  </si>
  <si>
    <t>Pure 09</t>
  </si>
  <si>
    <t>Pure 10</t>
  </si>
  <si>
    <t>Pure 11</t>
  </si>
  <si>
    <t>Pure 12</t>
  </si>
  <si>
    <t>Pure 13</t>
  </si>
  <si>
    <t>Pure 14</t>
  </si>
  <si>
    <t>Pure 15</t>
  </si>
  <si>
    <t>Pure 16</t>
  </si>
  <si>
    <t>Pure 17</t>
  </si>
  <si>
    <t>Pure 18</t>
  </si>
  <si>
    <t>Pure 19</t>
  </si>
  <si>
    <t>Pure 20</t>
  </si>
  <si>
    <t>Pure 21</t>
  </si>
  <si>
    <t>Pure 22</t>
  </si>
  <si>
    <t>Pure 23</t>
  </si>
  <si>
    <t>Pure 24</t>
  </si>
  <si>
    <t>Pure 25</t>
  </si>
  <si>
    <t>Pure 26</t>
  </si>
  <si>
    <t>Pure 27</t>
  </si>
  <si>
    <t>Pure 28</t>
  </si>
  <si>
    <t>Pure 29</t>
  </si>
  <si>
    <t>Pure 30</t>
  </si>
  <si>
    <t>Pure 31</t>
  </si>
  <si>
    <t>Pure 32</t>
  </si>
  <si>
    <t>Pure 33</t>
  </si>
  <si>
    <t>Sick 01</t>
  </si>
  <si>
    <t>Sick 03</t>
  </si>
  <si>
    <t>Sick 04</t>
  </si>
  <si>
    <t>Sick 05</t>
  </si>
  <si>
    <t>Sick 06</t>
  </si>
  <si>
    <t>Sick 07</t>
  </si>
  <si>
    <t>Sick 08</t>
  </si>
  <si>
    <t>Sick 09</t>
  </si>
  <si>
    <t>Sick 10</t>
  </si>
  <si>
    <t>Sick 11</t>
  </si>
  <si>
    <t>Sick 13</t>
  </si>
  <si>
    <t>Sick 14A</t>
  </si>
  <si>
    <t>Sick 15</t>
  </si>
  <si>
    <t>Sick 16</t>
  </si>
  <si>
    <t>Sick 17</t>
  </si>
  <si>
    <t>Sick 18</t>
  </si>
  <si>
    <t>Sick 20</t>
  </si>
  <si>
    <t>Sick 21</t>
  </si>
  <si>
    <t>Sick 22</t>
  </si>
  <si>
    <t>Sick 23</t>
  </si>
  <si>
    <t>Sick 24</t>
  </si>
  <si>
    <t>Sick 25</t>
  </si>
  <si>
    <t>Sick 27</t>
  </si>
  <si>
    <t>Sick 26</t>
  </si>
  <si>
    <t>Sick 28</t>
  </si>
  <si>
    <t>Sick 29</t>
  </si>
  <si>
    <t>Sick 30</t>
  </si>
  <si>
    <t>Sick 31</t>
  </si>
  <si>
    <t>Sick 32</t>
  </si>
  <si>
    <t>Sick 33</t>
  </si>
  <si>
    <t>Sick 34</t>
  </si>
  <si>
    <t>Sick 35</t>
  </si>
  <si>
    <t>Sick 36</t>
  </si>
  <si>
    <t>Sick 37</t>
  </si>
  <si>
    <t>Sick 38</t>
  </si>
  <si>
    <t>Sick 39</t>
  </si>
  <si>
    <t>Sick 40</t>
  </si>
  <si>
    <t>Sick 41</t>
  </si>
  <si>
    <t>Sick 42</t>
  </si>
  <si>
    <t>Footholds 04</t>
  </si>
  <si>
    <t>Footholds 05</t>
  </si>
  <si>
    <t>Footholds 06</t>
  </si>
  <si>
    <t>Footholds 07</t>
  </si>
  <si>
    <t>Goody 01</t>
  </si>
  <si>
    <t>Goody 02</t>
  </si>
  <si>
    <t>Goody 03</t>
  </si>
  <si>
    <t>Goody 04</t>
  </si>
  <si>
    <t>Goody 05</t>
  </si>
  <si>
    <t>Goody 06</t>
  </si>
  <si>
    <t>Goody 07</t>
  </si>
  <si>
    <t>Giga Edges 01</t>
  </si>
  <si>
    <t>Giga Edges 02</t>
  </si>
  <si>
    <t>Giga Edges 03</t>
  </si>
  <si>
    <t>Giga Edges 04</t>
  </si>
  <si>
    <t>Giga Edges 05</t>
  </si>
  <si>
    <t>Giga Edges 06</t>
  </si>
  <si>
    <t>Giga Edges 07</t>
  </si>
  <si>
    <t>Giga Edges 08</t>
  </si>
  <si>
    <t>Giga Pinches 01</t>
  </si>
  <si>
    <t>Giga Pinches 02</t>
  </si>
  <si>
    <t>Giga Pinches 03</t>
  </si>
  <si>
    <t>Giga Pinches 04</t>
  </si>
  <si>
    <t>Dual Handed Mini Goody</t>
  </si>
  <si>
    <t>Mini Goody 01</t>
  </si>
  <si>
    <t>Mini Goody 02</t>
  </si>
  <si>
    <t>Mini Goody 03</t>
  </si>
  <si>
    <t>Mini Goody 06</t>
  </si>
  <si>
    <t>Macro Goodies 01</t>
  </si>
  <si>
    <t>Macro Goodies 04</t>
  </si>
  <si>
    <t>Macro Goodies 05</t>
  </si>
  <si>
    <t>Macro Goodies 06</t>
  </si>
  <si>
    <t>Screw-ons 01</t>
  </si>
  <si>
    <t>Screw-ons 02</t>
  </si>
  <si>
    <t>Screw-ons 04</t>
  </si>
  <si>
    <t>Screw-ons 05</t>
  </si>
  <si>
    <t>Screw-ons 06</t>
  </si>
  <si>
    <t>Screw-ons 10</t>
  </si>
  <si>
    <t>Screw-ons 12</t>
  </si>
  <si>
    <t>Edges 01</t>
  </si>
  <si>
    <t>Edges 02</t>
  </si>
  <si>
    <t>Edges 03</t>
  </si>
  <si>
    <t>Edges 04</t>
  </si>
  <si>
    <t>Edges 05</t>
  </si>
  <si>
    <t>Edges 06</t>
  </si>
  <si>
    <t>Edges 07</t>
  </si>
  <si>
    <t>Edges 08</t>
  </si>
  <si>
    <t>Edges 09</t>
  </si>
  <si>
    <t>Edges 11</t>
  </si>
  <si>
    <t>Edges 12</t>
  </si>
  <si>
    <t>Edges 13</t>
  </si>
  <si>
    <t>Edges 14</t>
  </si>
  <si>
    <t>Edges 15</t>
  </si>
  <si>
    <t>Edges 16</t>
  </si>
  <si>
    <t>Edges 17</t>
  </si>
  <si>
    <t>Edges 18</t>
  </si>
  <si>
    <t>Edges 19</t>
  </si>
  <si>
    <t>Edges 20</t>
  </si>
  <si>
    <t>The Birds Screw-Ons 1</t>
  </si>
  <si>
    <t>The Birds Screw-Ons 2</t>
  </si>
  <si>
    <t>The Birds Positive Edges 1</t>
  </si>
  <si>
    <t>The Birds Positive Edges 2</t>
  </si>
  <si>
    <t>The Birds M</t>
  </si>
  <si>
    <t>The Birds L</t>
  </si>
  <si>
    <t>The Birds Large 2</t>
  </si>
  <si>
    <t>The Birds XL1</t>
  </si>
  <si>
    <t>The Birds XL2</t>
  </si>
  <si>
    <t>The Birds XXL1</t>
  </si>
  <si>
    <t>The Birds XXL2</t>
  </si>
  <si>
    <t>The Birds XXL3</t>
  </si>
  <si>
    <t>The Birds XXL4</t>
  </si>
  <si>
    <t>The Birds XXL5</t>
  </si>
  <si>
    <t>The Birds XXL6</t>
  </si>
  <si>
    <t>The Birds XXXL 1</t>
  </si>
  <si>
    <t>The Birds XXXL 2</t>
  </si>
  <si>
    <t>The Birds XXXL 3</t>
  </si>
  <si>
    <t>The Birds XXXL 4</t>
  </si>
  <si>
    <t>The Birds XXXL 5</t>
  </si>
  <si>
    <t>The Birds XXXL 6</t>
  </si>
  <si>
    <t>The Birds XXXL 7</t>
  </si>
  <si>
    <t>The Birds XXXL 8</t>
  </si>
  <si>
    <t>The Birds XXXL 9</t>
  </si>
  <si>
    <t>The Birds XXXL 10</t>
  </si>
  <si>
    <t>The Birds XXXL 11</t>
  </si>
  <si>
    <t>The Birds  XXXL 12</t>
  </si>
  <si>
    <t>Wood 1</t>
  </si>
  <si>
    <t>Wood 3</t>
  </si>
  <si>
    <t>Wood 5</t>
  </si>
  <si>
    <t>Wood 7</t>
  </si>
  <si>
    <t>Wood 14a</t>
  </si>
  <si>
    <t>Wood 15a</t>
  </si>
  <si>
    <t>Giants 05</t>
  </si>
  <si>
    <t>Giants 07</t>
  </si>
  <si>
    <t>Giants 10</t>
  </si>
  <si>
    <t>Giants 14</t>
  </si>
  <si>
    <t>The Shadows n°1 (DUAL)</t>
  </si>
  <si>
    <t>The Shadows n°2 (DUAL)</t>
  </si>
  <si>
    <t>The Shadows n°3 (DUAL)</t>
  </si>
  <si>
    <t>The Shadows n°4 (DUAL)</t>
  </si>
  <si>
    <t>The Shadows n°5 (DUAL)</t>
  </si>
  <si>
    <t>The Shadows n°6 (DUAL)</t>
  </si>
  <si>
    <t>The Shadows n°7 (DUAL)</t>
  </si>
  <si>
    <t>The Shadows n°8 (DUAL)</t>
  </si>
  <si>
    <t>The Shadows n°9 (DUAL)</t>
  </si>
  <si>
    <t>The Shadows n°10 (DUAL)</t>
  </si>
  <si>
    <t>The Shadows n°11 (DUAL)</t>
  </si>
  <si>
    <t>The Shadows n°12 (DUAL)</t>
  </si>
  <si>
    <t>The Shadows n°13 (DUAL)</t>
  </si>
  <si>
    <t>The Shadows n°14 (DUAL)</t>
  </si>
  <si>
    <t>The Shadows n°15 (DUAL)</t>
  </si>
  <si>
    <t>The Birds n°1 (DUAL)</t>
  </si>
  <si>
    <t>The Birds n°2 (DUAL)</t>
  </si>
  <si>
    <t>The Birds n°3 (DUAL)</t>
  </si>
  <si>
    <t>The Birds n°4 (DUAL)</t>
  </si>
  <si>
    <t>The Birds n°5 (DUAL)</t>
  </si>
  <si>
    <t>The Birds n°6 (DUAL)</t>
  </si>
  <si>
    <t>The Birds n°7 (DUAL)</t>
  </si>
  <si>
    <t>The Birds n°8 (DUAL)</t>
  </si>
  <si>
    <t>The Birds n°9 (DUAL)</t>
  </si>
  <si>
    <t>The Birds n°10 (DUAL)</t>
  </si>
  <si>
    <t>The Blobs n°1 (DUAL)</t>
  </si>
  <si>
    <t>The Blobs n°2 (DUAL)</t>
  </si>
  <si>
    <t>The Blobs n°3 (DUAL)</t>
  </si>
  <si>
    <t>The Blobs n°4 (DUAL)</t>
  </si>
  <si>
    <t>The Blobs n°5 (DUAL)</t>
  </si>
  <si>
    <t>The Blobs n°6 (DUAL)</t>
  </si>
  <si>
    <t>The Blobs n°7 (DUAL)</t>
  </si>
  <si>
    <t>The Blobs n°8 (DUAL)</t>
  </si>
  <si>
    <t>The Blobs n°9 (DUAL)</t>
  </si>
  <si>
    <t>The Blobs n°10 (DUAL)</t>
  </si>
  <si>
    <t>The Blobs n°11 (DUAL)</t>
  </si>
  <si>
    <t>The Blobs n°12 (DUAL)</t>
  </si>
  <si>
    <t>The Blobs n°13 (DUAL)</t>
  </si>
  <si>
    <t>The Blobs n°14 (DUAL)</t>
  </si>
  <si>
    <t>The Blobs n°15 (DUAL)</t>
  </si>
  <si>
    <t>The Blobs n°1 (FULL)</t>
  </si>
  <si>
    <t>The Blobs n°2 (FULL)</t>
  </si>
  <si>
    <t>The Blobs n°3 (FULL)</t>
  </si>
  <si>
    <t>The Blobs n°4 (FULL)</t>
  </si>
  <si>
    <t>The Blobs n°5 (FULL)</t>
  </si>
  <si>
    <t>The Blobs n°6 (FULL)</t>
  </si>
  <si>
    <t>The Blobs n°7 (FULL)</t>
  </si>
  <si>
    <t>The Blobs n°8 (FULL)</t>
  </si>
  <si>
    <t>The Blobs n°9 (FULL)</t>
  </si>
  <si>
    <t>The Blobs n°10 (FULL)</t>
  </si>
  <si>
    <t>The Blobs n°11 (FULL)</t>
  </si>
  <si>
    <t>The Blobs n°12 (FULL)</t>
  </si>
  <si>
    <t>The Blobs n°13 (FULL)</t>
  </si>
  <si>
    <t>The Blobs n°14 (FULL)</t>
  </si>
  <si>
    <t>The Blobs n°15 (FULL)</t>
  </si>
  <si>
    <t xml:space="preserve">Kumiki Holds </t>
  </si>
  <si>
    <t>Additional Details</t>
  </si>
  <si>
    <t>Grip Types</t>
  </si>
  <si>
    <t>Screws</t>
  </si>
  <si>
    <t>3/8-16 Socket Head Cap Screw SH - in.</t>
  </si>
  <si>
    <r>
      <rPr>
        <rFont val="Calibri"/>
        <b/>
        <color theme="1"/>
        <sz val="14.0"/>
      </rPr>
      <t xml:space="preserve">Total </t>
    </r>
    <r>
      <rPr>
        <rFont val="Calibri"/>
        <b/>
        <color theme="1"/>
        <sz val="7.0"/>
      </rPr>
      <t>price</t>
    </r>
  </si>
  <si>
    <t>Holds</t>
  </si>
  <si>
    <t>Sets</t>
  </si>
  <si>
    <t>Range</t>
  </si>
  <si>
    <t>Set</t>
  </si>
  <si>
    <t>Hold Size</t>
  </si>
  <si>
    <t># in Set</t>
  </si>
  <si>
    <t>Mount Style</t>
  </si>
  <si>
    <t>Retail Price</t>
  </si>
  <si>
    <t>Red
11-12</t>
  </si>
  <si>
    <t>Blue
13-01</t>
  </si>
  <si>
    <t>Black
18-01</t>
  </si>
  <si>
    <t>Gray 
18-09</t>
  </si>
  <si>
    <t>Yellow
15-12</t>
  </si>
  <si>
    <t>Green
16-16</t>
  </si>
  <si>
    <t>White</t>
  </si>
  <si>
    <t>Pink
11-26</t>
  </si>
  <si>
    <t>Purple
07-13</t>
  </si>
  <si>
    <t>Orange
14-01</t>
  </si>
  <si>
    <t>Other Color QTY</t>
  </si>
  <si>
    <t>Other Color Name</t>
  </si>
  <si>
    <t>Total</t>
  </si>
  <si>
    <t>Total Sets</t>
  </si>
  <si>
    <t>Total Holds</t>
  </si>
  <si>
    <t>Weight</t>
  </si>
  <si>
    <t>Total Weight</t>
  </si>
  <si>
    <t>Producer</t>
  </si>
  <si>
    <t>Material</t>
  </si>
  <si>
    <t>Hold Style</t>
  </si>
  <si>
    <t>Item Number</t>
  </si>
  <si>
    <t>Ships From</t>
  </si>
  <si>
    <t>Price Per Hold</t>
  </si>
  <si>
    <t># of Holds</t>
  </si>
  <si>
    <t>Feature</t>
  </si>
  <si>
    <t>Jug</t>
  </si>
  <si>
    <t>Mini Jug</t>
  </si>
  <si>
    <t>Incut</t>
  </si>
  <si>
    <t>Crimp</t>
  </si>
  <si>
    <t>Edge</t>
  </si>
  <si>
    <t>Pocket</t>
  </si>
  <si>
    <t>Pinch</t>
  </si>
  <si>
    <t>Sloper</t>
  </si>
  <si>
    <t>Screw-On</t>
  </si>
  <si>
    <t>Feet</t>
  </si>
  <si>
    <t>Fiber Volume</t>
  </si>
  <si>
    <t>Wood Volume</t>
  </si>
  <si>
    <t>Sum</t>
  </si>
  <si>
    <t>#6 Phil Bugle Self Drill 1.25"</t>
  </si>
  <si>
    <t>#6 Phil Bugle Self Drill 2"</t>
  </si>
  <si>
    <t>Torx Wood Screw 1 1/4"</t>
  </si>
  <si>
    <t>Torx Wood Screw  2"</t>
  </si>
  <si>
    <t>New 2023</t>
  </si>
  <si>
    <t>Wabi Sabi</t>
  </si>
  <si>
    <t>XXXL</t>
  </si>
  <si>
    <t>B</t>
  </si>
  <si>
    <t>Aragon</t>
  </si>
  <si>
    <t>PU</t>
  </si>
  <si>
    <t>Smooth</t>
  </si>
  <si>
    <t>XXL</t>
  </si>
  <si>
    <t>XL</t>
  </si>
  <si>
    <t>L</t>
  </si>
  <si>
    <t>M</t>
  </si>
  <si>
    <t>S</t>
  </si>
  <si>
    <t>New 2022</t>
  </si>
  <si>
    <t>Flow</t>
  </si>
  <si>
    <t>HH.KM.FLBP</t>
  </si>
  <si>
    <t>HH.KM.FLLAN</t>
  </si>
  <si>
    <t>HH.KM.FLTA</t>
  </si>
  <si>
    <t>HH.KM.FLRD</t>
  </si>
  <si>
    <t>HH.KM.FLKN</t>
  </si>
  <si>
    <t>Pies</t>
  </si>
  <si>
    <t>S/B</t>
  </si>
  <si>
    <t>HH.KM.PIE.S1</t>
  </si>
  <si>
    <t>HH.KM.PIE.S2</t>
  </si>
  <si>
    <t>HH.KM.PIE.S3</t>
  </si>
  <si>
    <t>HH.KM.PIE.S4</t>
  </si>
  <si>
    <t>HH.KM.PIE.M1</t>
  </si>
  <si>
    <t>HH.KM.PIE.M2</t>
  </si>
  <si>
    <t>HH.KM.PIE.M3</t>
  </si>
  <si>
    <t>HH.KM.PIE.M4</t>
  </si>
  <si>
    <t>HH.KM.PIE.L1</t>
  </si>
  <si>
    <t>HH.KM.PIE.L2</t>
  </si>
  <si>
    <t>HH.KM.PIE.L3</t>
  </si>
  <si>
    <t>HH.KM.PIE.L4</t>
  </si>
  <si>
    <t>Puzzles</t>
  </si>
  <si>
    <t>HH.KM.PUZZLE.S</t>
  </si>
  <si>
    <t>HH.KM.PUZZLE.M</t>
  </si>
  <si>
    <t>HH.KM.PUZZLE.L</t>
  </si>
  <si>
    <t>HH.KM.PUZZLE.XL</t>
  </si>
  <si>
    <t>HH.KM.FLPL01</t>
  </si>
  <si>
    <t>HH.KM.FLLL01</t>
  </si>
  <si>
    <t>HH.KM.FLXS02</t>
  </si>
  <si>
    <t>HH.KM.FBFXS01</t>
  </si>
  <si>
    <t>HH.KM.FLPS01</t>
  </si>
  <si>
    <t>HH.KM.FLXS01</t>
  </si>
  <si>
    <t>HH.KM.FLE01</t>
  </si>
  <si>
    <t>HH.KM.FPM01</t>
  </si>
  <si>
    <t>HH.KM.FPM02</t>
  </si>
  <si>
    <t>HH.KM.FBFL01</t>
  </si>
  <si>
    <t>Hold Sets</t>
  </si>
  <si>
    <t>Bolt Length/Type</t>
  </si>
  <si>
    <t>Quantity</t>
  </si>
  <si>
    <t>3/8-16 Socket Head Cap Screw SH 1.5"</t>
  </si>
  <si>
    <t>3/8-16 Socket Head Cap Screw SH 2"</t>
  </si>
  <si>
    <t>3/8-16 Socket Head Cap Screw SH 2.5"</t>
  </si>
  <si>
    <t>3/8-16 Socket Head Cap Screw SH 3"</t>
  </si>
  <si>
    <t>3/8-16 Socket Head Cap Screw SH 4"</t>
  </si>
  <si>
    <t>3/8-16 Socket Head Cap Screw SH 4.5"</t>
  </si>
  <si>
    <t>3/8-16 Socket Head Cap Screw SH 5"</t>
  </si>
  <si>
    <t>Torx Wood Screw  1 1/4"</t>
  </si>
  <si>
    <t>HH-KM-FLBP</t>
  </si>
  <si>
    <t>STD SH 3"</t>
  </si>
  <si>
    <t>STD SH 2.5"</t>
  </si>
  <si>
    <t>SD 1.25"</t>
  </si>
  <si>
    <t xml:space="preserve">HH-KM-FLLAN </t>
  </si>
  <si>
    <t>SD 2"</t>
  </si>
  <si>
    <t>HH-KM-FLTA</t>
  </si>
  <si>
    <t>STD SH 4"</t>
  </si>
  <si>
    <t>HH-KM-FLRD</t>
  </si>
  <si>
    <t>STD SH 1.5"</t>
  </si>
  <si>
    <t>HH-KM-FLKN</t>
  </si>
  <si>
    <t>HH-KM-FLEG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</si>
</sst>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.00"/>
    <numFmt numFmtId="165" formatCode="&quot;$&quot;#,##0"/>
    <numFmt numFmtId="166" formatCode="[$CHF]#,##0.00"/>
    <numFmt numFmtId="167" formatCode="_(&quot;$&quot;* #,##0_);_(&quot;$&quot;* \(#,##0\);_(&quot;$&quot;* &quot;-&quot;??_);_(@_)"/>
    <numFmt numFmtId="168" formatCode="_(&quot;$&quot;* #,##0.00_);_(&quot;$&quot;* \(#,##0.00\);_(&quot;$&quot;* &quot;-&quot;??_);_(@_)"/>
    <numFmt numFmtId="169" formatCode="0.0"/>
  </numFmts>
  <fonts count="26">
    <font>
      <sz val="11.0"/>
      <color theme="1"/>
      <name val="Calibri"/>
      <scheme val="minor"/>
    </font>
    <font>
      <sz val="11.0"/>
      <color theme="1"/>
      <name val="Calibri"/>
    </font>
    <font/>
    <font>
      <sz val="11.0"/>
      <color rgb="FF000000"/>
      <name val="Calibri"/>
    </font>
    <font>
      <sz val="11.0"/>
      <color theme="10"/>
      <name val="Calibri"/>
    </font>
    <font>
      <u/>
      <sz val="11.0"/>
      <color rgb="FF000000"/>
      <name val="Calibri"/>
    </font>
    <font>
      <sz val="12.0"/>
      <color theme="1"/>
      <name val="Calibri"/>
    </font>
    <font>
      <b/>
      <sz val="12.0"/>
      <color theme="1"/>
      <name val="Calibri"/>
    </font>
    <font>
      <b/>
      <sz val="18.0"/>
      <color theme="1"/>
      <name val="Calibri"/>
    </font>
    <font>
      <b/>
      <sz val="11.0"/>
      <color rgb="FF000000"/>
      <name val="Roboto"/>
    </font>
    <font>
      <b/>
      <sz val="14.0"/>
      <color theme="1"/>
      <name val="Calibri"/>
    </font>
    <font>
      <sz val="14.0"/>
      <color theme="1"/>
      <name val="Calibri"/>
    </font>
    <font>
      <b/>
      <sz val="12.0"/>
      <color theme="0"/>
      <name val="Calibri"/>
    </font>
    <font>
      <b/>
      <sz val="11.0"/>
      <color theme="1"/>
      <name val="Calibri"/>
    </font>
    <font>
      <b/>
      <sz val="11.0"/>
      <color rgb="FF000000"/>
      <name val="Calibri"/>
    </font>
    <font>
      <b/>
      <sz val="9.0"/>
      <color rgb="FF000000"/>
      <name val="Calibri"/>
    </font>
    <font>
      <u/>
      <sz val="11.0"/>
      <color rgb="FF0000FF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rgb="FF00000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sz val="12.0"/>
      <color rgb="FF000000"/>
      <name val="Calibri"/>
    </font>
    <font>
      <sz val="11.0"/>
      <color theme="0"/>
      <name val="Calibri"/>
    </font>
    <font>
      <sz val="11.0"/>
      <color rgb="FF323232"/>
      <name val="Calibri"/>
    </font>
  </fonts>
  <fills count="2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98D6A7"/>
        <bgColor rgb="FF98D6A7"/>
      </patternFill>
    </fill>
    <fill>
      <patternFill patternType="solid">
        <fgColor rgb="FFE2ACD2"/>
        <bgColor rgb="FFE2ACD2"/>
      </patternFill>
    </fill>
    <fill>
      <patternFill patternType="solid">
        <fgColor rgb="FFD9D2E9"/>
        <bgColor rgb="FFD9D2E9"/>
      </patternFill>
    </fill>
    <fill>
      <patternFill patternType="solid">
        <fgColor rgb="FFFBD4B4"/>
        <bgColor rgb="FFFBD4B4"/>
      </patternFill>
    </fill>
    <fill>
      <patternFill patternType="solid">
        <fgColor rgb="FFFF0000"/>
        <bgColor rgb="FFFF0000"/>
      </patternFill>
    </fill>
    <fill>
      <patternFill patternType="solid">
        <fgColor rgb="FF1976DC"/>
        <bgColor rgb="FF1976DC"/>
      </patternFill>
    </fill>
    <fill>
      <patternFill patternType="solid">
        <fgColor theme="1"/>
        <bgColor theme="1"/>
      </patternFill>
    </fill>
    <fill>
      <patternFill patternType="solid">
        <fgColor rgb="FF7F7F7F"/>
        <bgColor rgb="FF7F7F7F"/>
      </patternFill>
    </fill>
    <fill>
      <patternFill patternType="solid">
        <fgColor rgb="FFFFFF66"/>
        <bgColor rgb="FFFFFF66"/>
      </patternFill>
    </fill>
    <fill>
      <patternFill patternType="solid">
        <fgColor rgb="FF00B050"/>
        <bgColor rgb="FF00B050"/>
      </patternFill>
    </fill>
    <fill>
      <patternFill patternType="solid">
        <fgColor rgb="FFFF6699"/>
        <bgColor rgb="FFFF6699"/>
      </patternFill>
    </fill>
    <fill>
      <patternFill patternType="solid">
        <fgColor rgb="FF7030A0"/>
        <bgColor rgb="FF7030A0"/>
      </patternFill>
    </fill>
    <fill>
      <patternFill patternType="solid">
        <fgColor theme="9"/>
        <bgColor theme="9"/>
      </patternFill>
    </fill>
    <fill>
      <patternFill patternType="solid">
        <fgColor theme="0"/>
        <bgColor theme="0"/>
      </patternFill>
    </fill>
    <fill>
      <patternFill patternType="solid">
        <fgColor rgb="FFFCE5CD"/>
        <bgColor rgb="FFFCE5CD"/>
      </patternFill>
    </fill>
    <fill>
      <patternFill patternType="solid">
        <fgColor rgb="FFECECEC"/>
        <bgColor rgb="FFECECEC"/>
      </patternFill>
    </fill>
  </fills>
  <borders count="49">
    <border/>
    <border>
      <left style="thin">
        <color rgb="FF000000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bottom style="thin">
        <color rgb="FF000000"/>
      </bottom>
    </border>
    <border>
      <left/>
      <right/>
      <top/>
      <bottom/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right style="thin">
        <color rgb="FF000000"/>
      </righ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right style="thin">
        <color rgb="FF000000"/>
      </right>
      <top style="thick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/>
      <right style="thick">
        <color rgb="FF000000"/>
      </right>
      <top/>
      <bottom style="thin">
        <color rgb="FF000000"/>
      </bottom>
    </border>
    <border>
      <left style="thin">
        <color rgb="FF000000"/>
      </left>
      <right style="thick">
        <color rgb="FF000000"/>
      </right>
      <top/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3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0" fillId="0" fontId="1" numFmtId="0" xfId="0" applyFont="1"/>
    <xf borderId="0" fillId="0" fontId="3" numFmtId="164" xfId="0" applyAlignment="1" applyFont="1" applyNumberFormat="1">
      <alignment horizontal="right"/>
    </xf>
    <xf borderId="0" fillId="0" fontId="4" numFmtId="0" xfId="0" applyAlignment="1" applyFont="1">
      <alignment horizontal="left"/>
    </xf>
    <xf borderId="0" fillId="0" fontId="5" numFmtId="0" xfId="0" applyAlignment="1" applyFont="1">
      <alignment horizontal="left"/>
    </xf>
    <xf borderId="3" fillId="0" fontId="1" numFmtId="164" xfId="0" applyAlignment="1" applyBorder="1" applyFont="1" applyNumberFormat="1">
      <alignment horizontal="right" vertical="center"/>
    </xf>
    <xf borderId="0" fillId="0" fontId="1" numFmtId="164" xfId="0" applyAlignment="1" applyFont="1" applyNumberFormat="1">
      <alignment horizontal="right"/>
    </xf>
    <xf borderId="0" fillId="0" fontId="1" numFmtId="165" xfId="0" applyFont="1" applyNumberFormat="1"/>
    <xf borderId="0" fillId="0" fontId="6" numFmtId="164" xfId="0" applyAlignment="1" applyFont="1" applyNumberFormat="1">
      <alignment horizontal="right" vertical="center"/>
    </xf>
    <xf borderId="0" fillId="0" fontId="1" numFmtId="0" xfId="0" applyAlignment="1" applyFont="1">
      <alignment horizontal="left"/>
    </xf>
    <xf borderId="0" fillId="0" fontId="3" numFmtId="0" xfId="0" applyFont="1"/>
    <xf borderId="0" fillId="0" fontId="6" numFmtId="0" xfId="0" applyFont="1"/>
    <xf borderId="0" fillId="0" fontId="7" numFmtId="0" xfId="0" applyAlignment="1" applyFont="1">
      <alignment horizontal="left" shrinkToFit="0" vertical="center" wrapText="1"/>
    </xf>
    <xf borderId="0" fillId="0" fontId="7" numFmtId="0" xfId="0" applyAlignment="1" applyFont="1">
      <alignment horizontal="right" shrinkToFit="0" vertical="center" wrapText="1"/>
    </xf>
    <xf borderId="0" fillId="0" fontId="8" numFmtId="0" xfId="0" applyAlignment="1" applyFont="1">
      <alignment horizontal="center" vertical="center"/>
    </xf>
    <xf borderId="0" fillId="0" fontId="6" numFmtId="2" xfId="0" applyFont="1" applyNumberFormat="1"/>
    <xf borderId="0" fillId="0" fontId="7" numFmtId="0" xfId="0" applyAlignment="1" applyFont="1">
      <alignment horizontal="center"/>
    </xf>
    <xf borderId="0" fillId="0" fontId="7" numFmtId="0" xfId="0" applyAlignment="1" applyFont="1">
      <alignment horizontal="left" vertical="center"/>
    </xf>
    <xf borderId="4" fillId="2" fontId="9" numFmtId="0" xfId="0" applyBorder="1" applyFill="1" applyFont="1"/>
    <xf borderId="5" fillId="0" fontId="10" numFmtId="0" xfId="0" applyAlignment="1" applyBorder="1" applyFont="1">
      <alignment horizontal="left" readingOrder="0" shrinkToFit="0" vertical="center" wrapText="1"/>
    </xf>
    <xf borderId="6" fillId="0" fontId="11" numFmtId="166" xfId="0" applyAlignment="1" applyBorder="1" applyFont="1" applyNumberFormat="1">
      <alignment horizontal="right" vertical="center"/>
    </xf>
    <xf borderId="7" fillId="0" fontId="10" numFmtId="164" xfId="0" applyAlignment="1" applyBorder="1" applyFont="1" applyNumberFormat="1">
      <alignment horizontal="left" vertical="center"/>
    </xf>
    <xf borderId="7" fillId="0" fontId="11" numFmtId="1" xfId="0" applyAlignment="1" applyBorder="1" applyFont="1" applyNumberFormat="1">
      <alignment horizontal="right" vertical="center"/>
    </xf>
    <xf borderId="6" fillId="0" fontId="2" numFmtId="0" xfId="0" applyBorder="1" applyFont="1"/>
    <xf borderId="7" fillId="0" fontId="10" numFmtId="0" xfId="0" applyAlignment="1" applyBorder="1" applyFont="1">
      <alignment horizontal="left" shrinkToFit="0" vertical="center" wrapText="1"/>
    </xf>
    <xf borderId="8" fillId="0" fontId="11" numFmtId="1" xfId="0" applyAlignment="1" applyBorder="1" applyFont="1" applyNumberFormat="1">
      <alignment horizontal="right" vertical="center"/>
    </xf>
    <xf borderId="9" fillId="3" fontId="6" numFmtId="0" xfId="0" applyAlignment="1" applyBorder="1" applyFill="1" applyFont="1">
      <alignment horizontal="center" vertical="center"/>
    </xf>
    <xf borderId="10" fillId="4" fontId="6" numFmtId="0" xfId="0" applyAlignment="1" applyBorder="1" applyFill="1" applyFont="1">
      <alignment horizontal="center" vertical="center"/>
    </xf>
    <xf borderId="10" fillId="5" fontId="6" numFmtId="0" xfId="0" applyAlignment="1" applyBorder="1" applyFill="1" applyFont="1">
      <alignment horizontal="center" vertical="center"/>
    </xf>
    <xf borderId="10" fillId="6" fontId="6" numFmtId="0" xfId="0" applyAlignment="1" applyBorder="1" applyFill="1" applyFont="1">
      <alignment horizontal="center" vertical="center"/>
    </xf>
    <xf borderId="10" fillId="7" fontId="6" numFmtId="0" xfId="0" applyAlignment="1" applyBorder="1" applyFill="1" applyFont="1">
      <alignment horizontal="center" vertical="center"/>
    </xf>
    <xf borderId="10" fillId="8" fontId="6" numFmtId="0" xfId="0" applyAlignment="1" applyBorder="1" applyFill="1" applyFont="1">
      <alignment horizontal="center" vertical="center"/>
    </xf>
    <xf borderId="7" fillId="0" fontId="6" numFmtId="0" xfId="0" applyAlignment="1" applyBorder="1" applyFont="1">
      <alignment horizontal="center" vertical="center"/>
    </xf>
    <xf borderId="10" fillId="9" fontId="6" numFmtId="0" xfId="0" applyAlignment="1" applyBorder="1" applyFill="1" applyFont="1">
      <alignment horizontal="center" vertical="center"/>
    </xf>
    <xf borderId="10" fillId="10" fontId="6" numFmtId="0" xfId="0" applyAlignment="1" applyBorder="1" applyFill="1" applyFont="1">
      <alignment horizontal="center" vertical="center"/>
    </xf>
    <xf borderId="10" fillId="11" fontId="6" numFmtId="0" xfId="0" applyAlignment="1" applyBorder="1" applyFill="1" applyFont="1">
      <alignment horizontal="center" vertical="center"/>
    </xf>
    <xf borderId="8" fillId="0" fontId="6" numFmtId="0" xfId="0" applyAlignment="1" applyBorder="1" applyFont="1">
      <alignment horizontal="center" vertical="center"/>
    </xf>
    <xf borderId="0" fillId="0" fontId="1" numFmtId="0" xfId="0" applyAlignment="1" applyFont="1">
      <alignment horizontal="center"/>
    </xf>
    <xf borderId="11" fillId="0" fontId="1" numFmtId="0" xfId="0" applyAlignment="1" applyBorder="1" applyFont="1">
      <alignment horizontal="center"/>
    </xf>
    <xf borderId="12" fillId="0" fontId="1" numFmtId="0" xfId="0" applyAlignment="1" applyBorder="1" applyFont="1">
      <alignment horizontal="center"/>
    </xf>
    <xf borderId="13" fillId="0" fontId="1" numFmtId="0" xfId="0" applyAlignment="1" applyBorder="1" applyFont="1">
      <alignment horizontal="center"/>
    </xf>
    <xf borderId="0" fillId="0" fontId="7" numFmtId="0" xfId="0" applyAlignment="1" applyFont="1">
      <alignment horizontal="center" vertical="center"/>
    </xf>
    <xf borderId="14" fillId="0" fontId="7" numFmtId="0" xfId="0" applyAlignment="1" applyBorder="1" applyFont="1">
      <alignment horizontal="left"/>
    </xf>
    <xf borderId="3" fillId="0" fontId="7" numFmtId="0" xfId="0" applyAlignment="1" applyBorder="1" applyFont="1">
      <alignment horizontal="left"/>
    </xf>
    <xf borderId="3" fillId="0" fontId="7" numFmtId="0" xfId="0" applyAlignment="1" applyBorder="1" applyFont="1">
      <alignment horizontal="center" textRotation="90" vertical="center"/>
    </xf>
    <xf borderId="15" fillId="0" fontId="7" numFmtId="0" xfId="0" applyAlignment="1" applyBorder="1" applyFont="1">
      <alignment horizontal="center" textRotation="90" vertical="center"/>
    </xf>
    <xf borderId="15" fillId="0" fontId="7" numFmtId="0" xfId="0" applyAlignment="1" applyBorder="1" applyFont="1">
      <alignment horizontal="center" shrinkToFit="0" textRotation="90" vertical="center" wrapText="1"/>
    </xf>
    <xf borderId="15" fillId="0" fontId="7" numFmtId="0" xfId="0" applyAlignment="1" applyBorder="1" applyFont="1">
      <alignment horizontal="center" readingOrder="0" vertical="center"/>
    </xf>
    <xf borderId="15" fillId="0" fontId="2" numFmtId="0" xfId="0" applyBorder="1" applyFont="1"/>
    <xf borderId="16" fillId="12" fontId="7" numFmtId="49" xfId="0" applyAlignment="1" applyBorder="1" applyFill="1" applyFont="1" applyNumberFormat="1">
      <alignment horizontal="center" shrinkToFit="0" textRotation="90" vertical="center" wrapText="1"/>
    </xf>
    <xf borderId="16" fillId="13" fontId="12" numFmtId="49" xfId="0" applyAlignment="1" applyBorder="1" applyFill="1" applyFont="1" applyNumberFormat="1">
      <alignment horizontal="center" shrinkToFit="0" textRotation="90" vertical="center" wrapText="1"/>
    </xf>
    <xf borderId="16" fillId="14" fontId="12" numFmtId="49" xfId="0" applyAlignment="1" applyBorder="1" applyFill="1" applyFont="1" applyNumberFormat="1">
      <alignment horizontal="center" shrinkToFit="0" textRotation="90" vertical="center" wrapText="1"/>
    </xf>
    <xf borderId="16" fillId="15" fontId="7" numFmtId="49" xfId="0" applyAlignment="1" applyBorder="1" applyFill="1" applyFont="1" applyNumberFormat="1">
      <alignment horizontal="center" shrinkToFit="0" textRotation="90" vertical="center" wrapText="1"/>
    </xf>
    <xf borderId="16" fillId="16" fontId="7" numFmtId="49" xfId="0" applyAlignment="1" applyBorder="1" applyFill="1" applyFont="1" applyNumberFormat="1">
      <alignment horizontal="center" shrinkToFit="0" textRotation="90" vertical="center" wrapText="1"/>
    </xf>
    <xf borderId="16" fillId="17" fontId="7" numFmtId="49" xfId="0" applyAlignment="1" applyBorder="1" applyFill="1" applyFont="1" applyNumberFormat="1">
      <alignment horizontal="center" shrinkToFit="0" textRotation="90" vertical="center" wrapText="1"/>
    </xf>
    <xf borderId="15" fillId="0" fontId="7" numFmtId="49" xfId="0" applyAlignment="1" applyBorder="1" applyFont="1" applyNumberFormat="1">
      <alignment horizontal="center" shrinkToFit="0" textRotation="90" vertical="center" wrapText="1"/>
    </xf>
    <xf borderId="16" fillId="18" fontId="7" numFmtId="49" xfId="0" applyAlignment="1" applyBorder="1" applyFill="1" applyFont="1" applyNumberFormat="1">
      <alignment horizontal="center" shrinkToFit="0" textRotation="90" vertical="center" wrapText="1"/>
    </xf>
    <xf borderId="16" fillId="19" fontId="12" numFmtId="49" xfId="0" applyAlignment="1" applyBorder="1" applyFill="1" applyFont="1" applyNumberFormat="1">
      <alignment horizontal="center" shrinkToFit="0" textRotation="90" vertical="center" wrapText="1"/>
    </xf>
    <xf borderId="16" fillId="20" fontId="7" numFmtId="49" xfId="0" applyAlignment="1" applyBorder="1" applyFill="1" applyFont="1" applyNumberFormat="1">
      <alignment horizontal="center" shrinkToFit="0" textRotation="90" vertical="center" wrapText="1"/>
    </xf>
    <xf borderId="16" fillId="21" fontId="7" numFmtId="49" xfId="0" applyAlignment="1" applyBorder="1" applyFill="1" applyFont="1" applyNumberFormat="1">
      <alignment horizontal="center" shrinkToFit="0" textRotation="90" vertical="center" wrapText="1"/>
    </xf>
    <xf borderId="16" fillId="21" fontId="7" numFmtId="49" xfId="0" applyAlignment="1" applyBorder="1" applyFont="1" applyNumberFormat="1">
      <alignment horizontal="center" vertical="center"/>
    </xf>
    <xf borderId="16" fillId="21" fontId="7" numFmtId="49" xfId="0" applyAlignment="1" applyBorder="1" applyFont="1" applyNumberFormat="1">
      <alignment horizontal="center" shrinkToFit="0" vertical="center" wrapText="1"/>
    </xf>
    <xf borderId="17" fillId="21" fontId="7" numFmtId="49" xfId="0" applyAlignment="1" applyBorder="1" applyFont="1" applyNumberFormat="1">
      <alignment horizontal="center" shrinkToFit="0" vertical="center" wrapText="1"/>
    </xf>
    <xf borderId="16" fillId="21" fontId="7" numFmtId="2" xfId="0" applyAlignment="1" applyBorder="1" applyFont="1" applyNumberFormat="1">
      <alignment horizontal="center" shrinkToFit="0" textRotation="90" vertical="center" wrapText="1"/>
    </xf>
    <xf borderId="15" fillId="0" fontId="7" numFmtId="0" xfId="0" applyAlignment="1" applyBorder="1" applyFont="1">
      <alignment horizontal="center" vertical="center"/>
    </xf>
    <xf borderId="16" fillId="21" fontId="7" numFmtId="2" xfId="0" applyAlignment="1" applyBorder="1" applyFont="1" applyNumberFormat="1">
      <alignment horizontal="center" shrinkToFit="0" vertical="center" wrapText="1"/>
    </xf>
    <xf borderId="17" fillId="21" fontId="7" numFmtId="2" xfId="0" applyAlignment="1" applyBorder="1" applyFont="1" applyNumberFormat="1">
      <alignment horizontal="center" shrinkToFit="0" vertical="center" wrapText="1"/>
    </xf>
    <xf borderId="0" fillId="0" fontId="13" numFmtId="0" xfId="0" applyAlignment="1" applyFont="1">
      <alignment shrinkToFit="0" wrapText="1"/>
    </xf>
    <xf borderId="14" fillId="0" fontId="14" numFmtId="0" xfId="0" applyAlignment="1" applyBorder="1" applyFont="1">
      <alignment horizontal="center"/>
    </xf>
    <xf borderId="18" fillId="0" fontId="14" numFmtId="0" xfId="0" applyAlignment="1" applyBorder="1" applyFont="1">
      <alignment horizontal="center" textRotation="90" vertical="center"/>
    </xf>
    <xf borderId="19" fillId="0" fontId="14" numFmtId="0" xfId="0" applyAlignment="1" applyBorder="1" applyFont="1">
      <alignment horizontal="center" textRotation="90" vertical="center"/>
    </xf>
    <xf borderId="20" fillId="0" fontId="14" numFmtId="0" xfId="0" applyAlignment="1" applyBorder="1" applyFont="1">
      <alignment horizontal="center" textRotation="90"/>
    </xf>
    <xf borderId="19" fillId="0" fontId="15" numFmtId="0" xfId="0" applyAlignment="1" applyBorder="1" applyFont="1">
      <alignment horizontal="center" textRotation="90" vertical="center"/>
    </xf>
    <xf borderId="15" fillId="0" fontId="15" numFmtId="0" xfId="0" applyAlignment="1" applyBorder="1" applyFont="1">
      <alignment horizontal="center" textRotation="90" vertical="center"/>
    </xf>
    <xf borderId="21" fillId="0" fontId="14" numFmtId="0" xfId="0" applyAlignment="1" applyBorder="1" applyFont="1">
      <alignment horizontal="center"/>
    </xf>
    <xf borderId="0" fillId="0" fontId="13" numFmtId="0" xfId="0" applyAlignment="1" applyFont="1">
      <alignment horizontal="center"/>
    </xf>
    <xf borderId="22" fillId="0" fontId="1" numFmtId="0" xfId="0" applyAlignment="1" applyBorder="1" applyFont="1">
      <alignment shrinkToFit="0" wrapText="1"/>
    </xf>
    <xf borderId="23" fillId="0" fontId="1" numFmtId="0" xfId="0" applyAlignment="1" applyBorder="1" applyFont="1">
      <alignment shrinkToFit="0" wrapText="1"/>
    </xf>
    <xf borderId="24" fillId="0" fontId="1" numFmtId="0" xfId="0" applyAlignment="1" applyBorder="1" applyFont="1">
      <alignment shrinkToFit="0" wrapText="1"/>
    </xf>
    <xf borderId="0" fillId="0" fontId="3" numFmtId="0" xfId="0" applyAlignment="1" applyFont="1">
      <alignment horizontal="center"/>
    </xf>
    <xf borderId="22" fillId="0" fontId="3" numFmtId="0" xfId="0" applyAlignment="1" applyBorder="1" applyFont="1">
      <alignment horizontal="center"/>
    </xf>
    <xf borderId="23" fillId="0" fontId="3" numFmtId="0" xfId="0" applyAlignment="1" applyBorder="1" applyFont="1">
      <alignment horizontal="center"/>
    </xf>
    <xf borderId="24" fillId="0" fontId="3" numFmtId="0" xfId="0" applyAlignment="1" applyBorder="1" applyFont="1">
      <alignment horizontal="center"/>
    </xf>
    <xf borderId="14" fillId="0" fontId="1" numFmtId="0" xfId="0" applyAlignment="1" applyBorder="1" applyFont="1">
      <alignment shrinkToFit="0" wrapText="1"/>
    </xf>
    <xf borderId="15" fillId="0" fontId="1" numFmtId="0" xfId="0" applyAlignment="1" applyBorder="1" applyFont="1">
      <alignment shrinkToFit="0" wrapText="1"/>
    </xf>
    <xf borderId="18" fillId="0" fontId="1" numFmtId="0" xfId="0" applyAlignment="1" applyBorder="1" applyFont="1">
      <alignment shrinkToFit="0" wrapText="1"/>
    </xf>
    <xf borderId="25" fillId="0" fontId="3" numFmtId="0" xfId="0" applyAlignment="1" applyBorder="1" applyFont="1">
      <alignment horizontal="center"/>
    </xf>
    <xf borderId="3" fillId="0" fontId="3" numFmtId="0" xfId="0" applyAlignment="1" applyBorder="1" applyFont="1">
      <alignment horizontal="center"/>
    </xf>
    <xf borderId="26" fillId="0" fontId="3" numFmtId="0" xfId="0" applyAlignment="1" applyBorder="1" applyFont="1">
      <alignment horizontal="center"/>
    </xf>
    <xf borderId="4" fillId="22" fontId="13" numFmtId="0" xfId="0" applyBorder="1" applyFill="1" applyFont="1"/>
    <xf borderId="4" fillId="22" fontId="1" numFmtId="0" xfId="0" applyBorder="1" applyFont="1"/>
    <xf borderId="27" fillId="22" fontId="4" numFmtId="0" xfId="0" applyAlignment="1" applyBorder="1" applyFont="1">
      <alignment horizontal="center"/>
    </xf>
    <xf borderId="28" fillId="22" fontId="4" numFmtId="0" xfId="0" applyAlignment="1" applyBorder="1" applyFont="1">
      <alignment horizontal="center"/>
    </xf>
    <xf borderId="28" fillId="22" fontId="6" numFmtId="0" xfId="0" applyAlignment="1" applyBorder="1" applyFont="1">
      <alignment horizontal="center"/>
    </xf>
    <xf borderId="28" fillId="22" fontId="6" numFmtId="167" xfId="0" applyAlignment="1" applyBorder="1" applyFont="1" applyNumberFormat="1">
      <alignment horizontal="center" shrinkToFit="0" vertical="center" wrapText="1"/>
    </xf>
    <xf borderId="29" fillId="22" fontId="6" numFmtId="166" xfId="0" applyAlignment="1" applyBorder="1" applyFont="1" applyNumberFormat="1">
      <alignment horizontal="center" vertical="center"/>
    </xf>
    <xf borderId="30" fillId="0" fontId="2" numFmtId="0" xfId="0" applyBorder="1" applyFont="1"/>
    <xf borderId="31" fillId="0" fontId="2" numFmtId="0" xfId="0" applyBorder="1" applyFont="1"/>
    <xf borderId="27" fillId="3" fontId="6" numFmtId="0" xfId="0" applyAlignment="1" applyBorder="1" applyFont="1">
      <alignment horizontal="center"/>
    </xf>
    <xf borderId="28" fillId="4" fontId="6" numFmtId="0" xfId="0" applyAlignment="1" applyBorder="1" applyFont="1">
      <alignment horizontal="center"/>
    </xf>
    <xf borderId="28" fillId="5" fontId="6" numFmtId="0" xfId="0" applyAlignment="1" applyBorder="1" applyFont="1">
      <alignment horizontal="center" readingOrder="0"/>
    </xf>
    <xf borderId="28" fillId="6" fontId="6" numFmtId="0" xfId="0" applyAlignment="1" applyBorder="1" applyFont="1">
      <alignment horizontal="center"/>
    </xf>
    <xf borderId="28" fillId="7" fontId="6" numFmtId="0" xfId="0" applyAlignment="1" applyBorder="1" applyFont="1">
      <alignment horizontal="center"/>
    </xf>
    <xf borderId="28" fillId="8" fontId="6" numFmtId="0" xfId="0" applyAlignment="1" applyBorder="1" applyFont="1">
      <alignment horizontal="center"/>
    </xf>
    <xf borderId="30" fillId="0" fontId="6" numFmtId="0" xfId="0" applyAlignment="1" applyBorder="1" applyFont="1">
      <alignment horizontal="center"/>
    </xf>
    <xf borderId="28" fillId="9" fontId="6" numFmtId="0" xfId="0" applyAlignment="1" applyBorder="1" applyFont="1">
      <alignment horizontal="center"/>
    </xf>
    <xf borderId="28" fillId="10" fontId="6" numFmtId="0" xfId="0" applyAlignment="1" applyBorder="1" applyFont="1">
      <alignment horizontal="center"/>
    </xf>
    <xf borderId="28" fillId="11" fontId="6" numFmtId="0" xfId="0" applyAlignment="1" applyBorder="1" applyFont="1">
      <alignment horizontal="center"/>
    </xf>
    <xf borderId="30" fillId="0" fontId="6" numFmtId="0" xfId="0" applyAlignment="1" applyBorder="1" applyFont="1">
      <alignment horizontal="center" shrinkToFit="0" wrapText="1"/>
    </xf>
    <xf borderId="32" fillId="0" fontId="1" numFmtId="0" xfId="0" applyBorder="1" applyFont="1"/>
    <xf borderId="28" fillId="21" fontId="6" numFmtId="168" xfId="0" applyBorder="1" applyFont="1" applyNumberFormat="1"/>
    <xf borderId="28" fillId="21" fontId="6" numFmtId="166" xfId="0" applyBorder="1" applyFont="1" applyNumberFormat="1"/>
    <xf borderId="28" fillId="21" fontId="6" numFmtId="1" xfId="0" applyAlignment="1" applyBorder="1" applyFont="1" applyNumberFormat="1">
      <alignment horizontal="center"/>
    </xf>
    <xf borderId="33" fillId="21" fontId="6" numFmtId="1" xfId="0" applyAlignment="1" applyBorder="1" applyFont="1" applyNumberFormat="1">
      <alignment horizontal="center"/>
    </xf>
    <xf borderId="30" fillId="0" fontId="6" numFmtId="169" xfId="0" applyAlignment="1" applyBorder="1" applyFont="1" applyNumberFormat="1">
      <alignment horizontal="center" vertical="center"/>
    </xf>
    <xf borderId="28" fillId="21" fontId="6" numFmtId="2" xfId="0" applyAlignment="1" applyBorder="1" applyFont="1" applyNumberFormat="1">
      <alignment horizontal="center"/>
    </xf>
    <xf borderId="30" fillId="0" fontId="6" numFmtId="167" xfId="0" applyAlignment="1" applyBorder="1" applyFont="1" applyNumberFormat="1">
      <alignment horizontal="center" vertical="center"/>
    </xf>
    <xf borderId="30" fillId="0" fontId="6" numFmtId="167" xfId="0" applyAlignment="1" applyBorder="1" applyFont="1" applyNumberFormat="1">
      <alignment horizontal="center" shrinkToFit="0" vertical="center" wrapText="1"/>
    </xf>
    <xf borderId="30" fillId="0" fontId="1" numFmtId="0" xfId="0" applyAlignment="1" applyBorder="1" applyFont="1">
      <alignment horizontal="center"/>
    </xf>
    <xf borderId="20" fillId="0" fontId="1" numFmtId="164" xfId="0" applyAlignment="1" applyBorder="1" applyFont="1" applyNumberFormat="1">
      <alignment horizontal="center"/>
    </xf>
    <xf borderId="34" fillId="0" fontId="3" numFmtId="0" xfId="0" applyBorder="1" applyFont="1"/>
    <xf borderId="35" fillId="0" fontId="3" numFmtId="0" xfId="0" applyAlignment="1" applyBorder="1" applyFont="1">
      <alignment horizontal="center"/>
    </xf>
    <xf borderId="33" fillId="23" fontId="3" numFmtId="0" xfId="0" applyAlignment="1" applyBorder="1" applyFill="1" applyFont="1">
      <alignment horizontal="center"/>
    </xf>
    <xf borderId="32" fillId="2" fontId="3" numFmtId="0" xfId="0" applyAlignment="1" applyBorder="1" applyFont="1">
      <alignment horizontal="right"/>
    </xf>
    <xf borderId="36" fillId="0" fontId="3" numFmtId="0" xfId="0" applyBorder="1" applyFont="1"/>
    <xf borderId="33" fillId="23" fontId="3" numFmtId="0" xfId="0" applyAlignment="1" applyBorder="1" applyFont="1">
      <alignment horizontal="center"/>
    </xf>
    <xf borderId="28" fillId="23" fontId="3" numFmtId="0" xfId="0" applyAlignment="1" applyBorder="1" applyFont="1">
      <alignment horizontal="center"/>
    </xf>
    <xf borderId="37" fillId="21" fontId="3" numFmtId="0" xfId="0" applyAlignment="1" applyBorder="1" applyFont="1">
      <alignment horizontal="center"/>
    </xf>
    <xf borderId="0" fillId="0" fontId="6" numFmtId="0" xfId="0" applyAlignment="1" applyFont="1">
      <alignment horizontal="center"/>
    </xf>
    <xf borderId="20" fillId="0" fontId="3" numFmtId="0" xfId="0" applyAlignment="1" applyBorder="1" applyFont="1">
      <alignment horizontal="center"/>
    </xf>
    <xf borderId="30" fillId="0" fontId="3" numFmtId="0" xfId="0" applyAlignment="1" applyBorder="1" applyFont="1">
      <alignment horizontal="center"/>
    </xf>
    <xf borderId="38" fillId="22" fontId="6" numFmtId="167" xfId="0" applyAlignment="1" applyBorder="1" applyFont="1" applyNumberFormat="1">
      <alignment horizontal="center" shrinkToFit="0" vertical="center" wrapText="1"/>
    </xf>
    <xf borderId="39" fillId="3" fontId="6" numFmtId="0" xfId="0" applyAlignment="1" applyBorder="1" applyFont="1">
      <alignment horizontal="center"/>
    </xf>
    <xf borderId="38" fillId="4" fontId="6" numFmtId="0" xfId="0" applyAlignment="1" applyBorder="1" applyFont="1">
      <alignment horizontal="center"/>
    </xf>
    <xf borderId="38" fillId="6" fontId="6" numFmtId="0" xfId="0" applyAlignment="1" applyBorder="1" applyFont="1">
      <alignment horizontal="center"/>
    </xf>
    <xf borderId="38" fillId="7" fontId="6" numFmtId="0" xfId="0" applyAlignment="1" applyBorder="1" applyFont="1">
      <alignment horizontal="center"/>
    </xf>
    <xf borderId="38" fillId="8" fontId="6" numFmtId="0" xfId="0" applyAlignment="1" applyBorder="1" applyFont="1">
      <alignment horizontal="center"/>
    </xf>
    <xf borderId="3" fillId="0" fontId="6" numFmtId="0" xfId="0" applyAlignment="1" applyBorder="1" applyFont="1">
      <alignment horizontal="center"/>
    </xf>
    <xf borderId="38" fillId="9" fontId="6" numFmtId="0" xfId="0" applyAlignment="1" applyBorder="1" applyFont="1">
      <alignment horizontal="center"/>
    </xf>
    <xf borderId="38" fillId="10" fontId="6" numFmtId="0" xfId="0" applyAlignment="1" applyBorder="1" applyFont="1">
      <alignment horizontal="center"/>
    </xf>
    <xf borderId="38" fillId="11" fontId="6" numFmtId="0" xfId="0" applyAlignment="1" applyBorder="1" applyFont="1">
      <alignment horizontal="center"/>
    </xf>
    <xf borderId="38" fillId="21" fontId="6" numFmtId="168" xfId="0" applyBorder="1" applyFont="1" applyNumberFormat="1"/>
    <xf borderId="38" fillId="21" fontId="6" numFmtId="1" xfId="0" applyAlignment="1" applyBorder="1" applyFont="1" applyNumberFormat="1">
      <alignment horizontal="center"/>
    </xf>
    <xf borderId="3" fillId="0" fontId="6" numFmtId="167" xfId="0" applyAlignment="1" applyBorder="1" applyFont="1" applyNumberFormat="1">
      <alignment horizontal="center" vertical="center"/>
    </xf>
    <xf borderId="3" fillId="0" fontId="6" numFmtId="167" xfId="0" applyAlignment="1" applyBorder="1" applyFont="1" applyNumberFormat="1">
      <alignment horizontal="center" shrinkToFit="0" vertical="center" wrapText="1"/>
    </xf>
    <xf borderId="3" fillId="0" fontId="1" numFmtId="0" xfId="0" applyAlignment="1" applyBorder="1" applyFont="1">
      <alignment horizontal="center"/>
    </xf>
    <xf borderId="40" fillId="0" fontId="1" numFmtId="164" xfId="0" applyAlignment="1" applyBorder="1" applyFont="1" applyNumberFormat="1">
      <alignment horizontal="center"/>
    </xf>
    <xf borderId="41" fillId="0" fontId="3" numFmtId="0" xfId="0" applyBorder="1" applyFont="1"/>
    <xf borderId="26" fillId="0" fontId="3" numFmtId="0" xfId="0" applyAlignment="1" applyBorder="1" applyFont="1">
      <alignment horizontal="center"/>
    </xf>
    <xf borderId="42" fillId="23" fontId="3" numFmtId="0" xfId="0" applyAlignment="1" applyBorder="1" applyFont="1">
      <alignment horizontal="center"/>
    </xf>
    <xf borderId="43" fillId="2" fontId="3" numFmtId="0" xfId="0" applyAlignment="1" applyBorder="1" applyFont="1">
      <alignment horizontal="right"/>
    </xf>
    <xf borderId="44" fillId="0" fontId="3" numFmtId="0" xfId="0" applyBorder="1" applyFont="1"/>
    <xf borderId="42" fillId="23" fontId="3" numFmtId="0" xfId="0" applyAlignment="1" applyBorder="1" applyFont="1">
      <alignment horizontal="center"/>
    </xf>
    <xf borderId="38" fillId="23" fontId="3" numFmtId="0" xfId="0" applyAlignment="1" applyBorder="1" applyFont="1">
      <alignment horizontal="center"/>
    </xf>
    <xf borderId="40" fillId="0" fontId="3" numFmtId="0" xfId="0" applyAlignment="1" applyBorder="1" applyFont="1">
      <alignment horizontal="center"/>
    </xf>
    <xf borderId="28" fillId="6" fontId="6" numFmtId="0" xfId="0" applyAlignment="1" applyBorder="1" applyFont="1">
      <alignment horizontal="center" readingOrder="0"/>
    </xf>
    <xf borderId="28" fillId="22" fontId="6" numFmtId="0" xfId="0" applyAlignment="1" applyBorder="1" applyFont="1">
      <alignment horizontal="center" vertical="center"/>
    </xf>
    <xf borderId="40" fillId="0" fontId="3" numFmtId="0" xfId="0" applyAlignment="1" applyBorder="1" applyFont="1">
      <alignment horizontal="center"/>
    </xf>
    <xf borderId="4" fillId="7" fontId="1" numFmtId="0" xfId="0" applyBorder="1" applyFont="1"/>
    <xf borderId="27" fillId="7" fontId="4" numFmtId="0" xfId="0" applyAlignment="1" applyBorder="1" applyFont="1">
      <alignment horizontal="center"/>
    </xf>
    <xf borderId="28" fillId="7" fontId="4" numFmtId="0" xfId="0" applyAlignment="1" applyBorder="1" applyFont="1">
      <alignment horizontal="center"/>
    </xf>
    <xf borderId="28" fillId="7" fontId="6" numFmtId="0" xfId="0" applyAlignment="1" applyBorder="1" applyFont="1">
      <alignment horizontal="center" vertical="center"/>
    </xf>
    <xf borderId="38" fillId="7" fontId="6" numFmtId="167" xfId="0" applyAlignment="1" applyBorder="1" applyFont="1" applyNumberFormat="1">
      <alignment horizontal="center" shrinkToFit="0" vertical="center" wrapText="1"/>
    </xf>
    <xf borderId="29" fillId="7" fontId="6" numFmtId="166" xfId="0" applyAlignment="1" applyBorder="1" applyFont="1" applyNumberFormat="1">
      <alignment horizontal="center" vertical="center"/>
    </xf>
    <xf borderId="28" fillId="7" fontId="16" numFmtId="0" xfId="0" applyAlignment="1" applyBorder="1" applyFont="1">
      <alignment horizontal="center" readingOrder="0"/>
    </xf>
    <xf borderId="39" fillId="23" fontId="17" numFmtId="0" xfId="0" applyBorder="1" applyFont="1"/>
    <xf borderId="45" fillId="23" fontId="3" numFmtId="0" xfId="0" applyAlignment="1" applyBorder="1" applyFont="1">
      <alignment horizontal="center"/>
    </xf>
    <xf borderId="43" fillId="2" fontId="3" numFmtId="0" xfId="0" applyAlignment="1" applyBorder="1" applyFont="1">
      <alignment horizontal="right"/>
    </xf>
    <xf borderId="46" fillId="23" fontId="18" numFmtId="0" xfId="0" applyBorder="1" applyFont="1"/>
    <xf borderId="41" fillId="0" fontId="19" numFmtId="0" xfId="0" applyBorder="1" applyFont="1"/>
    <xf borderId="44" fillId="0" fontId="20" numFmtId="0" xfId="0" applyBorder="1" applyFont="1"/>
    <xf borderId="28" fillId="7" fontId="4" numFmtId="0" xfId="0" applyAlignment="1" applyBorder="1" applyFont="1">
      <alignment horizontal="center"/>
    </xf>
    <xf borderId="39" fillId="23" fontId="3" numFmtId="0" xfId="0" applyBorder="1" applyFont="1"/>
    <xf borderId="46" fillId="23" fontId="3" numFmtId="0" xfId="0" applyBorder="1" applyFont="1"/>
    <xf borderId="41" fillId="0" fontId="3" numFmtId="0" xfId="0" applyBorder="1" applyFont="1"/>
    <xf borderId="41" fillId="0" fontId="4" numFmtId="0" xfId="0" applyAlignment="1" applyBorder="1" applyFont="1">
      <alignment horizontal="center"/>
    </xf>
    <xf borderId="3" fillId="0" fontId="21" numFmtId="0" xfId="0" applyAlignment="1" applyBorder="1" applyFont="1">
      <alignment horizontal="center"/>
    </xf>
    <xf borderId="3" fillId="0" fontId="6" numFmtId="0" xfId="0" applyAlignment="1" applyBorder="1" applyFont="1">
      <alignment horizontal="center" vertical="center"/>
    </xf>
    <xf borderId="3" fillId="0" fontId="6" numFmtId="166" xfId="0" applyAlignment="1" applyBorder="1" applyFont="1" applyNumberFormat="1">
      <alignment horizontal="center" vertical="center"/>
    </xf>
    <xf borderId="3" fillId="0" fontId="2" numFmtId="0" xfId="0" applyBorder="1" applyFont="1"/>
    <xf borderId="47" fillId="0" fontId="2" numFmtId="0" xfId="0" applyBorder="1" applyFont="1"/>
    <xf borderId="38" fillId="5" fontId="6" numFmtId="0" xfId="0" applyAlignment="1" applyBorder="1" applyFont="1">
      <alignment horizontal="center"/>
    </xf>
    <xf borderId="48" fillId="0" fontId="6" numFmtId="0" xfId="0" applyBorder="1" applyFont="1"/>
    <xf borderId="42" fillId="21" fontId="6" numFmtId="1" xfId="0" applyAlignment="1" applyBorder="1" applyFont="1" applyNumberFormat="1">
      <alignment horizontal="center"/>
    </xf>
    <xf borderId="3" fillId="0" fontId="6" numFmtId="169" xfId="0" applyAlignment="1" applyBorder="1" applyFont="1" applyNumberFormat="1">
      <alignment horizontal="center" vertical="center"/>
    </xf>
    <xf borderId="38" fillId="21" fontId="6" numFmtId="2" xfId="0" applyAlignment="1" applyBorder="1" applyFont="1" applyNumberFormat="1">
      <alignment horizontal="center"/>
    </xf>
    <xf borderId="32" fillId="2" fontId="3" numFmtId="0" xfId="0" applyAlignment="1" applyBorder="1" applyFont="1">
      <alignment horizontal="right"/>
    </xf>
    <xf borderId="34" fillId="0" fontId="4" numFmtId="0" xfId="0" applyAlignment="1" applyBorder="1" applyFont="1">
      <alignment horizontal="center"/>
    </xf>
    <xf borderId="30" fillId="0" fontId="22" numFmtId="0" xfId="0" applyAlignment="1" applyBorder="1" applyFont="1">
      <alignment horizontal="center"/>
    </xf>
    <xf borderId="30" fillId="0" fontId="6" numFmtId="0" xfId="0" applyAlignment="1" applyBorder="1" applyFont="1">
      <alignment horizontal="center" vertical="center"/>
    </xf>
    <xf borderId="30" fillId="0" fontId="6" numFmtId="166" xfId="0" applyAlignment="1" applyBorder="1" applyFont="1" applyNumberFormat="1">
      <alignment horizontal="center" vertical="center"/>
    </xf>
    <xf borderId="30" fillId="0" fontId="23" numFmtId="166" xfId="0" applyAlignment="1" applyBorder="1" applyFont="1" applyNumberFormat="1">
      <alignment horizontal="center"/>
    </xf>
    <xf borderId="38" fillId="4" fontId="6" numFmtId="0" xfId="0" applyAlignment="1" applyBorder="1" applyFont="1">
      <alignment horizontal="center" readingOrder="0"/>
    </xf>
    <xf borderId="38" fillId="7" fontId="6" numFmtId="0" xfId="0" applyAlignment="1" applyBorder="1" applyFont="1">
      <alignment horizontal="center" readingOrder="0"/>
    </xf>
    <xf borderId="30" fillId="0" fontId="6" numFmtId="168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shrinkToFit="0" textRotation="90" wrapText="1"/>
    </xf>
    <xf borderId="28" fillId="22" fontId="6" numFmtId="167" xfId="0" applyAlignment="1" applyBorder="1" applyFont="1" applyNumberFormat="1">
      <alignment horizontal="left" vertical="center"/>
    </xf>
    <xf borderId="0" fillId="0" fontId="1" numFmtId="0" xfId="0" applyAlignment="1" applyFont="1">
      <alignment textRotation="90"/>
    </xf>
    <xf borderId="0" fillId="0" fontId="1" numFmtId="168" xfId="0" applyFont="1" applyNumberFormat="1"/>
    <xf borderId="0" fillId="0" fontId="1" numFmtId="1" xfId="0" applyFont="1" applyNumberFormat="1"/>
    <xf borderId="0" fillId="0" fontId="6" numFmtId="167" xfId="0" applyAlignment="1" applyFont="1" applyNumberFormat="1">
      <alignment horizontal="center" shrinkToFit="0" vertical="center" wrapText="1"/>
    </xf>
    <xf borderId="4" fillId="21" fontId="1" numFmtId="0" xfId="0" applyBorder="1" applyFont="1"/>
    <xf borderId="20" fillId="0" fontId="13" numFmtId="0" xfId="0" applyAlignment="1" applyBorder="1" applyFont="1">
      <alignment horizontal="center"/>
    </xf>
    <xf borderId="32" fillId="0" fontId="13" numFmtId="0" xfId="0" applyAlignment="1" applyBorder="1" applyFont="1">
      <alignment horizontal="center"/>
    </xf>
    <xf borderId="0" fillId="0" fontId="1" numFmtId="2" xfId="0" applyFont="1" applyNumberFormat="1"/>
    <xf borderId="20" fillId="0" fontId="1" numFmtId="0" xfId="0" applyBorder="1" applyFont="1"/>
    <xf borderId="0" fillId="0" fontId="7" numFmtId="0" xfId="0" applyAlignment="1" applyFont="1">
      <alignment horizontal="center" shrinkToFit="0" textRotation="90" wrapText="1"/>
    </xf>
    <xf borderId="0" fillId="0" fontId="24" numFmtId="0" xfId="0" applyAlignment="1" applyFont="1">
      <alignment textRotation="90"/>
    </xf>
    <xf borderId="0" fillId="0" fontId="1" numFmtId="168" xfId="0" applyAlignment="1" applyFont="1" applyNumberFormat="1">
      <alignment textRotation="90"/>
    </xf>
    <xf borderId="32" fillId="0" fontId="25" numFmtId="49" xfId="0" applyBorder="1" applyFont="1" applyNumberForma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2" pivot="0" name="Kumiki Holds-style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609600</xdr:colOff>
      <xdr:row>3</xdr:row>
      <xdr:rowOff>9525</xdr:rowOff>
    </xdr:from>
    <xdr:ext cx="619125" cy="7048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headerRowCount="0" ref="AJ6:AY50" displayName="Table_1" id="1">
  <tableColumns count="16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</tableColumns>
  <tableStyleInfo name="Kumiki Holds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expression-holds.com/en/prises-escalade/2407-76641-half-pipes-l-pu.html" TargetMode="External"/><Relationship Id="rId22" Type="http://schemas.openxmlformats.org/officeDocument/2006/relationships/hyperlink" Target="https://www.expression-holds.com/en/prises-escalade/2207-76485-legend-scales-2-pu.html" TargetMode="External"/><Relationship Id="rId21" Type="http://schemas.openxmlformats.org/officeDocument/2006/relationships/hyperlink" Target="https://www.expression-holds.com/en/prises-escalade/2206-76473-legend-scales-1-pu.html" TargetMode="External"/><Relationship Id="rId24" Type="http://schemas.openxmlformats.org/officeDocument/2006/relationships/hyperlink" Target="https://www.expression-holds.com/en/prises-escalade/2209-76509-legend-scales-4-pu.html" TargetMode="External"/><Relationship Id="rId23" Type="http://schemas.openxmlformats.org/officeDocument/2006/relationships/hyperlink" Target="https://www.expression-holds.com/en/prises-escalade/2208-76497-legend-scales-3-pu.html" TargetMode="External"/><Relationship Id="rId1" Type="http://schemas.openxmlformats.org/officeDocument/2006/relationships/hyperlink" Target="https://www.expression-holds.com/en/prises-escalade/2404-76605-half-pipes-l-pu.html" TargetMode="External"/><Relationship Id="rId2" Type="http://schemas.openxmlformats.org/officeDocument/2006/relationships/hyperlink" Target="https://www.expression-holds.com/en/prises-escalade/2405-76617-half-pipes-l-pu.html" TargetMode="External"/><Relationship Id="rId3" Type="http://schemas.openxmlformats.org/officeDocument/2006/relationships/hyperlink" Target="https://www.expression-holds.com/en/prises-escalade/2406-76629-half-pipes-l-pu.html" TargetMode="External"/><Relationship Id="rId4" Type="http://schemas.openxmlformats.org/officeDocument/2006/relationships/hyperlink" Target="https://www.expression-holds.com/en/prises-escalade/2408-76653-half-pipes-l-pu.html" TargetMode="External"/><Relationship Id="rId9" Type="http://schemas.openxmlformats.org/officeDocument/2006/relationships/hyperlink" Target="https://www.expression-holds.com/en/prises-escalade/2197-76365-legend-magic-holes-4-pu.html" TargetMode="External"/><Relationship Id="rId26" Type="http://schemas.openxmlformats.org/officeDocument/2006/relationships/hyperlink" Target="https://www.expression-holds.com/en/prises-escalade/2211-76533-legend-scales-6-pu.html" TargetMode="External"/><Relationship Id="rId25" Type="http://schemas.openxmlformats.org/officeDocument/2006/relationships/hyperlink" Target="https://www.expression-holds.com/en/prises-escalade/2210-76521-legend-scales-5-pu.html" TargetMode="External"/><Relationship Id="rId28" Type="http://schemas.openxmlformats.org/officeDocument/2006/relationships/hyperlink" Target="https://www.expression-holds.com/en/prises-escalade/2411-76689-half-pipes-l-pu.html" TargetMode="External"/><Relationship Id="rId27" Type="http://schemas.openxmlformats.org/officeDocument/2006/relationships/hyperlink" Target="https://www.expression-holds.com/en/prises-escalade/2212-76545-legend-scales-7-pu.html" TargetMode="External"/><Relationship Id="rId5" Type="http://schemas.openxmlformats.org/officeDocument/2006/relationships/hyperlink" Target="https://www.expression-holds.com/en/prises-escalade/2890-76893-legend-macros-1.html" TargetMode="External"/><Relationship Id="rId6" Type="http://schemas.openxmlformats.org/officeDocument/2006/relationships/hyperlink" Target="https://www.expression-holds.com/en/prises-escalade/2194-76329-legend-magic-holes-1-pu.html" TargetMode="External"/><Relationship Id="rId29" Type="http://schemas.openxmlformats.org/officeDocument/2006/relationships/hyperlink" Target="https://www.expression-holds.com/en/prises-escalade/2213-76557-legend-screw-ons-1-pu.html" TargetMode="External"/><Relationship Id="rId7" Type="http://schemas.openxmlformats.org/officeDocument/2006/relationships/hyperlink" Target="https://www.expression-holds.com/en/prises-escalade/2195-76341-legend-magic-holes-2-pu.html" TargetMode="External"/><Relationship Id="rId8" Type="http://schemas.openxmlformats.org/officeDocument/2006/relationships/hyperlink" Target="https://www.expression-holds.com/en/prises-escalade/2196-76353-legend-magic-holes-3-pu.html" TargetMode="External"/><Relationship Id="rId30" Type="http://schemas.openxmlformats.org/officeDocument/2006/relationships/drawing" Target="../drawings/drawing1.xml"/><Relationship Id="rId11" Type="http://schemas.openxmlformats.org/officeDocument/2006/relationships/hyperlink" Target="https://www.expression-holds.com/en/prises-escalade/2410-76677-legend-magic-holes-1-pu.html" TargetMode="External"/><Relationship Id="rId10" Type="http://schemas.openxmlformats.org/officeDocument/2006/relationships/hyperlink" Target="https://www.expression-holds.com/en/prises-escalade/2198-76377-legend-magic-holes-5-pu.html" TargetMode="External"/><Relationship Id="rId13" Type="http://schemas.openxmlformats.org/officeDocument/2006/relationships/hyperlink" Target="https://www.expression-holds.com/en/prises-escalade/2199-76389-legend-ramp-1-pu.html" TargetMode="External"/><Relationship Id="rId12" Type="http://schemas.openxmlformats.org/officeDocument/2006/relationships/hyperlink" Target="https://www.expression-holds.com/en/prises-escalade/2409-76665-legend-magic-holes-1-pu.html" TargetMode="External"/><Relationship Id="rId15" Type="http://schemas.openxmlformats.org/officeDocument/2006/relationships/hyperlink" Target="https://www.expression-holds.com/en/prises-escalade/2201-76413-legend-ramp-3-pu.html" TargetMode="External"/><Relationship Id="rId14" Type="http://schemas.openxmlformats.org/officeDocument/2006/relationships/hyperlink" Target="https://www.expression-holds.com/en/prises-escalade/2200-76401-legend-ramp-2-pu.html" TargetMode="External"/><Relationship Id="rId17" Type="http://schemas.openxmlformats.org/officeDocument/2006/relationships/hyperlink" Target="https://www.expression-holds.com/en/prises-escalade/2203-76437-legend-ramp-5-pu.html" TargetMode="External"/><Relationship Id="rId16" Type="http://schemas.openxmlformats.org/officeDocument/2006/relationships/hyperlink" Target="https://www.expression-holds.com/en/prises-escalade/2202-76425-legend-ramp-4-pu.html" TargetMode="External"/><Relationship Id="rId19" Type="http://schemas.openxmlformats.org/officeDocument/2006/relationships/hyperlink" Target="https://www.expression-holds.com/en/prises-escalade/2205-76461-legend-ramp-7-pu.html" TargetMode="External"/><Relationship Id="rId18" Type="http://schemas.openxmlformats.org/officeDocument/2006/relationships/hyperlink" Target="https://www.expression-holds.com/en/prises-escalade/2204-76449-legend-ramp-6-pu.html" TargetMode="External"/></Relationships>
</file>

<file path=xl/worksheets/_rels/sheet2.xml.rels><?xml version="1.0" encoding="UTF-8" standalone="yes"?><Relationships xmlns="http://schemas.openxmlformats.org/package/2006/relationships"><Relationship Id="rId20" Type="http://schemas.openxmlformats.org/officeDocument/2006/relationships/hyperlink" Target="https://kumikiclimbing.com/collections/holds/products/flow-ledges" TargetMode="External"/><Relationship Id="rId22" Type="http://schemas.openxmlformats.org/officeDocument/2006/relationships/hyperlink" Target="https://kumikiclimbing.com/collections/holds/products/flow-butter-flys-screw-ons" TargetMode="External"/><Relationship Id="rId21" Type="http://schemas.openxmlformats.org/officeDocument/2006/relationships/hyperlink" Target="https://kumikiclimbing.com/collections/holds/products/flow-shadowless-screw-ons" TargetMode="External"/><Relationship Id="rId24" Type="http://schemas.openxmlformats.org/officeDocument/2006/relationships/hyperlink" Target="https://kumikiclimbing.com/collections/holds/products/flow-frequent-flyer-screw-ons" TargetMode="External"/><Relationship Id="rId23" Type="http://schemas.openxmlformats.org/officeDocument/2006/relationships/hyperlink" Target="https://kumikiclimbing.com/collections/holds/products/flow-ledges-1" TargetMode="External"/><Relationship Id="rId1" Type="http://schemas.openxmlformats.org/officeDocument/2006/relationships/hyperlink" Target="https://essentialclimbing.com/products/flow-plates?_pos=1&amp;_sid=92d753447&amp;_ss=r" TargetMode="External"/><Relationship Id="rId2" Type="http://schemas.openxmlformats.org/officeDocument/2006/relationships/hyperlink" Target="https://essentialclimbing.com/collections/kumiki/products/flow-butterflys-xl" TargetMode="External"/><Relationship Id="rId3" Type="http://schemas.openxmlformats.org/officeDocument/2006/relationships/hyperlink" Target="https://kumikiclimbing.com/collections/holds/products/pies-small-1" TargetMode="External"/><Relationship Id="rId4" Type="http://schemas.openxmlformats.org/officeDocument/2006/relationships/hyperlink" Target="https://kumikiclimbing.com/collections/holds/products/pies-small-2" TargetMode="External"/><Relationship Id="rId9" Type="http://schemas.openxmlformats.org/officeDocument/2006/relationships/hyperlink" Target="https://kumikiclimbing.com/collections/holds/products/pies-medium-3" TargetMode="External"/><Relationship Id="rId26" Type="http://schemas.openxmlformats.org/officeDocument/2006/relationships/hyperlink" Target="https://kumikiclimbing.com/collections/holds/products/flow-pinches-flats" TargetMode="External"/><Relationship Id="rId25" Type="http://schemas.openxmlformats.org/officeDocument/2006/relationships/hyperlink" Target="https://kumikiclimbing.com/collections/holds/products/flow-edges" TargetMode="External"/><Relationship Id="rId28" Type="http://schemas.openxmlformats.org/officeDocument/2006/relationships/hyperlink" Target="https://kumikiclimbing.com/collections/holds/products/flow-butter-flys-large" TargetMode="External"/><Relationship Id="rId27" Type="http://schemas.openxmlformats.org/officeDocument/2006/relationships/hyperlink" Target="https://kumikiclimbing.com/collections/holds/products/flow-pinches-positive" TargetMode="External"/><Relationship Id="rId5" Type="http://schemas.openxmlformats.org/officeDocument/2006/relationships/hyperlink" Target="https://kumikiclimbing.com/collections/holds/products/pies-small-3" TargetMode="External"/><Relationship Id="rId6" Type="http://schemas.openxmlformats.org/officeDocument/2006/relationships/hyperlink" Target="https://kumikiclimbing.com/collections/holds/products/pies-small-4" TargetMode="External"/><Relationship Id="rId29" Type="http://schemas.openxmlformats.org/officeDocument/2006/relationships/drawing" Target="../drawings/drawing2.xml"/><Relationship Id="rId7" Type="http://schemas.openxmlformats.org/officeDocument/2006/relationships/hyperlink" Target="https://kumikiclimbing.com/collections/holds/products/pies-medium-1" TargetMode="External"/><Relationship Id="rId8" Type="http://schemas.openxmlformats.org/officeDocument/2006/relationships/hyperlink" Target="https://kumikiclimbing.com/collections/holds/products/pies-medium-2" TargetMode="External"/><Relationship Id="rId31" Type="http://schemas.openxmlformats.org/officeDocument/2006/relationships/table" Target="../tables/table1.xml"/><Relationship Id="rId11" Type="http://schemas.openxmlformats.org/officeDocument/2006/relationships/hyperlink" Target="https://kumikiclimbing.com/collections/holds/products/pies-medium-4" TargetMode="External"/><Relationship Id="rId10" Type="http://schemas.openxmlformats.org/officeDocument/2006/relationships/hyperlink" Target="https://kumikiclimbing.com/collections/holds/products/pies-medium-4" TargetMode="External"/><Relationship Id="rId13" Type="http://schemas.openxmlformats.org/officeDocument/2006/relationships/hyperlink" Target="https://kumikiclimbing.com/collections/holds/products/pies-large-3" TargetMode="External"/><Relationship Id="rId12" Type="http://schemas.openxmlformats.org/officeDocument/2006/relationships/hyperlink" Target="https://kumikiclimbing.com/collections/holds/products/pies-large2" TargetMode="External"/><Relationship Id="rId15" Type="http://schemas.openxmlformats.org/officeDocument/2006/relationships/hyperlink" Target="https://kumikiclimbing.com/collections/holds/products/puzzle-small-1" TargetMode="External"/><Relationship Id="rId14" Type="http://schemas.openxmlformats.org/officeDocument/2006/relationships/hyperlink" Target="https://kumikiclimbing.com/collections/holds/products/pies-large-4" TargetMode="External"/><Relationship Id="rId17" Type="http://schemas.openxmlformats.org/officeDocument/2006/relationships/hyperlink" Target="https://kumikiclimbing.com/collections/holds/products/puzzles-large" TargetMode="External"/><Relationship Id="rId16" Type="http://schemas.openxmlformats.org/officeDocument/2006/relationships/hyperlink" Target="https://kumikiclimbing.com/collections/holds/products/puzzle-small-2" TargetMode="External"/><Relationship Id="rId19" Type="http://schemas.openxmlformats.org/officeDocument/2006/relationships/hyperlink" Target="https://kumikiclimbing.com/collections/holds/products/flow-pinches" TargetMode="External"/><Relationship Id="rId18" Type="http://schemas.openxmlformats.org/officeDocument/2006/relationships/hyperlink" Target="https://kumikiclimbing.com/collections/holds/products/puzzle-extra-lar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31.57"/>
    <col customWidth="1" min="5" max="6" width="14.43"/>
  </cols>
  <sheetData>
    <row r="1">
      <c r="E1" s="1"/>
    </row>
    <row r="2">
      <c r="E2" s="1"/>
    </row>
    <row r="3">
      <c r="A3" s="2" t="s">
        <v>0</v>
      </c>
      <c r="B3" s="3"/>
      <c r="D3" s="4" t="s">
        <v>1</v>
      </c>
      <c r="E3" s="1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>
      <c r="A4" s="2" t="s">
        <v>8</v>
      </c>
      <c r="B4" s="3"/>
      <c r="D4" s="4" t="s">
        <v>9</v>
      </c>
      <c r="E4" s="1">
        <v>236.0</v>
      </c>
      <c r="F4" s="1">
        <f t="shared" ref="F4:F633" si="1">E4*0.8</f>
        <v>188.8</v>
      </c>
      <c r="G4" s="1">
        <f t="shared" ref="G4:G633" si="2">E4*0.79</f>
        <v>186.44</v>
      </c>
      <c r="H4" s="1">
        <f t="shared" ref="H4:H633" si="3">E4*0.77</f>
        <v>181.72</v>
      </c>
      <c r="I4" s="1">
        <f t="shared" ref="I4:I633" si="4">E4*0.73</f>
        <v>172.28</v>
      </c>
      <c r="J4" s="1">
        <f t="shared" ref="J4:J633" si="5">E4*0.7</f>
        <v>165.2</v>
      </c>
    </row>
    <row r="5">
      <c r="A5" s="2" t="s">
        <v>10</v>
      </c>
      <c r="B5" s="3"/>
      <c r="D5" s="4" t="s">
        <v>11</v>
      </c>
      <c r="E5" s="1">
        <v>236.0</v>
      </c>
      <c r="F5" s="1">
        <f t="shared" si="1"/>
        <v>188.8</v>
      </c>
      <c r="G5" s="1">
        <f t="shared" si="2"/>
        <v>186.44</v>
      </c>
      <c r="H5" s="1">
        <f t="shared" si="3"/>
        <v>181.72</v>
      </c>
      <c r="I5" s="1">
        <f t="shared" si="4"/>
        <v>172.28</v>
      </c>
      <c r="J5" s="1">
        <f t="shared" si="5"/>
        <v>165.2</v>
      </c>
    </row>
    <row r="6">
      <c r="A6" s="2" t="s">
        <v>12</v>
      </c>
      <c r="B6" s="3"/>
      <c r="D6" s="4" t="s">
        <v>13</v>
      </c>
      <c r="E6" s="1">
        <v>236.17000000000002</v>
      </c>
      <c r="F6" s="1">
        <f t="shared" si="1"/>
        <v>188.936</v>
      </c>
      <c r="G6" s="1">
        <f t="shared" si="2"/>
        <v>186.5743</v>
      </c>
      <c r="H6" s="1">
        <f t="shared" si="3"/>
        <v>181.8509</v>
      </c>
      <c r="I6" s="1">
        <f t="shared" si="4"/>
        <v>172.4041</v>
      </c>
      <c r="J6" s="1">
        <f t="shared" si="5"/>
        <v>165.319</v>
      </c>
    </row>
    <row r="7">
      <c r="A7" s="2" t="s">
        <v>14</v>
      </c>
      <c r="B7" s="3"/>
      <c r="D7" s="4" t="s">
        <v>15</v>
      </c>
      <c r="E7" s="1">
        <v>236.17000000000002</v>
      </c>
      <c r="F7" s="1">
        <f t="shared" si="1"/>
        <v>188.936</v>
      </c>
      <c r="G7" s="1">
        <f t="shared" si="2"/>
        <v>186.5743</v>
      </c>
      <c r="H7" s="1">
        <f t="shared" si="3"/>
        <v>181.8509</v>
      </c>
      <c r="I7" s="1">
        <f t="shared" si="4"/>
        <v>172.4041</v>
      </c>
      <c r="J7" s="1">
        <f t="shared" si="5"/>
        <v>165.319</v>
      </c>
    </row>
    <row r="8">
      <c r="D8" s="4" t="s">
        <v>16</v>
      </c>
      <c r="E8" s="1">
        <v>236.17000000000002</v>
      </c>
      <c r="F8" s="1">
        <f t="shared" si="1"/>
        <v>188.936</v>
      </c>
      <c r="G8" s="1">
        <f t="shared" si="2"/>
        <v>186.5743</v>
      </c>
      <c r="H8" s="1">
        <f t="shared" si="3"/>
        <v>181.8509</v>
      </c>
      <c r="I8" s="1">
        <f t="shared" si="4"/>
        <v>172.4041</v>
      </c>
      <c r="J8" s="1">
        <f t="shared" si="5"/>
        <v>165.319</v>
      </c>
    </row>
    <row r="9">
      <c r="D9" s="4" t="s">
        <v>17</v>
      </c>
      <c r="E9" s="1">
        <v>248.6</v>
      </c>
      <c r="F9" s="1">
        <f t="shared" si="1"/>
        <v>198.88</v>
      </c>
      <c r="G9" s="1">
        <f t="shared" si="2"/>
        <v>196.394</v>
      </c>
      <c r="H9" s="1">
        <f t="shared" si="3"/>
        <v>191.422</v>
      </c>
      <c r="I9" s="1">
        <f t="shared" si="4"/>
        <v>181.478</v>
      </c>
      <c r="J9" s="1">
        <f t="shared" si="5"/>
        <v>174.02</v>
      </c>
    </row>
    <row r="10">
      <c r="D10" s="4" t="s">
        <v>18</v>
      </c>
      <c r="E10" s="1">
        <v>248.6</v>
      </c>
      <c r="F10" s="1">
        <f t="shared" si="1"/>
        <v>198.88</v>
      </c>
      <c r="G10" s="1">
        <f t="shared" si="2"/>
        <v>196.394</v>
      </c>
      <c r="H10" s="1">
        <f t="shared" si="3"/>
        <v>191.422</v>
      </c>
      <c r="I10" s="1">
        <f t="shared" si="4"/>
        <v>181.478</v>
      </c>
      <c r="J10" s="1">
        <f t="shared" si="5"/>
        <v>174.02</v>
      </c>
    </row>
    <row r="11">
      <c r="D11" s="4" t="s">
        <v>19</v>
      </c>
      <c r="E11" s="1">
        <v>261.03000000000003</v>
      </c>
      <c r="F11" s="1">
        <f t="shared" si="1"/>
        <v>208.824</v>
      </c>
      <c r="G11" s="1">
        <f t="shared" si="2"/>
        <v>206.2137</v>
      </c>
      <c r="H11" s="1">
        <f t="shared" si="3"/>
        <v>200.9931</v>
      </c>
      <c r="I11" s="1">
        <f t="shared" si="4"/>
        <v>190.5519</v>
      </c>
      <c r="J11" s="1">
        <f t="shared" si="5"/>
        <v>182.721</v>
      </c>
    </row>
    <row r="12">
      <c r="D12" s="4" t="s">
        <v>20</v>
      </c>
      <c r="E12" s="1">
        <v>283.404</v>
      </c>
      <c r="F12" s="1">
        <f t="shared" si="1"/>
        <v>226.7232</v>
      </c>
      <c r="G12" s="1">
        <f t="shared" si="2"/>
        <v>223.88916</v>
      </c>
      <c r="H12" s="1">
        <f t="shared" si="3"/>
        <v>218.22108</v>
      </c>
      <c r="I12" s="1">
        <f t="shared" si="4"/>
        <v>206.88492</v>
      </c>
      <c r="J12" s="1">
        <f t="shared" si="5"/>
        <v>198.3828</v>
      </c>
    </row>
    <row r="13">
      <c r="D13" s="4" t="s">
        <v>21</v>
      </c>
      <c r="E13" s="1">
        <v>283.404</v>
      </c>
      <c r="F13" s="1">
        <f t="shared" si="1"/>
        <v>226.7232</v>
      </c>
      <c r="G13" s="1">
        <f t="shared" si="2"/>
        <v>223.88916</v>
      </c>
      <c r="H13" s="1">
        <f t="shared" si="3"/>
        <v>218.22108</v>
      </c>
      <c r="I13" s="1">
        <f t="shared" si="4"/>
        <v>206.88492</v>
      </c>
      <c r="J13" s="1">
        <f t="shared" si="5"/>
        <v>198.3828</v>
      </c>
    </row>
    <row r="14">
      <c r="D14" s="4" t="s">
        <v>22</v>
      </c>
      <c r="E14" s="1">
        <v>268.488</v>
      </c>
      <c r="F14" s="1">
        <f t="shared" si="1"/>
        <v>214.7904</v>
      </c>
      <c r="G14" s="1">
        <f t="shared" si="2"/>
        <v>212.10552</v>
      </c>
      <c r="H14" s="1">
        <f t="shared" si="3"/>
        <v>206.73576</v>
      </c>
      <c r="I14" s="1">
        <f t="shared" si="4"/>
        <v>195.99624</v>
      </c>
      <c r="J14" s="1">
        <f t="shared" si="5"/>
        <v>187.9416</v>
      </c>
    </row>
    <row r="15">
      <c r="D15" s="4" t="s">
        <v>23</v>
      </c>
      <c r="E15" s="1">
        <v>283.404</v>
      </c>
      <c r="F15" s="1">
        <f t="shared" si="1"/>
        <v>226.7232</v>
      </c>
      <c r="G15" s="1">
        <f t="shared" si="2"/>
        <v>223.88916</v>
      </c>
      <c r="H15" s="1">
        <f t="shared" si="3"/>
        <v>218.22108</v>
      </c>
      <c r="I15" s="1">
        <f t="shared" si="4"/>
        <v>206.88492</v>
      </c>
      <c r="J15" s="1">
        <f t="shared" si="5"/>
        <v>198.3828</v>
      </c>
    </row>
    <row r="16">
      <c r="D16" s="4" t="s">
        <v>24</v>
      </c>
      <c r="E16" s="1">
        <v>328.15200000000004</v>
      </c>
      <c r="F16" s="1">
        <f t="shared" si="1"/>
        <v>262.5216</v>
      </c>
      <c r="G16" s="1">
        <f t="shared" si="2"/>
        <v>259.24008</v>
      </c>
      <c r="H16" s="1">
        <f t="shared" si="3"/>
        <v>252.67704</v>
      </c>
      <c r="I16" s="1">
        <f t="shared" si="4"/>
        <v>239.55096</v>
      </c>
      <c r="J16" s="1">
        <f t="shared" si="5"/>
        <v>229.7064</v>
      </c>
    </row>
    <row r="17">
      <c r="D17" s="4" t="s">
        <v>25</v>
      </c>
      <c r="E17" s="1">
        <v>313.236</v>
      </c>
      <c r="F17" s="1">
        <f t="shared" si="1"/>
        <v>250.5888</v>
      </c>
      <c r="G17" s="1">
        <f t="shared" si="2"/>
        <v>247.45644</v>
      </c>
      <c r="H17" s="1">
        <f t="shared" si="3"/>
        <v>241.19172</v>
      </c>
      <c r="I17" s="1">
        <f t="shared" si="4"/>
        <v>228.66228</v>
      </c>
      <c r="J17" s="1">
        <f t="shared" si="5"/>
        <v>219.2652</v>
      </c>
    </row>
    <row r="18">
      <c r="D18" s="4" t="s">
        <v>26</v>
      </c>
      <c r="E18" s="1">
        <v>357.984</v>
      </c>
      <c r="F18" s="1">
        <f t="shared" si="1"/>
        <v>286.3872</v>
      </c>
      <c r="G18" s="1">
        <f t="shared" si="2"/>
        <v>282.80736</v>
      </c>
      <c r="H18" s="1">
        <f t="shared" si="3"/>
        <v>275.64768</v>
      </c>
      <c r="I18" s="1">
        <f t="shared" si="4"/>
        <v>261.32832</v>
      </c>
      <c r="J18" s="1">
        <f t="shared" si="5"/>
        <v>250.5888</v>
      </c>
    </row>
    <row r="19">
      <c r="D19" s="4" t="s">
        <v>27</v>
      </c>
      <c r="E19" s="1">
        <v>329.0</v>
      </c>
      <c r="F19" s="1">
        <f t="shared" si="1"/>
        <v>263.2</v>
      </c>
      <c r="G19" s="1">
        <f t="shared" si="2"/>
        <v>259.91</v>
      </c>
      <c r="H19" s="1">
        <f t="shared" si="3"/>
        <v>253.33</v>
      </c>
      <c r="I19" s="1">
        <f t="shared" si="4"/>
        <v>240.17</v>
      </c>
      <c r="J19" s="1">
        <f t="shared" si="5"/>
        <v>230.3</v>
      </c>
    </row>
    <row r="20">
      <c r="D20" s="4" t="s">
        <v>28</v>
      </c>
      <c r="E20" s="1">
        <v>329.0</v>
      </c>
      <c r="F20" s="1">
        <f t="shared" si="1"/>
        <v>263.2</v>
      </c>
      <c r="G20" s="1">
        <f t="shared" si="2"/>
        <v>259.91</v>
      </c>
      <c r="H20" s="1">
        <f t="shared" si="3"/>
        <v>253.33</v>
      </c>
      <c r="I20" s="1">
        <f t="shared" si="4"/>
        <v>240.17</v>
      </c>
      <c r="J20" s="1">
        <f t="shared" si="5"/>
        <v>230.3</v>
      </c>
    </row>
    <row r="21" ht="15.75" customHeight="1">
      <c r="D21" s="4" t="s">
        <v>29</v>
      </c>
      <c r="E21" s="1">
        <v>329.0</v>
      </c>
      <c r="F21" s="1">
        <f t="shared" si="1"/>
        <v>263.2</v>
      </c>
      <c r="G21" s="1">
        <f t="shared" si="2"/>
        <v>259.91</v>
      </c>
      <c r="H21" s="1">
        <f t="shared" si="3"/>
        <v>253.33</v>
      </c>
      <c r="I21" s="1">
        <f t="shared" si="4"/>
        <v>240.17</v>
      </c>
      <c r="J21" s="1">
        <f t="shared" si="5"/>
        <v>230.3</v>
      </c>
    </row>
    <row r="22" ht="15.75" customHeight="1">
      <c r="D22" s="4" t="s">
        <v>30</v>
      </c>
      <c r="E22" s="1">
        <v>391.0</v>
      </c>
      <c r="F22" s="1">
        <f t="shared" si="1"/>
        <v>312.8</v>
      </c>
      <c r="G22" s="1">
        <f t="shared" si="2"/>
        <v>308.89</v>
      </c>
      <c r="H22" s="1">
        <f t="shared" si="3"/>
        <v>301.07</v>
      </c>
      <c r="I22" s="1">
        <f t="shared" si="4"/>
        <v>285.43</v>
      </c>
      <c r="J22" s="1">
        <f t="shared" si="5"/>
        <v>273.7</v>
      </c>
    </row>
    <row r="23" ht="15.75" customHeight="1">
      <c r="D23" s="4" t="s">
        <v>31</v>
      </c>
      <c r="E23" s="1">
        <v>398.0</v>
      </c>
      <c r="F23" s="1">
        <f t="shared" si="1"/>
        <v>318.4</v>
      </c>
      <c r="G23" s="1">
        <f t="shared" si="2"/>
        <v>314.42</v>
      </c>
      <c r="H23" s="1">
        <f t="shared" si="3"/>
        <v>306.46</v>
      </c>
      <c r="I23" s="1">
        <f t="shared" si="4"/>
        <v>290.54</v>
      </c>
      <c r="J23" s="1">
        <f t="shared" si="5"/>
        <v>278.6</v>
      </c>
    </row>
    <row r="24" ht="15.75" customHeight="1">
      <c r="D24" s="4" t="s">
        <v>32</v>
      </c>
      <c r="E24" s="1">
        <v>405.0</v>
      </c>
      <c r="F24" s="1">
        <f t="shared" si="1"/>
        <v>324</v>
      </c>
      <c r="G24" s="1">
        <f t="shared" si="2"/>
        <v>319.95</v>
      </c>
      <c r="H24" s="1">
        <f t="shared" si="3"/>
        <v>311.85</v>
      </c>
      <c r="I24" s="1">
        <f t="shared" si="4"/>
        <v>295.65</v>
      </c>
      <c r="J24" s="1">
        <f t="shared" si="5"/>
        <v>283.5</v>
      </c>
    </row>
    <row r="25" ht="15.75" customHeight="1">
      <c r="D25" s="4" t="s">
        <v>33</v>
      </c>
      <c r="E25" s="1">
        <v>185.0</v>
      </c>
      <c r="F25" s="1">
        <f t="shared" si="1"/>
        <v>148</v>
      </c>
      <c r="G25" s="1">
        <f t="shared" si="2"/>
        <v>146.15</v>
      </c>
      <c r="H25" s="1">
        <f t="shared" si="3"/>
        <v>142.45</v>
      </c>
      <c r="I25" s="1">
        <f t="shared" si="4"/>
        <v>135.05</v>
      </c>
      <c r="J25" s="1">
        <f t="shared" si="5"/>
        <v>129.5</v>
      </c>
    </row>
    <row r="26" ht="15.75" customHeight="1">
      <c r="D26" s="4" t="s">
        <v>34</v>
      </c>
      <c r="E26" s="1">
        <v>185.0</v>
      </c>
      <c r="F26" s="1">
        <f t="shared" si="1"/>
        <v>148</v>
      </c>
      <c r="G26" s="1">
        <f t="shared" si="2"/>
        <v>146.15</v>
      </c>
      <c r="H26" s="1">
        <f t="shared" si="3"/>
        <v>142.45</v>
      </c>
      <c r="I26" s="1">
        <f t="shared" si="4"/>
        <v>135.05</v>
      </c>
      <c r="J26" s="1">
        <f t="shared" si="5"/>
        <v>129.5</v>
      </c>
    </row>
    <row r="27" ht="15.75" customHeight="1">
      <c r="D27" s="4" t="s">
        <v>35</v>
      </c>
      <c r="E27" s="1">
        <v>185.0</v>
      </c>
      <c r="F27" s="1">
        <f t="shared" si="1"/>
        <v>148</v>
      </c>
      <c r="G27" s="1">
        <f t="shared" si="2"/>
        <v>146.15</v>
      </c>
      <c r="H27" s="1">
        <f t="shared" si="3"/>
        <v>142.45</v>
      </c>
      <c r="I27" s="1">
        <f t="shared" si="4"/>
        <v>135.05</v>
      </c>
      <c r="J27" s="1">
        <f t="shared" si="5"/>
        <v>129.5</v>
      </c>
    </row>
    <row r="28" ht="15.75" customHeight="1">
      <c r="D28" s="4" t="s">
        <v>36</v>
      </c>
      <c r="E28" s="1">
        <v>185.0</v>
      </c>
      <c r="F28" s="1">
        <f t="shared" si="1"/>
        <v>148</v>
      </c>
      <c r="G28" s="1">
        <f t="shared" si="2"/>
        <v>146.15</v>
      </c>
      <c r="H28" s="1">
        <f t="shared" si="3"/>
        <v>142.45</v>
      </c>
      <c r="I28" s="1">
        <f t="shared" si="4"/>
        <v>135.05</v>
      </c>
      <c r="J28" s="1">
        <f t="shared" si="5"/>
        <v>129.5</v>
      </c>
    </row>
    <row r="29" ht="15.75" customHeight="1">
      <c r="D29" s="4" t="s">
        <v>37</v>
      </c>
      <c r="E29" s="1">
        <v>185.0</v>
      </c>
      <c r="F29" s="1">
        <f t="shared" si="1"/>
        <v>148</v>
      </c>
      <c r="G29" s="1">
        <f t="shared" si="2"/>
        <v>146.15</v>
      </c>
      <c r="H29" s="1">
        <f t="shared" si="3"/>
        <v>142.45</v>
      </c>
      <c r="I29" s="1">
        <f t="shared" si="4"/>
        <v>135.05</v>
      </c>
      <c r="J29" s="1">
        <f t="shared" si="5"/>
        <v>129.5</v>
      </c>
    </row>
    <row r="30" ht="15.75" customHeight="1">
      <c r="D30" s="4" t="s">
        <v>38</v>
      </c>
      <c r="E30" s="1">
        <v>151.0</v>
      </c>
      <c r="F30" s="1">
        <f t="shared" si="1"/>
        <v>120.8</v>
      </c>
      <c r="G30" s="1">
        <f t="shared" si="2"/>
        <v>119.29</v>
      </c>
      <c r="H30" s="1">
        <f t="shared" si="3"/>
        <v>116.27</v>
      </c>
      <c r="I30" s="1">
        <f t="shared" si="4"/>
        <v>110.23</v>
      </c>
      <c r="J30" s="1">
        <f t="shared" si="5"/>
        <v>105.7</v>
      </c>
    </row>
    <row r="31" ht="15.75" customHeight="1">
      <c r="D31" s="4" t="s">
        <v>39</v>
      </c>
      <c r="E31" s="1">
        <v>315.0</v>
      </c>
      <c r="F31" s="1">
        <f t="shared" si="1"/>
        <v>252</v>
      </c>
      <c r="G31" s="1">
        <f t="shared" si="2"/>
        <v>248.85</v>
      </c>
      <c r="H31" s="1">
        <f t="shared" si="3"/>
        <v>242.55</v>
      </c>
      <c r="I31" s="1">
        <f t="shared" si="4"/>
        <v>229.95</v>
      </c>
      <c r="J31" s="1">
        <f t="shared" si="5"/>
        <v>220.5</v>
      </c>
    </row>
    <row r="32" ht="15.75" customHeight="1">
      <c r="D32" s="4" t="s">
        <v>40</v>
      </c>
      <c r="E32" s="1">
        <v>315.0</v>
      </c>
      <c r="F32" s="1">
        <f t="shared" si="1"/>
        <v>252</v>
      </c>
      <c r="G32" s="1">
        <f t="shared" si="2"/>
        <v>248.85</v>
      </c>
      <c r="H32" s="1">
        <f t="shared" si="3"/>
        <v>242.55</v>
      </c>
      <c r="I32" s="1">
        <f t="shared" si="4"/>
        <v>229.95</v>
      </c>
      <c r="J32" s="1">
        <f t="shared" si="5"/>
        <v>220.5</v>
      </c>
    </row>
    <row r="33" ht="15.75" customHeight="1">
      <c r="D33" s="4" t="s">
        <v>41</v>
      </c>
      <c r="E33" s="1">
        <v>315.0</v>
      </c>
      <c r="F33" s="1">
        <f t="shared" si="1"/>
        <v>252</v>
      </c>
      <c r="G33" s="1">
        <f t="shared" si="2"/>
        <v>248.85</v>
      </c>
      <c r="H33" s="1">
        <f t="shared" si="3"/>
        <v>242.55</v>
      </c>
      <c r="I33" s="1">
        <f t="shared" si="4"/>
        <v>229.95</v>
      </c>
      <c r="J33" s="1">
        <f t="shared" si="5"/>
        <v>220.5</v>
      </c>
    </row>
    <row r="34" ht="15.75" customHeight="1">
      <c r="D34" s="4" t="s">
        <v>42</v>
      </c>
      <c r="E34" s="1">
        <v>302.0</v>
      </c>
      <c r="F34" s="1">
        <f t="shared" si="1"/>
        <v>241.6</v>
      </c>
      <c r="G34" s="1">
        <f t="shared" si="2"/>
        <v>238.58</v>
      </c>
      <c r="H34" s="1">
        <f t="shared" si="3"/>
        <v>232.54</v>
      </c>
      <c r="I34" s="1">
        <f t="shared" si="4"/>
        <v>220.46</v>
      </c>
      <c r="J34" s="1">
        <f t="shared" si="5"/>
        <v>211.4</v>
      </c>
    </row>
    <row r="35" ht="15.75" customHeight="1">
      <c r="D35" s="4" t="s">
        <v>43</v>
      </c>
      <c r="E35" s="1">
        <v>363.0</v>
      </c>
      <c r="F35" s="1">
        <f t="shared" si="1"/>
        <v>290.4</v>
      </c>
      <c r="G35" s="1">
        <f t="shared" si="2"/>
        <v>286.77</v>
      </c>
      <c r="H35" s="1">
        <f t="shared" si="3"/>
        <v>279.51</v>
      </c>
      <c r="I35" s="1">
        <f t="shared" si="4"/>
        <v>264.99</v>
      </c>
      <c r="J35" s="1">
        <f t="shared" si="5"/>
        <v>254.1</v>
      </c>
    </row>
    <row r="36" ht="15.75" customHeight="1">
      <c r="D36" s="4" t="s">
        <v>44</v>
      </c>
      <c r="E36" s="5">
        <v>333.0</v>
      </c>
      <c r="F36" s="1">
        <f t="shared" si="1"/>
        <v>266.4</v>
      </c>
      <c r="G36" s="1">
        <f t="shared" si="2"/>
        <v>263.07</v>
      </c>
      <c r="H36" s="1">
        <f t="shared" si="3"/>
        <v>256.41</v>
      </c>
      <c r="I36" s="1">
        <f t="shared" si="4"/>
        <v>243.09</v>
      </c>
      <c r="J36" s="1">
        <f t="shared" si="5"/>
        <v>233.1</v>
      </c>
    </row>
    <row r="37" ht="15.75" customHeight="1">
      <c r="D37" s="4" t="s">
        <v>45</v>
      </c>
      <c r="E37" s="5">
        <v>283.0</v>
      </c>
      <c r="F37" s="1">
        <f t="shared" si="1"/>
        <v>226.4</v>
      </c>
      <c r="G37" s="1">
        <f t="shared" si="2"/>
        <v>223.57</v>
      </c>
      <c r="H37" s="1">
        <f t="shared" si="3"/>
        <v>217.91</v>
      </c>
      <c r="I37" s="1">
        <f t="shared" si="4"/>
        <v>206.59</v>
      </c>
      <c r="J37" s="1">
        <f t="shared" si="5"/>
        <v>198.1</v>
      </c>
    </row>
    <row r="38" ht="15.75" customHeight="1">
      <c r="D38" s="4" t="s">
        <v>46</v>
      </c>
      <c r="E38" s="5">
        <v>267.0</v>
      </c>
      <c r="F38" s="1">
        <f t="shared" si="1"/>
        <v>213.6</v>
      </c>
      <c r="G38" s="1">
        <f t="shared" si="2"/>
        <v>210.93</v>
      </c>
      <c r="H38" s="1">
        <f t="shared" si="3"/>
        <v>205.59</v>
      </c>
      <c r="I38" s="1">
        <f t="shared" si="4"/>
        <v>194.91</v>
      </c>
      <c r="J38" s="1">
        <f t="shared" si="5"/>
        <v>186.9</v>
      </c>
    </row>
    <row r="39" ht="15.75" customHeight="1">
      <c r="D39" s="4" t="s">
        <v>47</v>
      </c>
      <c r="E39" s="5">
        <v>300.0</v>
      </c>
      <c r="F39" s="1">
        <f t="shared" si="1"/>
        <v>240</v>
      </c>
      <c r="G39" s="1">
        <f t="shared" si="2"/>
        <v>237</v>
      </c>
      <c r="H39" s="1">
        <f t="shared" si="3"/>
        <v>231</v>
      </c>
      <c r="I39" s="1">
        <f t="shared" si="4"/>
        <v>219</v>
      </c>
      <c r="J39" s="1">
        <f t="shared" si="5"/>
        <v>210</v>
      </c>
    </row>
    <row r="40" ht="15.75" customHeight="1">
      <c r="D40" s="4" t="s">
        <v>48</v>
      </c>
      <c r="E40" s="1">
        <v>342.0</v>
      </c>
      <c r="F40" s="1">
        <f t="shared" si="1"/>
        <v>273.6</v>
      </c>
      <c r="G40" s="1">
        <f t="shared" si="2"/>
        <v>270.18</v>
      </c>
      <c r="H40" s="1">
        <f t="shared" si="3"/>
        <v>263.34</v>
      </c>
      <c r="I40" s="1">
        <f t="shared" si="4"/>
        <v>249.66</v>
      </c>
      <c r="J40" s="1">
        <f t="shared" si="5"/>
        <v>239.4</v>
      </c>
    </row>
    <row r="41" ht="15.75" customHeight="1">
      <c r="D41" s="4" t="s">
        <v>49</v>
      </c>
      <c r="E41" s="1">
        <v>205.0</v>
      </c>
      <c r="F41" s="1">
        <f t="shared" si="1"/>
        <v>164</v>
      </c>
      <c r="G41" s="1">
        <f t="shared" si="2"/>
        <v>161.95</v>
      </c>
      <c r="H41" s="1">
        <f t="shared" si="3"/>
        <v>157.85</v>
      </c>
      <c r="I41" s="1">
        <f t="shared" si="4"/>
        <v>149.65</v>
      </c>
      <c r="J41" s="1">
        <f t="shared" si="5"/>
        <v>143.5</v>
      </c>
    </row>
    <row r="42" ht="15.75" customHeight="1">
      <c r="D42" s="4" t="s">
        <v>50</v>
      </c>
      <c r="E42" s="1">
        <v>376.0</v>
      </c>
      <c r="F42" s="1">
        <f t="shared" si="1"/>
        <v>300.8</v>
      </c>
      <c r="G42" s="1">
        <f t="shared" si="2"/>
        <v>297.04</v>
      </c>
      <c r="H42" s="1">
        <f t="shared" si="3"/>
        <v>289.52</v>
      </c>
      <c r="I42" s="1">
        <f t="shared" si="4"/>
        <v>274.48</v>
      </c>
      <c r="J42" s="1">
        <f t="shared" si="5"/>
        <v>263.2</v>
      </c>
    </row>
    <row r="43" ht="15.75" customHeight="1">
      <c r="D43" s="4" t="s">
        <v>51</v>
      </c>
      <c r="E43" s="1">
        <v>240.0</v>
      </c>
      <c r="F43" s="1">
        <f t="shared" si="1"/>
        <v>192</v>
      </c>
      <c r="G43" s="1">
        <f t="shared" si="2"/>
        <v>189.6</v>
      </c>
      <c r="H43" s="1">
        <f t="shared" si="3"/>
        <v>184.8</v>
      </c>
      <c r="I43" s="1">
        <f t="shared" si="4"/>
        <v>175.2</v>
      </c>
      <c r="J43" s="1">
        <f t="shared" si="5"/>
        <v>168</v>
      </c>
    </row>
    <row r="44" ht="15.75" customHeight="1">
      <c r="D44" s="4" t="s">
        <v>52</v>
      </c>
      <c r="E44" s="1">
        <v>411.0</v>
      </c>
      <c r="F44" s="1">
        <f t="shared" si="1"/>
        <v>328.8</v>
      </c>
      <c r="G44" s="1">
        <f t="shared" si="2"/>
        <v>324.69</v>
      </c>
      <c r="H44" s="1">
        <f t="shared" si="3"/>
        <v>316.47</v>
      </c>
      <c r="I44" s="1">
        <f t="shared" si="4"/>
        <v>300.03</v>
      </c>
      <c r="J44" s="1">
        <f t="shared" si="5"/>
        <v>287.7</v>
      </c>
    </row>
    <row r="45" ht="15.75" customHeight="1">
      <c r="D45" s="4" t="s">
        <v>53</v>
      </c>
      <c r="E45" s="1">
        <v>257.0</v>
      </c>
      <c r="F45" s="1">
        <f t="shared" si="1"/>
        <v>205.6</v>
      </c>
      <c r="G45" s="1">
        <f t="shared" si="2"/>
        <v>203.03</v>
      </c>
      <c r="H45" s="1">
        <f t="shared" si="3"/>
        <v>197.89</v>
      </c>
      <c r="I45" s="1">
        <f t="shared" si="4"/>
        <v>187.61</v>
      </c>
      <c r="J45" s="1">
        <f t="shared" si="5"/>
        <v>179.9</v>
      </c>
    </row>
    <row r="46" ht="15.75" customHeight="1">
      <c r="D46" s="4" t="s">
        <v>54</v>
      </c>
      <c r="E46" s="1">
        <v>342.0</v>
      </c>
      <c r="F46" s="1">
        <f t="shared" si="1"/>
        <v>273.6</v>
      </c>
      <c r="G46" s="1">
        <f t="shared" si="2"/>
        <v>270.18</v>
      </c>
      <c r="H46" s="1">
        <f t="shared" si="3"/>
        <v>263.34</v>
      </c>
      <c r="I46" s="1">
        <f t="shared" si="4"/>
        <v>249.66</v>
      </c>
      <c r="J46" s="1">
        <f t="shared" si="5"/>
        <v>239.4</v>
      </c>
    </row>
    <row r="47" ht="15.75" customHeight="1">
      <c r="D47" s="4" t="s">
        <v>55</v>
      </c>
      <c r="E47" s="1">
        <v>222.0</v>
      </c>
      <c r="F47" s="1">
        <f t="shared" si="1"/>
        <v>177.6</v>
      </c>
      <c r="G47" s="1">
        <f t="shared" si="2"/>
        <v>175.38</v>
      </c>
      <c r="H47" s="1">
        <f t="shared" si="3"/>
        <v>170.94</v>
      </c>
      <c r="I47" s="1">
        <f t="shared" si="4"/>
        <v>162.06</v>
      </c>
      <c r="J47" s="1">
        <f t="shared" si="5"/>
        <v>155.4</v>
      </c>
    </row>
    <row r="48" ht="15.75" customHeight="1">
      <c r="D48" s="4" t="s">
        <v>56</v>
      </c>
      <c r="E48" s="1">
        <v>257.0</v>
      </c>
      <c r="F48" s="1">
        <f t="shared" si="1"/>
        <v>205.6</v>
      </c>
      <c r="G48" s="1">
        <f t="shared" si="2"/>
        <v>203.03</v>
      </c>
      <c r="H48" s="1">
        <f t="shared" si="3"/>
        <v>197.89</v>
      </c>
      <c r="I48" s="1">
        <f t="shared" si="4"/>
        <v>187.61</v>
      </c>
      <c r="J48" s="1">
        <f t="shared" si="5"/>
        <v>179.9</v>
      </c>
    </row>
    <row r="49" ht="15.75" customHeight="1">
      <c r="D49" s="4" t="s">
        <v>57</v>
      </c>
      <c r="E49" s="1">
        <v>599.0</v>
      </c>
      <c r="F49" s="1">
        <f t="shared" si="1"/>
        <v>479.2</v>
      </c>
      <c r="G49" s="1">
        <f t="shared" si="2"/>
        <v>473.21</v>
      </c>
      <c r="H49" s="1">
        <f t="shared" si="3"/>
        <v>461.23</v>
      </c>
      <c r="I49" s="1">
        <f t="shared" si="4"/>
        <v>437.27</v>
      </c>
      <c r="J49" s="1">
        <f t="shared" si="5"/>
        <v>419.3</v>
      </c>
    </row>
    <row r="50" ht="15.75" customHeight="1">
      <c r="D50" s="4" t="s">
        <v>58</v>
      </c>
      <c r="E50" s="1">
        <v>274.0</v>
      </c>
      <c r="F50" s="1">
        <f t="shared" si="1"/>
        <v>219.2</v>
      </c>
      <c r="G50" s="1">
        <f t="shared" si="2"/>
        <v>216.46</v>
      </c>
      <c r="H50" s="1">
        <f t="shared" si="3"/>
        <v>210.98</v>
      </c>
      <c r="I50" s="1">
        <f t="shared" si="4"/>
        <v>200.02</v>
      </c>
      <c r="J50" s="1">
        <f t="shared" si="5"/>
        <v>191.8</v>
      </c>
    </row>
    <row r="51" ht="15.75" customHeight="1">
      <c r="D51" s="4" t="s">
        <v>59</v>
      </c>
      <c r="E51" s="1">
        <v>274.0</v>
      </c>
      <c r="F51" s="1">
        <f t="shared" si="1"/>
        <v>219.2</v>
      </c>
      <c r="G51" s="1">
        <f t="shared" si="2"/>
        <v>216.46</v>
      </c>
      <c r="H51" s="1">
        <f t="shared" si="3"/>
        <v>210.98</v>
      </c>
      <c r="I51" s="1">
        <f t="shared" si="4"/>
        <v>200.02</v>
      </c>
      <c r="J51" s="1">
        <f t="shared" si="5"/>
        <v>191.8</v>
      </c>
    </row>
    <row r="52" ht="15.75" customHeight="1">
      <c r="D52" s="4" t="s">
        <v>60</v>
      </c>
      <c r="E52" s="1">
        <v>719.0</v>
      </c>
      <c r="F52" s="1">
        <f t="shared" si="1"/>
        <v>575.2</v>
      </c>
      <c r="G52" s="1">
        <f t="shared" si="2"/>
        <v>568.01</v>
      </c>
      <c r="H52" s="1">
        <f t="shared" si="3"/>
        <v>553.63</v>
      </c>
      <c r="I52" s="1">
        <f t="shared" si="4"/>
        <v>524.87</v>
      </c>
      <c r="J52" s="1">
        <f t="shared" si="5"/>
        <v>503.3</v>
      </c>
    </row>
    <row r="53" ht="15.75" customHeight="1">
      <c r="D53" s="4" t="s">
        <v>61</v>
      </c>
      <c r="E53" s="1">
        <v>342.0</v>
      </c>
      <c r="F53" s="1">
        <f t="shared" si="1"/>
        <v>273.6</v>
      </c>
      <c r="G53" s="1">
        <f t="shared" si="2"/>
        <v>270.18</v>
      </c>
      <c r="H53" s="1">
        <f t="shared" si="3"/>
        <v>263.34</v>
      </c>
      <c r="I53" s="1">
        <f t="shared" si="4"/>
        <v>249.66</v>
      </c>
      <c r="J53" s="1">
        <f t="shared" si="5"/>
        <v>239.4</v>
      </c>
    </row>
    <row r="54" ht="15.75" customHeight="1">
      <c r="D54" s="4" t="s">
        <v>62</v>
      </c>
      <c r="E54" s="1">
        <v>342.0</v>
      </c>
      <c r="F54" s="1">
        <f t="shared" si="1"/>
        <v>273.6</v>
      </c>
      <c r="G54" s="1">
        <f t="shared" si="2"/>
        <v>270.18</v>
      </c>
      <c r="H54" s="1">
        <f t="shared" si="3"/>
        <v>263.34</v>
      </c>
      <c r="I54" s="1">
        <f t="shared" si="4"/>
        <v>249.66</v>
      </c>
      <c r="J54" s="1">
        <f t="shared" si="5"/>
        <v>239.4</v>
      </c>
    </row>
    <row r="55" ht="15.75" customHeight="1">
      <c r="D55" s="4" t="s">
        <v>63</v>
      </c>
      <c r="E55" s="1">
        <v>599.0</v>
      </c>
      <c r="F55" s="1">
        <f t="shared" si="1"/>
        <v>479.2</v>
      </c>
      <c r="G55" s="1">
        <f t="shared" si="2"/>
        <v>473.21</v>
      </c>
      <c r="H55" s="1">
        <f t="shared" si="3"/>
        <v>461.23</v>
      </c>
      <c r="I55" s="1">
        <f t="shared" si="4"/>
        <v>437.27</v>
      </c>
      <c r="J55" s="1">
        <f t="shared" si="5"/>
        <v>419.3</v>
      </c>
    </row>
    <row r="56" ht="15.75" customHeight="1">
      <c r="D56" s="4" t="s">
        <v>64</v>
      </c>
      <c r="E56" s="1">
        <v>291.0</v>
      </c>
      <c r="F56" s="1">
        <f t="shared" si="1"/>
        <v>232.8</v>
      </c>
      <c r="G56" s="1">
        <f t="shared" si="2"/>
        <v>229.89</v>
      </c>
      <c r="H56" s="1">
        <f t="shared" si="3"/>
        <v>224.07</v>
      </c>
      <c r="I56" s="1">
        <f t="shared" si="4"/>
        <v>212.43</v>
      </c>
      <c r="J56" s="1">
        <f t="shared" si="5"/>
        <v>203.7</v>
      </c>
    </row>
    <row r="57" ht="15.75" customHeight="1">
      <c r="D57" s="4" t="s">
        <v>65</v>
      </c>
      <c r="E57" s="1">
        <v>308.0</v>
      </c>
      <c r="F57" s="1">
        <f t="shared" si="1"/>
        <v>246.4</v>
      </c>
      <c r="G57" s="1">
        <f t="shared" si="2"/>
        <v>243.32</v>
      </c>
      <c r="H57" s="1">
        <f t="shared" si="3"/>
        <v>237.16</v>
      </c>
      <c r="I57" s="1">
        <f t="shared" si="4"/>
        <v>224.84</v>
      </c>
      <c r="J57" s="1">
        <f t="shared" si="5"/>
        <v>215.6</v>
      </c>
    </row>
    <row r="58" ht="15.75" customHeight="1">
      <c r="D58" s="4" t="s">
        <v>66</v>
      </c>
      <c r="E58" s="1">
        <v>719.0</v>
      </c>
      <c r="F58" s="1">
        <f t="shared" si="1"/>
        <v>575.2</v>
      </c>
      <c r="G58" s="1">
        <f t="shared" si="2"/>
        <v>568.01</v>
      </c>
      <c r="H58" s="1">
        <f t="shared" si="3"/>
        <v>553.63</v>
      </c>
      <c r="I58" s="1">
        <f t="shared" si="4"/>
        <v>524.87</v>
      </c>
      <c r="J58" s="1">
        <f t="shared" si="5"/>
        <v>503.3</v>
      </c>
    </row>
    <row r="59" ht="15.75" customHeight="1">
      <c r="D59" s="4" t="s">
        <v>67</v>
      </c>
      <c r="E59" s="1">
        <v>342.0</v>
      </c>
      <c r="F59" s="1">
        <f t="shared" si="1"/>
        <v>273.6</v>
      </c>
      <c r="G59" s="1">
        <f t="shared" si="2"/>
        <v>270.18</v>
      </c>
      <c r="H59" s="1">
        <f t="shared" si="3"/>
        <v>263.34</v>
      </c>
      <c r="I59" s="1">
        <f t="shared" si="4"/>
        <v>249.66</v>
      </c>
      <c r="J59" s="1">
        <f t="shared" si="5"/>
        <v>239.4</v>
      </c>
    </row>
    <row r="60" ht="15.75" customHeight="1">
      <c r="D60" s="4" t="s">
        <v>68</v>
      </c>
      <c r="E60" s="1">
        <v>342.0</v>
      </c>
      <c r="F60" s="1">
        <f t="shared" si="1"/>
        <v>273.6</v>
      </c>
      <c r="G60" s="1">
        <f t="shared" si="2"/>
        <v>270.18</v>
      </c>
      <c r="H60" s="1">
        <f t="shared" si="3"/>
        <v>263.34</v>
      </c>
      <c r="I60" s="1">
        <f t="shared" si="4"/>
        <v>249.66</v>
      </c>
      <c r="J60" s="1">
        <f t="shared" si="5"/>
        <v>239.4</v>
      </c>
    </row>
    <row r="61" ht="15.75" customHeight="1">
      <c r="D61" s="4" t="s">
        <v>69</v>
      </c>
      <c r="E61" s="1">
        <v>565.0</v>
      </c>
      <c r="F61" s="1">
        <f t="shared" si="1"/>
        <v>452</v>
      </c>
      <c r="G61" s="1">
        <f t="shared" si="2"/>
        <v>446.35</v>
      </c>
      <c r="H61" s="1">
        <f t="shared" si="3"/>
        <v>435.05</v>
      </c>
      <c r="I61" s="1">
        <f t="shared" si="4"/>
        <v>412.45</v>
      </c>
      <c r="J61" s="1">
        <f t="shared" si="5"/>
        <v>395.5</v>
      </c>
    </row>
    <row r="62" ht="15.75" customHeight="1">
      <c r="D62" s="4" t="s">
        <v>70</v>
      </c>
      <c r="E62" s="1">
        <v>308.0</v>
      </c>
      <c r="F62" s="1">
        <f t="shared" si="1"/>
        <v>246.4</v>
      </c>
      <c r="G62" s="1">
        <f t="shared" si="2"/>
        <v>243.32</v>
      </c>
      <c r="H62" s="1">
        <f t="shared" si="3"/>
        <v>237.16</v>
      </c>
      <c r="I62" s="1">
        <f t="shared" si="4"/>
        <v>224.84</v>
      </c>
      <c r="J62" s="1">
        <f t="shared" si="5"/>
        <v>215.6</v>
      </c>
    </row>
    <row r="63" ht="15.75" customHeight="1">
      <c r="D63" s="4" t="s">
        <v>71</v>
      </c>
      <c r="E63" s="1">
        <v>599.0</v>
      </c>
      <c r="F63" s="1">
        <f t="shared" si="1"/>
        <v>479.2</v>
      </c>
      <c r="G63" s="1">
        <f t="shared" si="2"/>
        <v>473.21</v>
      </c>
      <c r="H63" s="1">
        <f t="shared" si="3"/>
        <v>461.23</v>
      </c>
      <c r="I63" s="1">
        <f t="shared" si="4"/>
        <v>437.27</v>
      </c>
      <c r="J63" s="1">
        <f t="shared" si="5"/>
        <v>419.3</v>
      </c>
    </row>
    <row r="64" ht="15.75" customHeight="1">
      <c r="D64" s="4" t="s">
        <v>72</v>
      </c>
      <c r="E64" s="1">
        <v>342.0</v>
      </c>
      <c r="F64" s="1">
        <f t="shared" si="1"/>
        <v>273.6</v>
      </c>
      <c r="G64" s="1">
        <f t="shared" si="2"/>
        <v>270.18</v>
      </c>
      <c r="H64" s="1">
        <f t="shared" si="3"/>
        <v>263.34</v>
      </c>
      <c r="I64" s="1">
        <f t="shared" si="4"/>
        <v>249.66</v>
      </c>
      <c r="J64" s="1">
        <f t="shared" si="5"/>
        <v>239.4</v>
      </c>
    </row>
    <row r="65" ht="15.75" customHeight="1">
      <c r="D65" s="4" t="s">
        <v>73</v>
      </c>
      <c r="E65" s="1">
        <v>684.0</v>
      </c>
      <c r="F65" s="1">
        <f t="shared" si="1"/>
        <v>547.2</v>
      </c>
      <c r="G65" s="1">
        <f t="shared" si="2"/>
        <v>540.36</v>
      </c>
      <c r="H65" s="1">
        <f t="shared" si="3"/>
        <v>526.68</v>
      </c>
      <c r="I65" s="1">
        <f t="shared" si="4"/>
        <v>499.32</v>
      </c>
      <c r="J65" s="1">
        <f t="shared" si="5"/>
        <v>478.8</v>
      </c>
    </row>
    <row r="66" ht="15.75" customHeight="1">
      <c r="D66" s="4" t="s">
        <v>74</v>
      </c>
      <c r="E66" s="1">
        <v>565.0</v>
      </c>
      <c r="F66" s="1">
        <f t="shared" si="1"/>
        <v>452</v>
      </c>
      <c r="G66" s="1">
        <f t="shared" si="2"/>
        <v>446.35</v>
      </c>
      <c r="H66" s="1">
        <f t="shared" si="3"/>
        <v>435.05</v>
      </c>
      <c r="I66" s="1">
        <f t="shared" si="4"/>
        <v>412.45</v>
      </c>
      <c r="J66" s="1">
        <f t="shared" si="5"/>
        <v>395.5</v>
      </c>
    </row>
    <row r="67" ht="15.75" customHeight="1">
      <c r="D67" s="4" t="s">
        <v>75</v>
      </c>
      <c r="E67" s="1">
        <v>1027.0</v>
      </c>
      <c r="F67" s="1">
        <f t="shared" si="1"/>
        <v>821.6</v>
      </c>
      <c r="G67" s="1">
        <f t="shared" si="2"/>
        <v>811.33</v>
      </c>
      <c r="H67" s="1">
        <f t="shared" si="3"/>
        <v>790.79</v>
      </c>
      <c r="I67" s="1">
        <f t="shared" si="4"/>
        <v>749.71</v>
      </c>
      <c r="J67" s="1">
        <f t="shared" si="5"/>
        <v>718.9</v>
      </c>
    </row>
    <row r="68" ht="15.75" customHeight="1">
      <c r="D68" s="4" t="s">
        <v>76</v>
      </c>
      <c r="E68" s="1">
        <v>856.0</v>
      </c>
      <c r="F68" s="1">
        <f t="shared" si="1"/>
        <v>684.8</v>
      </c>
      <c r="G68" s="1">
        <f t="shared" si="2"/>
        <v>676.24</v>
      </c>
      <c r="H68" s="1">
        <f t="shared" si="3"/>
        <v>659.12</v>
      </c>
      <c r="I68" s="1">
        <f t="shared" si="4"/>
        <v>624.88</v>
      </c>
      <c r="J68" s="1">
        <f t="shared" si="5"/>
        <v>599.2</v>
      </c>
    </row>
    <row r="69" ht="15.75" customHeight="1">
      <c r="D69" s="4" t="s">
        <v>77</v>
      </c>
      <c r="E69" s="1">
        <v>599.0</v>
      </c>
      <c r="F69" s="1">
        <f t="shared" si="1"/>
        <v>479.2</v>
      </c>
      <c r="G69" s="1">
        <f t="shared" si="2"/>
        <v>473.21</v>
      </c>
      <c r="H69" s="1">
        <f t="shared" si="3"/>
        <v>461.23</v>
      </c>
      <c r="I69" s="1">
        <f t="shared" si="4"/>
        <v>437.27</v>
      </c>
      <c r="J69" s="1">
        <f t="shared" si="5"/>
        <v>419.3</v>
      </c>
    </row>
    <row r="70" ht="15.75" customHeight="1">
      <c r="D70" s="6" t="s">
        <v>78</v>
      </c>
      <c r="E70" s="1">
        <v>124.0</v>
      </c>
      <c r="F70" s="1">
        <f t="shared" si="1"/>
        <v>99.2</v>
      </c>
      <c r="G70" s="1">
        <f t="shared" si="2"/>
        <v>97.96</v>
      </c>
      <c r="H70" s="1">
        <f t="shared" si="3"/>
        <v>95.48</v>
      </c>
      <c r="I70" s="1">
        <f t="shared" si="4"/>
        <v>90.52</v>
      </c>
      <c r="J70" s="1">
        <f t="shared" si="5"/>
        <v>86.8</v>
      </c>
    </row>
    <row r="71" ht="15.75" customHeight="1">
      <c r="D71" s="6" t="s">
        <v>79</v>
      </c>
      <c r="E71" s="1">
        <v>170.0</v>
      </c>
      <c r="F71" s="1">
        <f t="shared" si="1"/>
        <v>136</v>
      </c>
      <c r="G71" s="1">
        <f t="shared" si="2"/>
        <v>134.3</v>
      </c>
      <c r="H71" s="1">
        <f t="shared" si="3"/>
        <v>130.9</v>
      </c>
      <c r="I71" s="1">
        <f t="shared" si="4"/>
        <v>124.1</v>
      </c>
      <c r="J71" s="1">
        <f t="shared" si="5"/>
        <v>119</v>
      </c>
    </row>
    <row r="72" ht="15.75" customHeight="1">
      <c r="D72" s="6" t="s">
        <v>80</v>
      </c>
      <c r="E72" s="1">
        <v>104.0</v>
      </c>
      <c r="F72" s="1">
        <f t="shared" si="1"/>
        <v>83.2</v>
      </c>
      <c r="G72" s="1">
        <f t="shared" si="2"/>
        <v>82.16</v>
      </c>
      <c r="H72" s="1">
        <f t="shared" si="3"/>
        <v>80.08</v>
      </c>
      <c r="I72" s="1">
        <f t="shared" si="4"/>
        <v>75.92</v>
      </c>
      <c r="J72" s="1">
        <f t="shared" si="5"/>
        <v>72.8</v>
      </c>
    </row>
    <row r="73" ht="15.75" customHeight="1">
      <c r="D73" s="6" t="s">
        <v>81</v>
      </c>
      <c r="E73" s="1">
        <v>118.0</v>
      </c>
      <c r="F73" s="1">
        <f t="shared" si="1"/>
        <v>94.4</v>
      </c>
      <c r="G73" s="1">
        <f t="shared" si="2"/>
        <v>93.22</v>
      </c>
      <c r="H73" s="1">
        <f t="shared" si="3"/>
        <v>90.86</v>
      </c>
      <c r="I73" s="1">
        <f t="shared" si="4"/>
        <v>86.14</v>
      </c>
      <c r="J73" s="1">
        <f t="shared" si="5"/>
        <v>82.6</v>
      </c>
    </row>
    <row r="74" ht="15.75" customHeight="1">
      <c r="D74" s="6" t="s">
        <v>82</v>
      </c>
      <c r="E74" s="1">
        <v>104.0</v>
      </c>
      <c r="F74" s="1">
        <f t="shared" si="1"/>
        <v>83.2</v>
      </c>
      <c r="G74" s="1">
        <f t="shared" si="2"/>
        <v>82.16</v>
      </c>
      <c r="H74" s="1">
        <f t="shared" si="3"/>
        <v>80.08</v>
      </c>
      <c r="I74" s="1">
        <f t="shared" si="4"/>
        <v>75.92</v>
      </c>
      <c r="J74" s="1">
        <f t="shared" si="5"/>
        <v>72.8</v>
      </c>
    </row>
    <row r="75" ht="15.75" customHeight="1">
      <c r="D75" s="6" t="s">
        <v>83</v>
      </c>
      <c r="E75" s="1">
        <v>118.0</v>
      </c>
      <c r="F75" s="1">
        <f t="shared" si="1"/>
        <v>94.4</v>
      </c>
      <c r="G75" s="1">
        <f t="shared" si="2"/>
        <v>93.22</v>
      </c>
      <c r="H75" s="1">
        <f t="shared" si="3"/>
        <v>90.86</v>
      </c>
      <c r="I75" s="1">
        <f t="shared" si="4"/>
        <v>86.14</v>
      </c>
      <c r="J75" s="1">
        <f t="shared" si="5"/>
        <v>82.6</v>
      </c>
    </row>
    <row r="76" ht="15.75" customHeight="1">
      <c r="D76" s="6" t="s">
        <v>84</v>
      </c>
      <c r="E76" s="1">
        <v>132.0</v>
      </c>
      <c r="F76" s="1">
        <f t="shared" si="1"/>
        <v>105.6</v>
      </c>
      <c r="G76" s="1">
        <f t="shared" si="2"/>
        <v>104.28</v>
      </c>
      <c r="H76" s="1">
        <f t="shared" si="3"/>
        <v>101.64</v>
      </c>
      <c r="I76" s="1">
        <f t="shared" si="4"/>
        <v>96.36</v>
      </c>
      <c r="J76" s="1">
        <f t="shared" si="5"/>
        <v>92.4</v>
      </c>
    </row>
    <row r="77" ht="15.75" customHeight="1">
      <c r="D77" s="6" t="s">
        <v>85</v>
      </c>
      <c r="E77" s="1">
        <v>153.0</v>
      </c>
      <c r="F77" s="1">
        <f t="shared" si="1"/>
        <v>122.4</v>
      </c>
      <c r="G77" s="1">
        <f t="shared" si="2"/>
        <v>120.87</v>
      </c>
      <c r="H77" s="1">
        <f t="shared" si="3"/>
        <v>117.81</v>
      </c>
      <c r="I77" s="1">
        <f t="shared" si="4"/>
        <v>111.69</v>
      </c>
      <c r="J77" s="1">
        <f t="shared" si="5"/>
        <v>107.1</v>
      </c>
    </row>
    <row r="78" ht="15.75" customHeight="1">
      <c r="D78" s="6" t="s">
        <v>86</v>
      </c>
      <c r="E78" s="1">
        <v>153.0</v>
      </c>
      <c r="F78" s="1">
        <f t="shared" si="1"/>
        <v>122.4</v>
      </c>
      <c r="G78" s="1">
        <f t="shared" si="2"/>
        <v>120.87</v>
      </c>
      <c r="H78" s="1">
        <f t="shared" si="3"/>
        <v>117.81</v>
      </c>
      <c r="I78" s="1">
        <f t="shared" si="4"/>
        <v>111.69</v>
      </c>
      <c r="J78" s="1">
        <f t="shared" si="5"/>
        <v>107.1</v>
      </c>
    </row>
    <row r="79" ht="15.75" customHeight="1">
      <c r="D79" s="6" t="s">
        <v>87</v>
      </c>
      <c r="E79" s="1">
        <v>185.0</v>
      </c>
      <c r="F79" s="1">
        <f t="shared" si="1"/>
        <v>148</v>
      </c>
      <c r="G79" s="1">
        <f t="shared" si="2"/>
        <v>146.15</v>
      </c>
      <c r="H79" s="1">
        <f t="shared" si="3"/>
        <v>142.45</v>
      </c>
      <c r="I79" s="1">
        <f t="shared" si="4"/>
        <v>135.05</v>
      </c>
      <c r="J79" s="1">
        <f t="shared" si="5"/>
        <v>129.5</v>
      </c>
    </row>
    <row r="80" ht="15.75" customHeight="1">
      <c r="D80" s="6" t="s">
        <v>88</v>
      </c>
      <c r="E80" s="1">
        <v>132.0</v>
      </c>
      <c r="F80" s="1">
        <f t="shared" si="1"/>
        <v>105.6</v>
      </c>
      <c r="G80" s="1">
        <f t="shared" si="2"/>
        <v>104.28</v>
      </c>
      <c r="H80" s="1">
        <f t="shared" si="3"/>
        <v>101.64</v>
      </c>
      <c r="I80" s="1">
        <f t="shared" si="4"/>
        <v>96.36</v>
      </c>
      <c r="J80" s="1">
        <f t="shared" si="5"/>
        <v>92.4</v>
      </c>
    </row>
    <row r="81" ht="15.75" customHeight="1">
      <c r="D81" s="6" t="s">
        <v>89</v>
      </c>
      <c r="E81" s="1">
        <v>146.0</v>
      </c>
      <c r="F81" s="1">
        <f t="shared" si="1"/>
        <v>116.8</v>
      </c>
      <c r="G81" s="1">
        <f t="shared" si="2"/>
        <v>115.34</v>
      </c>
      <c r="H81" s="1">
        <f t="shared" si="3"/>
        <v>112.42</v>
      </c>
      <c r="I81" s="1">
        <f t="shared" si="4"/>
        <v>106.58</v>
      </c>
      <c r="J81" s="1">
        <f t="shared" si="5"/>
        <v>102.2</v>
      </c>
    </row>
    <row r="82" ht="15.75" customHeight="1">
      <c r="D82" s="6" t="s">
        <v>90</v>
      </c>
      <c r="E82" s="1">
        <v>146.0</v>
      </c>
      <c r="F82" s="1">
        <f t="shared" si="1"/>
        <v>116.8</v>
      </c>
      <c r="G82" s="1">
        <f t="shared" si="2"/>
        <v>115.34</v>
      </c>
      <c r="H82" s="1">
        <f t="shared" si="3"/>
        <v>112.42</v>
      </c>
      <c r="I82" s="1">
        <f t="shared" si="4"/>
        <v>106.58</v>
      </c>
      <c r="J82" s="1">
        <f t="shared" si="5"/>
        <v>102.2</v>
      </c>
    </row>
    <row r="83" ht="15.75" customHeight="1">
      <c r="D83" s="6" t="s">
        <v>91</v>
      </c>
      <c r="E83" s="1">
        <v>139.0</v>
      </c>
      <c r="F83" s="1">
        <f t="shared" si="1"/>
        <v>111.2</v>
      </c>
      <c r="G83" s="1">
        <f t="shared" si="2"/>
        <v>109.81</v>
      </c>
      <c r="H83" s="1">
        <f t="shared" si="3"/>
        <v>107.03</v>
      </c>
      <c r="I83" s="1">
        <f t="shared" si="4"/>
        <v>101.47</v>
      </c>
      <c r="J83" s="1">
        <f t="shared" si="5"/>
        <v>97.3</v>
      </c>
    </row>
    <row r="84" ht="15.75" customHeight="1">
      <c r="D84" s="6" t="s">
        <v>92</v>
      </c>
      <c r="E84" s="1">
        <v>160.0</v>
      </c>
      <c r="F84" s="1">
        <f t="shared" si="1"/>
        <v>128</v>
      </c>
      <c r="G84" s="1">
        <f t="shared" si="2"/>
        <v>126.4</v>
      </c>
      <c r="H84" s="1">
        <f t="shared" si="3"/>
        <v>123.2</v>
      </c>
      <c r="I84" s="1">
        <f t="shared" si="4"/>
        <v>116.8</v>
      </c>
      <c r="J84" s="1">
        <f t="shared" si="5"/>
        <v>112</v>
      </c>
    </row>
    <row r="85" ht="15.75" customHeight="1">
      <c r="D85" s="6" t="s">
        <v>93</v>
      </c>
      <c r="E85" s="1">
        <v>195.0</v>
      </c>
      <c r="F85" s="1">
        <f t="shared" si="1"/>
        <v>156</v>
      </c>
      <c r="G85" s="1">
        <f t="shared" si="2"/>
        <v>154.05</v>
      </c>
      <c r="H85" s="1">
        <f t="shared" si="3"/>
        <v>150.15</v>
      </c>
      <c r="I85" s="1">
        <f t="shared" si="4"/>
        <v>142.35</v>
      </c>
      <c r="J85" s="1">
        <f t="shared" si="5"/>
        <v>136.5</v>
      </c>
    </row>
    <row r="86" ht="15.75" customHeight="1">
      <c r="D86" s="6" t="s">
        <v>94</v>
      </c>
      <c r="E86" s="1">
        <v>174.0</v>
      </c>
      <c r="F86" s="1">
        <f t="shared" si="1"/>
        <v>139.2</v>
      </c>
      <c r="G86" s="1">
        <f t="shared" si="2"/>
        <v>137.46</v>
      </c>
      <c r="H86" s="1">
        <f t="shared" si="3"/>
        <v>133.98</v>
      </c>
      <c r="I86" s="1">
        <f t="shared" si="4"/>
        <v>127.02</v>
      </c>
      <c r="J86" s="1">
        <f t="shared" si="5"/>
        <v>121.8</v>
      </c>
    </row>
    <row r="87" ht="15.75" customHeight="1">
      <c r="D87" s="6" t="s">
        <v>95</v>
      </c>
      <c r="E87" s="1">
        <v>208.0</v>
      </c>
      <c r="F87" s="1">
        <f t="shared" si="1"/>
        <v>166.4</v>
      </c>
      <c r="G87" s="1">
        <f t="shared" si="2"/>
        <v>164.32</v>
      </c>
      <c r="H87" s="1">
        <f t="shared" si="3"/>
        <v>160.16</v>
      </c>
      <c r="I87" s="1">
        <f t="shared" si="4"/>
        <v>151.84</v>
      </c>
      <c r="J87" s="1">
        <f t="shared" si="5"/>
        <v>145.6</v>
      </c>
    </row>
    <row r="88" ht="15.75" customHeight="1">
      <c r="D88" s="6" t="s">
        <v>96</v>
      </c>
      <c r="E88" s="1">
        <v>167.0</v>
      </c>
      <c r="F88" s="1">
        <f t="shared" si="1"/>
        <v>133.6</v>
      </c>
      <c r="G88" s="1">
        <f t="shared" si="2"/>
        <v>131.93</v>
      </c>
      <c r="H88" s="1">
        <f t="shared" si="3"/>
        <v>128.59</v>
      </c>
      <c r="I88" s="1">
        <f t="shared" si="4"/>
        <v>121.91</v>
      </c>
      <c r="J88" s="1">
        <f t="shared" si="5"/>
        <v>116.9</v>
      </c>
    </row>
    <row r="89" ht="15.75" customHeight="1">
      <c r="D89" s="6" t="s">
        <v>97</v>
      </c>
      <c r="E89" s="1">
        <v>160.0</v>
      </c>
      <c r="F89" s="1">
        <f t="shared" si="1"/>
        <v>128</v>
      </c>
      <c r="G89" s="1">
        <f t="shared" si="2"/>
        <v>126.4</v>
      </c>
      <c r="H89" s="1">
        <f t="shared" si="3"/>
        <v>123.2</v>
      </c>
      <c r="I89" s="1">
        <f t="shared" si="4"/>
        <v>116.8</v>
      </c>
      <c r="J89" s="1">
        <f t="shared" si="5"/>
        <v>112</v>
      </c>
    </row>
    <row r="90" ht="15.75" customHeight="1">
      <c r="D90" s="6" t="s">
        <v>98</v>
      </c>
      <c r="E90" s="1">
        <v>202.0</v>
      </c>
      <c r="F90" s="1">
        <f t="shared" si="1"/>
        <v>161.6</v>
      </c>
      <c r="G90" s="1">
        <f t="shared" si="2"/>
        <v>159.58</v>
      </c>
      <c r="H90" s="1">
        <f t="shared" si="3"/>
        <v>155.54</v>
      </c>
      <c r="I90" s="1">
        <f t="shared" si="4"/>
        <v>147.46</v>
      </c>
      <c r="J90" s="1">
        <f t="shared" si="5"/>
        <v>141.4</v>
      </c>
    </row>
    <row r="91" ht="15.75" customHeight="1">
      <c r="D91" s="6" t="s">
        <v>99</v>
      </c>
      <c r="E91" s="1">
        <v>209.0</v>
      </c>
      <c r="F91" s="1">
        <f t="shared" si="1"/>
        <v>167.2</v>
      </c>
      <c r="G91" s="1">
        <f t="shared" si="2"/>
        <v>165.11</v>
      </c>
      <c r="H91" s="1">
        <f t="shared" si="3"/>
        <v>160.93</v>
      </c>
      <c r="I91" s="1">
        <f t="shared" si="4"/>
        <v>152.57</v>
      </c>
      <c r="J91" s="1">
        <f t="shared" si="5"/>
        <v>146.3</v>
      </c>
    </row>
    <row r="92" ht="15.75" customHeight="1">
      <c r="D92" s="6" t="s">
        <v>100</v>
      </c>
      <c r="E92" s="1">
        <v>153.0</v>
      </c>
      <c r="F92" s="1">
        <f t="shared" si="1"/>
        <v>122.4</v>
      </c>
      <c r="G92" s="1">
        <f t="shared" si="2"/>
        <v>120.87</v>
      </c>
      <c r="H92" s="1">
        <f t="shared" si="3"/>
        <v>117.81</v>
      </c>
      <c r="I92" s="1">
        <f t="shared" si="4"/>
        <v>111.69</v>
      </c>
      <c r="J92" s="1">
        <f t="shared" si="5"/>
        <v>107.1</v>
      </c>
    </row>
    <row r="93" ht="15.75" customHeight="1">
      <c r="D93" s="6" t="s">
        <v>101</v>
      </c>
      <c r="E93" s="1">
        <v>202.0</v>
      </c>
      <c r="F93" s="1">
        <f t="shared" si="1"/>
        <v>161.6</v>
      </c>
      <c r="G93" s="1">
        <f t="shared" si="2"/>
        <v>159.58</v>
      </c>
      <c r="H93" s="1">
        <f t="shared" si="3"/>
        <v>155.54</v>
      </c>
      <c r="I93" s="1">
        <f t="shared" si="4"/>
        <v>147.46</v>
      </c>
      <c r="J93" s="1">
        <f t="shared" si="5"/>
        <v>141.4</v>
      </c>
    </row>
    <row r="94" ht="15.75" customHeight="1">
      <c r="D94" s="6" t="s">
        <v>102</v>
      </c>
      <c r="E94" s="1">
        <v>243.0</v>
      </c>
      <c r="F94" s="1">
        <f t="shared" si="1"/>
        <v>194.4</v>
      </c>
      <c r="G94" s="1">
        <f t="shared" si="2"/>
        <v>191.97</v>
      </c>
      <c r="H94" s="1">
        <f t="shared" si="3"/>
        <v>187.11</v>
      </c>
      <c r="I94" s="1">
        <f t="shared" si="4"/>
        <v>177.39</v>
      </c>
      <c r="J94" s="1">
        <f t="shared" si="5"/>
        <v>170.1</v>
      </c>
    </row>
    <row r="95" ht="15.75" customHeight="1">
      <c r="D95" s="6" t="s">
        <v>103</v>
      </c>
      <c r="E95" s="1">
        <v>160.0</v>
      </c>
      <c r="F95" s="1">
        <f t="shared" si="1"/>
        <v>128</v>
      </c>
      <c r="G95" s="1">
        <f t="shared" si="2"/>
        <v>126.4</v>
      </c>
      <c r="H95" s="1">
        <f t="shared" si="3"/>
        <v>123.2</v>
      </c>
      <c r="I95" s="1">
        <f t="shared" si="4"/>
        <v>116.8</v>
      </c>
      <c r="J95" s="1">
        <f t="shared" si="5"/>
        <v>112</v>
      </c>
    </row>
    <row r="96" ht="15.75" customHeight="1">
      <c r="D96" s="6" t="s">
        <v>104</v>
      </c>
      <c r="E96" s="1">
        <v>167.0</v>
      </c>
      <c r="F96" s="1">
        <f t="shared" si="1"/>
        <v>133.6</v>
      </c>
      <c r="G96" s="1">
        <f t="shared" si="2"/>
        <v>131.93</v>
      </c>
      <c r="H96" s="1">
        <f t="shared" si="3"/>
        <v>128.59</v>
      </c>
      <c r="I96" s="1">
        <f t="shared" si="4"/>
        <v>121.91</v>
      </c>
      <c r="J96" s="1">
        <f t="shared" si="5"/>
        <v>116.9</v>
      </c>
    </row>
    <row r="97" ht="15.75" customHeight="1">
      <c r="D97" s="6" t="s">
        <v>105</v>
      </c>
      <c r="E97" s="1">
        <v>188.0</v>
      </c>
      <c r="F97" s="1">
        <f t="shared" si="1"/>
        <v>150.4</v>
      </c>
      <c r="G97" s="1">
        <f t="shared" si="2"/>
        <v>148.52</v>
      </c>
      <c r="H97" s="1">
        <f t="shared" si="3"/>
        <v>144.76</v>
      </c>
      <c r="I97" s="1">
        <f t="shared" si="4"/>
        <v>137.24</v>
      </c>
      <c r="J97" s="1">
        <f t="shared" si="5"/>
        <v>131.6</v>
      </c>
    </row>
    <row r="98" ht="15.75" customHeight="1">
      <c r="D98" s="6" t="s">
        <v>106</v>
      </c>
      <c r="E98" s="1">
        <v>167.0</v>
      </c>
      <c r="F98" s="1">
        <f t="shared" si="1"/>
        <v>133.6</v>
      </c>
      <c r="G98" s="1">
        <f t="shared" si="2"/>
        <v>131.93</v>
      </c>
      <c r="H98" s="1">
        <f t="shared" si="3"/>
        <v>128.59</v>
      </c>
      <c r="I98" s="1">
        <f t="shared" si="4"/>
        <v>121.91</v>
      </c>
      <c r="J98" s="1">
        <f t="shared" si="5"/>
        <v>116.9</v>
      </c>
    </row>
    <row r="99" ht="15.75" customHeight="1">
      <c r="D99" s="6" t="s">
        <v>107</v>
      </c>
      <c r="E99" s="1">
        <v>202.0</v>
      </c>
      <c r="F99" s="1">
        <f t="shared" si="1"/>
        <v>161.6</v>
      </c>
      <c r="G99" s="1">
        <f t="shared" si="2"/>
        <v>159.58</v>
      </c>
      <c r="H99" s="1">
        <f t="shared" si="3"/>
        <v>155.54</v>
      </c>
      <c r="I99" s="1">
        <f t="shared" si="4"/>
        <v>147.46</v>
      </c>
      <c r="J99" s="1">
        <f t="shared" si="5"/>
        <v>141.4</v>
      </c>
    </row>
    <row r="100" ht="15.75" customHeight="1">
      <c r="D100" s="6" t="s">
        <v>108</v>
      </c>
      <c r="E100" s="1">
        <v>202.0</v>
      </c>
      <c r="F100" s="1">
        <f t="shared" si="1"/>
        <v>161.6</v>
      </c>
      <c r="G100" s="1">
        <f t="shared" si="2"/>
        <v>159.58</v>
      </c>
      <c r="H100" s="1">
        <f t="shared" si="3"/>
        <v>155.54</v>
      </c>
      <c r="I100" s="1">
        <f t="shared" si="4"/>
        <v>147.46</v>
      </c>
      <c r="J100" s="1">
        <f t="shared" si="5"/>
        <v>141.4</v>
      </c>
    </row>
    <row r="101" ht="15.75" customHeight="1">
      <c r="D101" s="6" t="s">
        <v>109</v>
      </c>
      <c r="E101" s="1">
        <v>5084.0</v>
      </c>
      <c r="F101" s="1">
        <f t="shared" si="1"/>
        <v>4067.2</v>
      </c>
      <c r="G101" s="1">
        <f t="shared" si="2"/>
        <v>4016.36</v>
      </c>
      <c r="H101" s="1">
        <f t="shared" si="3"/>
        <v>3914.68</v>
      </c>
      <c r="I101" s="1">
        <f t="shared" si="4"/>
        <v>3711.32</v>
      </c>
      <c r="J101" s="1">
        <f t="shared" si="5"/>
        <v>3558.8</v>
      </c>
    </row>
    <row r="102" ht="15.75" customHeight="1">
      <c r="D102" s="6" t="s">
        <v>110</v>
      </c>
      <c r="E102" s="1">
        <v>281.0</v>
      </c>
      <c r="F102" s="1">
        <f t="shared" si="1"/>
        <v>224.8</v>
      </c>
      <c r="G102" s="1">
        <f t="shared" si="2"/>
        <v>221.99</v>
      </c>
      <c r="H102" s="1">
        <f t="shared" si="3"/>
        <v>216.37</v>
      </c>
      <c r="I102" s="1">
        <f t="shared" si="4"/>
        <v>205.13</v>
      </c>
      <c r="J102" s="1">
        <f t="shared" si="5"/>
        <v>196.7</v>
      </c>
    </row>
    <row r="103" ht="15.75" customHeight="1">
      <c r="D103" s="6" t="s">
        <v>111</v>
      </c>
      <c r="E103" s="1">
        <v>281.0</v>
      </c>
      <c r="F103" s="1">
        <f t="shared" si="1"/>
        <v>224.8</v>
      </c>
      <c r="G103" s="1">
        <f t="shared" si="2"/>
        <v>221.99</v>
      </c>
      <c r="H103" s="1">
        <f t="shared" si="3"/>
        <v>216.37</v>
      </c>
      <c r="I103" s="1">
        <f t="shared" si="4"/>
        <v>205.13</v>
      </c>
      <c r="J103" s="1">
        <f t="shared" si="5"/>
        <v>196.7</v>
      </c>
    </row>
    <row r="104" ht="15.75" customHeight="1">
      <c r="D104" s="4" t="s">
        <v>112</v>
      </c>
      <c r="E104" s="1">
        <v>343.75</v>
      </c>
      <c r="F104" s="1">
        <f t="shared" si="1"/>
        <v>275</v>
      </c>
      <c r="G104" s="1">
        <f t="shared" si="2"/>
        <v>271.5625</v>
      </c>
      <c r="H104" s="1">
        <f t="shared" si="3"/>
        <v>264.6875</v>
      </c>
      <c r="I104" s="1">
        <f t="shared" si="4"/>
        <v>250.9375</v>
      </c>
      <c r="J104" s="1">
        <f t="shared" si="5"/>
        <v>240.625</v>
      </c>
    </row>
    <row r="105" ht="15.75" customHeight="1">
      <c r="D105" s="4" t="s">
        <v>113</v>
      </c>
      <c r="E105" s="1">
        <v>343.75</v>
      </c>
      <c r="F105" s="1">
        <f t="shared" si="1"/>
        <v>275</v>
      </c>
      <c r="G105" s="1">
        <f t="shared" si="2"/>
        <v>271.5625</v>
      </c>
      <c r="H105" s="1">
        <f t="shared" si="3"/>
        <v>264.6875</v>
      </c>
      <c r="I105" s="1">
        <f t="shared" si="4"/>
        <v>250.9375</v>
      </c>
      <c r="J105" s="1">
        <f t="shared" si="5"/>
        <v>240.625</v>
      </c>
    </row>
    <row r="106" ht="15.75" customHeight="1">
      <c r="D106" s="4" t="s">
        <v>114</v>
      </c>
      <c r="E106" s="1">
        <v>343.75</v>
      </c>
      <c r="F106" s="1">
        <f t="shared" si="1"/>
        <v>275</v>
      </c>
      <c r="G106" s="1">
        <f t="shared" si="2"/>
        <v>271.5625</v>
      </c>
      <c r="H106" s="1">
        <f t="shared" si="3"/>
        <v>264.6875</v>
      </c>
      <c r="I106" s="1">
        <f t="shared" si="4"/>
        <v>250.9375</v>
      </c>
      <c r="J106" s="1">
        <f t="shared" si="5"/>
        <v>240.625</v>
      </c>
    </row>
    <row r="107" ht="15.75" customHeight="1">
      <c r="D107" s="4" t="s">
        <v>115</v>
      </c>
      <c r="E107" s="1">
        <v>343.75</v>
      </c>
      <c r="F107" s="1">
        <f t="shared" si="1"/>
        <v>275</v>
      </c>
      <c r="G107" s="1">
        <f t="shared" si="2"/>
        <v>271.5625</v>
      </c>
      <c r="H107" s="1">
        <f t="shared" si="3"/>
        <v>264.6875</v>
      </c>
      <c r="I107" s="1">
        <f t="shared" si="4"/>
        <v>250.9375</v>
      </c>
      <c r="J107" s="1">
        <f t="shared" si="5"/>
        <v>240.625</v>
      </c>
    </row>
    <row r="108" ht="15.75" customHeight="1">
      <c r="D108" s="4" t="s">
        <v>116</v>
      </c>
      <c r="E108" s="1">
        <v>343.75</v>
      </c>
      <c r="F108" s="1">
        <f t="shared" si="1"/>
        <v>275</v>
      </c>
      <c r="G108" s="1">
        <f t="shared" si="2"/>
        <v>271.5625</v>
      </c>
      <c r="H108" s="1">
        <f t="shared" si="3"/>
        <v>264.6875</v>
      </c>
      <c r="I108" s="1">
        <f t="shared" si="4"/>
        <v>250.9375</v>
      </c>
      <c r="J108" s="1">
        <f t="shared" si="5"/>
        <v>240.625</v>
      </c>
    </row>
    <row r="109" ht="15.75" customHeight="1">
      <c r="D109" s="4" t="s">
        <v>117</v>
      </c>
      <c r="E109" s="1">
        <v>381.25</v>
      </c>
      <c r="F109" s="1">
        <f t="shared" si="1"/>
        <v>305</v>
      </c>
      <c r="G109" s="1">
        <f t="shared" si="2"/>
        <v>301.1875</v>
      </c>
      <c r="H109" s="1">
        <f t="shared" si="3"/>
        <v>293.5625</v>
      </c>
      <c r="I109" s="1">
        <f t="shared" si="4"/>
        <v>278.3125</v>
      </c>
      <c r="J109" s="1">
        <f t="shared" si="5"/>
        <v>266.875</v>
      </c>
    </row>
    <row r="110" ht="15.75" customHeight="1">
      <c r="D110" s="4" t="s">
        <v>118</v>
      </c>
      <c r="E110" s="1">
        <v>381.25</v>
      </c>
      <c r="F110" s="1">
        <f t="shared" si="1"/>
        <v>305</v>
      </c>
      <c r="G110" s="1">
        <f t="shared" si="2"/>
        <v>301.1875</v>
      </c>
      <c r="H110" s="1">
        <f t="shared" si="3"/>
        <v>293.5625</v>
      </c>
      <c r="I110" s="1">
        <f t="shared" si="4"/>
        <v>278.3125</v>
      </c>
      <c r="J110" s="1">
        <f t="shared" si="5"/>
        <v>266.875</v>
      </c>
    </row>
    <row r="111" ht="15.75" customHeight="1">
      <c r="D111" s="4" t="s">
        <v>119</v>
      </c>
      <c r="E111" s="1">
        <v>381.25</v>
      </c>
      <c r="F111" s="1">
        <f t="shared" si="1"/>
        <v>305</v>
      </c>
      <c r="G111" s="1">
        <f t="shared" si="2"/>
        <v>301.1875</v>
      </c>
      <c r="H111" s="1">
        <f t="shared" si="3"/>
        <v>293.5625</v>
      </c>
      <c r="I111" s="1">
        <f t="shared" si="4"/>
        <v>278.3125</v>
      </c>
      <c r="J111" s="1">
        <f t="shared" si="5"/>
        <v>266.875</v>
      </c>
    </row>
    <row r="112" ht="15.75" customHeight="1">
      <c r="D112" s="4" t="s">
        <v>120</v>
      </c>
      <c r="E112" s="1">
        <v>381.25</v>
      </c>
      <c r="F112" s="1">
        <f t="shared" si="1"/>
        <v>305</v>
      </c>
      <c r="G112" s="1">
        <f t="shared" si="2"/>
        <v>301.1875</v>
      </c>
      <c r="H112" s="1">
        <f t="shared" si="3"/>
        <v>293.5625</v>
      </c>
      <c r="I112" s="1">
        <f t="shared" si="4"/>
        <v>278.3125</v>
      </c>
      <c r="J112" s="1">
        <f t="shared" si="5"/>
        <v>266.875</v>
      </c>
    </row>
    <row r="113" ht="15.75" customHeight="1">
      <c r="D113" s="4" t="s">
        <v>121</v>
      </c>
      <c r="E113" s="1">
        <v>381.25</v>
      </c>
      <c r="F113" s="1">
        <f t="shared" si="1"/>
        <v>305</v>
      </c>
      <c r="G113" s="1">
        <f t="shared" si="2"/>
        <v>301.1875</v>
      </c>
      <c r="H113" s="1">
        <f t="shared" si="3"/>
        <v>293.5625</v>
      </c>
      <c r="I113" s="1">
        <f t="shared" si="4"/>
        <v>278.3125</v>
      </c>
      <c r="J113" s="1">
        <f t="shared" si="5"/>
        <v>266.875</v>
      </c>
    </row>
    <row r="114" ht="15.75" customHeight="1">
      <c r="D114" s="4" t="s">
        <v>122</v>
      </c>
      <c r="E114" s="1">
        <v>325.0</v>
      </c>
      <c r="F114" s="1">
        <f t="shared" si="1"/>
        <v>260</v>
      </c>
      <c r="G114" s="1">
        <f t="shared" si="2"/>
        <v>256.75</v>
      </c>
      <c r="H114" s="1">
        <f t="shared" si="3"/>
        <v>250.25</v>
      </c>
      <c r="I114" s="1">
        <f t="shared" si="4"/>
        <v>237.25</v>
      </c>
      <c r="J114" s="1">
        <f t="shared" si="5"/>
        <v>227.5</v>
      </c>
    </row>
    <row r="115" ht="15.75" customHeight="1">
      <c r="D115" s="4" t="s">
        <v>123</v>
      </c>
      <c r="E115" s="1">
        <v>325.0</v>
      </c>
      <c r="F115" s="1">
        <f t="shared" si="1"/>
        <v>260</v>
      </c>
      <c r="G115" s="1">
        <f t="shared" si="2"/>
        <v>256.75</v>
      </c>
      <c r="H115" s="1">
        <f t="shared" si="3"/>
        <v>250.25</v>
      </c>
      <c r="I115" s="1">
        <f t="shared" si="4"/>
        <v>237.25</v>
      </c>
      <c r="J115" s="1">
        <f t="shared" si="5"/>
        <v>227.5</v>
      </c>
    </row>
    <row r="116" ht="15.75" customHeight="1">
      <c r="D116" s="4" t="s">
        <v>124</v>
      </c>
      <c r="E116" s="1">
        <v>325.0</v>
      </c>
      <c r="F116" s="1">
        <f t="shared" si="1"/>
        <v>260</v>
      </c>
      <c r="G116" s="1">
        <f t="shared" si="2"/>
        <v>256.75</v>
      </c>
      <c r="H116" s="1">
        <f t="shared" si="3"/>
        <v>250.25</v>
      </c>
      <c r="I116" s="1">
        <f t="shared" si="4"/>
        <v>237.25</v>
      </c>
      <c r="J116" s="1">
        <f t="shared" si="5"/>
        <v>227.5</v>
      </c>
    </row>
    <row r="117" ht="15.75" customHeight="1">
      <c r="D117" s="4" t="s">
        <v>125</v>
      </c>
      <c r="E117" s="1">
        <v>325.0</v>
      </c>
      <c r="F117" s="1">
        <f t="shared" si="1"/>
        <v>260</v>
      </c>
      <c r="G117" s="1">
        <f t="shared" si="2"/>
        <v>256.75</v>
      </c>
      <c r="H117" s="1">
        <f t="shared" si="3"/>
        <v>250.25</v>
      </c>
      <c r="I117" s="1">
        <f t="shared" si="4"/>
        <v>237.25</v>
      </c>
      <c r="J117" s="1">
        <f t="shared" si="5"/>
        <v>227.5</v>
      </c>
    </row>
    <row r="118" ht="15.75" customHeight="1">
      <c r="D118" s="4" t="s">
        <v>126</v>
      </c>
      <c r="E118" s="1">
        <v>325.0</v>
      </c>
      <c r="F118" s="1">
        <f t="shared" si="1"/>
        <v>260</v>
      </c>
      <c r="G118" s="1">
        <f t="shared" si="2"/>
        <v>256.75</v>
      </c>
      <c r="H118" s="1">
        <f t="shared" si="3"/>
        <v>250.25</v>
      </c>
      <c r="I118" s="1">
        <f t="shared" si="4"/>
        <v>237.25</v>
      </c>
      <c r="J118" s="1">
        <f t="shared" si="5"/>
        <v>227.5</v>
      </c>
    </row>
    <row r="119" ht="15.75" customHeight="1">
      <c r="D119" s="4" t="s">
        <v>127</v>
      </c>
      <c r="E119" s="1">
        <v>325.0</v>
      </c>
      <c r="F119" s="1">
        <f t="shared" si="1"/>
        <v>260</v>
      </c>
      <c r="G119" s="1">
        <f t="shared" si="2"/>
        <v>256.75</v>
      </c>
      <c r="H119" s="1">
        <f t="shared" si="3"/>
        <v>250.25</v>
      </c>
      <c r="I119" s="1">
        <f t="shared" si="4"/>
        <v>237.25</v>
      </c>
      <c r="J119" s="1">
        <f t="shared" si="5"/>
        <v>227.5</v>
      </c>
    </row>
    <row r="120" ht="15.75" customHeight="1">
      <c r="D120" s="4" t="s">
        <v>128</v>
      </c>
      <c r="E120" s="1">
        <v>325.0</v>
      </c>
      <c r="F120" s="1">
        <f t="shared" si="1"/>
        <v>260</v>
      </c>
      <c r="G120" s="1">
        <f t="shared" si="2"/>
        <v>256.75</v>
      </c>
      <c r="H120" s="1">
        <f t="shared" si="3"/>
        <v>250.25</v>
      </c>
      <c r="I120" s="1">
        <f t="shared" si="4"/>
        <v>237.25</v>
      </c>
      <c r="J120" s="1">
        <f t="shared" si="5"/>
        <v>227.5</v>
      </c>
    </row>
    <row r="121" ht="15.75" customHeight="1">
      <c r="D121" s="4" t="s">
        <v>129</v>
      </c>
      <c r="E121" s="1">
        <v>325.0</v>
      </c>
      <c r="F121" s="1">
        <f t="shared" si="1"/>
        <v>260</v>
      </c>
      <c r="G121" s="1">
        <f t="shared" si="2"/>
        <v>256.75</v>
      </c>
      <c r="H121" s="1">
        <f t="shared" si="3"/>
        <v>250.25</v>
      </c>
      <c r="I121" s="1">
        <f t="shared" si="4"/>
        <v>237.25</v>
      </c>
      <c r="J121" s="1">
        <f t="shared" si="5"/>
        <v>227.5</v>
      </c>
    </row>
    <row r="122" ht="15.75" customHeight="1">
      <c r="D122" s="4" t="s">
        <v>130</v>
      </c>
      <c r="E122" s="1">
        <v>325.0</v>
      </c>
      <c r="F122" s="1">
        <f t="shared" si="1"/>
        <v>260</v>
      </c>
      <c r="G122" s="1">
        <f t="shared" si="2"/>
        <v>256.75</v>
      </c>
      <c r="H122" s="1">
        <f t="shared" si="3"/>
        <v>250.25</v>
      </c>
      <c r="I122" s="1">
        <f t="shared" si="4"/>
        <v>237.25</v>
      </c>
      <c r="J122" s="1">
        <f t="shared" si="5"/>
        <v>227.5</v>
      </c>
    </row>
    <row r="123" ht="15.75" customHeight="1">
      <c r="D123" s="4" t="s">
        <v>131</v>
      </c>
      <c r="E123" s="1">
        <v>325.0</v>
      </c>
      <c r="F123" s="1">
        <f t="shared" si="1"/>
        <v>260</v>
      </c>
      <c r="G123" s="1">
        <f t="shared" si="2"/>
        <v>256.75</v>
      </c>
      <c r="H123" s="1">
        <f t="shared" si="3"/>
        <v>250.25</v>
      </c>
      <c r="I123" s="1">
        <f t="shared" si="4"/>
        <v>237.25</v>
      </c>
      <c r="J123" s="1">
        <f t="shared" si="5"/>
        <v>227.5</v>
      </c>
    </row>
    <row r="124" ht="15.75" customHeight="1">
      <c r="D124" s="4" t="s">
        <v>132</v>
      </c>
      <c r="E124" s="1">
        <v>136.25</v>
      </c>
      <c r="F124" s="1">
        <f t="shared" si="1"/>
        <v>109</v>
      </c>
      <c r="G124" s="1">
        <f t="shared" si="2"/>
        <v>107.6375</v>
      </c>
      <c r="H124" s="1">
        <f t="shared" si="3"/>
        <v>104.9125</v>
      </c>
      <c r="I124" s="1">
        <f t="shared" si="4"/>
        <v>99.4625</v>
      </c>
      <c r="J124" s="1">
        <f t="shared" si="5"/>
        <v>95.375</v>
      </c>
    </row>
    <row r="125" ht="15.75" customHeight="1">
      <c r="D125" s="4" t="s">
        <v>133</v>
      </c>
      <c r="E125" s="1">
        <v>155.0</v>
      </c>
      <c r="F125" s="1">
        <f t="shared" si="1"/>
        <v>124</v>
      </c>
      <c r="G125" s="1">
        <f t="shared" si="2"/>
        <v>122.45</v>
      </c>
      <c r="H125" s="1">
        <f t="shared" si="3"/>
        <v>119.35</v>
      </c>
      <c r="I125" s="1">
        <f t="shared" si="4"/>
        <v>113.15</v>
      </c>
      <c r="J125" s="1">
        <f t="shared" si="5"/>
        <v>108.5</v>
      </c>
    </row>
    <row r="126" ht="15.75" customHeight="1">
      <c r="D126" s="4" t="s">
        <v>134</v>
      </c>
      <c r="E126" s="1">
        <v>192.5</v>
      </c>
      <c r="F126" s="1">
        <f t="shared" si="1"/>
        <v>154</v>
      </c>
      <c r="G126" s="1">
        <f t="shared" si="2"/>
        <v>152.075</v>
      </c>
      <c r="H126" s="1">
        <f t="shared" si="3"/>
        <v>148.225</v>
      </c>
      <c r="I126" s="1">
        <f t="shared" si="4"/>
        <v>140.525</v>
      </c>
      <c r="J126" s="1">
        <f t="shared" si="5"/>
        <v>134.75</v>
      </c>
    </row>
    <row r="127" ht="15.75" customHeight="1">
      <c r="D127" s="4" t="s">
        <v>135</v>
      </c>
      <c r="E127" s="1">
        <v>192.5</v>
      </c>
      <c r="F127" s="1">
        <f t="shared" si="1"/>
        <v>154</v>
      </c>
      <c r="G127" s="1">
        <f t="shared" si="2"/>
        <v>152.075</v>
      </c>
      <c r="H127" s="1">
        <f t="shared" si="3"/>
        <v>148.225</v>
      </c>
      <c r="I127" s="1">
        <f t="shared" si="4"/>
        <v>140.525</v>
      </c>
      <c r="J127" s="1">
        <f t="shared" si="5"/>
        <v>134.75</v>
      </c>
    </row>
    <row r="128" ht="15.75" customHeight="1">
      <c r="D128" s="4" t="s">
        <v>136</v>
      </c>
      <c r="E128" s="1">
        <v>211.25</v>
      </c>
      <c r="F128" s="1">
        <f t="shared" si="1"/>
        <v>169</v>
      </c>
      <c r="G128" s="1">
        <f t="shared" si="2"/>
        <v>166.8875</v>
      </c>
      <c r="H128" s="1">
        <f t="shared" si="3"/>
        <v>162.6625</v>
      </c>
      <c r="I128" s="1">
        <f t="shared" si="4"/>
        <v>154.2125</v>
      </c>
      <c r="J128" s="1">
        <f t="shared" si="5"/>
        <v>147.875</v>
      </c>
    </row>
    <row r="129" ht="15.75" customHeight="1">
      <c r="D129" s="4" t="s">
        <v>137</v>
      </c>
      <c r="E129" s="1">
        <v>211.25</v>
      </c>
      <c r="F129" s="1">
        <f t="shared" si="1"/>
        <v>169</v>
      </c>
      <c r="G129" s="1">
        <f t="shared" si="2"/>
        <v>166.8875</v>
      </c>
      <c r="H129" s="1">
        <f t="shared" si="3"/>
        <v>162.6625</v>
      </c>
      <c r="I129" s="1">
        <f t="shared" si="4"/>
        <v>154.2125</v>
      </c>
      <c r="J129" s="1">
        <f t="shared" si="5"/>
        <v>147.875</v>
      </c>
    </row>
    <row r="130" ht="15.75" customHeight="1">
      <c r="D130" s="4" t="s">
        <v>138</v>
      </c>
      <c r="E130" s="1">
        <v>198.75</v>
      </c>
      <c r="F130" s="1">
        <f t="shared" si="1"/>
        <v>159</v>
      </c>
      <c r="G130" s="1">
        <f t="shared" si="2"/>
        <v>157.0125</v>
      </c>
      <c r="H130" s="1">
        <f t="shared" si="3"/>
        <v>153.0375</v>
      </c>
      <c r="I130" s="1">
        <f t="shared" si="4"/>
        <v>145.0875</v>
      </c>
      <c r="J130" s="1">
        <f t="shared" si="5"/>
        <v>139.125</v>
      </c>
    </row>
    <row r="131" ht="15.75" customHeight="1">
      <c r="D131" s="4" t="s">
        <v>139</v>
      </c>
      <c r="E131" s="1">
        <v>255.0</v>
      </c>
      <c r="F131" s="1">
        <f t="shared" si="1"/>
        <v>204</v>
      </c>
      <c r="G131" s="1">
        <f t="shared" si="2"/>
        <v>201.45</v>
      </c>
      <c r="H131" s="1">
        <f t="shared" si="3"/>
        <v>196.35</v>
      </c>
      <c r="I131" s="1">
        <f t="shared" si="4"/>
        <v>186.15</v>
      </c>
      <c r="J131" s="1">
        <f t="shared" si="5"/>
        <v>178.5</v>
      </c>
    </row>
    <row r="132" ht="15.75" customHeight="1">
      <c r="D132" s="4" t="s">
        <v>140</v>
      </c>
      <c r="E132" s="1">
        <v>286.25</v>
      </c>
      <c r="F132" s="1">
        <f t="shared" si="1"/>
        <v>229</v>
      </c>
      <c r="G132" s="1">
        <f t="shared" si="2"/>
        <v>226.1375</v>
      </c>
      <c r="H132" s="1">
        <f t="shared" si="3"/>
        <v>220.4125</v>
      </c>
      <c r="I132" s="1">
        <f t="shared" si="4"/>
        <v>208.9625</v>
      </c>
      <c r="J132" s="1">
        <f t="shared" si="5"/>
        <v>200.375</v>
      </c>
    </row>
    <row r="133" ht="15.75" customHeight="1">
      <c r="D133" s="4" t="s">
        <v>141</v>
      </c>
      <c r="E133" s="1">
        <v>248.75</v>
      </c>
      <c r="F133" s="1">
        <f t="shared" si="1"/>
        <v>199</v>
      </c>
      <c r="G133" s="1">
        <f t="shared" si="2"/>
        <v>196.5125</v>
      </c>
      <c r="H133" s="1">
        <f t="shared" si="3"/>
        <v>191.5375</v>
      </c>
      <c r="I133" s="1">
        <f t="shared" si="4"/>
        <v>181.5875</v>
      </c>
      <c r="J133" s="1">
        <f t="shared" si="5"/>
        <v>174.125</v>
      </c>
    </row>
    <row r="134" ht="15.75" customHeight="1">
      <c r="D134" s="4" t="s">
        <v>142</v>
      </c>
      <c r="E134" s="1">
        <v>255.0</v>
      </c>
      <c r="F134" s="1">
        <f t="shared" si="1"/>
        <v>204</v>
      </c>
      <c r="G134" s="1">
        <f t="shared" si="2"/>
        <v>201.45</v>
      </c>
      <c r="H134" s="1">
        <f t="shared" si="3"/>
        <v>196.35</v>
      </c>
      <c r="I134" s="1">
        <f t="shared" si="4"/>
        <v>186.15</v>
      </c>
      <c r="J134" s="1">
        <f t="shared" si="5"/>
        <v>178.5</v>
      </c>
    </row>
    <row r="135" ht="15.75" customHeight="1">
      <c r="D135" s="4" t="s">
        <v>143</v>
      </c>
      <c r="E135" s="1">
        <v>448.75</v>
      </c>
      <c r="F135" s="1">
        <f t="shared" si="1"/>
        <v>359</v>
      </c>
      <c r="G135" s="1">
        <f t="shared" si="2"/>
        <v>354.5125</v>
      </c>
      <c r="H135" s="1">
        <f t="shared" si="3"/>
        <v>345.5375</v>
      </c>
      <c r="I135" s="1">
        <f t="shared" si="4"/>
        <v>327.5875</v>
      </c>
      <c r="J135" s="1">
        <f t="shared" si="5"/>
        <v>314.125</v>
      </c>
    </row>
    <row r="136" ht="15.75" customHeight="1">
      <c r="D136" s="4" t="s">
        <v>144</v>
      </c>
      <c r="E136" s="1">
        <v>298.75</v>
      </c>
      <c r="F136" s="1">
        <f t="shared" si="1"/>
        <v>239</v>
      </c>
      <c r="G136" s="1">
        <f t="shared" si="2"/>
        <v>236.0125</v>
      </c>
      <c r="H136" s="1">
        <f t="shared" si="3"/>
        <v>230.0375</v>
      </c>
      <c r="I136" s="1">
        <f t="shared" si="4"/>
        <v>218.0875</v>
      </c>
      <c r="J136" s="1">
        <f t="shared" si="5"/>
        <v>209.125</v>
      </c>
    </row>
    <row r="137" ht="15.75" customHeight="1">
      <c r="D137" s="4" t="s">
        <v>145</v>
      </c>
      <c r="E137" s="1">
        <v>298.75</v>
      </c>
      <c r="F137" s="1">
        <f t="shared" si="1"/>
        <v>239</v>
      </c>
      <c r="G137" s="1">
        <f t="shared" si="2"/>
        <v>236.0125</v>
      </c>
      <c r="H137" s="1">
        <f t="shared" si="3"/>
        <v>230.0375</v>
      </c>
      <c r="I137" s="1">
        <f t="shared" si="4"/>
        <v>218.0875</v>
      </c>
      <c r="J137" s="1">
        <f t="shared" si="5"/>
        <v>209.125</v>
      </c>
    </row>
    <row r="138" ht="15.75" customHeight="1">
      <c r="D138" s="4" t="s">
        <v>146</v>
      </c>
      <c r="E138" s="1">
        <v>205.0</v>
      </c>
      <c r="F138" s="1">
        <f t="shared" si="1"/>
        <v>164</v>
      </c>
      <c r="G138" s="1">
        <f t="shared" si="2"/>
        <v>161.95</v>
      </c>
      <c r="H138" s="1">
        <f t="shared" si="3"/>
        <v>157.85</v>
      </c>
      <c r="I138" s="1">
        <f t="shared" si="4"/>
        <v>149.65</v>
      </c>
      <c r="J138" s="1">
        <f t="shared" si="5"/>
        <v>143.5</v>
      </c>
    </row>
    <row r="139" ht="15.75" customHeight="1">
      <c r="D139" s="4" t="s">
        <v>147</v>
      </c>
      <c r="E139" s="1">
        <v>205.0</v>
      </c>
      <c r="F139" s="1">
        <f t="shared" si="1"/>
        <v>164</v>
      </c>
      <c r="G139" s="1">
        <f t="shared" si="2"/>
        <v>161.95</v>
      </c>
      <c r="H139" s="1">
        <f t="shared" si="3"/>
        <v>157.85</v>
      </c>
      <c r="I139" s="1">
        <f t="shared" si="4"/>
        <v>149.65</v>
      </c>
      <c r="J139" s="1">
        <f t="shared" si="5"/>
        <v>143.5</v>
      </c>
    </row>
    <row r="140" ht="15.75" customHeight="1">
      <c r="D140" s="4" t="s">
        <v>148</v>
      </c>
      <c r="E140" s="1">
        <v>261.25</v>
      </c>
      <c r="F140" s="1">
        <f t="shared" si="1"/>
        <v>209</v>
      </c>
      <c r="G140" s="1">
        <f t="shared" si="2"/>
        <v>206.3875</v>
      </c>
      <c r="H140" s="1">
        <f t="shared" si="3"/>
        <v>201.1625</v>
      </c>
      <c r="I140" s="1">
        <f t="shared" si="4"/>
        <v>190.7125</v>
      </c>
      <c r="J140" s="1">
        <f t="shared" si="5"/>
        <v>182.875</v>
      </c>
    </row>
    <row r="141" ht="15.75" customHeight="1">
      <c r="D141" s="4" t="s">
        <v>149</v>
      </c>
      <c r="E141" s="1">
        <v>186.25</v>
      </c>
      <c r="F141" s="1">
        <f t="shared" si="1"/>
        <v>149</v>
      </c>
      <c r="G141" s="1">
        <f t="shared" si="2"/>
        <v>147.1375</v>
      </c>
      <c r="H141" s="1">
        <f t="shared" si="3"/>
        <v>143.4125</v>
      </c>
      <c r="I141" s="1">
        <f t="shared" si="4"/>
        <v>135.9625</v>
      </c>
      <c r="J141" s="1">
        <f t="shared" si="5"/>
        <v>130.375</v>
      </c>
    </row>
    <row r="142" ht="15.75" customHeight="1">
      <c r="D142" s="4" t="s">
        <v>150</v>
      </c>
      <c r="E142" s="1">
        <v>205.0</v>
      </c>
      <c r="F142" s="1">
        <f t="shared" si="1"/>
        <v>164</v>
      </c>
      <c r="G142" s="1">
        <f t="shared" si="2"/>
        <v>161.95</v>
      </c>
      <c r="H142" s="1">
        <f t="shared" si="3"/>
        <v>157.85</v>
      </c>
      <c r="I142" s="1">
        <f t="shared" si="4"/>
        <v>149.65</v>
      </c>
      <c r="J142" s="1">
        <f t="shared" si="5"/>
        <v>143.5</v>
      </c>
    </row>
    <row r="143" ht="15.75" customHeight="1">
      <c r="D143" s="4" t="s">
        <v>151</v>
      </c>
      <c r="E143" s="1">
        <v>180.0</v>
      </c>
      <c r="F143" s="1">
        <f t="shared" si="1"/>
        <v>144</v>
      </c>
      <c r="G143" s="1">
        <f t="shared" si="2"/>
        <v>142.2</v>
      </c>
      <c r="H143" s="1">
        <f t="shared" si="3"/>
        <v>138.6</v>
      </c>
      <c r="I143" s="1">
        <f t="shared" si="4"/>
        <v>131.4</v>
      </c>
      <c r="J143" s="1">
        <f t="shared" si="5"/>
        <v>126</v>
      </c>
    </row>
    <row r="144" ht="15.75" customHeight="1">
      <c r="D144" s="4" t="s">
        <v>152</v>
      </c>
      <c r="E144" s="1">
        <v>180.0</v>
      </c>
      <c r="F144" s="1">
        <f t="shared" si="1"/>
        <v>144</v>
      </c>
      <c r="G144" s="1">
        <f t="shared" si="2"/>
        <v>142.2</v>
      </c>
      <c r="H144" s="1">
        <f t="shared" si="3"/>
        <v>138.6</v>
      </c>
      <c r="I144" s="1">
        <f t="shared" si="4"/>
        <v>131.4</v>
      </c>
      <c r="J144" s="1">
        <f t="shared" si="5"/>
        <v>126</v>
      </c>
    </row>
    <row r="145" ht="15.75" customHeight="1">
      <c r="D145" s="4" t="s">
        <v>153</v>
      </c>
      <c r="E145" s="1">
        <v>198.75</v>
      </c>
      <c r="F145" s="1">
        <f t="shared" si="1"/>
        <v>159</v>
      </c>
      <c r="G145" s="1">
        <f t="shared" si="2"/>
        <v>157.0125</v>
      </c>
      <c r="H145" s="1">
        <f t="shared" si="3"/>
        <v>153.0375</v>
      </c>
      <c r="I145" s="1">
        <f t="shared" si="4"/>
        <v>145.0875</v>
      </c>
      <c r="J145" s="1">
        <f t="shared" si="5"/>
        <v>139.125</v>
      </c>
    </row>
    <row r="146" ht="15.75" customHeight="1">
      <c r="D146" s="4" t="s">
        <v>154</v>
      </c>
      <c r="E146" s="1">
        <v>205.0</v>
      </c>
      <c r="F146" s="1">
        <f t="shared" si="1"/>
        <v>164</v>
      </c>
      <c r="G146" s="1">
        <f t="shared" si="2"/>
        <v>161.95</v>
      </c>
      <c r="H146" s="1">
        <f t="shared" si="3"/>
        <v>157.85</v>
      </c>
      <c r="I146" s="1">
        <f t="shared" si="4"/>
        <v>149.65</v>
      </c>
      <c r="J146" s="1">
        <f t="shared" si="5"/>
        <v>143.5</v>
      </c>
    </row>
    <row r="147" ht="15.75" customHeight="1">
      <c r="D147" s="4" t="s">
        <v>155</v>
      </c>
      <c r="E147" s="1">
        <v>242.5</v>
      </c>
      <c r="F147" s="1">
        <f t="shared" si="1"/>
        <v>194</v>
      </c>
      <c r="G147" s="1">
        <f t="shared" si="2"/>
        <v>191.575</v>
      </c>
      <c r="H147" s="1">
        <f t="shared" si="3"/>
        <v>186.725</v>
      </c>
      <c r="I147" s="1">
        <f t="shared" si="4"/>
        <v>177.025</v>
      </c>
      <c r="J147" s="1">
        <f t="shared" si="5"/>
        <v>169.75</v>
      </c>
    </row>
    <row r="148" ht="15.75" customHeight="1">
      <c r="D148" s="4" t="s">
        <v>156</v>
      </c>
      <c r="E148" s="1">
        <v>380.0</v>
      </c>
      <c r="F148" s="1">
        <f t="shared" si="1"/>
        <v>304</v>
      </c>
      <c r="G148" s="1">
        <f t="shared" si="2"/>
        <v>300.2</v>
      </c>
      <c r="H148" s="1">
        <f t="shared" si="3"/>
        <v>292.6</v>
      </c>
      <c r="I148" s="1">
        <f t="shared" si="4"/>
        <v>277.4</v>
      </c>
      <c r="J148" s="1">
        <f t="shared" si="5"/>
        <v>266</v>
      </c>
    </row>
    <row r="149" ht="15.75" customHeight="1">
      <c r="D149" s="4" t="s">
        <v>157</v>
      </c>
      <c r="E149" s="1">
        <v>380.0</v>
      </c>
      <c r="F149" s="1">
        <f t="shared" si="1"/>
        <v>304</v>
      </c>
      <c r="G149" s="1">
        <f t="shared" si="2"/>
        <v>300.2</v>
      </c>
      <c r="H149" s="1">
        <f t="shared" si="3"/>
        <v>292.6</v>
      </c>
      <c r="I149" s="1">
        <f t="shared" si="4"/>
        <v>277.4</v>
      </c>
      <c r="J149" s="1">
        <f t="shared" si="5"/>
        <v>266</v>
      </c>
    </row>
    <row r="150" ht="15.75" customHeight="1">
      <c r="D150" s="4" t="s">
        <v>158</v>
      </c>
      <c r="E150" s="1">
        <v>298.75</v>
      </c>
      <c r="F150" s="1">
        <f t="shared" si="1"/>
        <v>239</v>
      </c>
      <c r="G150" s="1">
        <f t="shared" si="2"/>
        <v>236.0125</v>
      </c>
      <c r="H150" s="1">
        <f t="shared" si="3"/>
        <v>230.0375</v>
      </c>
      <c r="I150" s="1">
        <f t="shared" si="4"/>
        <v>218.0875</v>
      </c>
      <c r="J150" s="1">
        <f t="shared" si="5"/>
        <v>209.125</v>
      </c>
    </row>
    <row r="151" ht="15.75" customHeight="1">
      <c r="D151" s="4" t="s">
        <v>159</v>
      </c>
      <c r="E151" s="1">
        <v>167.5</v>
      </c>
      <c r="F151" s="1">
        <f t="shared" si="1"/>
        <v>134</v>
      </c>
      <c r="G151" s="1">
        <f t="shared" si="2"/>
        <v>132.325</v>
      </c>
      <c r="H151" s="1">
        <f t="shared" si="3"/>
        <v>128.975</v>
      </c>
      <c r="I151" s="1">
        <f t="shared" si="4"/>
        <v>122.275</v>
      </c>
      <c r="J151" s="1">
        <f t="shared" si="5"/>
        <v>117.25</v>
      </c>
    </row>
    <row r="152" ht="15.75" customHeight="1">
      <c r="D152" s="4" t="s">
        <v>160</v>
      </c>
      <c r="E152" s="1">
        <v>356.25</v>
      </c>
      <c r="F152" s="1">
        <f t="shared" si="1"/>
        <v>285</v>
      </c>
      <c r="G152" s="1">
        <f t="shared" si="2"/>
        <v>281.4375</v>
      </c>
      <c r="H152" s="1">
        <f t="shared" si="3"/>
        <v>274.3125</v>
      </c>
      <c r="I152" s="1">
        <f t="shared" si="4"/>
        <v>260.0625</v>
      </c>
      <c r="J152" s="1">
        <f t="shared" si="5"/>
        <v>249.375</v>
      </c>
    </row>
    <row r="153" ht="15.75" customHeight="1">
      <c r="D153" s="4" t="s">
        <v>161</v>
      </c>
      <c r="E153" s="1">
        <v>356.25</v>
      </c>
      <c r="F153" s="1">
        <f t="shared" si="1"/>
        <v>285</v>
      </c>
      <c r="G153" s="1">
        <f t="shared" si="2"/>
        <v>281.4375</v>
      </c>
      <c r="H153" s="1">
        <f t="shared" si="3"/>
        <v>274.3125</v>
      </c>
      <c r="I153" s="1">
        <f t="shared" si="4"/>
        <v>260.0625</v>
      </c>
      <c r="J153" s="1">
        <f t="shared" si="5"/>
        <v>249.375</v>
      </c>
    </row>
    <row r="154" ht="15.75" customHeight="1">
      <c r="D154" s="4" t="s">
        <v>162</v>
      </c>
      <c r="E154" s="1">
        <v>406.25</v>
      </c>
      <c r="F154" s="1">
        <f t="shared" si="1"/>
        <v>325</v>
      </c>
      <c r="G154" s="1">
        <f t="shared" si="2"/>
        <v>320.9375</v>
      </c>
      <c r="H154" s="1">
        <f t="shared" si="3"/>
        <v>312.8125</v>
      </c>
      <c r="I154" s="1">
        <f t="shared" si="4"/>
        <v>296.5625</v>
      </c>
      <c r="J154" s="1">
        <f t="shared" si="5"/>
        <v>284.375</v>
      </c>
    </row>
    <row r="155" ht="15.75" customHeight="1">
      <c r="D155" s="4" t="s">
        <v>163</v>
      </c>
      <c r="E155" s="1">
        <v>406.25</v>
      </c>
      <c r="F155" s="1">
        <f t="shared" si="1"/>
        <v>325</v>
      </c>
      <c r="G155" s="1">
        <f t="shared" si="2"/>
        <v>320.9375</v>
      </c>
      <c r="H155" s="1">
        <f t="shared" si="3"/>
        <v>312.8125</v>
      </c>
      <c r="I155" s="1">
        <f t="shared" si="4"/>
        <v>296.5625</v>
      </c>
      <c r="J155" s="1">
        <f t="shared" si="5"/>
        <v>284.375</v>
      </c>
    </row>
    <row r="156" ht="15.75" customHeight="1">
      <c r="D156" s="4" t="s">
        <v>164</v>
      </c>
      <c r="E156" s="5">
        <v>357.0</v>
      </c>
      <c r="F156" s="1">
        <f t="shared" si="1"/>
        <v>285.6</v>
      </c>
      <c r="G156" s="1">
        <f t="shared" si="2"/>
        <v>282.03</v>
      </c>
      <c r="H156" s="1">
        <f t="shared" si="3"/>
        <v>274.89</v>
      </c>
      <c r="I156" s="1">
        <f t="shared" si="4"/>
        <v>260.61</v>
      </c>
      <c r="J156" s="1">
        <f t="shared" si="5"/>
        <v>249.9</v>
      </c>
    </row>
    <row r="157" ht="15.75" customHeight="1">
      <c r="D157" s="4" t="s">
        <v>165</v>
      </c>
      <c r="E157" s="5">
        <v>357.0</v>
      </c>
      <c r="F157" s="1">
        <f t="shared" si="1"/>
        <v>285.6</v>
      </c>
      <c r="G157" s="1">
        <f t="shared" si="2"/>
        <v>282.03</v>
      </c>
      <c r="H157" s="1">
        <f t="shared" si="3"/>
        <v>274.89</v>
      </c>
      <c r="I157" s="1">
        <f t="shared" si="4"/>
        <v>260.61</v>
      </c>
      <c r="J157" s="1">
        <f t="shared" si="5"/>
        <v>249.9</v>
      </c>
    </row>
    <row r="158" ht="15.75" customHeight="1">
      <c r="D158" s="4" t="s">
        <v>166</v>
      </c>
      <c r="E158" s="5">
        <v>407.0</v>
      </c>
      <c r="F158" s="1">
        <f t="shared" si="1"/>
        <v>325.6</v>
      </c>
      <c r="G158" s="1">
        <f t="shared" si="2"/>
        <v>321.53</v>
      </c>
      <c r="H158" s="1">
        <f t="shared" si="3"/>
        <v>313.39</v>
      </c>
      <c r="I158" s="1">
        <f t="shared" si="4"/>
        <v>297.11</v>
      </c>
      <c r="J158" s="1">
        <f t="shared" si="5"/>
        <v>284.9</v>
      </c>
    </row>
    <row r="159" ht="15.75" customHeight="1">
      <c r="D159" s="4" t="s">
        <v>167</v>
      </c>
      <c r="E159" s="5">
        <v>407.0</v>
      </c>
      <c r="F159" s="1">
        <f t="shared" si="1"/>
        <v>325.6</v>
      </c>
      <c r="G159" s="1">
        <f t="shared" si="2"/>
        <v>321.53</v>
      </c>
      <c r="H159" s="1">
        <f t="shared" si="3"/>
        <v>313.39</v>
      </c>
      <c r="I159" s="1">
        <f t="shared" si="4"/>
        <v>297.11</v>
      </c>
      <c r="J159" s="1">
        <f t="shared" si="5"/>
        <v>284.9</v>
      </c>
    </row>
    <row r="160" ht="15.75" customHeight="1">
      <c r="D160" s="4" t="s">
        <v>168</v>
      </c>
      <c r="E160" s="5">
        <v>307.0</v>
      </c>
      <c r="F160" s="1">
        <f t="shared" si="1"/>
        <v>245.6</v>
      </c>
      <c r="G160" s="1">
        <f t="shared" si="2"/>
        <v>242.53</v>
      </c>
      <c r="H160" s="1">
        <f t="shared" si="3"/>
        <v>236.39</v>
      </c>
      <c r="I160" s="1">
        <f t="shared" si="4"/>
        <v>224.11</v>
      </c>
      <c r="J160" s="1">
        <f t="shared" si="5"/>
        <v>214.9</v>
      </c>
    </row>
    <row r="161" ht="15.75" customHeight="1">
      <c r="D161" s="4" t="s">
        <v>169</v>
      </c>
      <c r="E161" s="5">
        <v>307.0</v>
      </c>
      <c r="F161" s="1">
        <f t="shared" si="1"/>
        <v>245.6</v>
      </c>
      <c r="G161" s="1">
        <f t="shared" si="2"/>
        <v>242.53</v>
      </c>
      <c r="H161" s="1">
        <f t="shared" si="3"/>
        <v>236.39</v>
      </c>
      <c r="I161" s="1">
        <f t="shared" si="4"/>
        <v>224.11</v>
      </c>
      <c r="J161" s="1">
        <f t="shared" si="5"/>
        <v>214.9</v>
      </c>
    </row>
    <row r="162" ht="15.75" customHeight="1">
      <c r="D162" s="4" t="s">
        <v>170</v>
      </c>
      <c r="E162" s="5">
        <v>307.0</v>
      </c>
      <c r="F162" s="1">
        <f t="shared" si="1"/>
        <v>245.6</v>
      </c>
      <c r="G162" s="1">
        <f t="shared" si="2"/>
        <v>242.53</v>
      </c>
      <c r="H162" s="1">
        <f t="shared" si="3"/>
        <v>236.39</v>
      </c>
      <c r="I162" s="1">
        <f t="shared" si="4"/>
        <v>224.11</v>
      </c>
      <c r="J162" s="1">
        <f t="shared" si="5"/>
        <v>214.9</v>
      </c>
    </row>
    <row r="163" ht="15.75" customHeight="1">
      <c r="D163" s="4" t="s">
        <v>171</v>
      </c>
      <c r="E163" s="5">
        <v>307.0</v>
      </c>
      <c r="F163" s="1">
        <f t="shared" si="1"/>
        <v>245.6</v>
      </c>
      <c r="G163" s="1">
        <f t="shared" si="2"/>
        <v>242.53</v>
      </c>
      <c r="H163" s="1">
        <f t="shared" si="3"/>
        <v>236.39</v>
      </c>
      <c r="I163" s="1">
        <f t="shared" si="4"/>
        <v>224.11</v>
      </c>
      <c r="J163" s="1">
        <f t="shared" si="5"/>
        <v>214.9</v>
      </c>
    </row>
    <row r="164" ht="15.75" customHeight="1">
      <c r="D164" s="4" t="s">
        <v>172</v>
      </c>
      <c r="E164" s="1">
        <v>306.25</v>
      </c>
      <c r="F164" s="1">
        <f t="shared" si="1"/>
        <v>245</v>
      </c>
      <c r="G164" s="1">
        <f t="shared" si="2"/>
        <v>241.9375</v>
      </c>
      <c r="H164" s="1">
        <f t="shared" si="3"/>
        <v>235.8125</v>
      </c>
      <c r="I164" s="1">
        <f t="shared" si="4"/>
        <v>223.5625</v>
      </c>
      <c r="J164" s="1">
        <f t="shared" si="5"/>
        <v>214.375</v>
      </c>
    </row>
    <row r="165" ht="15.75" customHeight="1">
      <c r="D165" s="4" t="s">
        <v>173</v>
      </c>
      <c r="E165" s="1">
        <v>306.25</v>
      </c>
      <c r="F165" s="1">
        <f t="shared" si="1"/>
        <v>245</v>
      </c>
      <c r="G165" s="1">
        <f t="shared" si="2"/>
        <v>241.9375</v>
      </c>
      <c r="H165" s="1">
        <f t="shared" si="3"/>
        <v>235.8125</v>
      </c>
      <c r="I165" s="1">
        <f t="shared" si="4"/>
        <v>223.5625</v>
      </c>
      <c r="J165" s="1">
        <f t="shared" si="5"/>
        <v>214.375</v>
      </c>
    </row>
    <row r="166" ht="15.75" customHeight="1">
      <c r="D166" s="4" t="s">
        <v>174</v>
      </c>
      <c r="E166" s="1">
        <v>306.25</v>
      </c>
      <c r="F166" s="1">
        <f t="shared" si="1"/>
        <v>245</v>
      </c>
      <c r="G166" s="1">
        <f t="shared" si="2"/>
        <v>241.9375</v>
      </c>
      <c r="H166" s="1">
        <f t="shared" si="3"/>
        <v>235.8125</v>
      </c>
      <c r="I166" s="1">
        <f t="shared" si="4"/>
        <v>223.5625</v>
      </c>
      <c r="J166" s="1">
        <f t="shared" si="5"/>
        <v>214.375</v>
      </c>
    </row>
    <row r="167" ht="15.75" customHeight="1">
      <c r="D167" s="4" t="s">
        <v>175</v>
      </c>
      <c r="E167" s="1">
        <v>306.25</v>
      </c>
      <c r="F167" s="1">
        <f t="shared" si="1"/>
        <v>245</v>
      </c>
      <c r="G167" s="1">
        <f t="shared" si="2"/>
        <v>241.9375</v>
      </c>
      <c r="H167" s="1">
        <f t="shared" si="3"/>
        <v>235.8125</v>
      </c>
      <c r="I167" s="1">
        <f t="shared" si="4"/>
        <v>223.5625</v>
      </c>
      <c r="J167" s="1">
        <f t="shared" si="5"/>
        <v>214.375</v>
      </c>
    </row>
    <row r="168" ht="15.75" customHeight="1">
      <c r="D168" s="4" t="s">
        <v>176</v>
      </c>
      <c r="E168" s="1">
        <v>456.25</v>
      </c>
      <c r="F168" s="1">
        <f t="shared" si="1"/>
        <v>365</v>
      </c>
      <c r="G168" s="1">
        <f t="shared" si="2"/>
        <v>360.4375</v>
      </c>
      <c r="H168" s="1">
        <f t="shared" si="3"/>
        <v>351.3125</v>
      </c>
      <c r="I168" s="1">
        <f t="shared" si="4"/>
        <v>333.0625</v>
      </c>
      <c r="J168" s="1">
        <f t="shared" si="5"/>
        <v>319.375</v>
      </c>
    </row>
    <row r="169" ht="15.75" customHeight="1">
      <c r="D169" s="4" t="s">
        <v>177</v>
      </c>
      <c r="E169" s="1">
        <v>406.25</v>
      </c>
      <c r="F169" s="1">
        <f t="shared" si="1"/>
        <v>325</v>
      </c>
      <c r="G169" s="1">
        <f t="shared" si="2"/>
        <v>320.9375</v>
      </c>
      <c r="H169" s="1">
        <f t="shared" si="3"/>
        <v>312.8125</v>
      </c>
      <c r="I169" s="1">
        <f t="shared" si="4"/>
        <v>296.5625</v>
      </c>
      <c r="J169" s="1">
        <f t="shared" si="5"/>
        <v>284.375</v>
      </c>
    </row>
    <row r="170" ht="15.75" customHeight="1">
      <c r="D170" s="4" t="s">
        <v>178</v>
      </c>
      <c r="E170" s="1">
        <v>406.25</v>
      </c>
      <c r="F170" s="1">
        <f t="shared" si="1"/>
        <v>325</v>
      </c>
      <c r="G170" s="1">
        <f t="shared" si="2"/>
        <v>320.9375</v>
      </c>
      <c r="H170" s="1">
        <f t="shared" si="3"/>
        <v>312.8125</v>
      </c>
      <c r="I170" s="1">
        <f t="shared" si="4"/>
        <v>296.5625</v>
      </c>
      <c r="J170" s="1">
        <f t="shared" si="5"/>
        <v>284.375</v>
      </c>
    </row>
    <row r="171" ht="15.75" customHeight="1">
      <c r="D171" s="4" t="s">
        <v>179</v>
      </c>
      <c r="E171" s="1">
        <v>406.25</v>
      </c>
      <c r="F171" s="1">
        <f t="shared" si="1"/>
        <v>325</v>
      </c>
      <c r="G171" s="1">
        <f t="shared" si="2"/>
        <v>320.9375</v>
      </c>
      <c r="H171" s="1">
        <f t="shared" si="3"/>
        <v>312.8125</v>
      </c>
      <c r="I171" s="1">
        <f t="shared" si="4"/>
        <v>296.5625</v>
      </c>
      <c r="J171" s="1">
        <f t="shared" si="5"/>
        <v>284.375</v>
      </c>
    </row>
    <row r="172" ht="15.75" customHeight="1">
      <c r="D172" s="4" t="s">
        <v>180</v>
      </c>
      <c r="E172" s="1">
        <v>356.25</v>
      </c>
      <c r="F172" s="1">
        <f t="shared" si="1"/>
        <v>285</v>
      </c>
      <c r="G172" s="1">
        <f t="shared" si="2"/>
        <v>281.4375</v>
      </c>
      <c r="H172" s="1">
        <f t="shared" si="3"/>
        <v>274.3125</v>
      </c>
      <c r="I172" s="1">
        <f t="shared" si="4"/>
        <v>260.0625</v>
      </c>
      <c r="J172" s="1">
        <f t="shared" si="5"/>
        <v>249.375</v>
      </c>
    </row>
    <row r="173" ht="15.75" customHeight="1">
      <c r="D173" s="4" t="s">
        <v>181</v>
      </c>
      <c r="E173" s="1">
        <v>356.25</v>
      </c>
      <c r="F173" s="1">
        <f t="shared" si="1"/>
        <v>285</v>
      </c>
      <c r="G173" s="1">
        <f t="shared" si="2"/>
        <v>281.4375</v>
      </c>
      <c r="H173" s="1">
        <f t="shared" si="3"/>
        <v>274.3125</v>
      </c>
      <c r="I173" s="1">
        <f t="shared" si="4"/>
        <v>260.0625</v>
      </c>
      <c r="J173" s="1">
        <f t="shared" si="5"/>
        <v>249.375</v>
      </c>
    </row>
    <row r="174" ht="15.75" customHeight="1">
      <c r="D174" s="4" t="s">
        <v>182</v>
      </c>
      <c r="E174" s="1">
        <v>306.25</v>
      </c>
      <c r="F174" s="1">
        <f t="shared" si="1"/>
        <v>245</v>
      </c>
      <c r="G174" s="1">
        <f t="shared" si="2"/>
        <v>241.9375</v>
      </c>
      <c r="H174" s="1">
        <f t="shared" si="3"/>
        <v>235.8125</v>
      </c>
      <c r="I174" s="1">
        <f t="shared" si="4"/>
        <v>223.5625</v>
      </c>
      <c r="J174" s="1">
        <f t="shared" si="5"/>
        <v>214.375</v>
      </c>
    </row>
    <row r="175" ht="15.75" customHeight="1">
      <c r="D175" s="4" t="s">
        <v>183</v>
      </c>
      <c r="E175" s="1">
        <v>306.25</v>
      </c>
      <c r="F175" s="1">
        <f t="shared" si="1"/>
        <v>245</v>
      </c>
      <c r="G175" s="1">
        <f t="shared" si="2"/>
        <v>241.9375</v>
      </c>
      <c r="H175" s="1">
        <f t="shared" si="3"/>
        <v>235.8125</v>
      </c>
      <c r="I175" s="1">
        <f t="shared" si="4"/>
        <v>223.5625</v>
      </c>
      <c r="J175" s="1">
        <f t="shared" si="5"/>
        <v>214.375</v>
      </c>
    </row>
    <row r="176" ht="15.75" customHeight="1">
      <c r="D176" s="4" t="s">
        <v>184</v>
      </c>
      <c r="E176" s="1">
        <v>350.0</v>
      </c>
      <c r="F176" s="1">
        <f t="shared" si="1"/>
        <v>280</v>
      </c>
      <c r="G176" s="1">
        <f t="shared" si="2"/>
        <v>276.5</v>
      </c>
      <c r="H176" s="1">
        <f t="shared" si="3"/>
        <v>269.5</v>
      </c>
      <c r="I176" s="1">
        <f t="shared" si="4"/>
        <v>255.5</v>
      </c>
      <c r="J176" s="1">
        <f t="shared" si="5"/>
        <v>245</v>
      </c>
    </row>
    <row r="177" ht="15.75" customHeight="1">
      <c r="D177" s="4" t="s">
        <v>185</v>
      </c>
      <c r="E177" s="1">
        <v>350.0</v>
      </c>
      <c r="F177" s="1">
        <f t="shared" si="1"/>
        <v>280</v>
      </c>
      <c r="G177" s="1">
        <f t="shared" si="2"/>
        <v>276.5</v>
      </c>
      <c r="H177" s="1">
        <f t="shared" si="3"/>
        <v>269.5</v>
      </c>
      <c r="I177" s="1">
        <f t="shared" si="4"/>
        <v>255.5</v>
      </c>
      <c r="J177" s="1">
        <f t="shared" si="5"/>
        <v>245</v>
      </c>
    </row>
    <row r="178" ht="15.75" customHeight="1">
      <c r="D178" s="4" t="s">
        <v>186</v>
      </c>
      <c r="E178" s="1">
        <v>350.0</v>
      </c>
      <c r="F178" s="1">
        <f t="shared" si="1"/>
        <v>280</v>
      </c>
      <c r="G178" s="1">
        <f t="shared" si="2"/>
        <v>276.5</v>
      </c>
      <c r="H178" s="1">
        <f t="shared" si="3"/>
        <v>269.5</v>
      </c>
      <c r="I178" s="1">
        <f t="shared" si="4"/>
        <v>255.5</v>
      </c>
      <c r="J178" s="1">
        <f t="shared" si="5"/>
        <v>245</v>
      </c>
    </row>
    <row r="179" ht="15.75" customHeight="1">
      <c r="D179" s="4" t="s">
        <v>187</v>
      </c>
      <c r="E179" s="1">
        <v>350.0</v>
      </c>
      <c r="F179" s="1">
        <f t="shared" si="1"/>
        <v>280</v>
      </c>
      <c r="G179" s="1">
        <f t="shared" si="2"/>
        <v>276.5</v>
      </c>
      <c r="H179" s="1">
        <f t="shared" si="3"/>
        <v>269.5</v>
      </c>
      <c r="I179" s="1">
        <f t="shared" si="4"/>
        <v>255.5</v>
      </c>
      <c r="J179" s="1">
        <f t="shared" si="5"/>
        <v>245</v>
      </c>
    </row>
    <row r="180" ht="15.75" customHeight="1">
      <c r="D180" s="4" t="s">
        <v>188</v>
      </c>
      <c r="E180" s="1">
        <v>400.0</v>
      </c>
      <c r="F180" s="1">
        <f t="shared" si="1"/>
        <v>320</v>
      </c>
      <c r="G180" s="1">
        <f t="shared" si="2"/>
        <v>316</v>
      </c>
      <c r="H180" s="1">
        <f t="shared" si="3"/>
        <v>308</v>
      </c>
      <c r="I180" s="1">
        <f t="shared" si="4"/>
        <v>292</v>
      </c>
      <c r="J180" s="1">
        <f t="shared" si="5"/>
        <v>280</v>
      </c>
    </row>
    <row r="181" ht="15.75" customHeight="1">
      <c r="D181" s="4" t="s">
        <v>189</v>
      </c>
      <c r="E181" s="1">
        <v>400.0</v>
      </c>
      <c r="F181" s="1">
        <f t="shared" si="1"/>
        <v>320</v>
      </c>
      <c r="G181" s="1">
        <f t="shared" si="2"/>
        <v>316</v>
      </c>
      <c r="H181" s="1">
        <f t="shared" si="3"/>
        <v>308</v>
      </c>
      <c r="I181" s="1">
        <f t="shared" si="4"/>
        <v>292</v>
      </c>
      <c r="J181" s="1">
        <f t="shared" si="5"/>
        <v>280</v>
      </c>
    </row>
    <row r="182" ht="15.75" customHeight="1">
      <c r="D182" s="4" t="s">
        <v>190</v>
      </c>
      <c r="E182" s="1">
        <v>400.0</v>
      </c>
      <c r="F182" s="1">
        <f t="shared" si="1"/>
        <v>320</v>
      </c>
      <c r="G182" s="1">
        <f t="shared" si="2"/>
        <v>316</v>
      </c>
      <c r="H182" s="1">
        <f t="shared" si="3"/>
        <v>308</v>
      </c>
      <c r="I182" s="1">
        <f t="shared" si="4"/>
        <v>292</v>
      </c>
      <c r="J182" s="1">
        <f t="shared" si="5"/>
        <v>280</v>
      </c>
    </row>
    <row r="183" ht="15.75" customHeight="1">
      <c r="D183" s="4" t="s">
        <v>191</v>
      </c>
      <c r="E183" s="1">
        <v>400.0</v>
      </c>
      <c r="F183" s="1">
        <f t="shared" si="1"/>
        <v>320</v>
      </c>
      <c r="G183" s="1">
        <f t="shared" si="2"/>
        <v>316</v>
      </c>
      <c r="H183" s="1">
        <f t="shared" si="3"/>
        <v>308</v>
      </c>
      <c r="I183" s="1">
        <f t="shared" si="4"/>
        <v>292</v>
      </c>
      <c r="J183" s="1">
        <f t="shared" si="5"/>
        <v>280</v>
      </c>
    </row>
    <row r="184" ht="15.75" customHeight="1">
      <c r="D184" s="4" t="s">
        <v>192</v>
      </c>
      <c r="E184" s="1">
        <v>400.0</v>
      </c>
      <c r="F184" s="1">
        <f t="shared" si="1"/>
        <v>320</v>
      </c>
      <c r="G184" s="1">
        <f t="shared" si="2"/>
        <v>316</v>
      </c>
      <c r="H184" s="1">
        <f t="shared" si="3"/>
        <v>308</v>
      </c>
      <c r="I184" s="1">
        <f t="shared" si="4"/>
        <v>292</v>
      </c>
      <c r="J184" s="1">
        <f t="shared" si="5"/>
        <v>280</v>
      </c>
    </row>
    <row r="185" ht="15.75" customHeight="1">
      <c r="D185" s="4" t="s">
        <v>193</v>
      </c>
      <c r="E185" s="1">
        <v>400.0</v>
      </c>
      <c r="F185" s="1">
        <f t="shared" si="1"/>
        <v>320</v>
      </c>
      <c r="G185" s="1">
        <f t="shared" si="2"/>
        <v>316</v>
      </c>
      <c r="H185" s="1">
        <f t="shared" si="3"/>
        <v>308</v>
      </c>
      <c r="I185" s="1">
        <f t="shared" si="4"/>
        <v>292</v>
      </c>
      <c r="J185" s="1">
        <f t="shared" si="5"/>
        <v>280</v>
      </c>
    </row>
    <row r="186" ht="15.75" customHeight="1">
      <c r="D186" s="4" t="s">
        <v>194</v>
      </c>
      <c r="E186" s="5">
        <v>343.75</v>
      </c>
      <c r="F186" s="1">
        <f t="shared" si="1"/>
        <v>275</v>
      </c>
      <c r="G186" s="1">
        <f t="shared" si="2"/>
        <v>271.5625</v>
      </c>
      <c r="H186" s="1">
        <f t="shared" si="3"/>
        <v>264.6875</v>
      </c>
      <c r="I186" s="1">
        <f t="shared" si="4"/>
        <v>250.9375</v>
      </c>
      <c r="J186" s="1">
        <f t="shared" si="5"/>
        <v>240.625</v>
      </c>
    </row>
    <row r="187" ht="15.75" customHeight="1">
      <c r="D187" s="4" t="s">
        <v>195</v>
      </c>
      <c r="E187" s="5">
        <v>343.75</v>
      </c>
      <c r="F187" s="1">
        <f t="shared" si="1"/>
        <v>275</v>
      </c>
      <c r="G187" s="1">
        <f t="shared" si="2"/>
        <v>271.5625</v>
      </c>
      <c r="H187" s="1">
        <f t="shared" si="3"/>
        <v>264.6875</v>
      </c>
      <c r="I187" s="1">
        <f t="shared" si="4"/>
        <v>250.9375</v>
      </c>
      <c r="J187" s="1">
        <f t="shared" si="5"/>
        <v>240.625</v>
      </c>
    </row>
    <row r="188" ht="15.75" customHeight="1">
      <c r="D188" s="4" t="s">
        <v>196</v>
      </c>
      <c r="E188" s="5">
        <v>318.75</v>
      </c>
      <c r="F188" s="1">
        <f t="shared" si="1"/>
        <v>255</v>
      </c>
      <c r="G188" s="1">
        <f t="shared" si="2"/>
        <v>251.8125</v>
      </c>
      <c r="H188" s="1">
        <f t="shared" si="3"/>
        <v>245.4375</v>
      </c>
      <c r="I188" s="1">
        <f t="shared" si="4"/>
        <v>232.6875</v>
      </c>
      <c r="J188" s="1">
        <f t="shared" si="5"/>
        <v>223.125</v>
      </c>
    </row>
    <row r="189" ht="15.75" customHeight="1">
      <c r="D189" s="4" t="s">
        <v>197</v>
      </c>
      <c r="E189" s="5">
        <v>318.75</v>
      </c>
      <c r="F189" s="1">
        <f t="shared" si="1"/>
        <v>255</v>
      </c>
      <c r="G189" s="1">
        <f t="shared" si="2"/>
        <v>251.8125</v>
      </c>
      <c r="H189" s="1">
        <f t="shared" si="3"/>
        <v>245.4375</v>
      </c>
      <c r="I189" s="1">
        <f t="shared" si="4"/>
        <v>232.6875</v>
      </c>
      <c r="J189" s="1">
        <f t="shared" si="5"/>
        <v>223.125</v>
      </c>
    </row>
    <row r="190" ht="15.75" customHeight="1">
      <c r="D190" s="4" t="s">
        <v>198</v>
      </c>
      <c r="E190" s="1">
        <v>331.25</v>
      </c>
      <c r="F190" s="1">
        <f t="shared" si="1"/>
        <v>265</v>
      </c>
      <c r="G190" s="1">
        <f t="shared" si="2"/>
        <v>261.6875</v>
      </c>
      <c r="H190" s="1">
        <f t="shared" si="3"/>
        <v>255.0625</v>
      </c>
      <c r="I190" s="1">
        <f t="shared" si="4"/>
        <v>241.8125</v>
      </c>
      <c r="J190" s="1">
        <f t="shared" si="5"/>
        <v>231.875</v>
      </c>
    </row>
    <row r="191" ht="15.75" customHeight="1">
      <c r="D191" s="4" t="s">
        <v>199</v>
      </c>
      <c r="E191" s="1">
        <v>331.25</v>
      </c>
      <c r="F191" s="1">
        <f t="shared" si="1"/>
        <v>265</v>
      </c>
      <c r="G191" s="1">
        <f t="shared" si="2"/>
        <v>261.6875</v>
      </c>
      <c r="H191" s="1">
        <f t="shared" si="3"/>
        <v>255.0625</v>
      </c>
      <c r="I191" s="1">
        <f t="shared" si="4"/>
        <v>241.8125</v>
      </c>
      <c r="J191" s="1">
        <f t="shared" si="5"/>
        <v>231.875</v>
      </c>
    </row>
    <row r="192" ht="15.75" customHeight="1">
      <c r="D192" s="4" t="s">
        <v>200</v>
      </c>
      <c r="E192" s="1">
        <v>331.25</v>
      </c>
      <c r="F192" s="1">
        <f t="shared" si="1"/>
        <v>265</v>
      </c>
      <c r="G192" s="1">
        <f t="shared" si="2"/>
        <v>261.6875</v>
      </c>
      <c r="H192" s="1">
        <f t="shared" si="3"/>
        <v>255.0625</v>
      </c>
      <c r="I192" s="1">
        <f t="shared" si="4"/>
        <v>241.8125</v>
      </c>
      <c r="J192" s="1">
        <f t="shared" si="5"/>
        <v>231.875</v>
      </c>
    </row>
    <row r="193" ht="15.75" customHeight="1">
      <c r="D193" s="4" t="s">
        <v>201</v>
      </c>
      <c r="E193" s="1">
        <v>331.25</v>
      </c>
      <c r="F193" s="1">
        <f t="shared" si="1"/>
        <v>265</v>
      </c>
      <c r="G193" s="1">
        <f t="shared" si="2"/>
        <v>261.6875</v>
      </c>
      <c r="H193" s="1">
        <f t="shared" si="3"/>
        <v>255.0625</v>
      </c>
      <c r="I193" s="1">
        <f t="shared" si="4"/>
        <v>241.8125</v>
      </c>
      <c r="J193" s="1">
        <f t="shared" si="5"/>
        <v>231.875</v>
      </c>
    </row>
    <row r="194" ht="15.75" customHeight="1">
      <c r="D194" s="4" t="s">
        <v>202</v>
      </c>
      <c r="E194" s="1">
        <v>350.0</v>
      </c>
      <c r="F194" s="1">
        <f t="shared" si="1"/>
        <v>280</v>
      </c>
      <c r="G194" s="1">
        <f t="shared" si="2"/>
        <v>276.5</v>
      </c>
      <c r="H194" s="1">
        <f t="shared" si="3"/>
        <v>269.5</v>
      </c>
      <c r="I194" s="1">
        <f t="shared" si="4"/>
        <v>255.5</v>
      </c>
      <c r="J194" s="1">
        <f t="shared" si="5"/>
        <v>245</v>
      </c>
    </row>
    <row r="195" ht="15.75" customHeight="1">
      <c r="D195" s="4" t="s">
        <v>203</v>
      </c>
      <c r="E195" s="1">
        <v>362.5</v>
      </c>
      <c r="F195" s="1">
        <f t="shared" si="1"/>
        <v>290</v>
      </c>
      <c r="G195" s="1">
        <f t="shared" si="2"/>
        <v>286.375</v>
      </c>
      <c r="H195" s="1">
        <f t="shared" si="3"/>
        <v>279.125</v>
      </c>
      <c r="I195" s="1">
        <f t="shared" si="4"/>
        <v>264.625</v>
      </c>
      <c r="J195" s="1">
        <f t="shared" si="5"/>
        <v>253.75</v>
      </c>
    </row>
    <row r="196" ht="15.75" customHeight="1">
      <c r="D196" s="4" t="s">
        <v>204</v>
      </c>
      <c r="E196" s="1">
        <v>318.75</v>
      </c>
      <c r="F196" s="1">
        <f t="shared" si="1"/>
        <v>255</v>
      </c>
      <c r="G196" s="1">
        <f t="shared" si="2"/>
        <v>251.8125</v>
      </c>
      <c r="H196" s="1">
        <f t="shared" si="3"/>
        <v>245.4375</v>
      </c>
      <c r="I196" s="1">
        <f t="shared" si="4"/>
        <v>232.6875</v>
      </c>
      <c r="J196" s="1">
        <f t="shared" si="5"/>
        <v>223.125</v>
      </c>
    </row>
    <row r="197" ht="15.75" customHeight="1">
      <c r="D197" s="4" t="s">
        <v>205</v>
      </c>
      <c r="E197" s="1">
        <v>343.75</v>
      </c>
      <c r="F197" s="1">
        <f t="shared" si="1"/>
        <v>275</v>
      </c>
      <c r="G197" s="1">
        <f t="shared" si="2"/>
        <v>271.5625</v>
      </c>
      <c r="H197" s="1">
        <f t="shared" si="3"/>
        <v>264.6875</v>
      </c>
      <c r="I197" s="1">
        <f t="shared" si="4"/>
        <v>250.9375</v>
      </c>
      <c r="J197" s="1">
        <f t="shared" si="5"/>
        <v>240.625</v>
      </c>
    </row>
    <row r="198" ht="15.75" customHeight="1">
      <c r="D198" s="4" t="s">
        <v>206</v>
      </c>
      <c r="E198" s="1">
        <v>331.25</v>
      </c>
      <c r="F198" s="1">
        <f t="shared" si="1"/>
        <v>265</v>
      </c>
      <c r="G198" s="1">
        <f t="shared" si="2"/>
        <v>261.6875</v>
      </c>
      <c r="H198" s="1">
        <f t="shared" si="3"/>
        <v>255.0625</v>
      </c>
      <c r="I198" s="1">
        <f t="shared" si="4"/>
        <v>241.8125</v>
      </c>
      <c r="J198" s="1">
        <f t="shared" si="5"/>
        <v>231.875</v>
      </c>
    </row>
    <row r="199" ht="15.75" customHeight="1">
      <c r="D199" s="4" t="s">
        <v>207</v>
      </c>
      <c r="E199" s="1">
        <v>331.25</v>
      </c>
      <c r="F199" s="1">
        <f t="shared" si="1"/>
        <v>265</v>
      </c>
      <c r="G199" s="1">
        <f t="shared" si="2"/>
        <v>261.6875</v>
      </c>
      <c r="H199" s="1">
        <f t="shared" si="3"/>
        <v>255.0625</v>
      </c>
      <c r="I199" s="1">
        <f t="shared" si="4"/>
        <v>241.8125</v>
      </c>
      <c r="J199" s="1">
        <f t="shared" si="5"/>
        <v>231.875</v>
      </c>
    </row>
    <row r="200" ht="15.75" customHeight="1">
      <c r="D200" s="4" t="s">
        <v>208</v>
      </c>
      <c r="E200" s="1">
        <v>331.25</v>
      </c>
      <c r="F200" s="1">
        <f t="shared" si="1"/>
        <v>265</v>
      </c>
      <c r="G200" s="1">
        <f t="shared" si="2"/>
        <v>261.6875</v>
      </c>
      <c r="H200" s="1">
        <f t="shared" si="3"/>
        <v>255.0625</v>
      </c>
      <c r="I200" s="1">
        <f t="shared" si="4"/>
        <v>241.8125</v>
      </c>
      <c r="J200" s="1">
        <f t="shared" si="5"/>
        <v>231.875</v>
      </c>
    </row>
    <row r="201" ht="15.75" customHeight="1">
      <c r="D201" s="4" t="s">
        <v>209</v>
      </c>
      <c r="E201" s="1">
        <v>306.25</v>
      </c>
      <c r="F201" s="1">
        <f t="shared" si="1"/>
        <v>245</v>
      </c>
      <c r="G201" s="1">
        <f t="shared" si="2"/>
        <v>241.9375</v>
      </c>
      <c r="H201" s="1">
        <f t="shared" si="3"/>
        <v>235.8125</v>
      </c>
      <c r="I201" s="1">
        <f t="shared" si="4"/>
        <v>223.5625</v>
      </c>
      <c r="J201" s="1">
        <f t="shared" si="5"/>
        <v>214.375</v>
      </c>
    </row>
    <row r="202" ht="15.75" customHeight="1">
      <c r="D202" s="4" t="s">
        <v>210</v>
      </c>
      <c r="E202" s="1">
        <v>318.75</v>
      </c>
      <c r="F202" s="1">
        <f t="shared" si="1"/>
        <v>255</v>
      </c>
      <c r="G202" s="1">
        <f t="shared" si="2"/>
        <v>251.8125</v>
      </c>
      <c r="H202" s="1">
        <f t="shared" si="3"/>
        <v>245.4375</v>
      </c>
      <c r="I202" s="1">
        <f t="shared" si="4"/>
        <v>232.6875</v>
      </c>
      <c r="J202" s="1">
        <f t="shared" si="5"/>
        <v>223.125</v>
      </c>
    </row>
    <row r="203" ht="15.75" customHeight="1">
      <c r="D203" s="4" t="s">
        <v>211</v>
      </c>
      <c r="E203" s="1">
        <v>343.75</v>
      </c>
      <c r="F203" s="1">
        <f t="shared" si="1"/>
        <v>275</v>
      </c>
      <c r="G203" s="1">
        <f t="shared" si="2"/>
        <v>271.5625</v>
      </c>
      <c r="H203" s="1">
        <f t="shared" si="3"/>
        <v>264.6875</v>
      </c>
      <c r="I203" s="1">
        <f t="shared" si="4"/>
        <v>250.9375</v>
      </c>
      <c r="J203" s="1">
        <f t="shared" si="5"/>
        <v>240.625</v>
      </c>
    </row>
    <row r="204" ht="15.75" customHeight="1">
      <c r="D204" s="4" t="s">
        <v>212</v>
      </c>
      <c r="E204" s="1">
        <v>218.75</v>
      </c>
      <c r="F204" s="1">
        <f t="shared" si="1"/>
        <v>175</v>
      </c>
      <c r="G204" s="1">
        <f t="shared" si="2"/>
        <v>172.8125</v>
      </c>
      <c r="H204" s="1">
        <f t="shared" si="3"/>
        <v>168.4375</v>
      </c>
      <c r="I204" s="1">
        <f t="shared" si="4"/>
        <v>159.6875</v>
      </c>
      <c r="J204" s="1">
        <f t="shared" si="5"/>
        <v>153.125</v>
      </c>
    </row>
    <row r="205" ht="15.75" customHeight="1">
      <c r="D205" s="4" t="s">
        <v>213</v>
      </c>
      <c r="E205" s="1">
        <v>381.25</v>
      </c>
      <c r="F205" s="1">
        <f t="shared" si="1"/>
        <v>305</v>
      </c>
      <c r="G205" s="1">
        <f t="shared" si="2"/>
        <v>301.1875</v>
      </c>
      <c r="H205" s="1">
        <f t="shared" si="3"/>
        <v>293.5625</v>
      </c>
      <c r="I205" s="1">
        <f t="shared" si="4"/>
        <v>278.3125</v>
      </c>
      <c r="J205" s="1">
        <f t="shared" si="5"/>
        <v>266.875</v>
      </c>
    </row>
    <row r="206" ht="15.75" customHeight="1">
      <c r="D206" s="4" t="s">
        <v>214</v>
      </c>
      <c r="E206" s="1">
        <v>512.5</v>
      </c>
      <c r="F206" s="1">
        <f t="shared" si="1"/>
        <v>410</v>
      </c>
      <c r="G206" s="1">
        <f t="shared" si="2"/>
        <v>404.875</v>
      </c>
      <c r="H206" s="1">
        <f t="shared" si="3"/>
        <v>394.625</v>
      </c>
      <c r="I206" s="1">
        <f t="shared" si="4"/>
        <v>374.125</v>
      </c>
      <c r="J206" s="1">
        <f t="shared" si="5"/>
        <v>358.75</v>
      </c>
    </row>
    <row r="207" ht="15.75" customHeight="1">
      <c r="D207" s="4" t="s">
        <v>215</v>
      </c>
      <c r="E207" s="1">
        <v>237.5</v>
      </c>
      <c r="F207" s="1">
        <f t="shared" si="1"/>
        <v>190</v>
      </c>
      <c r="G207" s="1">
        <f t="shared" si="2"/>
        <v>187.625</v>
      </c>
      <c r="H207" s="1">
        <f t="shared" si="3"/>
        <v>182.875</v>
      </c>
      <c r="I207" s="1">
        <f t="shared" si="4"/>
        <v>173.375</v>
      </c>
      <c r="J207" s="1">
        <f t="shared" si="5"/>
        <v>166.25</v>
      </c>
    </row>
    <row r="208" ht="15.75" customHeight="1">
      <c r="D208" s="4" t="s">
        <v>216</v>
      </c>
      <c r="E208" s="1">
        <v>387.5</v>
      </c>
      <c r="F208" s="1">
        <f t="shared" si="1"/>
        <v>310</v>
      </c>
      <c r="G208" s="1">
        <f t="shared" si="2"/>
        <v>306.125</v>
      </c>
      <c r="H208" s="1">
        <f t="shared" si="3"/>
        <v>298.375</v>
      </c>
      <c r="I208" s="1">
        <f t="shared" si="4"/>
        <v>282.875</v>
      </c>
      <c r="J208" s="1">
        <f t="shared" si="5"/>
        <v>271.25</v>
      </c>
    </row>
    <row r="209" ht="15.75" customHeight="1">
      <c r="D209" s="4" t="s">
        <v>217</v>
      </c>
      <c r="E209" s="1">
        <v>518.75</v>
      </c>
      <c r="F209" s="1">
        <f t="shared" si="1"/>
        <v>415</v>
      </c>
      <c r="G209" s="1">
        <f t="shared" si="2"/>
        <v>409.8125</v>
      </c>
      <c r="H209" s="1">
        <f t="shared" si="3"/>
        <v>399.4375</v>
      </c>
      <c r="I209" s="1">
        <f t="shared" si="4"/>
        <v>378.6875</v>
      </c>
      <c r="J209" s="1">
        <f t="shared" si="5"/>
        <v>363.125</v>
      </c>
    </row>
    <row r="210" ht="15.75" customHeight="1">
      <c r="D210" s="4" t="s">
        <v>218</v>
      </c>
      <c r="E210" s="1">
        <v>312.5</v>
      </c>
      <c r="F210" s="1">
        <f t="shared" si="1"/>
        <v>250</v>
      </c>
      <c r="G210" s="1">
        <f t="shared" si="2"/>
        <v>246.875</v>
      </c>
      <c r="H210" s="1">
        <f t="shared" si="3"/>
        <v>240.625</v>
      </c>
      <c r="I210" s="1">
        <f t="shared" si="4"/>
        <v>228.125</v>
      </c>
      <c r="J210" s="1">
        <f t="shared" si="5"/>
        <v>218.75</v>
      </c>
    </row>
    <row r="211" ht="15.75" customHeight="1">
      <c r="D211" s="4" t="s">
        <v>219</v>
      </c>
      <c r="E211" s="1">
        <v>187.5</v>
      </c>
      <c r="F211" s="1">
        <f t="shared" si="1"/>
        <v>150</v>
      </c>
      <c r="G211" s="1">
        <f t="shared" si="2"/>
        <v>148.125</v>
      </c>
      <c r="H211" s="1">
        <f t="shared" si="3"/>
        <v>144.375</v>
      </c>
      <c r="I211" s="1">
        <f t="shared" si="4"/>
        <v>136.875</v>
      </c>
      <c r="J211" s="1">
        <f t="shared" si="5"/>
        <v>131.25</v>
      </c>
    </row>
    <row r="212" ht="15.75" customHeight="1">
      <c r="D212" s="4" t="s">
        <v>220</v>
      </c>
      <c r="E212" s="1">
        <v>406.25</v>
      </c>
      <c r="F212" s="1">
        <f t="shared" si="1"/>
        <v>325</v>
      </c>
      <c r="G212" s="1">
        <f t="shared" si="2"/>
        <v>320.9375</v>
      </c>
      <c r="H212" s="1">
        <f t="shared" si="3"/>
        <v>312.8125</v>
      </c>
      <c r="I212" s="1">
        <f t="shared" si="4"/>
        <v>296.5625</v>
      </c>
      <c r="J212" s="1">
        <f t="shared" si="5"/>
        <v>284.375</v>
      </c>
    </row>
    <row r="213" ht="15.75" customHeight="1">
      <c r="D213" s="4" t="s">
        <v>221</v>
      </c>
      <c r="E213" s="1">
        <v>181.25</v>
      </c>
      <c r="F213" s="1">
        <f t="shared" si="1"/>
        <v>145</v>
      </c>
      <c r="G213" s="1">
        <f t="shared" si="2"/>
        <v>143.1875</v>
      </c>
      <c r="H213" s="1">
        <f t="shared" si="3"/>
        <v>139.5625</v>
      </c>
      <c r="I213" s="1">
        <f t="shared" si="4"/>
        <v>132.3125</v>
      </c>
      <c r="J213" s="1">
        <f t="shared" si="5"/>
        <v>126.875</v>
      </c>
    </row>
    <row r="214" ht="15.75" customHeight="1">
      <c r="D214" s="4" t="s">
        <v>222</v>
      </c>
      <c r="E214" s="1">
        <v>237.5</v>
      </c>
      <c r="F214" s="1">
        <f t="shared" si="1"/>
        <v>190</v>
      </c>
      <c r="G214" s="1">
        <f t="shared" si="2"/>
        <v>187.625</v>
      </c>
      <c r="H214" s="1">
        <f t="shared" si="3"/>
        <v>182.875</v>
      </c>
      <c r="I214" s="1">
        <f t="shared" si="4"/>
        <v>173.375</v>
      </c>
      <c r="J214" s="1">
        <f t="shared" si="5"/>
        <v>166.25</v>
      </c>
    </row>
    <row r="215" ht="15.75" customHeight="1">
      <c r="D215" s="4" t="s">
        <v>223</v>
      </c>
      <c r="E215" s="1">
        <v>406.25</v>
      </c>
      <c r="F215" s="1">
        <f t="shared" si="1"/>
        <v>325</v>
      </c>
      <c r="G215" s="1">
        <f t="shared" si="2"/>
        <v>320.9375</v>
      </c>
      <c r="H215" s="1">
        <f t="shared" si="3"/>
        <v>312.8125</v>
      </c>
      <c r="I215" s="1">
        <f t="shared" si="4"/>
        <v>296.5625</v>
      </c>
      <c r="J215" s="1">
        <f t="shared" si="5"/>
        <v>284.375</v>
      </c>
    </row>
    <row r="216" ht="15.75" customHeight="1">
      <c r="D216" s="4" t="s">
        <v>224</v>
      </c>
      <c r="E216" s="1">
        <v>550.0</v>
      </c>
      <c r="F216" s="1">
        <f t="shared" si="1"/>
        <v>440</v>
      </c>
      <c r="G216" s="1">
        <f t="shared" si="2"/>
        <v>434.5</v>
      </c>
      <c r="H216" s="1">
        <f t="shared" si="3"/>
        <v>423.5</v>
      </c>
      <c r="I216" s="1">
        <f t="shared" si="4"/>
        <v>401.5</v>
      </c>
      <c r="J216" s="1">
        <f t="shared" si="5"/>
        <v>385</v>
      </c>
    </row>
    <row r="217" ht="15.75" customHeight="1">
      <c r="D217" s="4" t="s">
        <v>225</v>
      </c>
      <c r="E217" s="1">
        <v>237.5</v>
      </c>
      <c r="F217" s="1">
        <f t="shared" si="1"/>
        <v>190</v>
      </c>
      <c r="G217" s="1">
        <f t="shared" si="2"/>
        <v>187.625</v>
      </c>
      <c r="H217" s="1">
        <f t="shared" si="3"/>
        <v>182.875</v>
      </c>
      <c r="I217" s="1">
        <f t="shared" si="4"/>
        <v>173.375</v>
      </c>
      <c r="J217" s="1">
        <f t="shared" si="5"/>
        <v>166.25</v>
      </c>
    </row>
    <row r="218" ht="15.75" customHeight="1">
      <c r="D218" s="4" t="s">
        <v>226</v>
      </c>
      <c r="E218" s="1">
        <v>406.25</v>
      </c>
      <c r="F218" s="1">
        <f t="shared" si="1"/>
        <v>325</v>
      </c>
      <c r="G218" s="1">
        <f t="shared" si="2"/>
        <v>320.9375</v>
      </c>
      <c r="H218" s="1">
        <f t="shared" si="3"/>
        <v>312.8125</v>
      </c>
      <c r="I218" s="1">
        <f t="shared" si="4"/>
        <v>296.5625</v>
      </c>
      <c r="J218" s="1">
        <f t="shared" si="5"/>
        <v>284.375</v>
      </c>
    </row>
    <row r="219" ht="15.75" customHeight="1">
      <c r="D219" s="4" t="s">
        <v>227</v>
      </c>
      <c r="E219" s="1">
        <v>550.0</v>
      </c>
      <c r="F219" s="1">
        <f t="shared" si="1"/>
        <v>440</v>
      </c>
      <c r="G219" s="1">
        <f t="shared" si="2"/>
        <v>434.5</v>
      </c>
      <c r="H219" s="1">
        <f t="shared" si="3"/>
        <v>423.5</v>
      </c>
      <c r="I219" s="1">
        <f t="shared" si="4"/>
        <v>401.5</v>
      </c>
      <c r="J219" s="1">
        <f t="shared" si="5"/>
        <v>385</v>
      </c>
    </row>
    <row r="220" ht="15.75" customHeight="1">
      <c r="D220" s="4" t="s">
        <v>228</v>
      </c>
      <c r="E220" s="1">
        <v>837.5</v>
      </c>
      <c r="F220" s="1">
        <f t="shared" si="1"/>
        <v>670</v>
      </c>
      <c r="G220" s="1">
        <f t="shared" si="2"/>
        <v>661.625</v>
      </c>
      <c r="H220" s="1">
        <f t="shared" si="3"/>
        <v>644.875</v>
      </c>
      <c r="I220" s="1">
        <f t="shared" si="4"/>
        <v>611.375</v>
      </c>
      <c r="J220" s="1">
        <f t="shared" si="5"/>
        <v>586.25</v>
      </c>
    </row>
    <row r="221" ht="15.75" customHeight="1">
      <c r="D221" s="4" t="s">
        <v>229</v>
      </c>
      <c r="E221" s="1">
        <v>1168.75</v>
      </c>
      <c r="F221" s="1">
        <f t="shared" si="1"/>
        <v>935</v>
      </c>
      <c r="G221" s="1">
        <f t="shared" si="2"/>
        <v>923.3125</v>
      </c>
      <c r="H221" s="1">
        <f t="shared" si="3"/>
        <v>899.9375</v>
      </c>
      <c r="I221" s="1">
        <f t="shared" si="4"/>
        <v>853.1875</v>
      </c>
      <c r="J221" s="1">
        <f t="shared" si="5"/>
        <v>818.125</v>
      </c>
    </row>
    <row r="222" ht="15.75" customHeight="1">
      <c r="D222" s="4" t="s">
        <v>230</v>
      </c>
      <c r="E222" s="1">
        <v>1337.5</v>
      </c>
      <c r="F222" s="1">
        <f t="shared" si="1"/>
        <v>1070</v>
      </c>
      <c r="G222" s="1">
        <f t="shared" si="2"/>
        <v>1056.625</v>
      </c>
      <c r="H222" s="1">
        <f t="shared" si="3"/>
        <v>1029.875</v>
      </c>
      <c r="I222" s="1">
        <f t="shared" si="4"/>
        <v>976.375</v>
      </c>
      <c r="J222" s="1">
        <f t="shared" si="5"/>
        <v>936.25</v>
      </c>
    </row>
    <row r="223" ht="15.75" customHeight="1">
      <c r="D223" s="4" t="s">
        <v>231</v>
      </c>
      <c r="E223" s="1">
        <v>1525.0</v>
      </c>
      <c r="F223" s="1">
        <f t="shared" si="1"/>
        <v>1220</v>
      </c>
      <c r="G223" s="1">
        <f t="shared" si="2"/>
        <v>1204.75</v>
      </c>
      <c r="H223" s="1">
        <f t="shared" si="3"/>
        <v>1174.25</v>
      </c>
      <c r="I223" s="1">
        <f t="shared" si="4"/>
        <v>1113.25</v>
      </c>
      <c r="J223" s="1">
        <f t="shared" si="5"/>
        <v>1067.5</v>
      </c>
    </row>
    <row r="224" ht="15.75" customHeight="1">
      <c r="D224" s="4" t="s">
        <v>232</v>
      </c>
      <c r="E224" s="1">
        <v>1456.25</v>
      </c>
      <c r="F224" s="1">
        <f t="shared" si="1"/>
        <v>1165</v>
      </c>
      <c r="G224" s="1">
        <f t="shared" si="2"/>
        <v>1150.4375</v>
      </c>
      <c r="H224" s="1">
        <f t="shared" si="3"/>
        <v>1121.3125</v>
      </c>
      <c r="I224" s="1">
        <f t="shared" si="4"/>
        <v>1063.0625</v>
      </c>
      <c r="J224" s="1">
        <f t="shared" si="5"/>
        <v>1019.375</v>
      </c>
    </row>
    <row r="225" ht="15.75" customHeight="1">
      <c r="D225" s="7" t="s">
        <v>233</v>
      </c>
      <c r="E225" s="1">
        <v>132.0</v>
      </c>
      <c r="F225" s="1">
        <f t="shared" si="1"/>
        <v>105.6</v>
      </c>
      <c r="G225" s="1">
        <f t="shared" si="2"/>
        <v>104.28</v>
      </c>
      <c r="H225" s="1">
        <f t="shared" si="3"/>
        <v>101.64</v>
      </c>
      <c r="I225" s="1">
        <f t="shared" si="4"/>
        <v>96.36</v>
      </c>
      <c r="J225" s="1">
        <f t="shared" si="5"/>
        <v>92.4</v>
      </c>
    </row>
    <row r="226" ht="15.75" customHeight="1">
      <c r="D226" s="7" t="s">
        <v>234</v>
      </c>
      <c r="E226" s="1">
        <v>153.0</v>
      </c>
      <c r="F226" s="1">
        <f t="shared" si="1"/>
        <v>122.4</v>
      </c>
      <c r="G226" s="1">
        <f t="shared" si="2"/>
        <v>120.87</v>
      </c>
      <c r="H226" s="1">
        <f t="shared" si="3"/>
        <v>117.81</v>
      </c>
      <c r="I226" s="1">
        <f t="shared" si="4"/>
        <v>111.69</v>
      </c>
      <c r="J226" s="1">
        <f t="shared" si="5"/>
        <v>107.1</v>
      </c>
    </row>
    <row r="227" ht="15.75" customHeight="1">
      <c r="D227" s="7" t="s">
        <v>235</v>
      </c>
      <c r="E227" s="1">
        <v>196.0</v>
      </c>
      <c r="F227" s="1">
        <f t="shared" si="1"/>
        <v>156.8</v>
      </c>
      <c r="G227" s="1">
        <f t="shared" si="2"/>
        <v>154.84</v>
      </c>
      <c r="H227" s="1">
        <f t="shared" si="3"/>
        <v>150.92</v>
      </c>
      <c r="I227" s="1">
        <f t="shared" si="4"/>
        <v>143.08</v>
      </c>
      <c r="J227" s="1">
        <f t="shared" si="5"/>
        <v>137.2</v>
      </c>
    </row>
    <row r="228" ht="15.75" customHeight="1">
      <c r="D228" s="7" t="s">
        <v>236</v>
      </c>
      <c r="E228" s="1">
        <v>223.0</v>
      </c>
      <c r="F228" s="1">
        <f t="shared" si="1"/>
        <v>178.4</v>
      </c>
      <c r="G228" s="1">
        <f t="shared" si="2"/>
        <v>176.17</v>
      </c>
      <c r="H228" s="1">
        <f t="shared" si="3"/>
        <v>171.71</v>
      </c>
      <c r="I228" s="1">
        <f t="shared" si="4"/>
        <v>162.79</v>
      </c>
      <c r="J228" s="1">
        <f t="shared" si="5"/>
        <v>156.1</v>
      </c>
    </row>
    <row r="229" ht="15.75" customHeight="1">
      <c r="D229" s="7" t="s">
        <v>237</v>
      </c>
      <c r="E229" s="1">
        <v>404.0</v>
      </c>
      <c r="F229" s="1">
        <f t="shared" si="1"/>
        <v>323.2</v>
      </c>
      <c r="G229" s="1">
        <f t="shared" si="2"/>
        <v>319.16</v>
      </c>
      <c r="H229" s="1">
        <f t="shared" si="3"/>
        <v>311.08</v>
      </c>
      <c r="I229" s="1">
        <f t="shared" si="4"/>
        <v>294.92</v>
      </c>
      <c r="J229" s="1">
        <f t="shared" si="5"/>
        <v>282.8</v>
      </c>
    </row>
    <row r="230" ht="15.75" customHeight="1">
      <c r="D230" s="7" t="s">
        <v>238</v>
      </c>
      <c r="E230" s="8">
        <v>375.0</v>
      </c>
      <c r="F230" s="1">
        <f t="shared" si="1"/>
        <v>300</v>
      </c>
      <c r="G230" s="1">
        <f t="shared" si="2"/>
        <v>296.25</v>
      </c>
      <c r="H230" s="1">
        <f t="shared" si="3"/>
        <v>288.75</v>
      </c>
      <c r="I230" s="1">
        <f t="shared" si="4"/>
        <v>273.75</v>
      </c>
      <c r="J230" s="1">
        <f t="shared" si="5"/>
        <v>262.5</v>
      </c>
    </row>
    <row r="231" ht="15.75" customHeight="1">
      <c r="D231" s="7" t="s">
        <v>239</v>
      </c>
      <c r="E231" s="1">
        <v>132.0</v>
      </c>
      <c r="F231" s="1">
        <f t="shared" si="1"/>
        <v>105.6</v>
      </c>
      <c r="G231" s="1">
        <f t="shared" si="2"/>
        <v>104.28</v>
      </c>
      <c r="H231" s="1">
        <f t="shared" si="3"/>
        <v>101.64</v>
      </c>
      <c r="I231" s="1">
        <f t="shared" si="4"/>
        <v>96.36</v>
      </c>
      <c r="J231" s="1">
        <f t="shared" si="5"/>
        <v>92.4</v>
      </c>
    </row>
    <row r="232" ht="15.75" customHeight="1">
      <c r="D232" s="7" t="s">
        <v>240</v>
      </c>
      <c r="E232" s="1">
        <v>153.0</v>
      </c>
      <c r="F232" s="1">
        <f t="shared" si="1"/>
        <v>122.4</v>
      </c>
      <c r="G232" s="1">
        <f t="shared" si="2"/>
        <v>120.87</v>
      </c>
      <c r="H232" s="1">
        <f t="shared" si="3"/>
        <v>117.81</v>
      </c>
      <c r="I232" s="1">
        <f t="shared" si="4"/>
        <v>111.69</v>
      </c>
      <c r="J232" s="1">
        <f t="shared" si="5"/>
        <v>107.1</v>
      </c>
    </row>
    <row r="233" ht="15.75" customHeight="1">
      <c r="D233" s="7" t="s">
        <v>241</v>
      </c>
      <c r="E233" s="1">
        <v>170.0</v>
      </c>
      <c r="F233" s="1">
        <f t="shared" si="1"/>
        <v>136</v>
      </c>
      <c r="G233" s="1">
        <f t="shared" si="2"/>
        <v>134.3</v>
      </c>
      <c r="H233" s="1">
        <f t="shared" si="3"/>
        <v>130.9</v>
      </c>
      <c r="I233" s="1">
        <f t="shared" si="4"/>
        <v>124.1</v>
      </c>
      <c r="J233" s="1">
        <f t="shared" si="5"/>
        <v>119</v>
      </c>
    </row>
    <row r="234" ht="15.75" customHeight="1">
      <c r="D234" s="7" t="s">
        <v>242</v>
      </c>
      <c r="E234" s="1">
        <v>170.0</v>
      </c>
      <c r="F234" s="1">
        <f t="shared" si="1"/>
        <v>136</v>
      </c>
      <c r="G234" s="1">
        <f t="shared" si="2"/>
        <v>134.3</v>
      </c>
      <c r="H234" s="1">
        <f t="shared" si="3"/>
        <v>130.9</v>
      </c>
      <c r="I234" s="1">
        <f t="shared" si="4"/>
        <v>124.1</v>
      </c>
      <c r="J234" s="1">
        <f t="shared" si="5"/>
        <v>119</v>
      </c>
    </row>
    <row r="235" ht="15.75" customHeight="1">
      <c r="D235" s="7" t="s">
        <v>243</v>
      </c>
      <c r="E235" s="1">
        <v>191.0</v>
      </c>
      <c r="F235" s="1">
        <f t="shared" si="1"/>
        <v>152.8</v>
      </c>
      <c r="G235" s="1">
        <f t="shared" si="2"/>
        <v>150.89</v>
      </c>
      <c r="H235" s="1">
        <f t="shared" si="3"/>
        <v>147.07</v>
      </c>
      <c r="I235" s="1">
        <f t="shared" si="4"/>
        <v>139.43</v>
      </c>
      <c r="J235" s="1">
        <f t="shared" si="5"/>
        <v>133.7</v>
      </c>
    </row>
    <row r="236" ht="15.75" customHeight="1">
      <c r="D236" s="7" t="s">
        <v>244</v>
      </c>
      <c r="E236" s="1">
        <v>145.0</v>
      </c>
      <c r="F236" s="1">
        <f t="shared" si="1"/>
        <v>116</v>
      </c>
      <c r="G236" s="1">
        <f t="shared" si="2"/>
        <v>114.55</v>
      </c>
      <c r="H236" s="1">
        <f t="shared" si="3"/>
        <v>111.65</v>
      </c>
      <c r="I236" s="1">
        <f t="shared" si="4"/>
        <v>105.85</v>
      </c>
      <c r="J236" s="1">
        <f t="shared" si="5"/>
        <v>101.5</v>
      </c>
    </row>
    <row r="237" ht="15.75" customHeight="1">
      <c r="D237" s="7" t="s">
        <v>245</v>
      </c>
      <c r="E237" s="1">
        <v>266.0</v>
      </c>
      <c r="F237" s="1">
        <f t="shared" si="1"/>
        <v>212.8</v>
      </c>
      <c r="G237" s="1">
        <f t="shared" si="2"/>
        <v>210.14</v>
      </c>
      <c r="H237" s="1">
        <f t="shared" si="3"/>
        <v>204.82</v>
      </c>
      <c r="I237" s="1">
        <f t="shared" si="4"/>
        <v>194.18</v>
      </c>
      <c r="J237" s="1">
        <f t="shared" si="5"/>
        <v>186.2</v>
      </c>
    </row>
    <row r="238" ht="15.75" customHeight="1">
      <c r="D238" s="6" t="s">
        <v>246</v>
      </c>
      <c r="E238" s="1">
        <v>191.0</v>
      </c>
      <c r="F238" s="1">
        <f t="shared" si="1"/>
        <v>152.8</v>
      </c>
      <c r="G238" s="1">
        <f t="shared" si="2"/>
        <v>150.89</v>
      </c>
      <c r="H238" s="1">
        <f t="shared" si="3"/>
        <v>147.07</v>
      </c>
      <c r="I238" s="1">
        <f t="shared" si="4"/>
        <v>139.43</v>
      </c>
      <c r="J238" s="1">
        <f t="shared" si="5"/>
        <v>133.7</v>
      </c>
    </row>
    <row r="239" ht="15.75" customHeight="1">
      <c r="D239" s="7" t="s">
        <v>247</v>
      </c>
      <c r="E239" s="1">
        <v>102.0</v>
      </c>
      <c r="F239" s="1">
        <f t="shared" si="1"/>
        <v>81.6</v>
      </c>
      <c r="G239" s="1">
        <f t="shared" si="2"/>
        <v>80.58</v>
      </c>
      <c r="H239" s="1">
        <f t="shared" si="3"/>
        <v>78.54</v>
      </c>
      <c r="I239" s="1">
        <f t="shared" si="4"/>
        <v>74.46</v>
      </c>
      <c r="J239" s="1">
        <f t="shared" si="5"/>
        <v>71.4</v>
      </c>
    </row>
    <row r="240" ht="15.75" customHeight="1">
      <c r="D240" s="7" t="s">
        <v>248</v>
      </c>
      <c r="E240" s="1">
        <v>106.0</v>
      </c>
      <c r="F240" s="1">
        <f t="shared" si="1"/>
        <v>84.8</v>
      </c>
      <c r="G240" s="1">
        <f t="shared" si="2"/>
        <v>83.74</v>
      </c>
      <c r="H240" s="1">
        <f t="shared" si="3"/>
        <v>81.62</v>
      </c>
      <c r="I240" s="1">
        <f t="shared" si="4"/>
        <v>77.38</v>
      </c>
      <c r="J240" s="1">
        <f t="shared" si="5"/>
        <v>74.2</v>
      </c>
    </row>
    <row r="241" ht="15.75" customHeight="1">
      <c r="D241" s="7" t="s">
        <v>249</v>
      </c>
      <c r="E241" s="1">
        <v>123.0</v>
      </c>
      <c r="F241" s="1">
        <f t="shared" si="1"/>
        <v>98.4</v>
      </c>
      <c r="G241" s="1">
        <f t="shared" si="2"/>
        <v>97.17</v>
      </c>
      <c r="H241" s="1">
        <f t="shared" si="3"/>
        <v>94.71</v>
      </c>
      <c r="I241" s="1">
        <f t="shared" si="4"/>
        <v>89.79</v>
      </c>
      <c r="J241" s="1">
        <f t="shared" si="5"/>
        <v>86.1</v>
      </c>
    </row>
    <row r="242" ht="15.75" customHeight="1">
      <c r="D242" s="7" t="s">
        <v>250</v>
      </c>
      <c r="E242" s="1">
        <v>123.0</v>
      </c>
      <c r="F242" s="1">
        <f t="shared" si="1"/>
        <v>98.4</v>
      </c>
      <c r="G242" s="1">
        <f t="shared" si="2"/>
        <v>97.17</v>
      </c>
      <c r="H242" s="1">
        <f t="shared" si="3"/>
        <v>94.71</v>
      </c>
      <c r="I242" s="1">
        <f t="shared" si="4"/>
        <v>89.79</v>
      </c>
      <c r="J242" s="1">
        <f t="shared" si="5"/>
        <v>86.1</v>
      </c>
    </row>
    <row r="243" ht="15.75" customHeight="1">
      <c r="D243" s="7" t="s">
        <v>251</v>
      </c>
      <c r="E243" s="1">
        <v>113.0</v>
      </c>
      <c r="F243" s="1">
        <f t="shared" si="1"/>
        <v>90.4</v>
      </c>
      <c r="G243" s="1">
        <f t="shared" si="2"/>
        <v>89.27</v>
      </c>
      <c r="H243" s="1">
        <f t="shared" si="3"/>
        <v>87.01</v>
      </c>
      <c r="I243" s="1">
        <f t="shared" si="4"/>
        <v>82.49</v>
      </c>
      <c r="J243" s="1">
        <f t="shared" si="5"/>
        <v>79.1</v>
      </c>
    </row>
    <row r="244" ht="15.75" customHeight="1">
      <c r="D244" s="7" t="s">
        <v>252</v>
      </c>
      <c r="E244" s="1">
        <v>196.0</v>
      </c>
      <c r="F244" s="1">
        <f t="shared" si="1"/>
        <v>156.8</v>
      </c>
      <c r="G244" s="1">
        <f t="shared" si="2"/>
        <v>154.84</v>
      </c>
      <c r="H244" s="1">
        <f t="shared" si="3"/>
        <v>150.92</v>
      </c>
      <c r="I244" s="1">
        <f t="shared" si="4"/>
        <v>143.08</v>
      </c>
      <c r="J244" s="1">
        <f t="shared" si="5"/>
        <v>137.2</v>
      </c>
    </row>
    <row r="245" ht="15.75" customHeight="1">
      <c r="D245" s="7" t="s">
        <v>253</v>
      </c>
      <c r="E245" s="1">
        <v>202.0</v>
      </c>
      <c r="F245" s="1">
        <f t="shared" si="1"/>
        <v>161.6</v>
      </c>
      <c r="G245" s="1">
        <f t="shared" si="2"/>
        <v>159.58</v>
      </c>
      <c r="H245" s="1">
        <f t="shared" si="3"/>
        <v>155.54</v>
      </c>
      <c r="I245" s="1">
        <f t="shared" si="4"/>
        <v>147.46</v>
      </c>
      <c r="J245" s="1">
        <f t="shared" si="5"/>
        <v>141.4</v>
      </c>
    </row>
    <row r="246" ht="15.75" customHeight="1">
      <c r="D246" s="7" t="s">
        <v>254</v>
      </c>
      <c r="E246" s="1">
        <v>281.0</v>
      </c>
      <c r="F246" s="1">
        <f t="shared" si="1"/>
        <v>224.8</v>
      </c>
      <c r="G246" s="1">
        <f t="shared" si="2"/>
        <v>221.99</v>
      </c>
      <c r="H246" s="1">
        <f t="shared" si="3"/>
        <v>216.37</v>
      </c>
      <c r="I246" s="1">
        <f t="shared" si="4"/>
        <v>205.13</v>
      </c>
      <c r="J246" s="1">
        <f t="shared" si="5"/>
        <v>196.7</v>
      </c>
    </row>
    <row r="247" ht="15.75" customHeight="1">
      <c r="D247" s="7" t="s">
        <v>255</v>
      </c>
      <c r="E247" s="1">
        <v>354.0</v>
      </c>
      <c r="F247" s="1">
        <f t="shared" si="1"/>
        <v>283.2</v>
      </c>
      <c r="G247" s="1">
        <f t="shared" si="2"/>
        <v>279.66</v>
      </c>
      <c r="H247" s="1">
        <f t="shared" si="3"/>
        <v>272.58</v>
      </c>
      <c r="I247" s="1">
        <f t="shared" si="4"/>
        <v>258.42</v>
      </c>
      <c r="J247" s="1">
        <f t="shared" si="5"/>
        <v>247.8</v>
      </c>
    </row>
    <row r="248" ht="15.75" customHeight="1">
      <c r="D248" s="7" t="s">
        <v>256</v>
      </c>
      <c r="E248" s="1">
        <v>341.0</v>
      </c>
      <c r="F248" s="1">
        <f t="shared" si="1"/>
        <v>272.8</v>
      </c>
      <c r="G248" s="1">
        <f t="shared" si="2"/>
        <v>269.39</v>
      </c>
      <c r="H248" s="1">
        <f t="shared" si="3"/>
        <v>262.57</v>
      </c>
      <c r="I248" s="1">
        <f t="shared" si="4"/>
        <v>248.93</v>
      </c>
      <c r="J248" s="1">
        <f t="shared" si="5"/>
        <v>238.7</v>
      </c>
    </row>
    <row r="249" ht="15.75" customHeight="1">
      <c r="D249" s="7" t="s">
        <v>257</v>
      </c>
      <c r="E249" s="1">
        <v>298.0</v>
      </c>
      <c r="F249" s="1">
        <f t="shared" si="1"/>
        <v>238.4</v>
      </c>
      <c r="G249" s="1">
        <f t="shared" si="2"/>
        <v>235.42</v>
      </c>
      <c r="H249" s="1">
        <f t="shared" si="3"/>
        <v>229.46</v>
      </c>
      <c r="I249" s="1">
        <f t="shared" si="4"/>
        <v>217.54</v>
      </c>
      <c r="J249" s="1">
        <f t="shared" si="5"/>
        <v>208.6</v>
      </c>
    </row>
    <row r="250" ht="15.75" customHeight="1">
      <c r="D250" s="7" t="s">
        <v>258</v>
      </c>
      <c r="E250" s="1">
        <v>102.0</v>
      </c>
      <c r="F250" s="1">
        <f t="shared" si="1"/>
        <v>81.6</v>
      </c>
      <c r="G250" s="1">
        <f t="shared" si="2"/>
        <v>80.58</v>
      </c>
      <c r="H250" s="1">
        <f t="shared" si="3"/>
        <v>78.54</v>
      </c>
      <c r="I250" s="1">
        <f t="shared" si="4"/>
        <v>74.46</v>
      </c>
      <c r="J250" s="1">
        <f t="shared" si="5"/>
        <v>71.4</v>
      </c>
    </row>
    <row r="251" ht="15.75" customHeight="1">
      <c r="D251" s="7" t="s">
        <v>259</v>
      </c>
      <c r="E251" s="1">
        <v>106.0</v>
      </c>
      <c r="F251" s="1">
        <f t="shared" si="1"/>
        <v>84.8</v>
      </c>
      <c r="G251" s="1">
        <f t="shared" si="2"/>
        <v>83.74</v>
      </c>
      <c r="H251" s="1">
        <f t="shared" si="3"/>
        <v>81.62</v>
      </c>
      <c r="I251" s="1">
        <f t="shared" si="4"/>
        <v>77.38</v>
      </c>
      <c r="J251" s="1">
        <f t="shared" si="5"/>
        <v>74.2</v>
      </c>
    </row>
    <row r="252" ht="15.75" customHeight="1">
      <c r="D252" s="7" t="s">
        <v>260</v>
      </c>
      <c r="E252" s="1">
        <v>170.0</v>
      </c>
      <c r="F252" s="1">
        <f t="shared" si="1"/>
        <v>136</v>
      </c>
      <c r="G252" s="1">
        <f t="shared" si="2"/>
        <v>134.3</v>
      </c>
      <c r="H252" s="1">
        <f t="shared" si="3"/>
        <v>130.9</v>
      </c>
      <c r="I252" s="1">
        <f t="shared" si="4"/>
        <v>124.1</v>
      </c>
      <c r="J252" s="1">
        <f t="shared" si="5"/>
        <v>119</v>
      </c>
    </row>
    <row r="253" ht="15.75" customHeight="1">
      <c r="D253" s="7" t="s">
        <v>261</v>
      </c>
      <c r="E253" s="1">
        <v>149.0</v>
      </c>
      <c r="F253" s="1">
        <f t="shared" si="1"/>
        <v>119.2</v>
      </c>
      <c r="G253" s="1">
        <f t="shared" si="2"/>
        <v>117.71</v>
      </c>
      <c r="H253" s="1">
        <f t="shared" si="3"/>
        <v>114.73</v>
      </c>
      <c r="I253" s="1">
        <f t="shared" si="4"/>
        <v>108.77</v>
      </c>
      <c r="J253" s="1">
        <f t="shared" si="5"/>
        <v>104.3</v>
      </c>
    </row>
    <row r="254" ht="15.75" customHeight="1">
      <c r="D254" s="7" t="s">
        <v>262</v>
      </c>
      <c r="E254" s="1">
        <v>170.0</v>
      </c>
      <c r="F254" s="1">
        <f t="shared" si="1"/>
        <v>136</v>
      </c>
      <c r="G254" s="1">
        <f t="shared" si="2"/>
        <v>134.3</v>
      </c>
      <c r="H254" s="1">
        <f t="shared" si="3"/>
        <v>130.9</v>
      </c>
      <c r="I254" s="1">
        <f t="shared" si="4"/>
        <v>124.1</v>
      </c>
      <c r="J254" s="1">
        <f t="shared" si="5"/>
        <v>119</v>
      </c>
    </row>
    <row r="255" ht="15.75" customHeight="1">
      <c r="D255" s="7" t="s">
        <v>263</v>
      </c>
      <c r="E255" s="1">
        <v>149.0</v>
      </c>
      <c r="F255" s="1">
        <f t="shared" si="1"/>
        <v>119.2</v>
      </c>
      <c r="G255" s="1">
        <f t="shared" si="2"/>
        <v>117.71</v>
      </c>
      <c r="H255" s="1">
        <f t="shared" si="3"/>
        <v>114.73</v>
      </c>
      <c r="I255" s="1">
        <f t="shared" si="4"/>
        <v>108.77</v>
      </c>
      <c r="J255" s="1">
        <f t="shared" si="5"/>
        <v>104.3</v>
      </c>
    </row>
    <row r="256" ht="15.75" customHeight="1">
      <c r="D256" s="7" t="s">
        <v>264</v>
      </c>
      <c r="E256" s="1">
        <v>196.0</v>
      </c>
      <c r="F256" s="1">
        <f t="shared" si="1"/>
        <v>156.8</v>
      </c>
      <c r="G256" s="1">
        <f t="shared" si="2"/>
        <v>154.84</v>
      </c>
      <c r="H256" s="1">
        <f t="shared" si="3"/>
        <v>150.92</v>
      </c>
      <c r="I256" s="1">
        <f t="shared" si="4"/>
        <v>143.08</v>
      </c>
      <c r="J256" s="1">
        <f t="shared" si="5"/>
        <v>137.2</v>
      </c>
    </row>
    <row r="257" ht="15.75" customHeight="1">
      <c r="D257" s="7" t="s">
        <v>265</v>
      </c>
      <c r="E257" s="1">
        <v>490.0</v>
      </c>
      <c r="F257" s="1">
        <f t="shared" si="1"/>
        <v>392</v>
      </c>
      <c r="G257" s="1">
        <f t="shared" si="2"/>
        <v>387.1</v>
      </c>
      <c r="H257" s="1">
        <f t="shared" si="3"/>
        <v>377.3</v>
      </c>
      <c r="I257" s="1">
        <f t="shared" si="4"/>
        <v>357.7</v>
      </c>
      <c r="J257" s="1">
        <f t="shared" si="5"/>
        <v>343</v>
      </c>
    </row>
    <row r="258" ht="15.75" customHeight="1">
      <c r="D258" s="7" t="s">
        <v>266</v>
      </c>
      <c r="E258" s="1">
        <v>531.0</v>
      </c>
      <c r="F258" s="1">
        <f t="shared" si="1"/>
        <v>424.8</v>
      </c>
      <c r="G258" s="1">
        <f t="shared" si="2"/>
        <v>419.49</v>
      </c>
      <c r="H258" s="1">
        <f t="shared" si="3"/>
        <v>408.87</v>
      </c>
      <c r="I258" s="1">
        <f t="shared" si="4"/>
        <v>387.63</v>
      </c>
      <c r="J258" s="1">
        <f t="shared" si="5"/>
        <v>371.7</v>
      </c>
    </row>
    <row r="259" ht="15.75" customHeight="1">
      <c r="D259" s="7" t="s">
        <v>267</v>
      </c>
      <c r="E259" s="1">
        <v>500.0</v>
      </c>
      <c r="F259" s="1">
        <f t="shared" si="1"/>
        <v>400</v>
      </c>
      <c r="G259" s="1">
        <f t="shared" si="2"/>
        <v>395</v>
      </c>
      <c r="H259" s="1">
        <f t="shared" si="3"/>
        <v>385</v>
      </c>
      <c r="I259" s="1">
        <f t="shared" si="4"/>
        <v>365</v>
      </c>
      <c r="J259" s="1">
        <f t="shared" si="5"/>
        <v>350</v>
      </c>
    </row>
    <row r="260" ht="15.75" customHeight="1">
      <c r="D260" s="7" t="s">
        <v>268</v>
      </c>
      <c r="E260" s="1">
        <v>106.0</v>
      </c>
      <c r="F260" s="1">
        <f t="shared" si="1"/>
        <v>84.8</v>
      </c>
      <c r="G260" s="1">
        <f t="shared" si="2"/>
        <v>83.74</v>
      </c>
      <c r="H260" s="1">
        <f t="shared" si="3"/>
        <v>81.62</v>
      </c>
      <c r="I260" s="1">
        <f t="shared" si="4"/>
        <v>77.38</v>
      </c>
      <c r="J260" s="1">
        <f t="shared" si="5"/>
        <v>74.2</v>
      </c>
    </row>
    <row r="261" ht="15.75" customHeight="1">
      <c r="D261" s="7" t="s">
        <v>269</v>
      </c>
      <c r="E261" s="1">
        <v>308.0</v>
      </c>
      <c r="F261" s="1">
        <f t="shared" si="1"/>
        <v>246.4</v>
      </c>
      <c r="G261" s="1">
        <f t="shared" si="2"/>
        <v>243.32</v>
      </c>
      <c r="H261" s="1">
        <f t="shared" si="3"/>
        <v>237.16</v>
      </c>
      <c r="I261" s="1">
        <f t="shared" si="4"/>
        <v>224.84</v>
      </c>
      <c r="J261" s="1">
        <f t="shared" si="5"/>
        <v>215.6</v>
      </c>
    </row>
    <row r="262" ht="15.75" customHeight="1">
      <c r="D262" s="4" t="s">
        <v>270</v>
      </c>
      <c r="E262" s="5">
        <v>177.5</v>
      </c>
      <c r="F262" s="1">
        <f t="shared" si="1"/>
        <v>142</v>
      </c>
      <c r="G262" s="1">
        <f t="shared" si="2"/>
        <v>140.225</v>
      </c>
      <c r="H262" s="1">
        <f t="shared" si="3"/>
        <v>136.675</v>
      </c>
      <c r="I262" s="1">
        <f t="shared" si="4"/>
        <v>129.575</v>
      </c>
      <c r="J262" s="1">
        <f t="shared" si="5"/>
        <v>124.25</v>
      </c>
    </row>
    <row r="263" ht="15.75" customHeight="1">
      <c r="D263" s="4" t="s">
        <v>271</v>
      </c>
      <c r="E263" s="5">
        <v>228.75</v>
      </c>
      <c r="F263" s="1">
        <f t="shared" si="1"/>
        <v>183</v>
      </c>
      <c r="G263" s="1">
        <f t="shared" si="2"/>
        <v>180.7125</v>
      </c>
      <c r="H263" s="1">
        <f t="shared" si="3"/>
        <v>176.1375</v>
      </c>
      <c r="I263" s="1">
        <f t="shared" si="4"/>
        <v>166.9875</v>
      </c>
      <c r="J263" s="1">
        <f t="shared" si="5"/>
        <v>160.125</v>
      </c>
    </row>
    <row r="264" ht="15.75" customHeight="1">
      <c r="D264" s="4" t="s">
        <v>272</v>
      </c>
      <c r="E264" s="5">
        <v>191.25</v>
      </c>
      <c r="F264" s="1">
        <f t="shared" si="1"/>
        <v>153</v>
      </c>
      <c r="G264" s="1">
        <f t="shared" si="2"/>
        <v>151.0875</v>
      </c>
      <c r="H264" s="1">
        <f t="shared" si="3"/>
        <v>147.2625</v>
      </c>
      <c r="I264" s="1">
        <f t="shared" si="4"/>
        <v>139.6125</v>
      </c>
      <c r="J264" s="1">
        <f t="shared" si="5"/>
        <v>133.875</v>
      </c>
    </row>
    <row r="265" ht="15.75" customHeight="1">
      <c r="D265" s="4" t="s">
        <v>273</v>
      </c>
      <c r="E265" s="5">
        <v>128.75</v>
      </c>
      <c r="F265" s="1">
        <f t="shared" si="1"/>
        <v>103</v>
      </c>
      <c r="G265" s="1">
        <f t="shared" si="2"/>
        <v>101.7125</v>
      </c>
      <c r="H265" s="1">
        <f t="shared" si="3"/>
        <v>99.1375</v>
      </c>
      <c r="I265" s="1">
        <f t="shared" si="4"/>
        <v>93.9875</v>
      </c>
      <c r="J265" s="1">
        <f t="shared" si="5"/>
        <v>90.125</v>
      </c>
    </row>
    <row r="266" ht="15.75" customHeight="1">
      <c r="D266" s="4" t="s">
        <v>274</v>
      </c>
      <c r="E266" s="5">
        <v>430.0</v>
      </c>
      <c r="F266" s="1">
        <f t="shared" si="1"/>
        <v>344</v>
      </c>
      <c r="G266" s="1">
        <f t="shared" si="2"/>
        <v>339.7</v>
      </c>
      <c r="H266" s="1">
        <f t="shared" si="3"/>
        <v>331.1</v>
      </c>
      <c r="I266" s="1">
        <f t="shared" si="4"/>
        <v>313.9</v>
      </c>
      <c r="J266" s="1">
        <f t="shared" si="5"/>
        <v>301</v>
      </c>
    </row>
    <row r="267" ht="15.75" customHeight="1">
      <c r="D267" s="4" t="s">
        <v>275</v>
      </c>
      <c r="E267" s="5">
        <v>343.0</v>
      </c>
      <c r="F267" s="1">
        <f t="shared" si="1"/>
        <v>274.4</v>
      </c>
      <c r="G267" s="1">
        <f t="shared" si="2"/>
        <v>270.97</v>
      </c>
      <c r="H267" s="1">
        <f t="shared" si="3"/>
        <v>264.11</v>
      </c>
      <c r="I267" s="1">
        <f t="shared" si="4"/>
        <v>250.39</v>
      </c>
      <c r="J267" s="1">
        <f t="shared" si="5"/>
        <v>240.1</v>
      </c>
    </row>
    <row r="268" ht="15.75" customHeight="1">
      <c r="D268" s="4" t="s">
        <v>276</v>
      </c>
      <c r="E268" s="5">
        <v>220.0</v>
      </c>
      <c r="F268" s="1">
        <f t="shared" si="1"/>
        <v>176</v>
      </c>
      <c r="G268" s="1">
        <f t="shared" si="2"/>
        <v>173.8</v>
      </c>
      <c r="H268" s="1">
        <f t="shared" si="3"/>
        <v>169.4</v>
      </c>
      <c r="I268" s="1">
        <f t="shared" si="4"/>
        <v>160.6</v>
      </c>
      <c r="J268" s="1">
        <f t="shared" si="5"/>
        <v>154</v>
      </c>
    </row>
    <row r="269" ht="15.75" customHeight="1">
      <c r="D269" s="4" t="s">
        <v>277</v>
      </c>
      <c r="E269" s="5">
        <v>189.0</v>
      </c>
      <c r="F269" s="1">
        <f t="shared" si="1"/>
        <v>151.2</v>
      </c>
      <c r="G269" s="1">
        <f t="shared" si="2"/>
        <v>149.31</v>
      </c>
      <c r="H269" s="1">
        <f t="shared" si="3"/>
        <v>145.53</v>
      </c>
      <c r="I269" s="1">
        <f t="shared" si="4"/>
        <v>137.97</v>
      </c>
      <c r="J269" s="1">
        <f t="shared" si="5"/>
        <v>132.3</v>
      </c>
    </row>
    <row r="270" ht="15.75" customHeight="1">
      <c r="D270" s="4" t="s">
        <v>278</v>
      </c>
      <c r="E270" s="5">
        <v>391.0</v>
      </c>
      <c r="F270" s="1">
        <f t="shared" si="1"/>
        <v>312.8</v>
      </c>
      <c r="G270" s="1">
        <f t="shared" si="2"/>
        <v>308.89</v>
      </c>
      <c r="H270" s="1">
        <f t="shared" si="3"/>
        <v>301.07</v>
      </c>
      <c r="I270" s="1">
        <f t="shared" si="4"/>
        <v>285.43</v>
      </c>
      <c r="J270" s="1">
        <f t="shared" si="5"/>
        <v>273.7</v>
      </c>
    </row>
    <row r="271" ht="15.75" customHeight="1">
      <c r="D271" s="4" t="s">
        <v>279</v>
      </c>
      <c r="E271" s="5">
        <v>425.0</v>
      </c>
      <c r="F271" s="1">
        <f t="shared" si="1"/>
        <v>340</v>
      </c>
      <c r="G271" s="1">
        <f t="shared" si="2"/>
        <v>335.75</v>
      </c>
      <c r="H271" s="1">
        <f t="shared" si="3"/>
        <v>327.25</v>
      </c>
      <c r="I271" s="1">
        <f t="shared" si="4"/>
        <v>310.25</v>
      </c>
      <c r="J271" s="1">
        <f t="shared" si="5"/>
        <v>297.5</v>
      </c>
    </row>
    <row r="272" ht="15.75" customHeight="1">
      <c r="D272" s="4" t="s">
        <v>280</v>
      </c>
      <c r="E272" s="5">
        <v>265.0</v>
      </c>
      <c r="F272" s="1">
        <f t="shared" si="1"/>
        <v>212</v>
      </c>
      <c r="G272" s="1">
        <f t="shared" si="2"/>
        <v>209.35</v>
      </c>
      <c r="H272" s="1">
        <f t="shared" si="3"/>
        <v>204.05</v>
      </c>
      <c r="I272" s="1">
        <f t="shared" si="4"/>
        <v>193.45</v>
      </c>
      <c r="J272" s="1">
        <f t="shared" si="5"/>
        <v>185.5</v>
      </c>
    </row>
    <row r="273" ht="15.75" customHeight="1">
      <c r="D273" s="4" t="s">
        <v>281</v>
      </c>
      <c r="E273" s="5">
        <v>289.0</v>
      </c>
      <c r="F273" s="1">
        <f t="shared" si="1"/>
        <v>231.2</v>
      </c>
      <c r="G273" s="1">
        <f t="shared" si="2"/>
        <v>228.31</v>
      </c>
      <c r="H273" s="1">
        <f t="shared" si="3"/>
        <v>222.53</v>
      </c>
      <c r="I273" s="1">
        <f t="shared" si="4"/>
        <v>210.97</v>
      </c>
      <c r="J273" s="1">
        <f t="shared" si="5"/>
        <v>202.3</v>
      </c>
    </row>
    <row r="274" ht="15.75" customHeight="1">
      <c r="D274" s="4" t="s">
        <v>282</v>
      </c>
      <c r="E274" s="5">
        <v>281.0</v>
      </c>
      <c r="F274" s="1">
        <f t="shared" si="1"/>
        <v>224.8</v>
      </c>
      <c r="G274" s="1">
        <f t="shared" si="2"/>
        <v>221.99</v>
      </c>
      <c r="H274" s="1">
        <f t="shared" si="3"/>
        <v>216.37</v>
      </c>
      <c r="I274" s="1">
        <f t="shared" si="4"/>
        <v>205.13</v>
      </c>
      <c r="J274" s="1">
        <f t="shared" si="5"/>
        <v>196.7</v>
      </c>
    </row>
    <row r="275" ht="15.75" customHeight="1">
      <c r="D275" s="4" t="s">
        <v>283</v>
      </c>
      <c r="E275" s="5">
        <v>427.0</v>
      </c>
      <c r="F275" s="1">
        <f t="shared" si="1"/>
        <v>341.6</v>
      </c>
      <c r="G275" s="1">
        <f t="shared" si="2"/>
        <v>337.33</v>
      </c>
      <c r="H275" s="1">
        <f t="shared" si="3"/>
        <v>328.79</v>
      </c>
      <c r="I275" s="1">
        <f t="shared" si="4"/>
        <v>311.71</v>
      </c>
      <c r="J275" s="1">
        <f t="shared" si="5"/>
        <v>298.9</v>
      </c>
    </row>
    <row r="276" ht="15.75" customHeight="1">
      <c r="D276" s="4" t="s">
        <v>284</v>
      </c>
      <c r="E276" s="5">
        <v>378.0</v>
      </c>
      <c r="F276" s="1">
        <f t="shared" si="1"/>
        <v>302.4</v>
      </c>
      <c r="G276" s="1">
        <f t="shared" si="2"/>
        <v>298.62</v>
      </c>
      <c r="H276" s="1">
        <f t="shared" si="3"/>
        <v>291.06</v>
      </c>
      <c r="I276" s="1">
        <f t="shared" si="4"/>
        <v>275.94</v>
      </c>
      <c r="J276" s="1">
        <f t="shared" si="5"/>
        <v>264.6</v>
      </c>
    </row>
    <row r="277" ht="15.75" customHeight="1">
      <c r="D277" s="4" t="s">
        <v>285</v>
      </c>
      <c r="E277" s="5">
        <v>268.0</v>
      </c>
      <c r="F277" s="1">
        <f t="shared" si="1"/>
        <v>214.4</v>
      </c>
      <c r="G277" s="1">
        <f t="shared" si="2"/>
        <v>211.72</v>
      </c>
      <c r="H277" s="1">
        <f t="shared" si="3"/>
        <v>206.36</v>
      </c>
      <c r="I277" s="1">
        <f t="shared" si="4"/>
        <v>195.64</v>
      </c>
      <c r="J277" s="1">
        <f t="shared" si="5"/>
        <v>187.6</v>
      </c>
    </row>
    <row r="278" ht="15.75" customHeight="1">
      <c r="D278" s="4" t="s">
        <v>286</v>
      </c>
      <c r="E278" s="5">
        <v>291.0</v>
      </c>
      <c r="F278" s="1">
        <f t="shared" si="1"/>
        <v>232.8</v>
      </c>
      <c r="G278" s="1">
        <f t="shared" si="2"/>
        <v>229.89</v>
      </c>
      <c r="H278" s="1">
        <f t="shared" si="3"/>
        <v>224.07</v>
      </c>
      <c r="I278" s="1">
        <f t="shared" si="4"/>
        <v>212.43</v>
      </c>
      <c r="J278" s="1">
        <f t="shared" si="5"/>
        <v>203.7</v>
      </c>
    </row>
    <row r="279" ht="15.75" customHeight="1">
      <c r="D279" s="4" t="s">
        <v>287</v>
      </c>
      <c r="E279" s="5">
        <v>299.0</v>
      </c>
      <c r="F279" s="1">
        <f t="shared" si="1"/>
        <v>239.2</v>
      </c>
      <c r="G279" s="1">
        <f t="shared" si="2"/>
        <v>236.21</v>
      </c>
      <c r="H279" s="1">
        <f t="shared" si="3"/>
        <v>230.23</v>
      </c>
      <c r="I279" s="1">
        <f t="shared" si="4"/>
        <v>218.27</v>
      </c>
      <c r="J279" s="1">
        <f t="shared" si="5"/>
        <v>209.3</v>
      </c>
    </row>
    <row r="280" ht="15.75" customHeight="1">
      <c r="D280" s="4" t="s">
        <v>288</v>
      </c>
      <c r="E280" s="5">
        <v>228.0</v>
      </c>
      <c r="F280" s="1">
        <f t="shared" si="1"/>
        <v>182.4</v>
      </c>
      <c r="G280" s="1">
        <f t="shared" si="2"/>
        <v>180.12</v>
      </c>
      <c r="H280" s="1">
        <f t="shared" si="3"/>
        <v>175.56</v>
      </c>
      <c r="I280" s="1">
        <f t="shared" si="4"/>
        <v>166.44</v>
      </c>
      <c r="J280" s="1">
        <f t="shared" si="5"/>
        <v>159.6</v>
      </c>
    </row>
    <row r="281" ht="15.75" customHeight="1">
      <c r="D281" s="4" t="s">
        <v>289</v>
      </c>
      <c r="E281" s="5">
        <v>260.0</v>
      </c>
      <c r="F281" s="1">
        <f t="shared" si="1"/>
        <v>208</v>
      </c>
      <c r="G281" s="1">
        <f t="shared" si="2"/>
        <v>205.4</v>
      </c>
      <c r="H281" s="1">
        <f t="shared" si="3"/>
        <v>200.2</v>
      </c>
      <c r="I281" s="1">
        <f t="shared" si="4"/>
        <v>189.8</v>
      </c>
      <c r="J281" s="1">
        <f t="shared" si="5"/>
        <v>182</v>
      </c>
    </row>
    <row r="282" ht="15.75" customHeight="1">
      <c r="D282" s="4" t="s">
        <v>290</v>
      </c>
      <c r="E282" s="5">
        <v>229.0</v>
      </c>
      <c r="F282" s="1">
        <f t="shared" si="1"/>
        <v>183.2</v>
      </c>
      <c r="G282" s="1">
        <f t="shared" si="2"/>
        <v>180.91</v>
      </c>
      <c r="H282" s="1">
        <f t="shared" si="3"/>
        <v>176.33</v>
      </c>
      <c r="I282" s="1">
        <f t="shared" si="4"/>
        <v>167.17</v>
      </c>
      <c r="J282" s="1">
        <f t="shared" si="5"/>
        <v>160.3</v>
      </c>
    </row>
    <row r="283" ht="15.75" customHeight="1">
      <c r="D283" s="4" t="s">
        <v>291</v>
      </c>
      <c r="E283" s="5">
        <v>238.0</v>
      </c>
      <c r="F283" s="1">
        <f t="shared" si="1"/>
        <v>190.4</v>
      </c>
      <c r="G283" s="1">
        <f t="shared" si="2"/>
        <v>188.02</v>
      </c>
      <c r="H283" s="1">
        <f t="shared" si="3"/>
        <v>183.26</v>
      </c>
      <c r="I283" s="1">
        <f t="shared" si="4"/>
        <v>173.74</v>
      </c>
      <c r="J283" s="1">
        <f t="shared" si="5"/>
        <v>166.6</v>
      </c>
    </row>
    <row r="284" ht="15.75" customHeight="1">
      <c r="D284" s="4" t="s">
        <v>292</v>
      </c>
      <c r="E284" s="5">
        <v>196.0</v>
      </c>
      <c r="F284" s="1">
        <f t="shared" si="1"/>
        <v>156.8</v>
      </c>
      <c r="G284" s="1">
        <f t="shared" si="2"/>
        <v>154.84</v>
      </c>
      <c r="H284" s="1">
        <f t="shared" si="3"/>
        <v>150.92</v>
      </c>
      <c r="I284" s="1">
        <f t="shared" si="4"/>
        <v>143.08</v>
      </c>
      <c r="J284" s="1">
        <f t="shared" si="5"/>
        <v>137.2</v>
      </c>
    </row>
    <row r="285" ht="15.75" customHeight="1">
      <c r="D285" s="4" t="s">
        <v>293</v>
      </c>
      <c r="E285" s="5">
        <v>212.0</v>
      </c>
      <c r="F285" s="1">
        <f t="shared" si="1"/>
        <v>169.6</v>
      </c>
      <c r="G285" s="1">
        <f t="shared" si="2"/>
        <v>167.48</v>
      </c>
      <c r="H285" s="1">
        <f t="shared" si="3"/>
        <v>163.24</v>
      </c>
      <c r="I285" s="1">
        <f t="shared" si="4"/>
        <v>154.76</v>
      </c>
      <c r="J285" s="1">
        <f t="shared" si="5"/>
        <v>148.4</v>
      </c>
    </row>
    <row r="286" ht="15.75" customHeight="1">
      <c r="D286" s="4" t="s">
        <v>294</v>
      </c>
      <c r="E286" s="5">
        <v>344.0</v>
      </c>
      <c r="F286" s="1">
        <f t="shared" si="1"/>
        <v>275.2</v>
      </c>
      <c r="G286" s="1">
        <f t="shared" si="2"/>
        <v>271.76</v>
      </c>
      <c r="H286" s="1">
        <f t="shared" si="3"/>
        <v>264.88</v>
      </c>
      <c r="I286" s="1">
        <f t="shared" si="4"/>
        <v>251.12</v>
      </c>
      <c r="J286" s="1">
        <f t="shared" si="5"/>
        <v>240.8</v>
      </c>
    </row>
    <row r="287" ht="15.75" customHeight="1">
      <c r="D287" s="4" t="s">
        <v>295</v>
      </c>
      <c r="E287" s="5">
        <v>184.0</v>
      </c>
      <c r="F287" s="1">
        <f t="shared" si="1"/>
        <v>147.2</v>
      </c>
      <c r="G287" s="1">
        <f t="shared" si="2"/>
        <v>145.36</v>
      </c>
      <c r="H287" s="1">
        <f t="shared" si="3"/>
        <v>141.68</v>
      </c>
      <c r="I287" s="1">
        <f t="shared" si="4"/>
        <v>134.32</v>
      </c>
      <c r="J287" s="1">
        <f t="shared" si="5"/>
        <v>128.8</v>
      </c>
    </row>
    <row r="288" ht="15.75" customHeight="1">
      <c r="D288" s="4" t="s">
        <v>296</v>
      </c>
      <c r="E288" s="5">
        <v>342.0</v>
      </c>
      <c r="F288" s="1">
        <f t="shared" si="1"/>
        <v>273.6</v>
      </c>
      <c r="G288" s="1">
        <f t="shared" si="2"/>
        <v>270.18</v>
      </c>
      <c r="H288" s="1">
        <f t="shared" si="3"/>
        <v>263.34</v>
      </c>
      <c r="I288" s="1">
        <f t="shared" si="4"/>
        <v>249.66</v>
      </c>
      <c r="J288" s="1">
        <f t="shared" si="5"/>
        <v>239.4</v>
      </c>
    </row>
    <row r="289" ht="15.75" customHeight="1">
      <c r="D289" s="4" t="s">
        <v>297</v>
      </c>
      <c r="E289" s="5">
        <v>289.0</v>
      </c>
      <c r="F289" s="1">
        <f t="shared" si="1"/>
        <v>231.2</v>
      </c>
      <c r="G289" s="1">
        <f t="shared" si="2"/>
        <v>228.31</v>
      </c>
      <c r="H289" s="1">
        <f t="shared" si="3"/>
        <v>222.53</v>
      </c>
      <c r="I289" s="1">
        <f t="shared" si="4"/>
        <v>210.97</v>
      </c>
      <c r="J289" s="1">
        <f t="shared" si="5"/>
        <v>202.3</v>
      </c>
    </row>
    <row r="290" ht="15.75" customHeight="1">
      <c r="D290" s="4" t="s">
        <v>298</v>
      </c>
      <c r="E290" s="5">
        <v>264.0</v>
      </c>
      <c r="F290" s="1">
        <f t="shared" si="1"/>
        <v>211.2</v>
      </c>
      <c r="G290" s="1">
        <f t="shared" si="2"/>
        <v>208.56</v>
      </c>
      <c r="H290" s="1">
        <f t="shared" si="3"/>
        <v>203.28</v>
      </c>
      <c r="I290" s="1">
        <f t="shared" si="4"/>
        <v>192.72</v>
      </c>
      <c r="J290" s="1">
        <f t="shared" si="5"/>
        <v>184.8</v>
      </c>
    </row>
    <row r="291" ht="15.75" customHeight="1">
      <c r="D291" s="4" t="s">
        <v>299</v>
      </c>
      <c r="E291" s="5">
        <v>244.0</v>
      </c>
      <c r="F291" s="1">
        <f t="shared" si="1"/>
        <v>195.2</v>
      </c>
      <c r="G291" s="1">
        <f t="shared" si="2"/>
        <v>192.76</v>
      </c>
      <c r="H291" s="1">
        <f t="shared" si="3"/>
        <v>187.88</v>
      </c>
      <c r="I291" s="1">
        <f t="shared" si="4"/>
        <v>178.12</v>
      </c>
      <c r="J291" s="1">
        <f t="shared" si="5"/>
        <v>170.8</v>
      </c>
    </row>
    <row r="292" ht="15.75" customHeight="1">
      <c r="D292" s="4" t="s">
        <v>300</v>
      </c>
      <c r="E292" s="5">
        <v>146.0</v>
      </c>
      <c r="F292" s="1">
        <f t="shared" si="1"/>
        <v>116.8</v>
      </c>
      <c r="G292" s="1">
        <f t="shared" si="2"/>
        <v>115.34</v>
      </c>
      <c r="H292" s="1">
        <f t="shared" si="3"/>
        <v>112.42</v>
      </c>
      <c r="I292" s="1">
        <f t="shared" si="4"/>
        <v>106.58</v>
      </c>
      <c r="J292" s="1">
        <f t="shared" si="5"/>
        <v>102.2</v>
      </c>
    </row>
    <row r="293" ht="15.75" customHeight="1">
      <c r="D293" s="4" t="s">
        <v>301</v>
      </c>
      <c r="E293" s="5">
        <v>200.0</v>
      </c>
      <c r="F293" s="1">
        <f t="shared" si="1"/>
        <v>160</v>
      </c>
      <c r="G293" s="1">
        <f t="shared" si="2"/>
        <v>158</v>
      </c>
      <c r="H293" s="1">
        <f t="shared" si="3"/>
        <v>154</v>
      </c>
      <c r="I293" s="1">
        <f t="shared" si="4"/>
        <v>146</v>
      </c>
      <c r="J293" s="1">
        <f t="shared" si="5"/>
        <v>140</v>
      </c>
    </row>
    <row r="294" ht="15.75" customHeight="1">
      <c r="D294" s="4" t="s">
        <v>302</v>
      </c>
      <c r="E294" s="5">
        <v>186.0</v>
      </c>
      <c r="F294" s="1">
        <f t="shared" si="1"/>
        <v>148.8</v>
      </c>
      <c r="G294" s="1">
        <f t="shared" si="2"/>
        <v>146.94</v>
      </c>
      <c r="H294" s="1">
        <f t="shared" si="3"/>
        <v>143.22</v>
      </c>
      <c r="I294" s="1">
        <f t="shared" si="4"/>
        <v>135.78</v>
      </c>
      <c r="J294" s="1">
        <f t="shared" si="5"/>
        <v>130.2</v>
      </c>
    </row>
    <row r="295" ht="15.75" customHeight="1">
      <c r="D295" s="4" t="s">
        <v>303</v>
      </c>
      <c r="E295" s="5">
        <v>203.0</v>
      </c>
      <c r="F295" s="1">
        <f t="shared" si="1"/>
        <v>162.4</v>
      </c>
      <c r="G295" s="1">
        <f t="shared" si="2"/>
        <v>160.37</v>
      </c>
      <c r="H295" s="1">
        <f t="shared" si="3"/>
        <v>156.31</v>
      </c>
      <c r="I295" s="1">
        <f t="shared" si="4"/>
        <v>148.19</v>
      </c>
      <c r="J295" s="1">
        <f t="shared" si="5"/>
        <v>142.1</v>
      </c>
    </row>
    <row r="296" ht="15.75" customHeight="1">
      <c r="D296" s="4" t="s">
        <v>304</v>
      </c>
      <c r="E296" s="5">
        <v>256.0</v>
      </c>
      <c r="F296" s="1">
        <f t="shared" si="1"/>
        <v>204.8</v>
      </c>
      <c r="G296" s="1">
        <f t="shared" si="2"/>
        <v>202.24</v>
      </c>
      <c r="H296" s="1">
        <f t="shared" si="3"/>
        <v>197.12</v>
      </c>
      <c r="I296" s="1">
        <f t="shared" si="4"/>
        <v>186.88</v>
      </c>
      <c r="J296" s="1">
        <f t="shared" si="5"/>
        <v>179.2</v>
      </c>
    </row>
    <row r="297" ht="15.75" customHeight="1">
      <c r="D297" s="4" t="s">
        <v>305</v>
      </c>
      <c r="E297" s="5">
        <v>264.0</v>
      </c>
      <c r="F297" s="1">
        <f t="shared" si="1"/>
        <v>211.2</v>
      </c>
      <c r="G297" s="1">
        <f t="shared" si="2"/>
        <v>208.56</v>
      </c>
      <c r="H297" s="1">
        <f t="shared" si="3"/>
        <v>203.28</v>
      </c>
      <c r="I297" s="1">
        <f t="shared" si="4"/>
        <v>192.72</v>
      </c>
      <c r="J297" s="1">
        <f t="shared" si="5"/>
        <v>184.8</v>
      </c>
    </row>
    <row r="298" ht="15.75" customHeight="1">
      <c r="D298" s="4" t="s">
        <v>306</v>
      </c>
      <c r="E298" s="5">
        <v>341.0</v>
      </c>
      <c r="F298" s="1">
        <f t="shared" si="1"/>
        <v>272.8</v>
      </c>
      <c r="G298" s="1">
        <f t="shared" si="2"/>
        <v>269.39</v>
      </c>
      <c r="H298" s="1">
        <f t="shared" si="3"/>
        <v>262.57</v>
      </c>
      <c r="I298" s="1">
        <f t="shared" si="4"/>
        <v>248.93</v>
      </c>
      <c r="J298" s="1">
        <f t="shared" si="5"/>
        <v>238.7</v>
      </c>
    </row>
    <row r="299" ht="15.75" customHeight="1">
      <c r="D299" s="4" t="s">
        <v>307</v>
      </c>
      <c r="E299" s="5">
        <v>160.0</v>
      </c>
      <c r="F299" s="1">
        <f t="shared" si="1"/>
        <v>128</v>
      </c>
      <c r="G299" s="1">
        <f t="shared" si="2"/>
        <v>126.4</v>
      </c>
      <c r="H299" s="1">
        <f t="shared" si="3"/>
        <v>123.2</v>
      </c>
      <c r="I299" s="1">
        <f t="shared" si="4"/>
        <v>116.8</v>
      </c>
      <c r="J299" s="1">
        <f t="shared" si="5"/>
        <v>112</v>
      </c>
    </row>
    <row r="300" ht="15.75" customHeight="1">
      <c r="D300" s="4" t="s">
        <v>308</v>
      </c>
      <c r="E300" s="5">
        <v>196.0</v>
      </c>
      <c r="F300" s="1">
        <f t="shared" si="1"/>
        <v>156.8</v>
      </c>
      <c r="G300" s="1">
        <f t="shared" si="2"/>
        <v>154.84</v>
      </c>
      <c r="H300" s="1">
        <f t="shared" si="3"/>
        <v>150.92</v>
      </c>
      <c r="I300" s="1">
        <f t="shared" si="4"/>
        <v>143.08</v>
      </c>
      <c r="J300" s="1">
        <f t="shared" si="5"/>
        <v>137.2</v>
      </c>
    </row>
    <row r="301" ht="15.75" customHeight="1">
      <c r="D301" s="4" t="s">
        <v>309</v>
      </c>
      <c r="E301" s="5">
        <v>210.0</v>
      </c>
      <c r="F301" s="1">
        <f t="shared" si="1"/>
        <v>168</v>
      </c>
      <c r="G301" s="1">
        <f t="shared" si="2"/>
        <v>165.9</v>
      </c>
      <c r="H301" s="1">
        <f t="shared" si="3"/>
        <v>161.7</v>
      </c>
      <c r="I301" s="1">
        <f t="shared" si="4"/>
        <v>153.3</v>
      </c>
      <c r="J301" s="1">
        <f t="shared" si="5"/>
        <v>147</v>
      </c>
    </row>
    <row r="302" ht="15.75" customHeight="1">
      <c r="D302" s="4" t="s">
        <v>310</v>
      </c>
      <c r="E302" s="5">
        <v>225.0</v>
      </c>
      <c r="F302" s="1">
        <f t="shared" si="1"/>
        <v>180</v>
      </c>
      <c r="G302" s="1">
        <f t="shared" si="2"/>
        <v>177.75</v>
      </c>
      <c r="H302" s="1">
        <f t="shared" si="3"/>
        <v>173.25</v>
      </c>
      <c r="I302" s="1">
        <f t="shared" si="4"/>
        <v>164.25</v>
      </c>
      <c r="J302" s="1">
        <f t="shared" si="5"/>
        <v>157.5</v>
      </c>
    </row>
    <row r="303" ht="15.75" customHeight="1">
      <c r="D303" s="4" t="s">
        <v>311</v>
      </c>
      <c r="E303" s="5">
        <v>174.0</v>
      </c>
      <c r="F303" s="1">
        <f t="shared" si="1"/>
        <v>139.2</v>
      </c>
      <c r="G303" s="1">
        <f t="shared" si="2"/>
        <v>137.46</v>
      </c>
      <c r="H303" s="1">
        <f t="shared" si="3"/>
        <v>133.98</v>
      </c>
      <c r="I303" s="1">
        <f t="shared" si="4"/>
        <v>127.02</v>
      </c>
      <c r="J303" s="1">
        <f t="shared" si="5"/>
        <v>121.8</v>
      </c>
    </row>
    <row r="304" ht="15.75" customHeight="1">
      <c r="D304" s="4" t="s">
        <v>312</v>
      </c>
      <c r="E304" s="5">
        <v>239.0</v>
      </c>
      <c r="F304" s="1">
        <f t="shared" si="1"/>
        <v>191.2</v>
      </c>
      <c r="G304" s="1">
        <f t="shared" si="2"/>
        <v>188.81</v>
      </c>
      <c r="H304" s="1">
        <f t="shared" si="3"/>
        <v>184.03</v>
      </c>
      <c r="I304" s="1">
        <f t="shared" si="4"/>
        <v>174.47</v>
      </c>
      <c r="J304" s="1">
        <f t="shared" si="5"/>
        <v>167.3</v>
      </c>
    </row>
    <row r="305" ht="15.75" customHeight="1">
      <c r="D305" s="4" t="s">
        <v>313</v>
      </c>
      <c r="E305" s="5">
        <v>224.0</v>
      </c>
      <c r="F305" s="1">
        <f t="shared" si="1"/>
        <v>179.2</v>
      </c>
      <c r="G305" s="1">
        <f t="shared" si="2"/>
        <v>176.96</v>
      </c>
      <c r="H305" s="1">
        <f t="shared" si="3"/>
        <v>172.48</v>
      </c>
      <c r="I305" s="1">
        <f t="shared" si="4"/>
        <v>163.52</v>
      </c>
      <c r="J305" s="1">
        <f t="shared" si="5"/>
        <v>156.8</v>
      </c>
    </row>
    <row r="306" ht="15.75" customHeight="1">
      <c r="D306" s="4" t="s">
        <v>314</v>
      </c>
      <c r="E306" s="5">
        <v>171.0</v>
      </c>
      <c r="F306" s="1">
        <f t="shared" si="1"/>
        <v>136.8</v>
      </c>
      <c r="G306" s="1">
        <f t="shared" si="2"/>
        <v>135.09</v>
      </c>
      <c r="H306" s="1">
        <f t="shared" si="3"/>
        <v>131.67</v>
      </c>
      <c r="I306" s="1">
        <f t="shared" si="4"/>
        <v>124.83</v>
      </c>
      <c r="J306" s="1">
        <f t="shared" si="5"/>
        <v>119.7</v>
      </c>
    </row>
    <row r="307" ht="15.75" customHeight="1">
      <c r="D307" s="4" t="s">
        <v>315</v>
      </c>
      <c r="E307" s="5">
        <v>99.0</v>
      </c>
      <c r="F307" s="1">
        <f t="shared" si="1"/>
        <v>79.2</v>
      </c>
      <c r="G307" s="1">
        <f t="shared" si="2"/>
        <v>78.21</v>
      </c>
      <c r="H307" s="1">
        <f t="shared" si="3"/>
        <v>76.23</v>
      </c>
      <c r="I307" s="1">
        <f t="shared" si="4"/>
        <v>72.27</v>
      </c>
      <c r="J307" s="1">
        <f t="shared" si="5"/>
        <v>69.3</v>
      </c>
    </row>
    <row r="308" ht="15.75" customHeight="1">
      <c r="D308" s="4" t="s">
        <v>316</v>
      </c>
      <c r="E308" s="5">
        <v>181.0</v>
      </c>
      <c r="F308" s="1">
        <f t="shared" si="1"/>
        <v>144.8</v>
      </c>
      <c r="G308" s="1">
        <f t="shared" si="2"/>
        <v>142.99</v>
      </c>
      <c r="H308" s="1">
        <f t="shared" si="3"/>
        <v>139.37</v>
      </c>
      <c r="I308" s="1">
        <f t="shared" si="4"/>
        <v>132.13</v>
      </c>
      <c r="J308" s="1">
        <f t="shared" si="5"/>
        <v>126.7</v>
      </c>
    </row>
    <row r="309" ht="15.75" customHeight="1">
      <c r="D309" s="4" t="s">
        <v>317</v>
      </c>
      <c r="E309" s="5">
        <v>183.0</v>
      </c>
      <c r="F309" s="1">
        <f t="shared" si="1"/>
        <v>146.4</v>
      </c>
      <c r="G309" s="1">
        <f t="shared" si="2"/>
        <v>144.57</v>
      </c>
      <c r="H309" s="1">
        <f t="shared" si="3"/>
        <v>140.91</v>
      </c>
      <c r="I309" s="1">
        <f t="shared" si="4"/>
        <v>133.59</v>
      </c>
      <c r="J309" s="1">
        <f t="shared" si="5"/>
        <v>128.1</v>
      </c>
    </row>
    <row r="310" ht="15.75" customHeight="1">
      <c r="D310" s="4" t="s">
        <v>318</v>
      </c>
      <c r="E310" s="5">
        <v>73.0</v>
      </c>
      <c r="F310" s="1">
        <f t="shared" si="1"/>
        <v>58.4</v>
      </c>
      <c r="G310" s="1">
        <f t="shared" si="2"/>
        <v>57.67</v>
      </c>
      <c r="H310" s="1">
        <f t="shared" si="3"/>
        <v>56.21</v>
      </c>
      <c r="I310" s="1">
        <f t="shared" si="4"/>
        <v>53.29</v>
      </c>
      <c r="J310" s="1">
        <f t="shared" si="5"/>
        <v>51.1</v>
      </c>
    </row>
    <row r="311" ht="15.75" customHeight="1">
      <c r="D311" s="4" t="s">
        <v>319</v>
      </c>
      <c r="E311" s="5">
        <v>73.0</v>
      </c>
      <c r="F311" s="1">
        <f t="shared" si="1"/>
        <v>58.4</v>
      </c>
      <c r="G311" s="1">
        <f t="shared" si="2"/>
        <v>57.67</v>
      </c>
      <c r="H311" s="1">
        <f t="shared" si="3"/>
        <v>56.21</v>
      </c>
      <c r="I311" s="1">
        <f t="shared" si="4"/>
        <v>53.29</v>
      </c>
      <c r="J311" s="1">
        <f t="shared" si="5"/>
        <v>51.1</v>
      </c>
    </row>
    <row r="312" ht="15.75" customHeight="1">
      <c r="D312" s="4" t="s">
        <v>320</v>
      </c>
      <c r="E312" s="5">
        <v>73.0</v>
      </c>
      <c r="F312" s="1">
        <f t="shared" si="1"/>
        <v>58.4</v>
      </c>
      <c r="G312" s="1">
        <f t="shared" si="2"/>
        <v>57.67</v>
      </c>
      <c r="H312" s="1">
        <f t="shared" si="3"/>
        <v>56.21</v>
      </c>
      <c r="I312" s="1">
        <f t="shared" si="4"/>
        <v>53.29</v>
      </c>
      <c r="J312" s="1">
        <f t="shared" si="5"/>
        <v>51.1</v>
      </c>
    </row>
    <row r="313" ht="15.75" customHeight="1">
      <c r="D313" s="4" t="s">
        <v>321</v>
      </c>
      <c r="E313" s="5">
        <v>73.0</v>
      </c>
      <c r="F313" s="1">
        <f t="shared" si="1"/>
        <v>58.4</v>
      </c>
      <c r="G313" s="1">
        <f t="shared" si="2"/>
        <v>57.67</v>
      </c>
      <c r="H313" s="1">
        <f t="shared" si="3"/>
        <v>56.21</v>
      </c>
      <c r="I313" s="1">
        <f t="shared" si="4"/>
        <v>53.29</v>
      </c>
      <c r="J313" s="1">
        <f t="shared" si="5"/>
        <v>51.1</v>
      </c>
    </row>
    <row r="314" ht="15.75" customHeight="1">
      <c r="D314" s="4" t="s">
        <v>322</v>
      </c>
      <c r="E314" s="5">
        <v>113.0</v>
      </c>
      <c r="F314" s="1">
        <f t="shared" si="1"/>
        <v>90.4</v>
      </c>
      <c r="G314" s="1">
        <f t="shared" si="2"/>
        <v>89.27</v>
      </c>
      <c r="H314" s="1">
        <f t="shared" si="3"/>
        <v>87.01</v>
      </c>
      <c r="I314" s="1">
        <f t="shared" si="4"/>
        <v>82.49</v>
      </c>
      <c r="J314" s="1">
        <f t="shared" si="5"/>
        <v>79.1</v>
      </c>
    </row>
    <row r="315" ht="15.75" customHeight="1">
      <c r="D315" s="4" t="s">
        <v>323</v>
      </c>
      <c r="E315" s="5">
        <v>113.0</v>
      </c>
      <c r="F315" s="1">
        <f t="shared" si="1"/>
        <v>90.4</v>
      </c>
      <c r="G315" s="1">
        <f t="shared" si="2"/>
        <v>89.27</v>
      </c>
      <c r="H315" s="1">
        <f t="shared" si="3"/>
        <v>87.01</v>
      </c>
      <c r="I315" s="1">
        <f t="shared" si="4"/>
        <v>82.49</v>
      </c>
      <c r="J315" s="1">
        <f t="shared" si="5"/>
        <v>79.1</v>
      </c>
    </row>
    <row r="316" ht="15.75" customHeight="1">
      <c r="D316" s="4" t="s">
        <v>324</v>
      </c>
      <c r="E316" s="5">
        <v>113.0</v>
      </c>
      <c r="F316" s="1">
        <f t="shared" si="1"/>
        <v>90.4</v>
      </c>
      <c r="G316" s="1">
        <f t="shared" si="2"/>
        <v>89.27</v>
      </c>
      <c r="H316" s="1">
        <f t="shared" si="3"/>
        <v>87.01</v>
      </c>
      <c r="I316" s="1">
        <f t="shared" si="4"/>
        <v>82.49</v>
      </c>
      <c r="J316" s="1">
        <f t="shared" si="5"/>
        <v>79.1</v>
      </c>
    </row>
    <row r="317" ht="15.75" customHeight="1">
      <c r="D317" s="4" t="s">
        <v>325</v>
      </c>
      <c r="E317" s="5">
        <v>113.0</v>
      </c>
      <c r="F317" s="1">
        <f t="shared" si="1"/>
        <v>90.4</v>
      </c>
      <c r="G317" s="1">
        <f t="shared" si="2"/>
        <v>89.27</v>
      </c>
      <c r="H317" s="1">
        <f t="shared" si="3"/>
        <v>87.01</v>
      </c>
      <c r="I317" s="1">
        <f t="shared" si="4"/>
        <v>82.49</v>
      </c>
      <c r="J317" s="1">
        <f t="shared" si="5"/>
        <v>79.1</v>
      </c>
    </row>
    <row r="318" ht="15.75" customHeight="1">
      <c r="D318" s="4" t="s">
        <v>326</v>
      </c>
      <c r="E318" s="5">
        <v>177.0</v>
      </c>
      <c r="F318" s="1">
        <f t="shared" si="1"/>
        <v>141.6</v>
      </c>
      <c r="G318" s="1">
        <f t="shared" si="2"/>
        <v>139.83</v>
      </c>
      <c r="H318" s="1">
        <f t="shared" si="3"/>
        <v>136.29</v>
      </c>
      <c r="I318" s="1">
        <f t="shared" si="4"/>
        <v>129.21</v>
      </c>
      <c r="J318" s="1">
        <f t="shared" si="5"/>
        <v>123.9</v>
      </c>
    </row>
    <row r="319" ht="15.75" customHeight="1">
      <c r="D319" s="4" t="s">
        <v>327</v>
      </c>
      <c r="E319" s="5">
        <v>164.0</v>
      </c>
      <c r="F319" s="1">
        <f t="shared" si="1"/>
        <v>131.2</v>
      </c>
      <c r="G319" s="1">
        <f t="shared" si="2"/>
        <v>129.56</v>
      </c>
      <c r="H319" s="1">
        <f t="shared" si="3"/>
        <v>126.28</v>
      </c>
      <c r="I319" s="1">
        <f t="shared" si="4"/>
        <v>119.72</v>
      </c>
      <c r="J319" s="1">
        <f t="shared" si="5"/>
        <v>114.8</v>
      </c>
    </row>
    <row r="320" ht="15.75" customHeight="1">
      <c r="D320" s="4" t="s">
        <v>328</v>
      </c>
      <c r="E320" s="5">
        <v>198.0</v>
      </c>
      <c r="F320" s="1">
        <f t="shared" si="1"/>
        <v>158.4</v>
      </c>
      <c r="G320" s="1">
        <f t="shared" si="2"/>
        <v>156.42</v>
      </c>
      <c r="H320" s="1">
        <f t="shared" si="3"/>
        <v>152.46</v>
      </c>
      <c r="I320" s="1">
        <f t="shared" si="4"/>
        <v>144.54</v>
      </c>
      <c r="J320" s="1">
        <f t="shared" si="5"/>
        <v>138.6</v>
      </c>
    </row>
    <row r="321" ht="15.75" customHeight="1">
      <c r="D321" s="4" t="s">
        <v>329</v>
      </c>
      <c r="E321" s="5">
        <v>182.0</v>
      </c>
      <c r="F321" s="1">
        <f t="shared" si="1"/>
        <v>145.6</v>
      </c>
      <c r="G321" s="1">
        <f t="shared" si="2"/>
        <v>143.78</v>
      </c>
      <c r="H321" s="1">
        <f t="shared" si="3"/>
        <v>140.14</v>
      </c>
      <c r="I321" s="1">
        <f t="shared" si="4"/>
        <v>132.86</v>
      </c>
      <c r="J321" s="1">
        <f t="shared" si="5"/>
        <v>127.4</v>
      </c>
    </row>
    <row r="322" ht="15.75" customHeight="1">
      <c r="D322" s="4" t="s">
        <v>330</v>
      </c>
      <c r="E322" s="1">
        <v>473.0</v>
      </c>
      <c r="F322" s="1">
        <f t="shared" si="1"/>
        <v>378.4</v>
      </c>
      <c r="G322" s="1">
        <f t="shared" si="2"/>
        <v>373.67</v>
      </c>
      <c r="H322" s="1">
        <f t="shared" si="3"/>
        <v>364.21</v>
      </c>
      <c r="I322" s="1">
        <f t="shared" si="4"/>
        <v>345.29</v>
      </c>
      <c r="J322" s="1">
        <f t="shared" si="5"/>
        <v>331.1</v>
      </c>
    </row>
    <row r="323" ht="15.75" customHeight="1">
      <c r="D323" s="4" t="s">
        <v>331</v>
      </c>
      <c r="E323" s="1">
        <v>398.0</v>
      </c>
      <c r="F323" s="1">
        <f t="shared" si="1"/>
        <v>318.4</v>
      </c>
      <c r="G323" s="1">
        <f t="shared" si="2"/>
        <v>314.42</v>
      </c>
      <c r="H323" s="1">
        <f t="shared" si="3"/>
        <v>306.46</v>
      </c>
      <c r="I323" s="1">
        <f t="shared" si="4"/>
        <v>290.54</v>
      </c>
      <c r="J323" s="1">
        <f t="shared" si="5"/>
        <v>278.6</v>
      </c>
    </row>
    <row r="324" ht="15.75" customHeight="1">
      <c r="D324" s="4" t="s">
        <v>332</v>
      </c>
      <c r="E324" s="1">
        <v>398.0</v>
      </c>
      <c r="F324" s="1">
        <f t="shared" si="1"/>
        <v>318.4</v>
      </c>
      <c r="G324" s="1">
        <f t="shared" si="2"/>
        <v>314.42</v>
      </c>
      <c r="H324" s="1">
        <f t="shared" si="3"/>
        <v>306.46</v>
      </c>
      <c r="I324" s="1">
        <f t="shared" si="4"/>
        <v>290.54</v>
      </c>
      <c r="J324" s="1">
        <f t="shared" si="5"/>
        <v>278.6</v>
      </c>
    </row>
    <row r="325" ht="15.75" customHeight="1">
      <c r="D325" s="4" t="s">
        <v>333</v>
      </c>
      <c r="E325" s="1">
        <v>398.0</v>
      </c>
      <c r="F325" s="1">
        <f t="shared" si="1"/>
        <v>318.4</v>
      </c>
      <c r="G325" s="1">
        <f t="shared" si="2"/>
        <v>314.42</v>
      </c>
      <c r="H325" s="1">
        <f t="shared" si="3"/>
        <v>306.46</v>
      </c>
      <c r="I325" s="1">
        <f t="shared" si="4"/>
        <v>290.54</v>
      </c>
      <c r="J325" s="1">
        <f t="shared" si="5"/>
        <v>278.6</v>
      </c>
    </row>
    <row r="326" ht="15.75" customHeight="1">
      <c r="D326" s="4" t="s">
        <v>334</v>
      </c>
      <c r="E326" s="1">
        <v>260.0</v>
      </c>
      <c r="F326" s="1">
        <f t="shared" si="1"/>
        <v>208</v>
      </c>
      <c r="G326" s="1">
        <f t="shared" si="2"/>
        <v>205.4</v>
      </c>
      <c r="H326" s="1">
        <f t="shared" si="3"/>
        <v>200.2</v>
      </c>
      <c r="I326" s="1">
        <f t="shared" si="4"/>
        <v>189.8</v>
      </c>
      <c r="J326" s="1">
        <f t="shared" si="5"/>
        <v>182</v>
      </c>
    </row>
    <row r="327" ht="15.75" customHeight="1">
      <c r="D327" s="4" t="s">
        <v>335</v>
      </c>
      <c r="E327" s="1">
        <v>233.0</v>
      </c>
      <c r="F327" s="1">
        <f t="shared" si="1"/>
        <v>186.4</v>
      </c>
      <c r="G327" s="1">
        <f t="shared" si="2"/>
        <v>184.07</v>
      </c>
      <c r="H327" s="1">
        <f t="shared" si="3"/>
        <v>179.41</v>
      </c>
      <c r="I327" s="1">
        <f t="shared" si="4"/>
        <v>170.09</v>
      </c>
      <c r="J327" s="1">
        <f t="shared" si="5"/>
        <v>163.1</v>
      </c>
    </row>
    <row r="328" ht="15.75" customHeight="1">
      <c r="D328" s="4" t="s">
        <v>336</v>
      </c>
      <c r="E328" s="1">
        <v>74.0</v>
      </c>
      <c r="F328" s="1">
        <f t="shared" si="1"/>
        <v>59.2</v>
      </c>
      <c r="G328" s="1">
        <f t="shared" si="2"/>
        <v>58.46</v>
      </c>
      <c r="H328" s="1">
        <f t="shared" si="3"/>
        <v>56.98</v>
      </c>
      <c r="I328" s="1">
        <f t="shared" si="4"/>
        <v>54.02</v>
      </c>
      <c r="J328" s="1">
        <f t="shared" si="5"/>
        <v>51.8</v>
      </c>
    </row>
    <row r="329" ht="15.75" customHeight="1">
      <c r="D329" s="4" t="s">
        <v>337</v>
      </c>
      <c r="E329" s="1">
        <v>84.0</v>
      </c>
      <c r="F329" s="1">
        <f t="shared" si="1"/>
        <v>67.2</v>
      </c>
      <c r="G329" s="1">
        <f t="shared" si="2"/>
        <v>66.36</v>
      </c>
      <c r="H329" s="1">
        <f t="shared" si="3"/>
        <v>64.68</v>
      </c>
      <c r="I329" s="1">
        <f t="shared" si="4"/>
        <v>61.32</v>
      </c>
      <c r="J329" s="1">
        <f t="shared" si="5"/>
        <v>58.8</v>
      </c>
    </row>
    <row r="330" ht="15.75" customHeight="1">
      <c r="D330" s="4" t="s">
        <v>338</v>
      </c>
      <c r="E330" s="1">
        <v>174.0</v>
      </c>
      <c r="F330" s="1">
        <f t="shared" si="1"/>
        <v>139.2</v>
      </c>
      <c r="G330" s="1">
        <f t="shared" si="2"/>
        <v>137.46</v>
      </c>
      <c r="H330" s="1">
        <f t="shared" si="3"/>
        <v>133.98</v>
      </c>
      <c r="I330" s="1">
        <f t="shared" si="4"/>
        <v>127.02</v>
      </c>
      <c r="J330" s="1">
        <f t="shared" si="5"/>
        <v>121.8</v>
      </c>
    </row>
    <row r="331" ht="15.75" customHeight="1">
      <c r="D331" s="4" t="s">
        <v>339</v>
      </c>
      <c r="E331" s="1">
        <v>166.0</v>
      </c>
      <c r="F331" s="1">
        <f t="shared" si="1"/>
        <v>132.8</v>
      </c>
      <c r="G331" s="1">
        <f t="shared" si="2"/>
        <v>131.14</v>
      </c>
      <c r="H331" s="1">
        <f t="shared" si="3"/>
        <v>127.82</v>
      </c>
      <c r="I331" s="1">
        <f t="shared" si="4"/>
        <v>121.18</v>
      </c>
      <c r="J331" s="1">
        <f t="shared" si="5"/>
        <v>116.2</v>
      </c>
    </row>
    <row r="332" ht="15.75" customHeight="1">
      <c r="D332" s="4" t="s">
        <v>340</v>
      </c>
      <c r="E332" s="1">
        <v>163.0</v>
      </c>
      <c r="F332" s="1">
        <f t="shared" si="1"/>
        <v>130.4</v>
      </c>
      <c r="G332" s="1">
        <f t="shared" si="2"/>
        <v>128.77</v>
      </c>
      <c r="H332" s="1">
        <f t="shared" si="3"/>
        <v>125.51</v>
      </c>
      <c r="I332" s="1">
        <f t="shared" si="4"/>
        <v>118.99</v>
      </c>
      <c r="J332" s="1">
        <f t="shared" si="5"/>
        <v>114.1</v>
      </c>
    </row>
    <row r="333" ht="15.75" customHeight="1">
      <c r="D333" s="4" t="s">
        <v>341</v>
      </c>
      <c r="E333" s="1">
        <v>205.0</v>
      </c>
      <c r="F333" s="1">
        <f t="shared" si="1"/>
        <v>164</v>
      </c>
      <c r="G333" s="1">
        <f t="shared" si="2"/>
        <v>161.95</v>
      </c>
      <c r="H333" s="1">
        <f t="shared" si="3"/>
        <v>157.85</v>
      </c>
      <c r="I333" s="1">
        <f t="shared" si="4"/>
        <v>149.65</v>
      </c>
      <c r="J333" s="1">
        <f t="shared" si="5"/>
        <v>143.5</v>
      </c>
    </row>
    <row r="334" ht="15.75" customHeight="1">
      <c r="D334" s="4" t="s">
        <v>342</v>
      </c>
      <c r="E334" s="1">
        <v>219.0</v>
      </c>
      <c r="F334" s="1">
        <f t="shared" si="1"/>
        <v>175.2</v>
      </c>
      <c r="G334" s="1">
        <f t="shared" si="2"/>
        <v>173.01</v>
      </c>
      <c r="H334" s="1">
        <f t="shared" si="3"/>
        <v>168.63</v>
      </c>
      <c r="I334" s="1">
        <f t="shared" si="4"/>
        <v>159.87</v>
      </c>
      <c r="J334" s="1">
        <f t="shared" si="5"/>
        <v>153.3</v>
      </c>
    </row>
    <row r="335" ht="15.75" customHeight="1">
      <c r="D335" s="4" t="s">
        <v>343</v>
      </c>
      <c r="E335" s="1">
        <v>300.0</v>
      </c>
      <c r="F335" s="1">
        <f t="shared" si="1"/>
        <v>240</v>
      </c>
      <c r="G335" s="1">
        <f t="shared" si="2"/>
        <v>237</v>
      </c>
      <c r="H335" s="1">
        <f t="shared" si="3"/>
        <v>231</v>
      </c>
      <c r="I335" s="1">
        <f t="shared" si="4"/>
        <v>219</v>
      </c>
      <c r="J335" s="1">
        <f t="shared" si="5"/>
        <v>210</v>
      </c>
    </row>
    <row r="336" ht="15.75" customHeight="1">
      <c r="D336" s="4" t="s">
        <v>344</v>
      </c>
      <c r="E336" s="1">
        <v>161.0</v>
      </c>
      <c r="F336" s="1">
        <f t="shared" si="1"/>
        <v>128.8</v>
      </c>
      <c r="G336" s="1">
        <f t="shared" si="2"/>
        <v>127.19</v>
      </c>
      <c r="H336" s="1">
        <f t="shared" si="3"/>
        <v>123.97</v>
      </c>
      <c r="I336" s="1">
        <f t="shared" si="4"/>
        <v>117.53</v>
      </c>
      <c r="J336" s="1">
        <f t="shared" si="5"/>
        <v>112.7</v>
      </c>
    </row>
    <row r="337" ht="15.75" customHeight="1">
      <c r="D337" s="4" t="s">
        <v>345</v>
      </c>
      <c r="E337" s="1">
        <v>284.0</v>
      </c>
      <c r="F337" s="1">
        <f t="shared" si="1"/>
        <v>227.2</v>
      </c>
      <c r="G337" s="1">
        <f t="shared" si="2"/>
        <v>224.36</v>
      </c>
      <c r="H337" s="1">
        <f t="shared" si="3"/>
        <v>218.68</v>
      </c>
      <c r="I337" s="1">
        <f t="shared" si="4"/>
        <v>207.32</v>
      </c>
      <c r="J337" s="1">
        <f t="shared" si="5"/>
        <v>198.8</v>
      </c>
    </row>
    <row r="338" ht="15.75" customHeight="1">
      <c r="D338" s="4" t="s">
        <v>346</v>
      </c>
      <c r="E338" s="1">
        <v>753.0</v>
      </c>
      <c r="F338" s="1">
        <f t="shared" si="1"/>
        <v>602.4</v>
      </c>
      <c r="G338" s="1">
        <f t="shared" si="2"/>
        <v>594.87</v>
      </c>
      <c r="H338" s="1">
        <f t="shared" si="3"/>
        <v>579.81</v>
      </c>
      <c r="I338" s="1">
        <f t="shared" si="4"/>
        <v>549.69</v>
      </c>
      <c r="J338" s="1">
        <f t="shared" si="5"/>
        <v>527.1</v>
      </c>
    </row>
    <row r="339" ht="15.75" customHeight="1">
      <c r="D339" s="4" t="s">
        <v>347</v>
      </c>
      <c r="E339" s="1">
        <v>127.0</v>
      </c>
      <c r="F339" s="1">
        <f t="shared" si="1"/>
        <v>101.6</v>
      </c>
      <c r="G339" s="1">
        <f t="shared" si="2"/>
        <v>100.33</v>
      </c>
      <c r="H339" s="1">
        <f t="shared" si="3"/>
        <v>97.79</v>
      </c>
      <c r="I339" s="1">
        <f t="shared" si="4"/>
        <v>92.71</v>
      </c>
      <c r="J339" s="1">
        <f t="shared" si="5"/>
        <v>88.9</v>
      </c>
    </row>
    <row r="340" ht="15.75" customHeight="1">
      <c r="D340" s="4" t="s">
        <v>348</v>
      </c>
      <c r="E340" s="1">
        <v>114.0</v>
      </c>
      <c r="F340" s="1">
        <f t="shared" si="1"/>
        <v>91.2</v>
      </c>
      <c r="G340" s="1">
        <f t="shared" si="2"/>
        <v>90.06</v>
      </c>
      <c r="H340" s="1">
        <f t="shared" si="3"/>
        <v>87.78</v>
      </c>
      <c r="I340" s="1">
        <f t="shared" si="4"/>
        <v>83.22</v>
      </c>
      <c r="J340" s="1">
        <f t="shared" si="5"/>
        <v>79.8</v>
      </c>
    </row>
    <row r="341" ht="15.75" customHeight="1">
      <c r="D341" s="4" t="s">
        <v>349</v>
      </c>
      <c r="E341" s="1">
        <v>388.0</v>
      </c>
      <c r="F341" s="1">
        <f t="shared" si="1"/>
        <v>310.4</v>
      </c>
      <c r="G341" s="1">
        <f t="shared" si="2"/>
        <v>306.52</v>
      </c>
      <c r="H341" s="1">
        <f t="shared" si="3"/>
        <v>298.76</v>
      </c>
      <c r="I341" s="1">
        <f t="shared" si="4"/>
        <v>283.24</v>
      </c>
      <c r="J341" s="1">
        <f t="shared" si="5"/>
        <v>271.6</v>
      </c>
    </row>
    <row r="342" ht="15.75" customHeight="1">
      <c r="D342" s="4" t="s">
        <v>350</v>
      </c>
      <c r="E342" s="1">
        <v>250.0</v>
      </c>
      <c r="F342" s="1">
        <f t="shared" si="1"/>
        <v>200</v>
      </c>
      <c r="G342" s="1">
        <f t="shared" si="2"/>
        <v>197.5</v>
      </c>
      <c r="H342" s="1">
        <f t="shared" si="3"/>
        <v>192.5</v>
      </c>
      <c r="I342" s="1">
        <f t="shared" si="4"/>
        <v>182.5</v>
      </c>
      <c r="J342" s="1">
        <f t="shared" si="5"/>
        <v>175</v>
      </c>
    </row>
    <row r="343" ht="15.75" customHeight="1">
      <c r="D343" s="4" t="s">
        <v>351</v>
      </c>
      <c r="E343" s="1">
        <v>388.0</v>
      </c>
      <c r="F343" s="1">
        <f t="shared" si="1"/>
        <v>310.4</v>
      </c>
      <c r="G343" s="1">
        <f t="shared" si="2"/>
        <v>306.52</v>
      </c>
      <c r="H343" s="1">
        <f t="shared" si="3"/>
        <v>298.76</v>
      </c>
      <c r="I343" s="1">
        <f t="shared" si="4"/>
        <v>283.24</v>
      </c>
      <c r="J343" s="1">
        <f t="shared" si="5"/>
        <v>271.6</v>
      </c>
    </row>
    <row r="344" ht="15.75" customHeight="1">
      <c r="D344" s="4" t="s">
        <v>352</v>
      </c>
      <c r="E344" s="1">
        <v>163.0</v>
      </c>
      <c r="F344" s="1">
        <f t="shared" si="1"/>
        <v>130.4</v>
      </c>
      <c r="G344" s="1">
        <f t="shared" si="2"/>
        <v>128.77</v>
      </c>
      <c r="H344" s="1">
        <f t="shared" si="3"/>
        <v>125.51</v>
      </c>
      <c r="I344" s="1">
        <f t="shared" si="4"/>
        <v>118.99</v>
      </c>
      <c r="J344" s="1">
        <f t="shared" si="5"/>
        <v>114.1</v>
      </c>
    </row>
    <row r="345" ht="15.75" customHeight="1">
      <c r="D345" s="4" t="s">
        <v>353</v>
      </c>
      <c r="E345" s="1">
        <v>406.0</v>
      </c>
      <c r="F345" s="1">
        <f t="shared" si="1"/>
        <v>324.8</v>
      </c>
      <c r="G345" s="1">
        <f t="shared" si="2"/>
        <v>320.74</v>
      </c>
      <c r="H345" s="1">
        <f t="shared" si="3"/>
        <v>312.62</v>
      </c>
      <c r="I345" s="1">
        <f t="shared" si="4"/>
        <v>296.38</v>
      </c>
      <c r="J345" s="1">
        <f t="shared" si="5"/>
        <v>284.2</v>
      </c>
    </row>
    <row r="346" ht="15.75" customHeight="1">
      <c r="D346" s="4" t="s">
        <v>354</v>
      </c>
      <c r="E346" s="1">
        <v>356.0</v>
      </c>
      <c r="F346" s="1">
        <f t="shared" si="1"/>
        <v>284.8</v>
      </c>
      <c r="G346" s="1">
        <f t="shared" si="2"/>
        <v>281.24</v>
      </c>
      <c r="H346" s="1">
        <f t="shared" si="3"/>
        <v>274.12</v>
      </c>
      <c r="I346" s="1">
        <f t="shared" si="4"/>
        <v>259.88</v>
      </c>
      <c r="J346" s="1">
        <f t="shared" si="5"/>
        <v>249.2</v>
      </c>
    </row>
    <row r="347" ht="15.75" customHeight="1">
      <c r="D347" s="4" t="s">
        <v>355</v>
      </c>
      <c r="E347" s="1">
        <v>369.0</v>
      </c>
      <c r="F347" s="1">
        <f t="shared" si="1"/>
        <v>295.2</v>
      </c>
      <c r="G347" s="1">
        <f t="shared" si="2"/>
        <v>291.51</v>
      </c>
      <c r="H347" s="1">
        <f t="shared" si="3"/>
        <v>284.13</v>
      </c>
      <c r="I347" s="1">
        <f t="shared" si="4"/>
        <v>269.37</v>
      </c>
      <c r="J347" s="1">
        <f t="shared" si="5"/>
        <v>258.3</v>
      </c>
    </row>
    <row r="348" ht="15.75" customHeight="1">
      <c r="D348" s="4" t="s">
        <v>356</v>
      </c>
      <c r="E348" s="1">
        <v>425.0</v>
      </c>
      <c r="F348" s="1">
        <f t="shared" si="1"/>
        <v>340</v>
      </c>
      <c r="G348" s="1">
        <f t="shared" si="2"/>
        <v>335.75</v>
      </c>
      <c r="H348" s="1">
        <f t="shared" si="3"/>
        <v>327.25</v>
      </c>
      <c r="I348" s="1">
        <f t="shared" si="4"/>
        <v>310.25</v>
      </c>
      <c r="J348" s="1">
        <f t="shared" si="5"/>
        <v>297.5</v>
      </c>
    </row>
    <row r="349" ht="15.75" customHeight="1">
      <c r="D349" s="4" t="s">
        <v>357</v>
      </c>
      <c r="E349" s="1">
        <v>294.0</v>
      </c>
      <c r="F349" s="1">
        <f t="shared" si="1"/>
        <v>235.2</v>
      </c>
      <c r="G349" s="1">
        <f t="shared" si="2"/>
        <v>232.26</v>
      </c>
      <c r="H349" s="1">
        <f t="shared" si="3"/>
        <v>226.38</v>
      </c>
      <c r="I349" s="1">
        <f t="shared" si="4"/>
        <v>214.62</v>
      </c>
      <c r="J349" s="1">
        <f t="shared" si="5"/>
        <v>205.8</v>
      </c>
    </row>
    <row r="350" ht="15.75" customHeight="1">
      <c r="D350" s="4" t="s">
        <v>358</v>
      </c>
      <c r="E350" s="1">
        <v>263.0</v>
      </c>
      <c r="F350" s="1">
        <f t="shared" si="1"/>
        <v>210.4</v>
      </c>
      <c r="G350" s="1">
        <f t="shared" si="2"/>
        <v>207.77</v>
      </c>
      <c r="H350" s="1">
        <f t="shared" si="3"/>
        <v>202.51</v>
      </c>
      <c r="I350" s="1">
        <f t="shared" si="4"/>
        <v>191.99</v>
      </c>
      <c r="J350" s="1">
        <f t="shared" si="5"/>
        <v>184.1</v>
      </c>
    </row>
    <row r="351" ht="15.75" customHeight="1">
      <c r="D351" s="4" t="s">
        <v>359</v>
      </c>
      <c r="E351" s="1">
        <v>269.0</v>
      </c>
      <c r="F351" s="1">
        <f t="shared" si="1"/>
        <v>215.2</v>
      </c>
      <c r="G351" s="1">
        <f t="shared" si="2"/>
        <v>212.51</v>
      </c>
      <c r="H351" s="1">
        <f t="shared" si="3"/>
        <v>207.13</v>
      </c>
      <c r="I351" s="1">
        <f t="shared" si="4"/>
        <v>196.37</v>
      </c>
      <c r="J351" s="1">
        <f t="shared" si="5"/>
        <v>188.3</v>
      </c>
    </row>
    <row r="352" ht="15.75" customHeight="1">
      <c r="D352" s="4" t="s">
        <v>360</v>
      </c>
      <c r="E352" s="1">
        <v>263.0</v>
      </c>
      <c r="F352" s="1">
        <f t="shared" si="1"/>
        <v>210.4</v>
      </c>
      <c r="G352" s="1">
        <f t="shared" si="2"/>
        <v>207.77</v>
      </c>
      <c r="H352" s="1">
        <f t="shared" si="3"/>
        <v>202.51</v>
      </c>
      <c r="I352" s="1">
        <f t="shared" si="4"/>
        <v>191.99</v>
      </c>
      <c r="J352" s="1">
        <f t="shared" si="5"/>
        <v>184.1</v>
      </c>
    </row>
    <row r="353" ht="15.75" customHeight="1">
      <c r="D353" s="4" t="s">
        <v>361</v>
      </c>
      <c r="E353" s="1">
        <v>400.0</v>
      </c>
      <c r="F353" s="1">
        <f t="shared" si="1"/>
        <v>320</v>
      </c>
      <c r="G353" s="1">
        <f t="shared" si="2"/>
        <v>316</v>
      </c>
      <c r="H353" s="1">
        <f t="shared" si="3"/>
        <v>308</v>
      </c>
      <c r="I353" s="1">
        <f t="shared" si="4"/>
        <v>292</v>
      </c>
      <c r="J353" s="1">
        <f t="shared" si="5"/>
        <v>280</v>
      </c>
    </row>
    <row r="354" ht="15.75" customHeight="1">
      <c r="D354" s="4" t="s">
        <v>362</v>
      </c>
      <c r="E354" s="1">
        <v>300.0</v>
      </c>
      <c r="F354" s="1">
        <f t="shared" si="1"/>
        <v>240</v>
      </c>
      <c r="G354" s="1">
        <f t="shared" si="2"/>
        <v>237</v>
      </c>
      <c r="H354" s="1">
        <f t="shared" si="3"/>
        <v>231</v>
      </c>
      <c r="I354" s="1">
        <f t="shared" si="4"/>
        <v>219</v>
      </c>
      <c r="J354" s="1">
        <f t="shared" si="5"/>
        <v>210</v>
      </c>
    </row>
    <row r="355" ht="15.75" customHeight="1">
      <c r="D355" s="4" t="s">
        <v>363</v>
      </c>
      <c r="E355" s="1">
        <v>219.0</v>
      </c>
      <c r="F355" s="1">
        <f t="shared" si="1"/>
        <v>175.2</v>
      </c>
      <c r="G355" s="1">
        <f t="shared" si="2"/>
        <v>173.01</v>
      </c>
      <c r="H355" s="1">
        <f t="shared" si="3"/>
        <v>168.63</v>
      </c>
      <c r="I355" s="1">
        <f t="shared" si="4"/>
        <v>159.87</v>
      </c>
      <c r="J355" s="1">
        <f t="shared" si="5"/>
        <v>153.3</v>
      </c>
    </row>
    <row r="356" ht="15.75" customHeight="1">
      <c r="D356" s="4" t="s">
        <v>364</v>
      </c>
      <c r="E356" s="1">
        <v>244.0</v>
      </c>
      <c r="F356" s="1">
        <f t="shared" si="1"/>
        <v>195.2</v>
      </c>
      <c r="G356" s="1">
        <f t="shared" si="2"/>
        <v>192.76</v>
      </c>
      <c r="H356" s="1">
        <f t="shared" si="3"/>
        <v>187.88</v>
      </c>
      <c r="I356" s="1">
        <f t="shared" si="4"/>
        <v>178.12</v>
      </c>
      <c r="J356" s="1">
        <f t="shared" si="5"/>
        <v>170.8</v>
      </c>
    </row>
    <row r="357" ht="15.75" customHeight="1">
      <c r="D357" s="4" t="s">
        <v>365</v>
      </c>
      <c r="E357" s="1">
        <v>206.0</v>
      </c>
      <c r="F357" s="1">
        <f t="shared" si="1"/>
        <v>164.8</v>
      </c>
      <c r="G357" s="1">
        <f t="shared" si="2"/>
        <v>162.74</v>
      </c>
      <c r="H357" s="1">
        <f t="shared" si="3"/>
        <v>158.62</v>
      </c>
      <c r="I357" s="1">
        <f t="shared" si="4"/>
        <v>150.38</v>
      </c>
      <c r="J357" s="1">
        <f t="shared" si="5"/>
        <v>144.2</v>
      </c>
    </row>
    <row r="358" ht="15.75" customHeight="1">
      <c r="D358" s="4" t="s">
        <v>366</v>
      </c>
      <c r="E358" s="1">
        <v>263.0</v>
      </c>
      <c r="F358" s="1">
        <f t="shared" si="1"/>
        <v>210.4</v>
      </c>
      <c r="G358" s="1">
        <f t="shared" si="2"/>
        <v>207.77</v>
      </c>
      <c r="H358" s="1">
        <f t="shared" si="3"/>
        <v>202.51</v>
      </c>
      <c r="I358" s="1">
        <f t="shared" si="4"/>
        <v>191.99</v>
      </c>
      <c r="J358" s="1">
        <f t="shared" si="5"/>
        <v>184.1</v>
      </c>
    </row>
    <row r="359" ht="15.75" customHeight="1">
      <c r="D359" s="4" t="s">
        <v>367</v>
      </c>
      <c r="E359" s="1">
        <v>275.0</v>
      </c>
      <c r="F359" s="1">
        <f t="shared" si="1"/>
        <v>220</v>
      </c>
      <c r="G359" s="1">
        <f t="shared" si="2"/>
        <v>217.25</v>
      </c>
      <c r="H359" s="1">
        <f t="shared" si="3"/>
        <v>211.75</v>
      </c>
      <c r="I359" s="1">
        <f t="shared" si="4"/>
        <v>200.75</v>
      </c>
      <c r="J359" s="1">
        <f t="shared" si="5"/>
        <v>192.5</v>
      </c>
    </row>
    <row r="360" ht="15.75" customHeight="1">
      <c r="D360" s="4" t="s">
        <v>368</v>
      </c>
      <c r="E360" s="1">
        <v>369.0</v>
      </c>
      <c r="F360" s="1">
        <f t="shared" si="1"/>
        <v>295.2</v>
      </c>
      <c r="G360" s="1">
        <f t="shared" si="2"/>
        <v>291.51</v>
      </c>
      <c r="H360" s="1">
        <f t="shared" si="3"/>
        <v>284.13</v>
      </c>
      <c r="I360" s="1">
        <f t="shared" si="4"/>
        <v>269.37</v>
      </c>
      <c r="J360" s="1">
        <f t="shared" si="5"/>
        <v>258.3</v>
      </c>
    </row>
    <row r="361" ht="15.75" customHeight="1">
      <c r="D361" s="4" t="s">
        <v>369</v>
      </c>
      <c r="E361" s="1">
        <v>213.0</v>
      </c>
      <c r="F361" s="1">
        <f t="shared" si="1"/>
        <v>170.4</v>
      </c>
      <c r="G361" s="1">
        <f t="shared" si="2"/>
        <v>168.27</v>
      </c>
      <c r="H361" s="1">
        <f t="shared" si="3"/>
        <v>164.01</v>
      </c>
      <c r="I361" s="1">
        <f t="shared" si="4"/>
        <v>155.49</v>
      </c>
      <c r="J361" s="1">
        <f t="shared" si="5"/>
        <v>149.1</v>
      </c>
    </row>
    <row r="362" ht="15.75" customHeight="1">
      <c r="D362" s="4" t="s">
        <v>370</v>
      </c>
      <c r="E362" s="1">
        <v>250.0</v>
      </c>
      <c r="F362" s="1">
        <f t="shared" si="1"/>
        <v>200</v>
      </c>
      <c r="G362" s="1">
        <f t="shared" si="2"/>
        <v>197.5</v>
      </c>
      <c r="H362" s="1">
        <f t="shared" si="3"/>
        <v>192.5</v>
      </c>
      <c r="I362" s="1">
        <f t="shared" si="4"/>
        <v>182.5</v>
      </c>
      <c r="J362" s="1">
        <f t="shared" si="5"/>
        <v>175</v>
      </c>
    </row>
    <row r="363" ht="15.75" customHeight="1">
      <c r="D363" s="4" t="s">
        <v>371</v>
      </c>
      <c r="E363" s="1">
        <v>263.0</v>
      </c>
      <c r="F363" s="1">
        <f t="shared" si="1"/>
        <v>210.4</v>
      </c>
      <c r="G363" s="1">
        <f t="shared" si="2"/>
        <v>207.77</v>
      </c>
      <c r="H363" s="1">
        <f t="shared" si="3"/>
        <v>202.51</v>
      </c>
      <c r="I363" s="1">
        <f t="shared" si="4"/>
        <v>191.99</v>
      </c>
      <c r="J363" s="1">
        <f t="shared" si="5"/>
        <v>184.1</v>
      </c>
    </row>
    <row r="364" ht="15.75" customHeight="1">
      <c r="D364" s="4" t="s">
        <v>372</v>
      </c>
      <c r="E364" s="1">
        <v>225.0</v>
      </c>
      <c r="F364" s="1">
        <f t="shared" si="1"/>
        <v>180</v>
      </c>
      <c r="G364" s="1">
        <f t="shared" si="2"/>
        <v>177.75</v>
      </c>
      <c r="H364" s="1">
        <f t="shared" si="3"/>
        <v>173.25</v>
      </c>
      <c r="I364" s="1">
        <f t="shared" si="4"/>
        <v>164.25</v>
      </c>
      <c r="J364" s="1">
        <f t="shared" si="5"/>
        <v>157.5</v>
      </c>
    </row>
    <row r="365" ht="15.75" customHeight="1">
      <c r="D365" s="4" t="s">
        <v>373</v>
      </c>
      <c r="E365" s="1">
        <v>250.0</v>
      </c>
      <c r="F365" s="1">
        <f t="shared" si="1"/>
        <v>200</v>
      </c>
      <c r="G365" s="1">
        <f t="shared" si="2"/>
        <v>197.5</v>
      </c>
      <c r="H365" s="1">
        <f t="shared" si="3"/>
        <v>192.5</v>
      </c>
      <c r="I365" s="1">
        <f t="shared" si="4"/>
        <v>182.5</v>
      </c>
      <c r="J365" s="1">
        <f t="shared" si="5"/>
        <v>175</v>
      </c>
    </row>
    <row r="366" ht="15.75" customHeight="1">
      <c r="D366" s="4" t="s">
        <v>374</v>
      </c>
      <c r="E366" s="1">
        <v>294.0</v>
      </c>
      <c r="F366" s="1">
        <f t="shared" si="1"/>
        <v>235.2</v>
      </c>
      <c r="G366" s="1">
        <f t="shared" si="2"/>
        <v>232.26</v>
      </c>
      <c r="H366" s="1">
        <f t="shared" si="3"/>
        <v>226.38</v>
      </c>
      <c r="I366" s="1">
        <f t="shared" si="4"/>
        <v>214.62</v>
      </c>
      <c r="J366" s="1">
        <f t="shared" si="5"/>
        <v>205.8</v>
      </c>
    </row>
    <row r="367" ht="15.75" customHeight="1">
      <c r="D367" s="4" t="s">
        <v>375</v>
      </c>
      <c r="E367" s="1">
        <v>325.0</v>
      </c>
      <c r="F367" s="1">
        <f t="shared" si="1"/>
        <v>260</v>
      </c>
      <c r="G367" s="1">
        <f t="shared" si="2"/>
        <v>256.75</v>
      </c>
      <c r="H367" s="1">
        <f t="shared" si="3"/>
        <v>250.25</v>
      </c>
      <c r="I367" s="1">
        <f t="shared" si="4"/>
        <v>237.25</v>
      </c>
      <c r="J367" s="1">
        <f t="shared" si="5"/>
        <v>227.5</v>
      </c>
    </row>
    <row r="368" ht="15.75" customHeight="1">
      <c r="D368" s="4" t="s">
        <v>376</v>
      </c>
      <c r="E368" s="1">
        <v>238.0</v>
      </c>
      <c r="F368" s="1">
        <f t="shared" si="1"/>
        <v>190.4</v>
      </c>
      <c r="G368" s="1">
        <f t="shared" si="2"/>
        <v>188.02</v>
      </c>
      <c r="H368" s="1">
        <f t="shared" si="3"/>
        <v>183.26</v>
      </c>
      <c r="I368" s="1">
        <f t="shared" si="4"/>
        <v>173.74</v>
      </c>
      <c r="J368" s="1">
        <f t="shared" si="5"/>
        <v>166.6</v>
      </c>
    </row>
    <row r="369" ht="15.75" customHeight="1">
      <c r="D369" s="4" t="s">
        <v>377</v>
      </c>
      <c r="E369" s="1">
        <v>294.0</v>
      </c>
      <c r="F369" s="1">
        <f t="shared" si="1"/>
        <v>235.2</v>
      </c>
      <c r="G369" s="1">
        <f t="shared" si="2"/>
        <v>232.26</v>
      </c>
      <c r="H369" s="1">
        <f t="shared" si="3"/>
        <v>226.38</v>
      </c>
      <c r="I369" s="1">
        <f t="shared" si="4"/>
        <v>214.62</v>
      </c>
      <c r="J369" s="1">
        <f t="shared" si="5"/>
        <v>205.8</v>
      </c>
    </row>
    <row r="370" ht="15.75" customHeight="1">
      <c r="D370" s="4" t="s">
        <v>378</v>
      </c>
      <c r="E370" s="1">
        <v>294.0</v>
      </c>
      <c r="F370" s="1">
        <f t="shared" si="1"/>
        <v>235.2</v>
      </c>
      <c r="G370" s="1">
        <f t="shared" si="2"/>
        <v>232.26</v>
      </c>
      <c r="H370" s="1">
        <f t="shared" si="3"/>
        <v>226.38</v>
      </c>
      <c r="I370" s="1">
        <f t="shared" si="4"/>
        <v>214.62</v>
      </c>
      <c r="J370" s="1">
        <f t="shared" si="5"/>
        <v>205.8</v>
      </c>
    </row>
    <row r="371" ht="15.75" customHeight="1">
      <c r="D371" s="4" t="s">
        <v>379</v>
      </c>
      <c r="E371" s="1">
        <v>169.0</v>
      </c>
      <c r="F371" s="1">
        <f t="shared" si="1"/>
        <v>135.2</v>
      </c>
      <c r="G371" s="1">
        <f t="shared" si="2"/>
        <v>133.51</v>
      </c>
      <c r="H371" s="1">
        <f t="shared" si="3"/>
        <v>130.13</v>
      </c>
      <c r="I371" s="1">
        <f t="shared" si="4"/>
        <v>123.37</v>
      </c>
      <c r="J371" s="1">
        <f t="shared" si="5"/>
        <v>118.3</v>
      </c>
    </row>
    <row r="372" ht="15.75" customHeight="1">
      <c r="D372" s="4" t="s">
        <v>380</v>
      </c>
      <c r="E372" s="1">
        <v>419.0</v>
      </c>
      <c r="F372" s="1">
        <f t="shared" si="1"/>
        <v>335.2</v>
      </c>
      <c r="G372" s="1">
        <f t="shared" si="2"/>
        <v>331.01</v>
      </c>
      <c r="H372" s="1">
        <f t="shared" si="3"/>
        <v>322.63</v>
      </c>
      <c r="I372" s="1">
        <f t="shared" si="4"/>
        <v>305.87</v>
      </c>
      <c r="J372" s="1">
        <f t="shared" si="5"/>
        <v>293.3</v>
      </c>
    </row>
    <row r="373" ht="15.75" customHeight="1">
      <c r="D373" s="4" t="s">
        <v>381</v>
      </c>
      <c r="E373" s="1">
        <v>388.0</v>
      </c>
      <c r="F373" s="1">
        <f t="shared" si="1"/>
        <v>310.4</v>
      </c>
      <c r="G373" s="1">
        <f t="shared" si="2"/>
        <v>306.52</v>
      </c>
      <c r="H373" s="1">
        <f t="shared" si="3"/>
        <v>298.76</v>
      </c>
      <c r="I373" s="1">
        <f t="shared" si="4"/>
        <v>283.24</v>
      </c>
      <c r="J373" s="1">
        <f t="shared" si="5"/>
        <v>271.6</v>
      </c>
    </row>
    <row r="374" ht="15.75" customHeight="1">
      <c r="D374" s="4" t="s">
        <v>382</v>
      </c>
      <c r="E374" s="1">
        <v>325.0</v>
      </c>
      <c r="F374" s="1">
        <f t="shared" si="1"/>
        <v>260</v>
      </c>
      <c r="G374" s="1">
        <f t="shared" si="2"/>
        <v>256.75</v>
      </c>
      <c r="H374" s="1">
        <f t="shared" si="3"/>
        <v>250.25</v>
      </c>
      <c r="I374" s="1">
        <f t="shared" si="4"/>
        <v>237.25</v>
      </c>
      <c r="J374" s="1">
        <f t="shared" si="5"/>
        <v>227.5</v>
      </c>
    </row>
    <row r="375" ht="15.75" customHeight="1">
      <c r="D375" s="4" t="s">
        <v>383</v>
      </c>
      <c r="E375" s="1">
        <v>325.0</v>
      </c>
      <c r="F375" s="1">
        <f t="shared" si="1"/>
        <v>260</v>
      </c>
      <c r="G375" s="1">
        <f t="shared" si="2"/>
        <v>256.75</v>
      </c>
      <c r="H375" s="1">
        <f t="shared" si="3"/>
        <v>250.25</v>
      </c>
      <c r="I375" s="1">
        <f t="shared" si="4"/>
        <v>237.25</v>
      </c>
      <c r="J375" s="1">
        <f t="shared" si="5"/>
        <v>227.5</v>
      </c>
    </row>
    <row r="376" ht="15.75" customHeight="1">
      <c r="D376" s="4" t="s">
        <v>384</v>
      </c>
      <c r="E376" s="1">
        <v>281.0</v>
      </c>
      <c r="F376" s="1">
        <f t="shared" si="1"/>
        <v>224.8</v>
      </c>
      <c r="G376" s="1">
        <f t="shared" si="2"/>
        <v>221.99</v>
      </c>
      <c r="H376" s="1">
        <f t="shared" si="3"/>
        <v>216.37</v>
      </c>
      <c r="I376" s="1">
        <f t="shared" si="4"/>
        <v>205.13</v>
      </c>
      <c r="J376" s="1">
        <f t="shared" si="5"/>
        <v>196.7</v>
      </c>
    </row>
    <row r="377" ht="15.75" customHeight="1">
      <c r="D377" s="4" t="s">
        <v>385</v>
      </c>
      <c r="E377" s="1">
        <v>475.0</v>
      </c>
      <c r="F377" s="1">
        <f t="shared" si="1"/>
        <v>380</v>
      </c>
      <c r="G377" s="1">
        <f t="shared" si="2"/>
        <v>375.25</v>
      </c>
      <c r="H377" s="1">
        <f t="shared" si="3"/>
        <v>365.75</v>
      </c>
      <c r="I377" s="1">
        <f t="shared" si="4"/>
        <v>346.75</v>
      </c>
      <c r="J377" s="1">
        <f t="shared" si="5"/>
        <v>332.5</v>
      </c>
    </row>
    <row r="378" ht="15.75" customHeight="1">
      <c r="D378" s="4" t="s">
        <v>386</v>
      </c>
      <c r="E378" s="1">
        <v>388.0</v>
      </c>
      <c r="F378" s="1">
        <f t="shared" si="1"/>
        <v>310.4</v>
      </c>
      <c r="G378" s="1">
        <f t="shared" si="2"/>
        <v>306.52</v>
      </c>
      <c r="H378" s="1">
        <f t="shared" si="3"/>
        <v>298.76</v>
      </c>
      <c r="I378" s="1">
        <f t="shared" si="4"/>
        <v>283.24</v>
      </c>
      <c r="J378" s="1">
        <f t="shared" si="5"/>
        <v>271.6</v>
      </c>
    </row>
    <row r="379" ht="15.75" customHeight="1">
      <c r="D379" s="4" t="s">
        <v>387</v>
      </c>
      <c r="E379" s="1">
        <v>331.0</v>
      </c>
      <c r="F379" s="1">
        <f t="shared" si="1"/>
        <v>264.8</v>
      </c>
      <c r="G379" s="1">
        <f t="shared" si="2"/>
        <v>261.49</v>
      </c>
      <c r="H379" s="1">
        <f t="shared" si="3"/>
        <v>254.87</v>
      </c>
      <c r="I379" s="1">
        <f t="shared" si="4"/>
        <v>241.63</v>
      </c>
      <c r="J379" s="1">
        <f t="shared" si="5"/>
        <v>231.7</v>
      </c>
    </row>
    <row r="380" ht="15.75" customHeight="1">
      <c r="D380" s="4" t="s">
        <v>388</v>
      </c>
      <c r="E380" s="1">
        <v>281.0</v>
      </c>
      <c r="F380" s="1">
        <f t="shared" si="1"/>
        <v>224.8</v>
      </c>
      <c r="G380" s="1">
        <f t="shared" si="2"/>
        <v>221.99</v>
      </c>
      <c r="H380" s="1">
        <f t="shared" si="3"/>
        <v>216.37</v>
      </c>
      <c r="I380" s="1">
        <f t="shared" si="4"/>
        <v>205.13</v>
      </c>
      <c r="J380" s="1">
        <f t="shared" si="5"/>
        <v>196.7</v>
      </c>
    </row>
    <row r="381" ht="15.75" customHeight="1">
      <c r="D381" s="4" t="s">
        <v>389</v>
      </c>
      <c r="E381" s="1">
        <v>250.0</v>
      </c>
      <c r="F381" s="1">
        <f t="shared" si="1"/>
        <v>200</v>
      </c>
      <c r="G381" s="1">
        <f t="shared" si="2"/>
        <v>197.5</v>
      </c>
      <c r="H381" s="1">
        <f t="shared" si="3"/>
        <v>192.5</v>
      </c>
      <c r="I381" s="1">
        <f t="shared" si="4"/>
        <v>182.5</v>
      </c>
      <c r="J381" s="1">
        <f t="shared" si="5"/>
        <v>175</v>
      </c>
    </row>
    <row r="382" ht="15.75" customHeight="1">
      <c r="D382" s="4" t="s">
        <v>390</v>
      </c>
      <c r="E382" s="1">
        <v>213.0</v>
      </c>
      <c r="F382" s="1">
        <f t="shared" si="1"/>
        <v>170.4</v>
      </c>
      <c r="G382" s="1">
        <f t="shared" si="2"/>
        <v>168.27</v>
      </c>
      <c r="H382" s="1">
        <f t="shared" si="3"/>
        <v>164.01</v>
      </c>
      <c r="I382" s="1">
        <f t="shared" si="4"/>
        <v>155.49</v>
      </c>
      <c r="J382" s="1">
        <f t="shared" si="5"/>
        <v>149.1</v>
      </c>
    </row>
    <row r="383" ht="15.75" customHeight="1">
      <c r="D383" s="4" t="s">
        <v>391</v>
      </c>
      <c r="E383" s="1">
        <v>225.0</v>
      </c>
      <c r="F383" s="1">
        <f t="shared" si="1"/>
        <v>180</v>
      </c>
      <c r="G383" s="1">
        <f t="shared" si="2"/>
        <v>177.75</v>
      </c>
      <c r="H383" s="1">
        <f t="shared" si="3"/>
        <v>173.25</v>
      </c>
      <c r="I383" s="1">
        <f t="shared" si="4"/>
        <v>164.25</v>
      </c>
      <c r="J383" s="1">
        <f t="shared" si="5"/>
        <v>157.5</v>
      </c>
    </row>
    <row r="384" ht="15.75" customHeight="1">
      <c r="D384" s="6" t="s">
        <v>392</v>
      </c>
      <c r="E384" s="9">
        <v>292.5</v>
      </c>
      <c r="F384" s="1">
        <f t="shared" si="1"/>
        <v>234</v>
      </c>
      <c r="G384" s="1">
        <f t="shared" si="2"/>
        <v>231.075</v>
      </c>
      <c r="H384" s="1">
        <f t="shared" si="3"/>
        <v>225.225</v>
      </c>
      <c r="I384" s="1">
        <f t="shared" si="4"/>
        <v>213.525</v>
      </c>
      <c r="J384" s="1">
        <f t="shared" si="5"/>
        <v>204.75</v>
      </c>
    </row>
    <row r="385" ht="15.75" customHeight="1">
      <c r="D385" s="6" t="s">
        <v>393</v>
      </c>
      <c r="E385" s="9">
        <v>292.5</v>
      </c>
      <c r="F385" s="1">
        <f t="shared" si="1"/>
        <v>234</v>
      </c>
      <c r="G385" s="1">
        <f t="shared" si="2"/>
        <v>231.075</v>
      </c>
      <c r="H385" s="1">
        <f t="shared" si="3"/>
        <v>225.225</v>
      </c>
      <c r="I385" s="1">
        <f t="shared" si="4"/>
        <v>213.525</v>
      </c>
      <c r="J385" s="1">
        <f t="shared" si="5"/>
        <v>204.75</v>
      </c>
    </row>
    <row r="386" ht="15.75" customHeight="1">
      <c r="D386" s="6" t="s">
        <v>394</v>
      </c>
      <c r="E386" s="9">
        <v>298.75</v>
      </c>
      <c r="F386" s="1">
        <f t="shared" si="1"/>
        <v>239</v>
      </c>
      <c r="G386" s="1">
        <f t="shared" si="2"/>
        <v>236.0125</v>
      </c>
      <c r="H386" s="1">
        <f t="shared" si="3"/>
        <v>230.0375</v>
      </c>
      <c r="I386" s="1">
        <f t="shared" si="4"/>
        <v>218.0875</v>
      </c>
      <c r="J386" s="1">
        <f t="shared" si="5"/>
        <v>209.125</v>
      </c>
    </row>
    <row r="387" ht="15.75" customHeight="1">
      <c r="D387" s="6" t="s">
        <v>395</v>
      </c>
      <c r="E387" s="9">
        <v>298.75</v>
      </c>
      <c r="F387" s="1">
        <f t="shared" si="1"/>
        <v>239</v>
      </c>
      <c r="G387" s="1">
        <f t="shared" si="2"/>
        <v>236.0125</v>
      </c>
      <c r="H387" s="1">
        <f t="shared" si="3"/>
        <v>230.0375</v>
      </c>
      <c r="I387" s="1">
        <f t="shared" si="4"/>
        <v>218.0875</v>
      </c>
      <c r="J387" s="1">
        <f t="shared" si="5"/>
        <v>209.125</v>
      </c>
    </row>
    <row r="388" ht="15.75" customHeight="1">
      <c r="D388" s="6" t="s">
        <v>396</v>
      </c>
      <c r="E388" s="9">
        <v>298.75</v>
      </c>
      <c r="F388" s="1">
        <f t="shared" si="1"/>
        <v>239</v>
      </c>
      <c r="G388" s="1">
        <f t="shared" si="2"/>
        <v>236.0125</v>
      </c>
      <c r="H388" s="1">
        <f t="shared" si="3"/>
        <v>230.0375</v>
      </c>
      <c r="I388" s="1">
        <f t="shared" si="4"/>
        <v>218.0875</v>
      </c>
      <c r="J388" s="1">
        <f t="shared" si="5"/>
        <v>209.125</v>
      </c>
    </row>
    <row r="389" ht="15.75" customHeight="1">
      <c r="D389" s="6" t="s">
        <v>397</v>
      </c>
      <c r="E389" s="9">
        <v>298.75</v>
      </c>
      <c r="F389" s="1">
        <f t="shared" si="1"/>
        <v>239</v>
      </c>
      <c r="G389" s="1">
        <f t="shared" si="2"/>
        <v>236.0125</v>
      </c>
      <c r="H389" s="1">
        <f t="shared" si="3"/>
        <v>230.0375</v>
      </c>
      <c r="I389" s="1">
        <f t="shared" si="4"/>
        <v>218.0875</v>
      </c>
      <c r="J389" s="1">
        <f t="shared" si="5"/>
        <v>209.125</v>
      </c>
    </row>
    <row r="390" ht="15.75" customHeight="1">
      <c r="D390" s="6" t="s">
        <v>398</v>
      </c>
      <c r="E390" s="9">
        <v>323.75</v>
      </c>
      <c r="F390" s="1">
        <f t="shared" si="1"/>
        <v>259</v>
      </c>
      <c r="G390" s="1">
        <f t="shared" si="2"/>
        <v>255.7625</v>
      </c>
      <c r="H390" s="1">
        <f t="shared" si="3"/>
        <v>249.2875</v>
      </c>
      <c r="I390" s="1">
        <f t="shared" si="4"/>
        <v>236.3375</v>
      </c>
      <c r="J390" s="1">
        <f t="shared" si="5"/>
        <v>226.625</v>
      </c>
    </row>
    <row r="391" ht="15.75" customHeight="1">
      <c r="D391" s="6" t="s">
        <v>399</v>
      </c>
      <c r="E391" s="9">
        <v>323.75</v>
      </c>
      <c r="F391" s="1">
        <f t="shared" si="1"/>
        <v>259</v>
      </c>
      <c r="G391" s="1">
        <f t="shared" si="2"/>
        <v>255.7625</v>
      </c>
      <c r="H391" s="1">
        <f t="shared" si="3"/>
        <v>249.2875</v>
      </c>
      <c r="I391" s="1">
        <f t="shared" si="4"/>
        <v>236.3375</v>
      </c>
      <c r="J391" s="1">
        <f t="shared" si="5"/>
        <v>226.625</v>
      </c>
    </row>
    <row r="392" ht="15.75" customHeight="1">
      <c r="D392" s="4" t="s">
        <v>400</v>
      </c>
      <c r="E392" s="1">
        <v>311.25</v>
      </c>
      <c r="F392" s="1">
        <f t="shared" si="1"/>
        <v>249</v>
      </c>
      <c r="G392" s="1">
        <f t="shared" si="2"/>
        <v>245.8875</v>
      </c>
      <c r="H392" s="1">
        <f t="shared" si="3"/>
        <v>239.6625</v>
      </c>
      <c r="I392" s="1">
        <f t="shared" si="4"/>
        <v>227.2125</v>
      </c>
      <c r="J392" s="1">
        <f t="shared" si="5"/>
        <v>217.875</v>
      </c>
    </row>
    <row r="393" ht="15.75" customHeight="1">
      <c r="D393" s="4" t="s">
        <v>401</v>
      </c>
      <c r="E393" s="1">
        <v>311.25</v>
      </c>
      <c r="F393" s="1">
        <f t="shared" si="1"/>
        <v>249</v>
      </c>
      <c r="G393" s="1">
        <f t="shared" si="2"/>
        <v>245.8875</v>
      </c>
      <c r="H393" s="1">
        <f t="shared" si="3"/>
        <v>239.6625</v>
      </c>
      <c r="I393" s="1">
        <f t="shared" si="4"/>
        <v>227.2125</v>
      </c>
      <c r="J393" s="1">
        <f t="shared" si="5"/>
        <v>217.875</v>
      </c>
    </row>
    <row r="394" ht="15.75" customHeight="1">
      <c r="D394" s="4" t="s">
        <v>402</v>
      </c>
      <c r="E394" s="1">
        <v>336.25</v>
      </c>
      <c r="F394" s="1">
        <f t="shared" si="1"/>
        <v>269</v>
      </c>
      <c r="G394" s="1">
        <f t="shared" si="2"/>
        <v>265.6375</v>
      </c>
      <c r="H394" s="1">
        <f t="shared" si="3"/>
        <v>258.9125</v>
      </c>
      <c r="I394" s="1">
        <f t="shared" si="4"/>
        <v>245.4625</v>
      </c>
      <c r="J394" s="1">
        <f t="shared" si="5"/>
        <v>235.375</v>
      </c>
    </row>
    <row r="395" ht="15.75" customHeight="1">
      <c r="D395" s="4" t="s">
        <v>403</v>
      </c>
      <c r="E395" s="1">
        <v>336.25</v>
      </c>
      <c r="F395" s="1">
        <f t="shared" si="1"/>
        <v>269</v>
      </c>
      <c r="G395" s="1">
        <f t="shared" si="2"/>
        <v>265.6375</v>
      </c>
      <c r="H395" s="1">
        <f t="shared" si="3"/>
        <v>258.9125</v>
      </c>
      <c r="I395" s="1">
        <f t="shared" si="4"/>
        <v>245.4625</v>
      </c>
      <c r="J395" s="1">
        <f t="shared" si="5"/>
        <v>235.375</v>
      </c>
    </row>
    <row r="396" ht="15.75" customHeight="1">
      <c r="D396" s="4" t="s">
        <v>404</v>
      </c>
      <c r="E396" s="1">
        <v>373.75</v>
      </c>
      <c r="F396" s="1">
        <f t="shared" si="1"/>
        <v>299</v>
      </c>
      <c r="G396" s="1">
        <f t="shared" si="2"/>
        <v>295.2625</v>
      </c>
      <c r="H396" s="1">
        <f t="shared" si="3"/>
        <v>287.7875</v>
      </c>
      <c r="I396" s="1">
        <f t="shared" si="4"/>
        <v>272.8375</v>
      </c>
      <c r="J396" s="1">
        <f t="shared" si="5"/>
        <v>261.625</v>
      </c>
    </row>
    <row r="397" ht="15.75" customHeight="1">
      <c r="D397" s="4" t="s">
        <v>405</v>
      </c>
      <c r="E397" s="1">
        <v>405.0</v>
      </c>
      <c r="F397" s="1">
        <f t="shared" si="1"/>
        <v>324</v>
      </c>
      <c r="G397" s="1">
        <f t="shared" si="2"/>
        <v>319.95</v>
      </c>
      <c r="H397" s="1">
        <f t="shared" si="3"/>
        <v>311.85</v>
      </c>
      <c r="I397" s="1">
        <f t="shared" si="4"/>
        <v>295.65</v>
      </c>
      <c r="J397" s="1">
        <f t="shared" si="5"/>
        <v>283.5</v>
      </c>
    </row>
    <row r="398" ht="15.75" customHeight="1">
      <c r="D398" s="4" t="s">
        <v>406</v>
      </c>
      <c r="E398" s="1">
        <v>405.0</v>
      </c>
      <c r="F398" s="1">
        <f t="shared" si="1"/>
        <v>324</v>
      </c>
      <c r="G398" s="1">
        <f t="shared" si="2"/>
        <v>319.95</v>
      </c>
      <c r="H398" s="1">
        <f t="shared" si="3"/>
        <v>311.85</v>
      </c>
      <c r="I398" s="1">
        <f t="shared" si="4"/>
        <v>295.65</v>
      </c>
      <c r="J398" s="1">
        <f t="shared" si="5"/>
        <v>283.5</v>
      </c>
    </row>
    <row r="399" ht="15.75" customHeight="1">
      <c r="D399" s="4" t="s">
        <v>407</v>
      </c>
      <c r="E399" s="1">
        <v>455.0</v>
      </c>
      <c r="F399" s="1">
        <f t="shared" si="1"/>
        <v>364</v>
      </c>
      <c r="G399" s="1">
        <f t="shared" si="2"/>
        <v>359.45</v>
      </c>
      <c r="H399" s="1">
        <f t="shared" si="3"/>
        <v>350.35</v>
      </c>
      <c r="I399" s="1">
        <f t="shared" si="4"/>
        <v>332.15</v>
      </c>
      <c r="J399" s="1">
        <f t="shared" si="5"/>
        <v>318.5</v>
      </c>
    </row>
    <row r="400" ht="15.75" customHeight="1">
      <c r="D400" s="4" t="s">
        <v>408</v>
      </c>
      <c r="E400" s="1">
        <v>455.0</v>
      </c>
      <c r="F400" s="1">
        <f t="shared" si="1"/>
        <v>364</v>
      </c>
      <c r="G400" s="1">
        <f t="shared" si="2"/>
        <v>359.45</v>
      </c>
      <c r="H400" s="1">
        <f t="shared" si="3"/>
        <v>350.35</v>
      </c>
      <c r="I400" s="1">
        <f t="shared" si="4"/>
        <v>332.15</v>
      </c>
      <c r="J400" s="1">
        <f t="shared" si="5"/>
        <v>318.5</v>
      </c>
    </row>
    <row r="401" ht="15.75" customHeight="1">
      <c r="D401" s="4" t="s">
        <v>409</v>
      </c>
      <c r="E401" s="1">
        <v>455.0</v>
      </c>
      <c r="F401" s="1">
        <f t="shared" si="1"/>
        <v>364</v>
      </c>
      <c r="G401" s="1">
        <f t="shared" si="2"/>
        <v>359.45</v>
      </c>
      <c r="H401" s="1">
        <f t="shared" si="3"/>
        <v>350.35</v>
      </c>
      <c r="I401" s="1">
        <f t="shared" si="4"/>
        <v>332.15</v>
      </c>
      <c r="J401" s="1">
        <f t="shared" si="5"/>
        <v>318.5</v>
      </c>
    </row>
    <row r="402" ht="15.75" customHeight="1">
      <c r="D402" s="4" t="s">
        <v>410</v>
      </c>
      <c r="E402" s="1">
        <v>225.0</v>
      </c>
      <c r="F402" s="1">
        <f t="shared" si="1"/>
        <v>180</v>
      </c>
      <c r="G402" s="1">
        <f t="shared" si="2"/>
        <v>177.75</v>
      </c>
      <c r="H402" s="1">
        <f t="shared" si="3"/>
        <v>173.25</v>
      </c>
      <c r="I402" s="1">
        <f t="shared" si="4"/>
        <v>164.25</v>
      </c>
      <c r="J402" s="1">
        <f t="shared" si="5"/>
        <v>157.5</v>
      </c>
    </row>
    <row r="403" ht="15.75" customHeight="1">
      <c r="D403" s="4" t="s">
        <v>411</v>
      </c>
      <c r="E403" s="1">
        <v>400.0</v>
      </c>
      <c r="F403" s="1">
        <f t="shared" si="1"/>
        <v>320</v>
      </c>
      <c r="G403" s="1">
        <f t="shared" si="2"/>
        <v>316</v>
      </c>
      <c r="H403" s="1">
        <f t="shared" si="3"/>
        <v>308</v>
      </c>
      <c r="I403" s="1">
        <f t="shared" si="4"/>
        <v>292</v>
      </c>
      <c r="J403" s="1">
        <f t="shared" si="5"/>
        <v>280</v>
      </c>
    </row>
    <row r="404" ht="15.75" customHeight="1">
      <c r="D404" s="4" t="s">
        <v>412</v>
      </c>
      <c r="E404" s="1">
        <v>469.0</v>
      </c>
      <c r="F404" s="1">
        <f t="shared" si="1"/>
        <v>375.2</v>
      </c>
      <c r="G404" s="1">
        <f t="shared" si="2"/>
        <v>370.51</v>
      </c>
      <c r="H404" s="1">
        <f t="shared" si="3"/>
        <v>361.13</v>
      </c>
      <c r="I404" s="1">
        <f t="shared" si="4"/>
        <v>342.37</v>
      </c>
      <c r="J404" s="1">
        <f t="shared" si="5"/>
        <v>328.3</v>
      </c>
    </row>
    <row r="405" ht="15.75" customHeight="1">
      <c r="D405" s="4" t="s">
        <v>413</v>
      </c>
      <c r="E405" s="1">
        <v>481.0</v>
      </c>
      <c r="F405" s="1">
        <f t="shared" si="1"/>
        <v>384.8</v>
      </c>
      <c r="G405" s="1">
        <f t="shared" si="2"/>
        <v>379.99</v>
      </c>
      <c r="H405" s="1">
        <f t="shared" si="3"/>
        <v>370.37</v>
      </c>
      <c r="I405" s="1">
        <f t="shared" si="4"/>
        <v>351.13</v>
      </c>
      <c r="J405" s="1">
        <f t="shared" si="5"/>
        <v>336.7</v>
      </c>
    </row>
    <row r="406" ht="15.75" customHeight="1">
      <c r="D406" s="4" t="s">
        <v>414</v>
      </c>
      <c r="E406" s="1">
        <v>250.0</v>
      </c>
      <c r="F406" s="1">
        <f t="shared" si="1"/>
        <v>200</v>
      </c>
      <c r="G406" s="1">
        <f t="shared" si="2"/>
        <v>197.5</v>
      </c>
      <c r="H406" s="1">
        <f t="shared" si="3"/>
        <v>192.5</v>
      </c>
      <c r="I406" s="1">
        <f t="shared" si="4"/>
        <v>182.5</v>
      </c>
      <c r="J406" s="1">
        <f t="shared" si="5"/>
        <v>175</v>
      </c>
    </row>
    <row r="407" ht="15.75" customHeight="1">
      <c r="D407" s="4" t="s">
        <v>415</v>
      </c>
      <c r="E407" s="1">
        <v>294.0</v>
      </c>
      <c r="F407" s="1">
        <f t="shared" si="1"/>
        <v>235.2</v>
      </c>
      <c r="G407" s="1">
        <f t="shared" si="2"/>
        <v>232.26</v>
      </c>
      <c r="H407" s="1">
        <f t="shared" si="3"/>
        <v>226.38</v>
      </c>
      <c r="I407" s="1">
        <f t="shared" si="4"/>
        <v>214.62</v>
      </c>
      <c r="J407" s="1">
        <f t="shared" si="5"/>
        <v>205.8</v>
      </c>
    </row>
    <row r="408" ht="15.75" customHeight="1">
      <c r="D408" s="4" t="s">
        <v>416</v>
      </c>
      <c r="E408" s="1">
        <v>238.0</v>
      </c>
      <c r="F408" s="1">
        <f t="shared" si="1"/>
        <v>190.4</v>
      </c>
      <c r="G408" s="1">
        <f t="shared" si="2"/>
        <v>188.02</v>
      </c>
      <c r="H408" s="1">
        <f t="shared" si="3"/>
        <v>183.26</v>
      </c>
      <c r="I408" s="1">
        <f t="shared" si="4"/>
        <v>173.74</v>
      </c>
      <c r="J408" s="1">
        <f t="shared" si="5"/>
        <v>166.6</v>
      </c>
    </row>
    <row r="409" ht="15.75" customHeight="1">
      <c r="D409" s="4" t="s">
        <v>417</v>
      </c>
      <c r="E409" s="1">
        <v>294.0</v>
      </c>
      <c r="F409" s="1">
        <f t="shared" si="1"/>
        <v>235.2</v>
      </c>
      <c r="G409" s="1">
        <f t="shared" si="2"/>
        <v>232.26</v>
      </c>
      <c r="H409" s="1">
        <f t="shared" si="3"/>
        <v>226.38</v>
      </c>
      <c r="I409" s="1">
        <f t="shared" si="4"/>
        <v>214.62</v>
      </c>
      <c r="J409" s="1">
        <f t="shared" si="5"/>
        <v>205.8</v>
      </c>
    </row>
    <row r="410" ht="15.75" customHeight="1">
      <c r="D410" s="4" t="s">
        <v>418</v>
      </c>
      <c r="E410" s="1">
        <v>344.0</v>
      </c>
      <c r="F410" s="1">
        <f t="shared" si="1"/>
        <v>275.2</v>
      </c>
      <c r="G410" s="1">
        <f t="shared" si="2"/>
        <v>271.76</v>
      </c>
      <c r="H410" s="1">
        <f t="shared" si="3"/>
        <v>264.88</v>
      </c>
      <c r="I410" s="1">
        <f t="shared" si="4"/>
        <v>251.12</v>
      </c>
      <c r="J410" s="1">
        <f t="shared" si="5"/>
        <v>240.8</v>
      </c>
    </row>
    <row r="411" ht="15.75" customHeight="1">
      <c r="D411" s="4" t="s">
        <v>419</v>
      </c>
      <c r="E411" s="1">
        <v>213.0</v>
      </c>
      <c r="F411" s="1">
        <f t="shared" si="1"/>
        <v>170.4</v>
      </c>
      <c r="G411" s="1">
        <f t="shared" si="2"/>
        <v>168.27</v>
      </c>
      <c r="H411" s="1">
        <f t="shared" si="3"/>
        <v>164.01</v>
      </c>
      <c r="I411" s="1">
        <f t="shared" si="4"/>
        <v>155.49</v>
      </c>
      <c r="J411" s="1">
        <f t="shared" si="5"/>
        <v>149.1</v>
      </c>
    </row>
    <row r="412" ht="15.75" customHeight="1">
      <c r="D412" s="4" t="s">
        <v>420</v>
      </c>
      <c r="E412" s="1">
        <v>325.0</v>
      </c>
      <c r="F412" s="1">
        <f t="shared" si="1"/>
        <v>260</v>
      </c>
      <c r="G412" s="1">
        <f t="shared" si="2"/>
        <v>256.75</v>
      </c>
      <c r="H412" s="1">
        <f t="shared" si="3"/>
        <v>250.25</v>
      </c>
      <c r="I412" s="1">
        <f t="shared" si="4"/>
        <v>237.25</v>
      </c>
      <c r="J412" s="1">
        <f t="shared" si="5"/>
        <v>227.5</v>
      </c>
    </row>
    <row r="413" ht="15.75" customHeight="1">
      <c r="D413" s="4" t="s">
        <v>421</v>
      </c>
      <c r="E413" s="1">
        <v>356.0</v>
      </c>
      <c r="F413" s="1">
        <f t="shared" si="1"/>
        <v>284.8</v>
      </c>
      <c r="G413" s="1">
        <f t="shared" si="2"/>
        <v>281.24</v>
      </c>
      <c r="H413" s="1">
        <f t="shared" si="3"/>
        <v>274.12</v>
      </c>
      <c r="I413" s="1">
        <f t="shared" si="4"/>
        <v>259.88</v>
      </c>
      <c r="J413" s="1">
        <f t="shared" si="5"/>
        <v>249.2</v>
      </c>
    </row>
    <row r="414" ht="15.75" customHeight="1">
      <c r="D414" s="4" t="s">
        <v>422</v>
      </c>
      <c r="E414" s="1">
        <v>244.0</v>
      </c>
      <c r="F414" s="1">
        <f t="shared" si="1"/>
        <v>195.2</v>
      </c>
      <c r="G414" s="1">
        <f t="shared" si="2"/>
        <v>192.76</v>
      </c>
      <c r="H414" s="1">
        <f t="shared" si="3"/>
        <v>187.88</v>
      </c>
      <c r="I414" s="1">
        <f t="shared" si="4"/>
        <v>178.12</v>
      </c>
      <c r="J414" s="1">
        <f t="shared" si="5"/>
        <v>170.8</v>
      </c>
    </row>
    <row r="415" ht="15.75" customHeight="1">
      <c r="D415" s="4" t="s">
        <v>423</v>
      </c>
      <c r="E415" s="1">
        <v>213.0</v>
      </c>
      <c r="F415" s="1">
        <f t="shared" si="1"/>
        <v>170.4</v>
      </c>
      <c r="G415" s="1">
        <f t="shared" si="2"/>
        <v>168.27</v>
      </c>
      <c r="H415" s="1">
        <f t="shared" si="3"/>
        <v>164.01</v>
      </c>
      <c r="I415" s="1">
        <f t="shared" si="4"/>
        <v>155.49</v>
      </c>
      <c r="J415" s="1">
        <f t="shared" si="5"/>
        <v>149.1</v>
      </c>
    </row>
    <row r="416" ht="15.75" customHeight="1">
      <c r="D416" s="4" t="s">
        <v>424</v>
      </c>
      <c r="E416" s="1">
        <v>194.0</v>
      </c>
      <c r="F416" s="1">
        <f t="shared" si="1"/>
        <v>155.2</v>
      </c>
      <c r="G416" s="1">
        <f t="shared" si="2"/>
        <v>153.26</v>
      </c>
      <c r="H416" s="1">
        <f t="shared" si="3"/>
        <v>149.38</v>
      </c>
      <c r="I416" s="1">
        <f t="shared" si="4"/>
        <v>141.62</v>
      </c>
      <c r="J416" s="1">
        <f t="shared" si="5"/>
        <v>135.8</v>
      </c>
    </row>
    <row r="417" ht="15.75" customHeight="1">
      <c r="D417" s="4" t="s">
        <v>425</v>
      </c>
      <c r="E417" s="1">
        <v>188.0</v>
      </c>
      <c r="F417" s="1">
        <f t="shared" si="1"/>
        <v>150.4</v>
      </c>
      <c r="G417" s="1">
        <f t="shared" si="2"/>
        <v>148.52</v>
      </c>
      <c r="H417" s="1">
        <f t="shared" si="3"/>
        <v>144.76</v>
      </c>
      <c r="I417" s="1">
        <f t="shared" si="4"/>
        <v>137.24</v>
      </c>
      <c r="J417" s="1">
        <f t="shared" si="5"/>
        <v>131.6</v>
      </c>
    </row>
    <row r="418" ht="15.75" customHeight="1">
      <c r="D418" s="4" t="s">
        <v>426</v>
      </c>
      <c r="E418" s="1">
        <v>119.0</v>
      </c>
      <c r="F418" s="1">
        <f t="shared" si="1"/>
        <v>95.2</v>
      </c>
      <c r="G418" s="1">
        <f t="shared" si="2"/>
        <v>94.01</v>
      </c>
      <c r="H418" s="1">
        <f t="shared" si="3"/>
        <v>91.63</v>
      </c>
      <c r="I418" s="1">
        <f t="shared" si="4"/>
        <v>86.87</v>
      </c>
      <c r="J418" s="1">
        <f t="shared" si="5"/>
        <v>83.3</v>
      </c>
    </row>
    <row r="419" ht="15.75" customHeight="1">
      <c r="D419" s="4" t="s">
        <v>427</v>
      </c>
      <c r="E419" s="1">
        <v>256.0</v>
      </c>
      <c r="F419" s="1">
        <f t="shared" si="1"/>
        <v>204.8</v>
      </c>
      <c r="G419" s="1">
        <f t="shared" si="2"/>
        <v>202.24</v>
      </c>
      <c r="H419" s="1">
        <f t="shared" si="3"/>
        <v>197.12</v>
      </c>
      <c r="I419" s="1">
        <f t="shared" si="4"/>
        <v>186.88</v>
      </c>
      <c r="J419" s="1">
        <f t="shared" si="5"/>
        <v>179.2</v>
      </c>
    </row>
    <row r="420" ht="15.75" customHeight="1">
      <c r="D420" s="4" t="s">
        <v>428</v>
      </c>
      <c r="E420" s="1">
        <v>250.0</v>
      </c>
      <c r="F420" s="1">
        <f t="shared" si="1"/>
        <v>200</v>
      </c>
      <c r="G420" s="1">
        <f t="shared" si="2"/>
        <v>197.5</v>
      </c>
      <c r="H420" s="1">
        <f t="shared" si="3"/>
        <v>192.5</v>
      </c>
      <c r="I420" s="1">
        <f t="shared" si="4"/>
        <v>182.5</v>
      </c>
      <c r="J420" s="1">
        <f t="shared" si="5"/>
        <v>175</v>
      </c>
    </row>
    <row r="421" ht="15.75" customHeight="1">
      <c r="D421" s="4" t="s">
        <v>429</v>
      </c>
      <c r="E421" s="1">
        <v>313.0</v>
      </c>
      <c r="F421" s="1">
        <f t="shared" si="1"/>
        <v>250.4</v>
      </c>
      <c r="G421" s="1">
        <f t="shared" si="2"/>
        <v>247.27</v>
      </c>
      <c r="H421" s="1">
        <f t="shared" si="3"/>
        <v>241.01</v>
      </c>
      <c r="I421" s="1">
        <f t="shared" si="4"/>
        <v>228.49</v>
      </c>
      <c r="J421" s="1">
        <f t="shared" si="5"/>
        <v>219.1</v>
      </c>
    </row>
    <row r="422" ht="15.75" customHeight="1">
      <c r="D422" s="4" t="s">
        <v>430</v>
      </c>
      <c r="E422" s="1">
        <v>219.0</v>
      </c>
      <c r="F422" s="1">
        <f t="shared" si="1"/>
        <v>175.2</v>
      </c>
      <c r="G422" s="1">
        <f t="shared" si="2"/>
        <v>173.01</v>
      </c>
      <c r="H422" s="1">
        <f t="shared" si="3"/>
        <v>168.63</v>
      </c>
      <c r="I422" s="1">
        <f t="shared" si="4"/>
        <v>159.87</v>
      </c>
      <c r="J422" s="1">
        <f t="shared" si="5"/>
        <v>153.3</v>
      </c>
    </row>
    <row r="423" ht="15.75" customHeight="1">
      <c r="D423" s="4" t="s">
        <v>431</v>
      </c>
      <c r="E423" s="1">
        <v>169.0</v>
      </c>
      <c r="F423" s="1">
        <f t="shared" si="1"/>
        <v>135.2</v>
      </c>
      <c r="G423" s="1">
        <f t="shared" si="2"/>
        <v>133.51</v>
      </c>
      <c r="H423" s="1">
        <f t="shared" si="3"/>
        <v>130.13</v>
      </c>
      <c r="I423" s="1">
        <f t="shared" si="4"/>
        <v>123.37</v>
      </c>
      <c r="J423" s="1">
        <f t="shared" si="5"/>
        <v>118.3</v>
      </c>
    </row>
    <row r="424" ht="15.75" customHeight="1">
      <c r="D424" s="4" t="s">
        <v>432</v>
      </c>
      <c r="E424" s="1">
        <v>263.0</v>
      </c>
      <c r="F424" s="1">
        <f t="shared" si="1"/>
        <v>210.4</v>
      </c>
      <c r="G424" s="1">
        <f t="shared" si="2"/>
        <v>207.77</v>
      </c>
      <c r="H424" s="1">
        <f t="shared" si="3"/>
        <v>202.51</v>
      </c>
      <c r="I424" s="1">
        <f t="shared" si="4"/>
        <v>191.99</v>
      </c>
      <c r="J424" s="1">
        <f t="shared" si="5"/>
        <v>184.1</v>
      </c>
    </row>
    <row r="425" ht="15.75" customHeight="1">
      <c r="D425" s="4" t="s">
        <v>433</v>
      </c>
      <c r="E425" s="1">
        <v>194.0</v>
      </c>
      <c r="F425" s="1">
        <f t="shared" si="1"/>
        <v>155.2</v>
      </c>
      <c r="G425" s="1">
        <f t="shared" si="2"/>
        <v>153.26</v>
      </c>
      <c r="H425" s="1">
        <f t="shared" si="3"/>
        <v>149.38</v>
      </c>
      <c r="I425" s="1">
        <f t="shared" si="4"/>
        <v>141.62</v>
      </c>
      <c r="J425" s="1">
        <f t="shared" si="5"/>
        <v>135.8</v>
      </c>
    </row>
    <row r="426" ht="15.75" customHeight="1">
      <c r="D426" s="4" t="s">
        <v>434</v>
      </c>
      <c r="E426" s="1">
        <v>544.0</v>
      </c>
      <c r="F426" s="1">
        <f t="shared" si="1"/>
        <v>435.2</v>
      </c>
      <c r="G426" s="1">
        <f t="shared" si="2"/>
        <v>429.76</v>
      </c>
      <c r="H426" s="1">
        <f t="shared" si="3"/>
        <v>418.88</v>
      </c>
      <c r="I426" s="1">
        <f t="shared" si="4"/>
        <v>397.12</v>
      </c>
      <c r="J426" s="1">
        <f t="shared" si="5"/>
        <v>380.8</v>
      </c>
    </row>
    <row r="427" ht="15.75" customHeight="1">
      <c r="D427" s="4" t="s">
        <v>435</v>
      </c>
      <c r="E427" s="1">
        <v>256.0</v>
      </c>
      <c r="F427" s="1">
        <f t="shared" si="1"/>
        <v>204.8</v>
      </c>
      <c r="G427" s="1">
        <f t="shared" si="2"/>
        <v>202.24</v>
      </c>
      <c r="H427" s="1">
        <f t="shared" si="3"/>
        <v>197.12</v>
      </c>
      <c r="I427" s="1">
        <f t="shared" si="4"/>
        <v>186.88</v>
      </c>
      <c r="J427" s="1">
        <f t="shared" si="5"/>
        <v>179.2</v>
      </c>
    </row>
    <row r="428" ht="15.75" customHeight="1">
      <c r="D428" s="4" t="s">
        <v>436</v>
      </c>
      <c r="E428" s="1">
        <v>113.0</v>
      </c>
      <c r="F428" s="1">
        <f t="shared" si="1"/>
        <v>90.4</v>
      </c>
      <c r="G428" s="1">
        <f t="shared" si="2"/>
        <v>89.27</v>
      </c>
      <c r="H428" s="1">
        <f t="shared" si="3"/>
        <v>87.01</v>
      </c>
      <c r="I428" s="1">
        <f t="shared" si="4"/>
        <v>82.49</v>
      </c>
      <c r="J428" s="1">
        <f t="shared" si="5"/>
        <v>79.1</v>
      </c>
    </row>
    <row r="429" ht="15.75" customHeight="1">
      <c r="D429" s="4" t="s">
        <v>437</v>
      </c>
      <c r="E429" s="1">
        <v>213.0</v>
      </c>
      <c r="F429" s="1">
        <f t="shared" si="1"/>
        <v>170.4</v>
      </c>
      <c r="G429" s="1">
        <f t="shared" si="2"/>
        <v>168.27</v>
      </c>
      <c r="H429" s="1">
        <f t="shared" si="3"/>
        <v>164.01</v>
      </c>
      <c r="I429" s="1">
        <f t="shared" si="4"/>
        <v>155.49</v>
      </c>
      <c r="J429" s="1">
        <f t="shared" si="5"/>
        <v>149.1</v>
      </c>
    </row>
    <row r="430" ht="15.75" customHeight="1">
      <c r="D430" s="4" t="s">
        <v>438</v>
      </c>
      <c r="E430" s="1">
        <v>225.0</v>
      </c>
      <c r="F430" s="1">
        <f t="shared" si="1"/>
        <v>180</v>
      </c>
      <c r="G430" s="1">
        <f t="shared" si="2"/>
        <v>177.75</v>
      </c>
      <c r="H430" s="1">
        <f t="shared" si="3"/>
        <v>173.25</v>
      </c>
      <c r="I430" s="1">
        <f t="shared" si="4"/>
        <v>164.25</v>
      </c>
      <c r="J430" s="1">
        <f t="shared" si="5"/>
        <v>157.5</v>
      </c>
    </row>
    <row r="431" ht="15.75" customHeight="1">
      <c r="D431" s="4" t="s">
        <v>439</v>
      </c>
      <c r="E431" s="1">
        <v>213.0</v>
      </c>
      <c r="F431" s="1">
        <f t="shared" si="1"/>
        <v>170.4</v>
      </c>
      <c r="G431" s="1">
        <f t="shared" si="2"/>
        <v>168.27</v>
      </c>
      <c r="H431" s="1">
        <f t="shared" si="3"/>
        <v>164.01</v>
      </c>
      <c r="I431" s="1">
        <f t="shared" si="4"/>
        <v>155.49</v>
      </c>
      <c r="J431" s="1">
        <f t="shared" si="5"/>
        <v>149.1</v>
      </c>
    </row>
    <row r="432" ht="15.75" customHeight="1">
      <c r="D432" s="4" t="s">
        <v>440</v>
      </c>
      <c r="E432" s="1">
        <v>281.0</v>
      </c>
      <c r="F432" s="1">
        <f t="shared" si="1"/>
        <v>224.8</v>
      </c>
      <c r="G432" s="1">
        <f t="shared" si="2"/>
        <v>221.99</v>
      </c>
      <c r="H432" s="1">
        <f t="shared" si="3"/>
        <v>216.37</v>
      </c>
      <c r="I432" s="1">
        <f t="shared" si="4"/>
        <v>205.13</v>
      </c>
      <c r="J432" s="1">
        <f t="shared" si="5"/>
        <v>196.7</v>
      </c>
    </row>
    <row r="433" ht="15.75" customHeight="1">
      <c r="D433" s="4" t="s">
        <v>441</v>
      </c>
      <c r="E433" s="1">
        <v>181.0</v>
      </c>
      <c r="F433" s="1">
        <f t="shared" si="1"/>
        <v>144.8</v>
      </c>
      <c r="G433" s="1">
        <f t="shared" si="2"/>
        <v>142.99</v>
      </c>
      <c r="H433" s="1">
        <f t="shared" si="3"/>
        <v>139.37</v>
      </c>
      <c r="I433" s="1">
        <f t="shared" si="4"/>
        <v>132.13</v>
      </c>
      <c r="J433" s="1">
        <f t="shared" si="5"/>
        <v>126.7</v>
      </c>
    </row>
    <row r="434" ht="15.75" customHeight="1">
      <c r="D434" s="4" t="s">
        <v>442</v>
      </c>
      <c r="E434" s="1">
        <v>113.0</v>
      </c>
      <c r="F434" s="1">
        <f t="shared" si="1"/>
        <v>90.4</v>
      </c>
      <c r="G434" s="1">
        <f t="shared" si="2"/>
        <v>89.27</v>
      </c>
      <c r="H434" s="1">
        <f t="shared" si="3"/>
        <v>87.01</v>
      </c>
      <c r="I434" s="1">
        <f t="shared" si="4"/>
        <v>82.49</v>
      </c>
      <c r="J434" s="1">
        <f t="shared" si="5"/>
        <v>79.1</v>
      </c>
    </row>
    <row r="435" ht="15.75" customHeight="1">
      <c r="D435" s="4" t="s">
        <v>443</v>
      </c>
      <c r="E435" s="1">
        <v>169.0</v>
      </c>
      <c r="F435" s="1">
        <f t="shared" si="1"/>
        <v>135.2</v>
      </c>
      <c r="G435" s="1">
        <f t="shared" si="2"/>
        <v>133.51</v>
      </c>
      <c r="H435" s="1">
        <f t="shared" si="3"/>
        <v>130.13</v>
      </c>
      <c r="I435" s="1">
        <f t="shared" si="4"/>
        <v>123.37</v>
      </c>
      <c r="J435" s="1">
        <f t="shared" si="5"/>
        <v>118.3</v>
      </c>
    </row>
    <row r="436" ht="15.75" customHeight="1">
      <c r="D436" s="4" t="s">
        <v>444</v>
      </c>
      <c r="E436" s="1">
        <v>269.0</v>
      </c>
      <c r="F436" s="1">
        <f t="shared" si="1"/>
        <v>215.2</v>
      </c>
      <c r="G436" s="1">
        <f t="shared" si="2"/>
        <v>212.51</v>
      </c>
      <c r="H436" s="1">
        <f t="shared" si="3"/>
        <v>207.13</v>
      </c>
      <c r="I436" s="1">
        <f t="shared" si="4"/>
        <v>196.37</v>
      </c>
      <c r="J436" s="1">
        <f t="shared" si="5"/>
        <v>188.3</v>
      </c>
    </row>
    <row r="437" ht="15.75" customHeight="1">
      <c r="D437" s="4" t="s">
        <v>445</v>
      </c>
      <c r="E437" s="1">
        <v>313.0</v>
      </c>
      <c r="F437" s="1">
        <f t="shared" si="1"/>
        <v>250.4</v>
      </c>
      <c r="G437" s="1">
        <f t="shared" si="2"/>
        <v>247.27</v>
      </c>
      <c r="H437" s="1">
        <f t="shared" si="3"/>
        <v>241.01</v>
      </c>
      <c r="I437" s="1">
        <f t="shared" si="4"/>
        <v>228.49</v>
      </c>
      <c r="J437" s="1">
        <f t="shared" si="5"/>
        <v>219.1</v>
      </c>
    </row>
    <row r="438" ht="15.75" customHeight="1">
      <c r="D438" s="4" t="s">
        <v>446</v>
      </c>
      <c r="E438" s="1">
        <v>469.0</v>
      </c>
      <c r="F438" s="1">
        <f t="shared" si="1"/>
        <v>375.2</v>
      </c>
      <c r="G438" s="1">
        <f t="shared" si="2"/>
        <v>370.51</v>
      </c>
      <c r="H438" s="1">
        <f t="shared" si="3"/>
        <v>361.13</v>
      </c>
      <c r="I438" s="1">
        <f t="shared" si="4"/>
        <v>342.37</v>
      </c>
      <c r="J438" s="1">
        <f t="shared" si="5"/>
        <v>328.3</v>
      </c>
    </row>
    <row r="439" ht="15.75" customHeight="1">
      <c r="D439" s="4" t="s">
        <v>447</v>
      </c>
      <c r="E439" s="1">
        <v>181.0</v>
      </c>
      <c r="F439" s="1">
        <f t="shared" si="1"/>
        <v>144.8</v>
      </c>
      <c r="G439" s="1">
        <f t="shared" si="2"/>
        <v>142.99</v>
      </c>
      <c r="H439" s="1">
        <f t="shared" si="3"/>
        <v>139.37</v>
      </c>
      <c r="I439" s="1">
        <f t="shared" si="4"/>
        <v>132.13</v>
      </c>
      <c r="J439" s="1">
        <f t="shared" si="5"/>
        <v>126.7</v>
      </c>
    </row>
    <row r="440" ht="15.75" customHeight="1">
      <c r="D440" s="4" t="s">
        <v>448</v>
      </c>
      <c r="E440" s="1">
        <v>138.0</v>
      </c>
      <c r="F440" s="1">
        <f t="shared" si="1"/>
        <v>110.4</v>
      </c>
      <c r="G440" s="1">
        <f t="shared" si="2"/>
        <v>109.02</v>
      </c>
      <c r="H440" s="1">
        <f t="shared" si="3"/>
        <v>106.26</v>
      </c>
      <c r="I440" s="1">
        <f t="shared" si="4"/>
        <v>100.74</v>
      </c>
      <c r="J440" s="1">
        <f t="shared" si="5"/>
        <v>96.6</v>
      </c>
    </row>
    <row r="441" ht="15.75" customHeight="1">
      <c r="D441" s="4" t="s">
        <v>449</v>
      </c>
      <c r="E441" s="1">
        <v>281.0</v>
      </c>
      <c r="F441" s="1">
        <f t="shared" si="1"/>
        <v>224.8</v>
      </c>
      <c r="G441" s="1">
        <f t="shared" si="2"/>
        <v>221.99</v>
      </c>
      <c r="H441" s="1">
        <f t="shared" si="3"/>
        <v>216.37</v>
      </c>
      <c r="I441" s="1">
        <f t="shared" si="4"/>
        <v>205.13</v>
      </c>
      <c r="J441" s="1">
        <f t="shared" si="5"/>
        <v>196.7</v>
      </c>
    </row>
    <row r="442" ht="15.75" customHeight="1">
      <c r="D442" s="4" t="s">
        <v>450</v>
      </c>
      <c r="E442" s="1">
        <v>375.0</v>
      </c>
      <c r="F442" s="1">
        <f t="shared" si="1"/>
        <v>300</v>
      </c>
      <c r="G442" s="1">
        <f t="shared" si="2"/>
        <v>296.25</v>
      </c>
      <c r="H442" s="1">
        <f t="shared" si="3"/>
        <v>288.75</v>
      </c>
      <c r="I442" s="1">
        <f t="shared" si="4"/>
        <v>273.75</v>
      </c>
      <c r="J442" s="1">
        <f t="shared" si="5"/>
        <v>262.5</v>
      </c>
    </row>
    <row r="443" ht="15.75" customHeight="1">
      <c r="D443" s="4" t="s">
        <v>451</v>
      </c>
      <c r="E443" s="1">
        <v>350.0</v>
      </c>
      <c r="F443" s="1">
        <f t="shared" si="1"/>
        <v>280</v>
      </c>
      <c r="G443" s="1">
        <f t="shared" si="2"/>
        <v>276.5</v>
      </c>
      <c r="H443" s="1">
        <f t="shared" si="3"/>
        <v>269.5</v>
      </c>
      <c r="I443" s="1">
        <f t="shared" si="4"/>
        <v>255.5</v>
      </c>
      <c r="J443" s="1">
        <f t="shared" si="5"/>
        <v>245</v>
      </c>
    </row>
    <row r="444" ht="15.75" customHeight="1">
      <c r="D444" s="4" t="s">
        <v>452</v>
      </c>
      <c r="E444" s="1">
        <v>463.0</v>
      </c>
      <c r="F444" s="1">
        <f t="shared" si="1"/>
        <v>370.4</v>
      </c>
      <c r="G444" s="1">
        <f t="shared" si="2"/>
        <v>365.77</v>
      </c>
      <c r="H444" s="1">
        <f t="shared" si="3"/>
        <v>356.51</v>
      </c>
      <c r="I444" s="1">
        <f t="shared" si="4"/>
        <v>337.99</v>
      </c>
      <c r="J444" s="1">
        <f t="shared" si="5"/>
        <v>324.1</v>
      </c>
    </row>
    <row r="445" ht="15.75" customHeight="1">
      <c r="D445" s="4" t="s">
        <v>453</v>
      </c>
      <c r="E445" s="5">
        <v>238.0</v>
      </c>
      <c r="F445" s="1">
        <f t="shared" si="1"/>
        <v>190.4</v>
      </c>
      <c r="G445" s="1">
        <f t="shared" si="2"/>
        <v>188.02</v>
      </c>
      <c r="H445" s="1">
        <f t="shared" si="3"/>
        <v>183.26</v>
      </c>
      <c r="I445" s="1">
        <f t="shared" si="4"/>
        <v>173.74</v>
      </c>
      <c r="J445" s="1">
        <f t="shared" si="5"/>
        <v>166.6</v>
      </c>
    </row>
    <row r="446" ht="15.75" customHeight="1">
      <c r="D446" s="4" t="s">
        <v>454</v>
      </c>
      <c r="E446" s="5">
        <v>206.0</v>
      </c>
      <c r="F446" s="1">
        <f t="shared" si="1"/>
        <v>164.8</v>
      </c>
      <c r="G446" s="1">
        <f t="shared" si="2"/>
        <v>162.74</v>
      </c>
      <c r="H446" s="1">
        <f t="shared" si="3"/>
        <v>158.62</v>
      </c>
      <c r="I446" s="1">
        <f t="shared" si="4"/>
        <v>150.38</v>
      </c>
      <c r="J446" s="1">
        <f t="shared" si="5"/>
        <v>144.2</v>
      </c>
    </row>
    <row r="447" ht="15.75" customHeight="1">
      <c r="D447" s="4" t="s">
        <v>455</v>
      </c>
      <c r="E447" s="5">
        <v>231.0</v>
      </c>
      <c r="F447" s="1">
        <f t="shared" si="1"/>
        <v>184.8</v>
      </c>
      <c r="G447" s="1">
        <f t="shared" si="2"/>
        <v>182.49</v>
      </c>
      <c r="H447" s="1">
        <f t="shared" si="3"/>
        <v>177.87</v>
      </c>
      <c r="I447" s="1">
        <f t="shared" si="4"/>
        <v>168.63</v>
      </c>
      <c r="J447" s="1">
        <f t="shared" si="5"/>
        <v>161.7</v>
      </c>
    </row>
    <row r="448" ht="15.75" customHeight="1">
      <c r="D448" s="4" t="s">
        <v>456</v>
      </c>
      <c r="E448" s="1">
        <v>213.0</v>
      </c>
      <c r="F448" s="1">
        <f t="shared" si="1"/>
        <v>170.4</v>
      </c>
      <c r="G448" s="1">
        <f t="shared" si="2"/>
        <v>168.27</v>
      </c>
      <c r="H448" s="1">
        <f t="shared" si="3"/>
        <v>164.01</v>
      </c>
      <c r="I448" s="1">
        <f t="shared" si="4"/>
        <v>155.49</v>
      </c>
      <c r="J448" s="1">
        <f t="shared" si="5"/>
        <v>149.1</v>
      </c>
    </row>
    <row r="449" ht="15.75" customHeight="1">
      <c r="D449" s="4" t="s">
        <v>457</v>
      </c>
      <c r="E449" s="1">
        <v>281.0</v>
      </c>
      <c r="F449" s="1">
        <f t="shared" si="1"/>
        <v>224.8</v>
      </c>
      <c r="G449" s="1">
        <f t="shared" si="2"/>
        <v>221.99</v>
      </c>
      <c r="H449" s="1">
        <f t="shared" si="3"/>
        <v>216.37</v>
      </c>
      <c r="I449" s="1">
        <f t="shared" si="4"/>
        <v>205.13</v>
      </c>
      <c r="J449" s="1">
        <f t="shared" si="5"/>
        <v>196.7</v>
      </c>
    </row>
    <row r="450" ht="15.75" customHeight="1">
      <c r="D450" s="4" t="s">
        <v>458</v>
      </c>
      <c r="E450" s="1">
        <v>381.0</v>
      </c>
      <c r="F450" s="1">
        <f t="shared" si="1"/>
        <v>304.8</v>
      </c>
      <c r="G450" s="1">
        <f t="shared" si="2"/>
        <v>300.99</v>
      </c>
      <c r="H450" s="1">
        <f t="shared" si="3"/>
        <v>293.37</v>
      </c>
      <c r="I450" s="1">
        <f t="shared" si="4"/>
        <v>278.13</v>
      </c>
      <c r="J450" s="1">
        <f t="shared" si="5"/>
        <v>266.7</v>
      </c>
    </row>
    <row r="451" ht="15.75" customHeight="1">
      <c r="D451" s="4" t="s">
        <v>459</v>
      </c>
      <c r="E451" s="1">
        <v>406.0</v>
      </c>
      <c r="F451" s="1">
        <f t="shared" si="1"/>
        <v>324.8</v>
      </c>
      <c r="G451" s="1">
        <f t="shared" si="2"/>
        <v>320.74</v>
      </c>
      <c r="H451" s="1">
        <f t="shared" si="3"/>
        <v>312.62</v>
      </c>
      <c r="I451" s="1">
        <f t="shared" si="4"/>
        <v>296.38</v>
      </c>
      <c r="J451" s="1">
        <f t="shared" si="5"/>
        <v>284.2</v>
      </c>
    </row>
    <row r="452" ht="15.75" customHeight="1">
      <c r="D452" s="4" t="s">
        <v>460</v>
      </c>
      <c r="E452" s="1">
        <v>438.0</v>
      </c>
      <c r="F452" s="1">
        <f t="shared" si="1"/>
        <v>350.4</v>
      </c>
      <c r="G452" s="1">
        <f t="shared" si="2"/>
        <v>346.02</v>
      </c>
      <c r="H452" s="1">
        <f t="shared" si="3"/>
        <v>337.26</v>
      </c>
      <c r="I452" s="1">
        <f t="shared" si="4"/>
        <v>319.74</v>
      </c>
      <c r="J452" s="1">
        <f t="shared" si="5"/>
        <v>306.6</v>
      </c>
    </row>
    <row r="453" ht="15.75" customHeight="1">
      <c r="D453" s="4" t="s">
        <v>461</v>
      </c>
      <c r="E453" s="1">
        <v>263.0</v>
      </c>
      <c r="F453" s="1">
        <f t="shared" si="1"/>
        <v>210.4</v>
      </c>
      <c r="G453" s="1">
        <f t="shared" si="2"/>
        <v>207.77</v>
      </c>
      <c r="H453" s="1">
        <f t="shared" si="3"/>
        <v>202.51</v>
      </c>
      <c r="I453" s="1">
        <f t="shared" si="4"/>
        <v>191.99</v>
      </c>
      <c r="J453" s="1">
        <f t="shared" si="5"/>
        <v>184.1</v>
      </c>
    </row>
    <row r="454" ht="15.75" customHeight="1">
      <c r="D454" s="4" t="s">
        <v>462</v>
      </c>
      <c r="E454" s="1">
        <v>163.0</v>
      </c>
      <c r="F454" s="1">
        <f t="shared" si="1"/>
        <v>130.4</v>
      </c>
      <c r="G454" s="1">
        <f t="shared" si="2"/>
        <v>128.77</v>
      </c>
      <c r="H454" s="1">
        <f t="shared" si="3"/>
        <v>125.51</v>
      </c>
      <c r="I454" s="1">
        <f t="shared" si="4"/>
        <v>118.99</v>
      </c>
      <c r="J454" s="1">
        <f t="shared" si="5"/>
        <v>114.1</v>
      </c>
    </row>
    <row r="455" ht="15.75" customHeight="1">
      <c r="D455" s="4" t="s">
        <v>463</v>
      </c>
      <c r="E455" s="1">
        <v>206.0</v>
      </c>
      <c r="F455" s="1">
        <f t="shared" si="1"/>
        <v>164.8</v>
      </c>
      <c r="G455" s="1">
        <f t="shared" si="2"/>
        <v>162.74</v>
      </c>
      <c r="H455" s="1">
        <f t="shared" si="3"/>
        <v>158.62</v>
      </c>
      <c r="I455" s="1">
        <f t="shared" si="4"/>
        <v>150.38</v>
      </c>
      <c r="J455" s="1">
        <f t="shared" si="5"/>
        <v>144.2</v>
      </c>
    </row>
    <row r="456" ht="15.75" customHeight="1">
      <c r="D456" s="4" t="s">
        <v>464</v>
      </c>
      <c r="E456" s="5">
        <v>294.0</v>
      </c>
      <c r="F456" s="1">
        <f t="shared" si="1"/>
        <v>235.2</v>
      </c>
      <c r="G456" s="1">
        <f t="shared" si="2"/>
        <v>232.26</v>
      </c>
      <c r="H456" s="1">
        <f t="shared" si="3"/>
        <v>226.38</v>
      </c>
      <c r="I456" s="1">
        <f t="shared" si="4"/>
        <v>214.62</v>
      </c>
      <c r="J456" s="1">
        <f t="shared" si="5"/>
        <v>205.8</v>
      </c>
    </row>
    <row r="457" ht="15.75" customHeight="1">
      <c r="D457" s="4" t="s">
        <v>465</v>
      </c>
      <c r="E457" s="5">
        <v>269.0</v>
      </c>
      <c r="F457" s="1">
        <f t="shared" si="1"/>
        <v>215.2</v>
      </c>
      <c r="G457" s="1">
        <f t="shared" si="2"/>
        <v>212.51</v>
      </c>
      <c r="H457" s="1">
        <f t="shared" si="3"/>
        <v>207.13</v>
      </c>
      <c r="I457" s="1">
        <f t="shared" si="4"/>
        <v>196.37</v>
      </c>
      <c r="J457" s="1">
        <f t="shared" si="5"/>
        <v>188.3</v>
      </c>
    </row>
    <row r="458" ht="15.75" customHeight="1">
      <c r="D458" s="4" t="s">
        <v>466</v>
      </c>
      <c r="E458" s="5">
        <v>256.0</v>
      </c>
      <c r="F458" s="1">
        <f t="shared" si="1"/>
        <v>204.8</v>
      </c>
      <c r="G458" s="1">
        <f t="shared" si="2"/>
        <v>202.24</v>
      </c>
      <c r="H458" s="1">
        <f t="shared" si="3"/>
        <v>197.12</v>
      </c>
      <c r="I458" s="1">
        <f t="shared" si="4"/>
        <v>186.88</v>
      </c>
      <c r="J458" s="1">
        <f t="shared" si="5"/>
        <v>179.2</v>
      </c>
    </row>
    <row r="459" ht="15.75" customHeight="1">
      <c r="D459" s="4" t="s">
        <v>467</v>
      </c>
      <c r="E459" s="5">
        <v>344.0</v>
      </c>
      <c r="F459" s="1">
        <f t="shared" si="1"/>
        <v>275.2</v>
      </c>
      <c r="G459" s="1">
        <f t="shared" si="2"/>
        <v>271.76</v>
      </c>
      <c r="H459" s="1">
        <f t="shared" si="3"/>
        <v>264.88</v>
      </c>
      <c r="I459" s="1">
        <f t="shared" si="4"/>
        <v>251.12</v>
      </c>
      <c r="J459" s="1">
        <f t="shared" si="5"/>
        <v>240.8</v>
      </c>
    </row>
    <row r="460" ht="15.75" customHeight="1">
      <c r="D460" s="4" t="s">
        <v>468</v>
      </c>
      <c r="E460" s="1">
        <v>256.0</v>
      </c>
      <c r="F460" s="1">
        <f t="shared" si="1"/>
        <v>204.8</v>
      </c>
      <c r="G460" s="1">
        <f t="shared" si="2"/>
        <v>202.24</v>
      </c>
      <c r="H460" s="1">
        <f t="shared" si="3"/>
        <v>197.12</v>
      </c>
      <c r="I460" s="1">
        <f t="shared" si="4"/>
        <v>186.88</v>
      </c>
      <c r="J460" s="1">
        <f t="shared" si="5"/>
        <v>179.2</v>
      </c>
    </row>
    <row r="461" ht="15.75" customHeight="1">
      <c r="D461" s="4" t="s">
        <v>469</v>
      </c>
      <c r="E461" s="5">
        <v>331.0</v>
      </c>
      <c r="F461" s="1">
        <f t="shared" si="1"/>
        <v>264.8</v>
      </c>
      <c r="G461" s="1">
        <f t="shared" si="2"/>
        <v>261.49</v>
      </c>
      <c r="H461" s="1">
        <f t="shared" si="3"/>
        <v>254.87</v>
      </c>
      <c r="I461" s="1">
        <f t="shared" si="4"/>
        <v>241.63</v>
      </c>
      <c r="J461" s="1">
        <f t="shared" si="5"/>
        <v>231.7</v>
      </c>
    </row>
    <row r="462" ht="15.75" customHeight="1">
      <c r="D462" s="4" t="s">
        <v>470</v>
      </c>
      <c r="E462" s="5">
        <v>238.0</v>
      </c>
      <c r="F462" s="1">
        <f t="shared" si="1"/>
        <v>190.4</v>
      </c>
      <c r="G462" s="1">
        <f t="shared" si="2"/>
        <v>188.02</v>
      </c>
      <c r="H462" s="1">
        <f t="shared" si="3"/>
        <v>183.26</v>
      </c>
      <c r="I462" s="1">
        <f t="shared" si="4"/>
        <v>173.74</v>
      </c>
      <c r="J462" s="1">
        <f t="shared" si="5"/>
        <v>166.6</v>
      </c>
    </row>
    <row r="463" ht="15.75" customHeight="1">
      <c r="D463" s="4" t="s">
        <v>471</v>
      </c>
      <c r="E463" s="5">
        <v>313.0</v>
      </c>
      <c r="F463" s="1">
        <f t="shared" si="1"/>
        <v>250.4</v>
      </c>
      <c r="G463" s="1">
        <f t="shared" si="2"/>
        <v>247.27</v>
      </c>
      <c r="H463" s="1">
        <f t="shared" si="3"/>
        <v>241.01</v>
      </c>
      <c r="I463" s="1">
        <f t="shared" si="4"/>
        <v>228.49</v>
      </c>
      <c r="J463" s="1">
        <f t="shared" si="5"/>
        <v>219.1</v>
      </c>
    </row>
    <row r="464" ht="15.75" customHeight="1">
      <c r="D464" s="4" t="s">
        <v>472</v>
      </c>
      <c r="E464" s="1">
        <v>238.0</v>
      </c>
      <c r="F464" s="1">
        <f t="shared" si="1"/>
        <v>190.4</v>
      </c>
      <c r="G464" s="1">
        <f t="shared" si="2"/>
        <v>188.02</v>
      </c>
      <c r="H464" s="1">
        <f t="shared" si="3"/>
        <v>183.26</v>
      </c>
      <c r="I464" s="1">
        <f t="shared" si="4"/>
        <v>173.74</v>
      </c>
      <c r="J464" s="1">
        <f t="shared" si="5"/>
        <v>166.6</v>
      </c>
    </row>
    <row r="465" ht="15.75" customHeight="1">
      <c r="D465" s="4" t="s">
        <v>473</v>
      </c>
      <c r="E465" s="1">
        <v>194.0</v>
      </c>
      <c r="F465" s="1">
        <f t="shared" si="1"/>
        <v>155.2</v>
      </c>
      <c r="G465" s="1">
        <f t="shared" si="2"/>
        <v>153.26</v>
      </c>
      <c r="H465" s="1">
        <f t="shared" si="3"/>
        <v>149.38</v>
      </c>
      <c r="I465" s="1">
        <f t="shared" si="4"/>
        <v>141.62</v>
      </c>
      <c r="J465" s="1">
        <f t="shared" si="5"/>
        <v>135.8</v>
      </c>
    </row>
    <row r="466" ht="15.75" customHeight="1">
      <c r="D466" s="4" t="s">
        <v>474</v>
      </c>
      <c r="E466" s="1">
        <v>150.0</v>
      </c>
      <c r="F466" s="1">
        <f t="shared" si="1"/>
        <v>120</v>
      </c>
      <c r="G466" s="1">
        <f t="shared" si="2"/>
        <v>118.5</v>
      </c>
      <c r="H466" s="1">
        <f t="shared" si="3"/>
        <v>115.5</v>
      </c>
      <c r="I466" s="1">
        <f t="shared" si="4"/>
        <v>109.5</v>
      </c>
      <c r="J466" s="1">
        <f t="shared" si="5"/>
        <v>105</v>
      </c>
    </row>
    <row r="467" ht="15.75" customHeight="1">
      <c r="D467" s="4" t="s">
        <v>475</v>
      </c>
      <c r="E467" s="5">
        <v>294.0</v>
      </c>
      <c r="F467" s="1">
        <f t="shared" si="1"/>
        <v>235.2</v>
      </c>
      <c r="G467" s="1">
        <f t="shared" si="2"/>
        <v>232.26</v>
      </c>
      <c r="H467" s="1">
        <f t="shared" si="3"/>
        <v>226.38</v>
      </c>
      <c r="I467" s="1">
        <f t="shared" si="4"/>
        <v>214.62</v>
      </c>
      <c r="J467" s="1">
        <f t="shared" si="5"/>
        <v>205.8</v>
      </c>
    </row>
    <row r="468" ht="15.75" customHeight="1">
      <c r="D468" s="4" t="s">
        <v>476</v>
      </c>
      <c r="E468" s="1">
        <v>463.0</v>
      </c>
      <c r="F468" s="1">
        <f t="shared" si="1"/>
        <v>370.4</v>
      </c>
      <c r="G468" s="1">
        <f t="shared" si="2"/>
        <v>365.77</v>
      </c>
      <c r="H468" s="1">
        <f t="shared" si="3"/>
        <v>356.51</v>
      </c>
      <c r="I468" s="1">
        <f t="shared" si="4"/>
        <v>337.99</v>
      </c>
      <c r="J468" s="1">
        <f t="shared" si="5"/>
        <v>324.1</v>
      </c>
    </row>
    <row r="469" ht="15.75" customHeight="1">
      <c r="D469" s="4" t="s">
        <v>477</v>
      </c>
      <c r="E469" s="1">
        <v>244.0</v>
      </c>
      <c r="F469" s="1">
        <f t="shared" si="1"/>
        <v>195.2</v>
      </c>
      <c r="G469" s="1">
        <f t="shared" si="2"/>
        <v>192.76</v>
      </c>
      <c r="H469" s="1">
        <f t="shared" si="3"/>
        <v>187.88</v>
      </c>
      <c r="I469" s="1">
        <f t="shared" si="4"/>
        <v>178.12</v>
      </c>
      <c r="J469" s="1">
        <f t="shared" si="5"/>
        <v>170.8</v>
      </c>
    </row>
    <row r="470" ht="15.75" customHeight="1">
      <c r="D470" s="4" t="s">
        <v>478</v>
      </c>
      <c r="E470" s="1">
        <v>244.0</v>
      </c>
      <c r="F470" s="1">
        <f t="shared" si="1"/>
        <v>195.2</v>
      </c>
      <c r="G470" s="1">
        <f t="shared" si="2"/>
        <v>192.76</v>
      </c>
      <c r="H470" s="1">
        <f t="shared" si="3"/>
        <v>187.88</v>
      </c>
      <c r="I470" s="1">
        <f t="shared" si="4"/>
        <v>178.12</v>
      </c>
      <c r="J470" s="1">
        <f t="shared" si="5"/>
        <v>170.8</v>
      </c>
    </row>
    <row r="471" ht="15.75" customHeight="1">
      <c r="D471" s="4" t="s">
        <v>479</v>
      </c>
      <c r="E471" s="1">
        <v>313.0</v>
      </c>
      <c r="F471" s="1">
        <f t="shared" si="1"/>
        <v>250.4</v>
      </c>
      <c r="G471" s="1">
        <f t="shared" si="2"/>
        <v>247.27</v>
      </c>
      <c r="H471" s="1">
        <f t="shared" si="3"/>
        <v>241.01</v>
      </c>
      <c r="I471" s="1">
        <f t="shared" si="4"/>
        <v>228.49</v>
      </c>
      <c r="J471" s="1">
        <f t="shared" si="5"/>
        <v>219.1</v>
      </c>
    </row>
    <row r="472" ht="15.75" customHeight="1">
      <c r="D472" s="4" t="s">
        <v>480</v>
      </c>
      <c r="E472" s="1">
        <v>350.0</v>
      </c>
      <c r="F472" s="1">
        <f t="shared" si="1"/>
        <v>280</v>
      </c>
      <c r="G472" s="1">
        <f t="shared" si="2"/>
        <v>276.5</v>
      </c>
      <c r="H472" s="1">
        <f t="shared" si="3"/>
        <v>269.5</v>
      </c>
      <c r="I472" s="1">
        <f t="shared" si="4"/>
        <v>255.5</v>
      </c>
      <c r="J472" s="1">
        <f t="shared" si="5"/>
        <v>245</v>
      </c>
    </row>
    <row r="473" ht="15.75" customHeight="1">
      <c r="D473" s="4" t="s">
        <v>481</v>
      </c>
      <c r="E473" s="1">
        <v>300.0</v>
      </c>
      <c r="F473" s="1">
        <f t="shared" si="1"/>
        <v>240</v>
      </c>
      <c r="G473" s="1">
        <f t="shared" si="2"/>
        <v>237</v>
      </c>
      <c r="H473" s="1">
        <f t="shared" si="3"/>
        <v>231</v>
      </c>
      <c r="I473" s="1">
        <f t="shared" si="4"/>
        <v>219</v>
      </c>
      <c r="J473" s="1">
        <f t="shared" si="5"/>
        <v>210</v>
      </c>
    </row>
    <row r="474" ht="15.75" customHeight="1">
      <c r="D474" s="4" t="s">
        <v>482</v>
      </c>
      <c r="E474" s="1">
        <v>350.0</v>
      </c>
      <c r="F474" s="1">
        <f t="shared" si="1"/>
        <v>280</v>
      </c>
      <c r="G474" s="1">
        <f t="shared" si="2"/>
        <v>276.5</v>
      </c>
      <c r="H474" s="1">
        <f t="shared" si="3"/>
        <v>269.5</v>
      </c>
      <c r="I474" s="1">
        <f t="shared" si="4"/>
        <v>255.5</v>
      </c>
      <c r="J474" s="1">
        <f t="shared" si="5"/>
        <v>245</v>
      </c>
    </row>
    <row r="475" ht="15.75" customHeight="1">
      <c r="D475" s="4" t="s">
        <v>483</v>
      </c>
      <c r="E475" s="1">
        <v>181.0</v>
      </c>
      <c r="F475" s="1">
        <f t="shared" si="1"/>
        <v>144.8</v>
      </c>
      <c r="G475" s="1">
        <f t="shared" si="2"/>
        <v>142.99</v>
      </c>
      <c r="H475" s="1">
        <f t="shared" si="3"/>
        <v>139.37</v>
      </c>
      <c r="I475" s="1">
        <f t="shared" si="4"/>
        <v>132.13</v>
      </c>
      <c r="J475" s="1">
        <f t="shared" si="5"/>
        <v>126.7</v>
      </c>
    </row>
    <row r="476" ht="15.75" customHeight="1">
      <c r="D476" s="4" t="s">
        <v>484</v>
      </c>
      <c r="E476" s="1">
        <v>156.0</v>
      </c>
      <c r="F476" s="1">
        <f t="shared" si="1"/>
        <v>124.8</v>
      </c>
      <c r="G476" s="1">
        <f t="shared" si="2"/>
        <v>123.24</v>
      </c>
      <c r="H476" s="1">
        <f t="shared" si="3"/>
        <v>120.12</v>
      </c>
      <c r="I476" s="1">
        <f t="shared" si="4"/>
        <v>113.88</v>
      </c>
      <c r="J476" s="1">
        <f t="shared" si="5"/>
        <v>109.2</v>
      </c>
    </row>
    <row r="477" ht="15.75" customHeight="1">
      <c r="D477" s="4" t="s">
        <v>485</v>
      </c>
      <c r="E477" s="1">
        <v>256.0</v>
      </c>
      <c r="F477" s="1">
        <f t="shared" si="1"/>
        <v>204.8</v>
      </c>
      <c r="G477" s="1">
        <f t="shared" si="2"/>
        <v>202.24</v>
      </c>
      <c r="H477" s="1">
        <f t="shared" si="3"/>
        <v>197.12</v>
      </c>
      <c r="I477" s="1">
        <f t="shared" si="4"/>
        <v>186.88</v>
      </c>
      <c r="J477" s="1">
        <f t="shared" si="5"/>
        <v>179.2</v>
      </c>
    </row>
    <row r="478" ht="15.75" customHeight="1">
      <c r="D478" s="4" t="s">
        <v>486</v>
      </c>
      <c r="E478" s="1">
        <v>275.0</v>
      </c>
      <c r="F478" s="1">
        <f t="shared" si="1"/>
        <v>220</v>
      </c>
      <c r="G478" s="1">
        <f t="shared" si="2"/>
        <v>217.25</v>
      </c>
      <c r="H478" s="1">
        <f t="shared" si="3"/>
        <v>211.75</v>
      </c>
      <c r="I478" s="1">
        <f t="shared" si="4"/>
        <v>200.75</v>
      </c>
      <c r="J478" s="1">
        <f t="shared" si="5"/>
        <v>192.5</v>
      </c>
    </row>
    <row r="479" ht="15.75" customHeight="1">
      <c r="D479" s="4" t="s">
        <v>487</v>
      </c>
      <c r="E479" s="1">
        <v>350.0</v>
      </c>
      <c r="F479" s="1">
        <f t="shared" si="1"/>
        <v>280</v>
      </c>
      <c r="G479" s="1">
        <f t="shared" si="2"/>
        <v>276.5</v>
      </c>
      <c r="H479" s="1">
        <f t="shared" si="3"/>
        <v>269.5</v>
      </c>
      <c r="I479" s="1">
        <f t="shared" si="4"/>
        <v>255.5</v>
      </c>
      <c r="J479" s="1">
        <f t="shared" si="5"/>
        <v>245</v>
      </c>
    </row>
    <row r="480" ht="15.75" customHeight="1">
      <c r="D480" s="4" t="s">
        <v>488</v>
      </c>
      <c r="E480" s="1">
        <v>181.0</v>
      </c>
      <c r="F480" s="1">
        <f t="shared" si="1"/>
        <v>144.8</v>
      </c>
      <c r="G480" s="1">
        <f t="shared" si="2"/>
        <v>142.99</v>
      </c>
      <c r="H480" s="1">
        <f t="shared" si="3"/>
        <v>139.37</v>
      </c>
      <c r="I480" s="1">
        <f t="shared" si="4"/>
        <v>132.13</v>
      </c>
      <c r="J480" s="1">
        <f t="shared" si="5"/>
        <v>126.7</v>
      </c>
    </row>
    <row r="481" ht="15.75" customHeight="1">
      <c r="D481" s="4" t="s">
        <v>489</v>
      </c>
      <c r="E481" s="1">
        <v>231.0</v>
      </c>
      <c r="F481" s="1">
        <f t="shared" si="1"/>
        <v>184.8</v>
      </c>
      <c r="G481" s="1">
        <f t="shared" si="2"/>
        <v>182.49</v>
      </c>
      <c r="H481" s="1">
        <f t="shared" si="3"/>
        <v>177.87</v>
      </c>
      <c r="I481" s="1">
        <f t="shared" si="4"/>
        <v>168.63</v>
      </c>
      <c r="J481" s="1">
        <f t="shared" si="5"/>
        <v>161.7</v>
      </c>
    </row>
    <row r="482" ht="15.75" customHeight="1">
      <c r="D482" s="4" t="s">
        <v>490</v>
      </c>
      <c r="E482" s="1">
        <v>175.0</v>
      </c>
      <c r="F482" s="1">
        <f t="shared" si="1"/>
        <v>140</v>
      </c>
      <c r="G482" s="1">
        <f t="shared" si="2"/>
        <v>138.25</v>
      </c>
      <c r="H482" s="1">
        <f t="shared" si="3"/>
        <v>134.75</v>
      </c>
      <c r="I482" s="1">
        <f t="shared" si="4"/>
        <v>127.75</v>
      </c>
      <c r="J482" s="1">
        <f t="shared" si="5"/>
        <v>122.5</v>
      </c>
    </row>
    <row r="483" ht="15.75" customHeight="1">
      <c r="D483" s="4" t="s">
        <v>491</v>
      </c>
      <c r="E483" s="1">
        <v>225.0</v>
      </c>
      <c r="F483" s="1">
        <f t="shared" si="1"/>
        <v>180</v>
      </c>
      <c r="G483" s="1">
        <f t="shared" si="2"/>
        <v>177.75</v>
      </c>
      <c r="H483" s="1">
        <f t="shared" si="3"/>
        <v>173.25</v>
      </c>
      <c r="I483" s="1">
        <f t="shared" si="4"/>
        <v>164.25</v>
      </c>
      <c r="J483" s="1">
        <f t="shared" si="5"/>
        <v>157.5</v>
      </c>
    </row>
    <row r="484" ht="15.75" customHeight="1">
      <c r="D484" s="4" t="s">
        <v>492</v>
      </c>
      <c r="E484" s="1">
        <v>250.0</v>
      </c>
      <c r="F484" s="1">
        <f t="shared" si="1"/>
        <v>200</v>
      </c>
      <c r="G484" s="1">
        <f t="shared" si="2"/>
        <v>197.5</v>
      </c>
      <c r="H484" s="1">
        <f t="shared" si="3"/>
        <v>192.5</v>
      </c>
      <c r="I484" s="1">
        <f t="shared" si="4"/>
        <v>182.5</v>
      </c>
      <c r="J484" s="1">
        <f t="shared" si="5"/>
        <v>175</v>
      </c>
    </row>
    <row r="485" ht="15.75" customHeight="1">
      <c r="D485" s="4" t="s">
        <v>493</v>
      </c>
      <c r="E485" s="1">
        <v>250.0</v>
      </c>
      <c r="F485" s="1">
        <f t="shared" si="1"/>
        <v>200</v>
      </c>
      <c r="G485" s="1">
        <f t="shared" si="2"/>
        <v>197.5</v>
      </c>
      <c r="H485" s="1">
        <f t="shared" si="3"/>
        <v>192.5</v>
      </c>
      <c r="I485" s="1">
        <f t="shared" si="4"/>
        <v>182.5</v>
      </c>
      <c r="J485" s="1">
        <f t="shared" si="5"/>
        <v>175</v>
      </c>
    </row>
    <row r="486" ht="15.75" customHeight="1">
      <c r="D486" s="4" t="s">
        <v>494</v>
      </c>
      <c r="E486" s="1">
        <v>256.0</v>
      </c>
      <c r="F486" s="1">
        <f t="shared" si="1"/>
        <v>204.8</v>
      </c>
      <c r="G486" s="1">
        <f t="shared" si="2"/>
        <v>202.24</v>
      </c>
      <c r="H486" s="1">
        <f t="shared" si="3"/>
        <v>197.12</v>
      </c>
      <c r="I486" s="1">
        <f t="shared" si="4"/>
        <v>186.88</v>
      </c>
      <c r="J486" s="1">
        <f t="shared" si="5"/>
        <v>179.2</v>
      </c>
    </row>
    <row r="487" ht="15.75" customHeight="1">
      <c r="D487" s="4" t="s">
        <v>495</v>
      </c>
      <c r="E487" s="1">
        <v>250.0</v>
      </c>
      <c r="F487" s="1">
        <f t="shared" si="1"/>
        <v>200</v>
      </c>
      <c r="G487" s="1">
        <f t="shared" si="2"/>
        <v>197.5</v>
      </c>
      <c r="H487" s="1">
        <f t="shared" si="3"/>
        <v>192.5</v>
      </c>
      <c r="I487" s="1">
        <f t="shared" si="4"/>
        <v>182.5</v>
      </c>
      <c r="J487" s="1">
        <f t="shared" si="5"/>
        <v>175</v>
      </c>
    </row>
    <row r="488" ht="15.75" customHeight="1">
      <c r="D488" s="4" t="s">
        <v>496</v>
      </c>
      <c r="E488" s="1">
        <v>388.0</v>
      </c>
      <c r="F488" s="1">
        <f t="shared" si="1"/>
        <v>310.4</v>
      </c>
      <c r="G488" s="1">
        <f t="shared" si="2"/>
        <v>306.52</v>
      </c>
      <c r="H488" s="1">
        <f t="shared" si="3"/>
        <v>298.76</v>
      </c>
      <c r="I488" s="1">
        <f t="shared" si="4"/>
        <v>283.24</v>
      </c>
      <c r="J488" s="1">
        <f t="shared" si="5"/>
        <v>271.6</v>
      </c>
    </row>
    <row r="489" ht="15.75" customHeight="1">
      <c r="D489" s="4" t="s">
        <v>497</v>
      </c>
      <c r="E489" s="1">
        <v>381.0</v>
      </c>
      <c r="F489" s="1">
        <f t="shared" si="1"/>
        <v>304.8</v>
      </c>
      <c r="G489" s="1">
        <f t="shared" si="2"/>
        <v>300.99</v>
      </c>
      <c r="H489" s="1">
        <f t="shared" si="3"/>
        <v>293.37</v>
      </c>
      <c r="I489" s="1">
        <f t="shared" si="4"/>
        <v>278.13</v>
      </c>
      <c r="J489" s="1">
        <f t="shared" si="5"/>
        <v>266.7</v>
      </c>
    </row>
    <row r="490" ht="15.75" customHeight="1">
      <c r="D490" s="4" t="s">
        <v>498</v>
      </c>
      <c r="E490" s="1">
        <v>381.0</v>
      </c>
      <c r="F490" s="1">
        <f t="shared" si="1"/>
        <v>304.8</v>
      </c>
      <c r="G490" s="1">
        <f t="shared" si="2"/>
        <v>300.99</v>
      </c>
      <c r="H490" s="1">
        <f t="shared" si="3"/>
        <v>293.37</v>
      </c>
      <c r="I490" s="1">
        <f t="shared" si="4"/>
        <v>278.13</v>
      </c>
      <c r="J490" s="1">
        <f t="shared" si="5"/>
        <v>266.7</v>
      </c>
    </row>
    <row r="491" ht="15.75" customHeight="1">
      <c r="D491" s="4" t="s">
        <v>499</v>
      </c>
      <c r="E491" s="1">
        <v>375.0</v>
      </c>
      <c r="F491" s="1">
        <f t="shared" si="1"/>
        <v>300</v>
      </c>
      <c r="G491" s="1">
        <f t="shared" si="2"/>
        <v>296.25</v>
      </c>
      <c r="H491" s="1">
        <f t="shared" si="3"/>
        <v>288.75</v>
      </c>
      <c r="I491" s="1">
        <f t="shared" si="4"/>
        <v>273.75</v>
      </c>
      <c r="J491" s="1">
        <f t="shared" si="5"/>
        <v>262.5</v>
      </c>
    </row>
    <row r="492" ht="15.75" customHeight="1">
      <c r="D492" s="4" t="s">
        <v>500</v>
      </c>
      <c r="E492" s="1">
        <v>425.0</v>
      </c>
      <c r="F492" s="1">
        <f t="shared" si="1"/>
        <v>340</v>
      </c>
      <c r="G492" s="1">
        <f t="shared" si="2"/>
        <v>335.75</v>
      </c>
      <c r="H492" s="1">
        <f t="shared" si="3"/>
        <v>327.25</v>
      </c>
      <c r="I492" s="1">
        <f t="shared" si="4"/>
        <v>310.25</v>
      </c>
      <c r="J492" s="1">
        <f t="shared" si="5"/>
        <v>297.5</v>
      </c>
    </row>
    <row r="493" ht="15.75" customHeight="1">
      <c r="D493" s="4" t="s">
        <v>501</v>
      </c>
      <c r="E493" s="1">
        <v>356.0</v>
      </c>
      <c r="F493" s="1">
        <f t="shared" si="1"/>
        <v>284.8</v>
      </c>
      <c r="G493" s="1">
        <f t="shared" si="2"/>
        <v>281.24</v>
      </c>
      <c r="H493" s="1">
        <f t="shared" si="3"/>
        <v>274.12</v>
      </c>
      <c r="I493" s="1">
        <f t="shared" si="4"/>
        <v>259.88</v>
      </c>
      <c r="J493" s="1">
        <f t="shared" si="5"/>
        <v>249.2</v>
      </c>
    </row>
    <row r="494" ht="15.75" customHeight="1">
      <c r="D494" s="4" t="s">
        <v>502</v>
      </c>
      <c r="E494" s="1">
        <v>375.0</v>
      </c>
      <c r="F494" s="1">
        <f t="shared" si="1"/>
        <v>300</v>
      </c>
      <c r="G494" s="1">
        <f t="shared" si="2"/>
        <v>296.25</v>
      </c>
      <c r="H494" s="1">
        <f t="shared" si="3"/>
        <v>288.75</v>
      </c>
      <c r="I494" s="1">
        <f t="shared" si="4"/>
        <v>273.75</v>
      </c>
      <c r="J494" s="1">
        <f t="shared" si="5"/>
        <v>262.5</v>
      </c>
    </row>
    <row r="495" ht="15.75" customHeight="1">
      <c r="D495" s="4" t="s">
        <v>503</v>
      </c>
      <c r="E495" s="1">
        <v>213.0</v>
      </c>
      <c r="F495" s="1">
        <f t="shared" si="1"/>
        <v>170.4</v>
      </c>
      <c r="G495" s="1">
        <f t="shared" si="2"/>
        <v>168.27</v>
      </c>
      <c r="H495" s="1">
        <f t="shared" si="3"/>
        <v>164.01</v>
      </c>
      <c r="I495" s="1">
        <f t="shared" si="4"/>
        <v>155.49</v>
      </c>
      <c r="J495" s="1">
        <f t="shared" si="5"/>
        <v>149.1</v>
      </c>
    </row>
    <row r="496" ht="15.75" customHeight="1">
      <c r="D496" s="4" t="s">
        <v>504</v>
      </c>
      <c r="E496" s="1">
        <v>225.0</v>
      </c>
      <c r="F496" s="1">
        <f t="shared" si="1"/>
        <v>180</v>
      </c>
      <c r="G496" s="1">
        <f t="shared" si="2"/>
        <v>177.75</v>
      </c>
      <c r="H496" s="1">
        <f t="shared" si="3"/>
        <v>173.25</v>
      </c>
      <c r="I496" s="1">
        <f t="shared" si="4"/>
        <v>164.25</v>
      </c>
      <c r="J496" s="1">
        <f t="shared" si="5"/>
        <v>157.5</v>
      </c>
    </row>
    <row r="497" ht="15.75" customHeight="1">
      <c r="D497" s="4" t="s">
        <v>505</v>
      </c>
      <c r="E497" s="1">
        <v>250.0</v>
      </c>
      <c r="F497" s="1">
        <f t="shared" si="1"/>
        <v>200</v>
      </c>
      <c r="G497" s="1">
        <f t="shared" si="2"/>
        <v>197.5</v>
      </c>
      <c r="H497" s="1">
        <f t="shared" si="3"/>
        <v>192.5</v>
      </c>
      <c r="I497" s="1">
        <f t="shared" si="4"/>
        <v>182.5</v>
      </c>
      <c r="J497" s="1">
        <f t="shared" si="5"/>
        <v>175</v>
      </c>
    </row>
    <row r="498" ht="15.75" customHeight="1">
      <c r="D498" s="4" t="s">
        <v>506</v>
      </c>
      <c r="E498" s="1">
        <v>306.0</v>
      </c>
      <c r="F498" s="1">
        <f t="shared" si="1"/>
        <v>244.8</v>
      </c>
      <c r="G498" s="1">
        <f t="shared" si="2"/>
        <v>241.74</v>
      </c>
      <c r="H498" s="1">
        <f t="shared" si="3"/>
        <v>235.62</v>
      </c>
      <c r="I498" s="1">
        <f t="shared" si="4"/>
        <v>223.38</v>
      </c>
      <c r="J498" s="1">
        <f t="shared" si="5"/>
        <v>214.2</v>
      </c>
    </row>
    <row r="499" ht="15.75" customHeight="1">
      <c r="D499" s="4" t="s">
        <v>507</v>
      </c>
      <c r="E499" s="1">
        <v>313.0</v>
      </c>
      <c r="F499" s="1">
        <f t="shared" si="1"/>
        <v>250.4</v>
      </c>
      <c r="G499" s="1">
        <f t="shared" si="2"/>
        <v>247.27</v>
      </c>
      <c r="H499" s="1">
        <f t="shared" si="3"/>
        <v>241.01</v>
      </c>
      <c r="I499" s="1">
        <f t="shared" si="4"/>
        <v>228.49</v>
      </c>
      <c r="J499" s="1">
        <f t="shared" si="5"/>
        <v>219.1</v>
      </c>
    </row>
    <row r="500" ht="15.75" customHeight="1">
      <c r="D500" s="4" t="s">
        <v>508</v>
      </c>
      <c r="E500" s="1">
        <v>306.0</v>
      </c>
      <c r="F500" s="1">
        <f t="shared" si="1"/>
        <v>244.8</v>
      </c>
      <c r="G500" s="1">
        <f t="shared" si="2"/>
        <v>241.74</v>
      </c>
      <c r="H500" s="1">
        <f t="shared" si="3"/>
        <v>235.62</v>
      </c>
      <c r="I500" s="1">
        <f t="shared" si="4"/>
        <v>223.38</v>
      </c>
      <c r="J500" s="1">
        <f t="shared" si="5"/>
        <v>214.2</v>
      </c>
    </row>
    <row r="501" ht="15.75" customHeight="1">
      <c r="D501" s="4" t="s">
        <v>509</v>
      </c>
      <c r="E501" s="1">
        <v>344.0</v>
      </c>
      <c r="F501" s="1">
        <f t="shared" si="1"/>
        <v>275.2</v>
      </c>
      <c r="G501" s="1">
        <f t="shared" si="2"/>
        <v>271.76</v>
      </c>
      <c r="H501" s="1">
        <f t="shared" si="3"/>
        <v>264.88</v>
      </c>
      <c r="I501" s="1">
        <f t="shared" si="4"/>
        <v>251.12</v>
      </c>
      <c r="J501" s="1">
        <f t="shared" si="5"/>
        <v>240.8</v>
      </c>
    </row>
    <row r="502" ht="15.75" customHeight="1">
      <c r="D502" s="4" t="s">
        <v>510</v>
      </c>
      <c r="E502" s="1">
        <v>444.0</v>
      </c>
      <c r="F502" s="1">
        <f t="shared" si="1"/>
        <v>355.2</v>
      </c>
      <c r="G502" s="1">
        <f t="shared" si="2"/>
        <v>350.76</v>
      </c>
      <c r="H502" s="1">
        <f t="shared" si="3"/>
        <v>341.88</v>
      </c>
      <c r="I502" s="1">
        <f t="shared" si="4"/>
        <v>324.12</v>
      </c>
      <c r="J502" s="1">
        <f t="shared" si="5"/>
        <v>310.8</v>
      </c>
    </row>
    <row r="503" ht="15.75" customHeight="1">
      <c r="D503" s="4" t="s">
        <v>511</v>
      </c>
      <c r="E503" s="1">
        <v>281.0</v>
      </c>
      <c r="F503" s="1">
        <f t="shared" si="1"/>
        <v>224.8</v>
      </c>
      <c r="G503" s="1">
        <f t="shared" si="2"/>
        <v>221.99</v>
      </c>
      <c r="H503" s="1">
        <f t="shared" si="3"/>
        <v>216.37</v>
      </c>
      <c r="I503" s="1">
        <f t="shared" si="4"/>
        <v>205.13</v>
      </c>
      <c r="J503" s="1">
        <f t="shared" si="5"/>
        <v>196.7</v>
      </c>
    </row>
    <row r="504" ht="15.75" customHeight="1">
      <c r="D504" s="4" t="s">
        <v>512</v>
      </c>
      <c r="E504" s="1">
        <v>356.0</v>
      </c>
      <c r="F504" s="1">
        <f t="shared" si="1"/>
        <v>284.8</v>
      </c>
      <c r="G504" s="1">
        <f t="shared" si="2"/>
        <v>281.24</v>
      </c>
      <c r="H504" s="1">
        <f t="shared" si="3"/>
        <v>274.12</v>
      </c>
      <c r="I504" s="1">
        <f t="shared" si="4"/>
        <v>259.88</v>
      </c>
      <c r="J504" s="1">
        <f t="shared" si="5"/>
        <v>249.2</v>
      </c>
    </row>
    <row r="505" ht="15.75" customHeight="1">
      <c r="D505" s="4" t="s">
        <v>513</v>
      </c>
      <c r="E505" s="1">
        <v>319.0</v>
      </c>
      <c r="F505" s="1">
        <f t="shared" si="1"/>
        <v>255.2</v>
      </c>
      <c r="G505" s="1">
        <f t="shared" si="2"/>
        <v>252.01</v>
      </c>
      <c r="H505" s="1">
        <f t="shared" si="3"/>
        <v>245.63</v>
      </c>
      <c r="I505" s="1">
        <f t="shared" si="4"/>
        <v>232.87</v>
      </c>
      <c r="J505" s="1">
        <f t="shared" si="5"/>
        <v>223.3</v>
      </c>
    </row>
    <row r="506" ht="15.75" customHeight="1">
      <c r="D506" s="4" t="s">
        <v>514</v>
      </c>
      <c r="E506" s="1">
        <v>244.0</v>
      </c>
      <c r="F506" s="1">
        <f t="shared" si="1"/>
        <v>195.2</v>
      </c>
      <c r="G506" s="1">
        <f t="shared" si="2"/>
        <v>192.76</v>
      </c>
      <c r="H506" s="1">
        <f t="shared" si="3"/>
        <v>187.88</v>
      </c>
      <c r="I506" s="1">
        <f t="shared" si="4"/>
        <v>178.12</v>
      </c>
      <c r="J506" s="1">
        <f t="shared" si="5"/>
        <v>170.8</v>
      </c>
    </row>
    <row r="507" ht="15.75" customHeight="1">
      <c r="D507" s="4" t="s">
        <v>515</v>
      </c>
      <c r="E507" s="1">
        <v>331.0</v>
      </c>
      <c r="F507" s="1">
        <f t="shared" si="1"/>
        <v>264.8</v>
      </c>
      <c r="G507" s="1">
        <f t="shared" si="2"/>
        <v>261.49</v>
      </c>
      <c r="H507" s="1">
        <f t="shared" si="3"/>
        <v>254.87</v>
      </c>
      <c r="I507" s="1">
        <f t="shared" si="4"/>
        <v>241.63</v>
      </c>
      <c r="J507" s="1">
        <f t="shared" si="5"/>
        <v>231.7</v>
      </c>
    </row>
    <row r="508" ht="15.75" customHeight="1">
      <c r="D508" s="4" t="s">
        <v>516</v>
      </c>
      <c r="E508" s="1">
        <v>325.0</v>
      </c>
      <c r="F508" s="1">
        <f t="shared" si="1"/>
        <v>260</v>
      </c>
      <c r="G508" s="1">
        <f t="shared" si="2"/>
        <v>256.75</v>
      </c>
      <c r="H508" s="1">
        <f t="shared" si="3"/>
        <v>250.25</v>
      </c>
      <c r="I508" s="1">
        <f t="shared" si="4"/>
        <v>237.25</v>
      </c>
      <c r="J508" s="1">
        <f t="shared" si="5"/>
        <v>227.5</v>
      </c>
    </row>
    <row r="509" ht="15.75" customHeight="1">
      <c r="D509" s="4" t="s">
        <v>517</v>
      </c>
      <c r="E509" s="1">
        <v>300.0</v>
      </c>
      <c r="F509" s="1">
        <f t="shared" si="1"/>
        <v>240</v>
      </c>
      <c r="G509" s="1">
        <f t="shared" si="2"/>
        <v>237</v>
      </c>
      <c r="H509" s="1">
        <f t="shared" si="3"/>
        <v>231</v>
      </c>
      <c r="I509" s="1">
        <f t="shared" si="4"/>
        <v>219</v>
      </c>
      <c r="J509" s="1">
        <f t="shared" si="5"/>
        <v>210</v>
      </c>
    </row>
    <row r="510" ht="15.75" customHeight="1">
      <c r="D510" s="4" t="s">
        <v>518</v>
      </c>
      <c r="E510" s="1">
        <v>319.0</v>
      </c>
      <c r="F510" s="1">
        <f t="shared" si="1"/>
        <v>255.2</v>
      </c>
      <c r="G510" s="1">
        <f t="shared" si="2"/>
        <v>252.01</v>
      </c>
      <c r="H510" s="1">
        <f t="shared" si="3"/>
        <v>245.63</v>
      </c>
      <c r="I510" s="1">
        <f t="shared" si="4"/>
        <v>232.87</v>
      </c>
      <c r="J510" s="1">
        <f t="shared" si="5"/>
        <v>223.3</v>
      </c>
    </row>
    <row r="511" ht="15.75" customHeight="1">
      <c r="D511" s="4" t="s">
        <v>519</v>
      </c>
      <c r="E511" s="1">
        <v>325.0</v>
      </c>
      <c r="F511" s="1">
        <f t="shared" si="1"/>
        <v>260</v>
      </c>
      <c r="G511" s="1">
        <f t="shared" si="2"/>
        <v>256.75</v>
      </c>
      <c r="H511" s="1">
        <f t="shared" si="3"/>
        <v>250.25</v>
      </c>
      <c r="I511" s="1">
        <f t="shared" si="4"/>
        <v>237.25</v>
      </c>
      <c r="J511" s="1">
        <f t="shared" si="5"/>
        <v>227.5</v>
      </c>
    </row>
    <row r="512" ht="15.75" customHeight="1">
      <c r="D512" s="4" t="s">
        <v>520</v>
      </c>
      <c r="E512" s="1">
        <v>406.0</v>
      </c>
      <c r="F512" s="1">
        <f t="shared" si="1"/>
        <v>324.8</v>
      </c>
      <c r="G512" s="1">
        <f t="shared" si="2"/>
        <v>320.74</v>
      </c>
      <c r="H512" s="1">
        <f t="shared" si="3"/>
        <v>312.62</v>
      </c>
      <c r="I512" s="1">
        <f t="shared" si="4"/>
        <v>296.38</v>
      </c>
      <c r="J512" s="1">
        <f t="shared" si="5"/>
        <v>284.2</v>
      </c>
    </row>
    <row r="513" ht="15.75" customHeight="1">
      <c r="D513" s="4" t="s">
        <v>521</v>
      </c>
      <c r="E513" s="1">
        <v>356.0</v>
      </c>
      <c r="F513" s="1">
        <f t="shared" si="1"/>
        <v>284.8</v>
      </c>
      <c r="G513" s="1">
        <f t="shared" si="2"/>
        <v>281.24</v>
      </c>
      <c r="H513" s="1">
        <f t="shared" si="3"/>
        <v>274.12</v>
      </c>
      <c r="I513" s="1">
        <f t="shared" si="4"/>
        <v>259.88</v>
      </c>
      <c r="J513" s="1">
        <f t="shared" si="5"/>
        <v>249.2</v>
      </c>
    </row>
    <row r="514" ht="15.75" customHeight="1">
      <c r="D514" s="4" t="s">
        <v>522</v>
      </c>
      <c r="E514" s="1">
        <v>400.0</v>
      </c>
      <c r="F514" s="1">
        <f t="shared" si="1"/>
        <v>320</v>
      </c>
      <c r="G514" s="1">
        <f t="shared" si="2"/>
        <v>316</v>
      </c>
      <c r="H514" s="1">
        <f t="shared" si="3"/>
        <v>308</v>
      </c>
      <c r="I514" s="1">
        <f t="shared" si="4"/>
        <v>292</v>
      </c>
      <c r="J514" s="1">
        <f t="shared" si="5"/>
        <v>280</v>
      </c>
    </row>
    <row r="515" ht="15.75" customHeight="1">
      <c r="D515" s="4" t="s">
        <v>523</v>
      </c>
      <c r="E515" s="1">
        <v>263.0</v>
      </c>
      <c r="F515" s="1">
        <f t="shared" si="1"/>
        <v>210.4</v>
      </c>
      <c r="G515" s="1">
        <f t="shared" si="2"/>
        <v>207.77</v>
      </c>
      <c r="H515" s="1">
        <f t="shared" si="3"/>
        <v>202.51</v>
      </c>
      <c r="I515" s="1">
        <f t="shared" si="4"/>
        <v>191.99</v>
      </c>
      <c r="J515" s="1">
        <f t="shared" si="5"/>
        <v>184.1</v>
      </c>
    </row>
    <row r="516" ht="15.75" customHeight="1">
      <c r="D516" s="4" t="s">
        <v>524</v>
      </c>
      <c r="E516" s="1">
        <v>181.0</v>
      </c>
      <c r="F516" s="1">
        <f t="shared" si="1"/>
        <v>144.8</v>
      </c>
      <c r="G516" s="1">
        <f t="shared" si="2"/>
        <v>142.99</v>
      </c>
      <c r="H516" s="1">
        <f t="shared" si="3"/>
        <v>139.37</v>
      </c>
      <c r="I516" s="1">
        <f t="shared" si="4"/>
        <v>132.13</v>
      </c>
      <c r="J516" s="1">
        <f t="shared" si="5"/>
        <v>126.7</v>
      </c>
    </row>
    <row r="517" ht="15.75" customHeight="1">
      <c r="D517" s="4" t="s">
        <v>525</v>
      </c>
      <c r="E517" s="1">
        <v>306.0</v>
      </c>
      <c r="F517" s="1">
        <f t="shared" si="1"/>
        <v>244.8</v>
      </c>
      <c r="G517" s="1">
        <f t="shared" si="2"/>
        <v>241.74</v>
      </c>
      <c r="H517" s="1">
        <f t="shared" si="3"/>
        <v>235.62</v>
      </c>
      <c r="I517" s="1">
        <f t="shared" si="4"/>
        <v>223.38</v>
      </c>
      <c r="J517" s="1">
        <f t="shared" si="5"/>
        <v>214.2</v>
      </c>
    </row>
    <row r="518" ht="15.75" customHeight="1">
      <c r="D518" s="4" t="s">
        <v>526</v>
      </c>
      <c r="E518" s="1">
        <v>344.0</v>
      </c>
      <c r="F518" s="1">
        <f t="shared" si="1"/>
        <v>275.2</v>
      </c>
      <c r="G518" s="1">
        <f t="shared" si="2"/>
        <v>271.76</v>
      </c>
      <c r="H518" s="1">
        <f t="shared" si="3"/>
        <v>264.88</v>
      </c>
      <c r="I518" s="1">
        <f t="shared" si="4"/>
        <v>251.12</v>
      </c>
      <c r="J518" s="1">
        <f t="shared" si="5"/>
        <v>240.8</v>
      </c>
    </row>
    <row r="519" ht="15.75" customHeight="1">
      <c r="D519" s="4" t="s">
        <v>527</v>
      </c>
      <c r="E519" s="1">
        <v>331.0</v>
      </c>
      <c r="F519" s="1">
        <f t="shared" si="1"/>
        <v>264.8</v>
      </c>
      <c r="G519" s="1">
        <f t="shared" si="2"/>
        <v>261.49</v>
      </c>
      <c r="H519" s="1">
        <f t="shared" si="3"/>
        <v>254.87</v>
      </c>
      <c r="I519" s="1">
        <f t="shared" si="4"/>
        <v>241.63</v>
      </c>
      <c r="J519" s="1">
        <f t="shared" si="5"/>
        <v>231.7</v>
      </c>
    </row>
    <row r="520" ht="15.75" customHeight="1">
      <c r="D520" s="4" t="s">
        <v>528</v>
      </c>
      <c r="E520" s="1">
        <v>188.0</v>
      </c>
      <c r="F520" s="1">
        <f t="shared" si="1"/>
        <v>150.4</v>
      </c>
      <c r="G520" s="1">
        <f t="shared" si="2"/>
        <v>148.52</v>
      </c>
      <c r="H520" s="1">
        <f t="shared" si="3"/>
        <v>144.76</v>
      </c>
      <c r="I520" s="1">
        <f t="shared" si="4"/>
        <v>137.24</v>
      </c>
      <c r="J520" s="1">
        <f t="shared" si="5"/>
        <v>131.6</v>
      </c>
    </row>
    <row r="521" ht="15.75" customHeight="1">
      <c r="D521" s="4" t="s">
        <v>529</v>
      </c>
      <c r="E521" s="1">
        <v>188.0</v>
      </c>
      <c r="F521" s="1">
        <f t="shared" si="1"/>
        <v>150.4</v>
      </c>
      <c r="G521" s="1">
        <f t="shared" si="2"/>
        <v>148.52</v>
      </c>
      <c r="H521" s="1">
        <f t="shared" si="3"/>
        <v>144.76</v>
      </c>
      <c r="I521" s="1">
        <f t="shared" si="4"/>
        <v>137.24</v>
      </c>
      <c r="J521" s="1">
        <f t="shared" si="5"/>
        <v>131.6</v>
      </c>
    </row>
    <row r="522" ht="15.75" customHeight="1">
      <c r="D522" s="4" t="s">
        <v>530</v>
      </c>
      <c r="E522" s="1">
        <v>138.0</v>
      </c>
      <c r="F522" s="1">
        <f t="shared" si="1"/>
        <v>110.4</v>
      </c>
      <c r="G522" s="1">
        <f t="shared" si="2"/>
        <v>109.02</v>
      </c>
      <c r="H522" s="1">
        <f t="shared" si="3"/>
        <v>106.26</v>
      </c>
      <c r="I522" s="1">
        <f t="shared" si="4"/>
        <v>100.74</v>
      </c>
      <c r="J522" s="1">
        <f t="shared" si="5"/>
        <v>96.6</v>
      </c>
    </row>
    <row r="523" ht="15.75" customHeight="1">
      <c r="D523" s="4" t="s">
        <v>531</v>
      </c>
      <c r="E523" s="1">
        <v>225.0</v>
      </c>
      <c r="F523" s="1">
        <f t="shared" si="1"/>
        <v>180</v>
      </c>
      <c r="G523" s="1">
        <f t="shared" si="2"/>
        <v>177.75</v>
      </c>
      <c r="H523" s="1">
        <f t="shared" si="3"/>
        <v>173.25</v>
      </c>
      <c r="I523" s="1">
        <f t="shared" si="4"/>
        <v>164.25</v>
      </c>
      <c r="J523" s="1">
        <f t="shared" si="5"/>
        <v>157.5</v>
      </c>
    </row>
    <row r="524" ht="15.75" customHeight="1">
      <c r="D524" s="4" t="s">
        <v>532</v>
      </c>
      <c r="E524" s="1">
        <v>244.0</v>
      </c>
      <c r="F524" s="1">
        <f t="shared" si="1"/>
        <v>195.2</v>
      </c>
      <c r="G524" s="1">
        <f t="shared" si="2"/>
        <v>192.76</v>
      </c>
      <c r="H524" s="1">
        <f t="shared" si="3"/>
        <v>187.88</v>
      </c>
      <c r="I524" s="1">
        <f t="shared" si="4"/>
        <v>178.12</v>
      </c>
      <c r="J524" s="1">
        <f t="shared" si="5"/>
        <v>170.8</v>
      </c>
    </row>
    <row r="525" ht="15.75" customHeight="1">
      <c r="D525" s="4" t="s">
        <v>533</v>
      </c>
      <c r="E525" s="1">
        <v>231.0</v>
      </c>
      <c r="F525" s="1">
        <f t="shared" si="1"/>
        <v>184.8</v>
      </c>
      <c r="G525" s="1">
        <f t="shared" si="2"/>
        <v>182.49</v>
      </c>
      <c r="H525" s="1">
        <f t="shared" si="3"/>
        <v>177.87</v>
      </c>
      <c r="I525" s="1">
        <f t="shared" si="4"/>
        <v>168.63</v>
      </c>
      <c r="J525" s="1">
        <f t="shared" si="5"/>
        <v>161.7</v>
      </c>
    </row>
    <row r="526" ht="15.75" customHeight="1">
      <c r="D526" s="4" t="s">
        <v>534</v>
      </c>
      <c r="E526" s="1">
        <v>219.0</v>
      </c>
      <c r="F526" s="1">
        <f t="shared" si="1"/>
        <v>175.2</v>
      </c>
      <c r="G526" s="1">
        <f t="shared" si="2"/>
        <v>173.01</v>
      </c>
      <c r="H526" s="1">
        <f t="shared" si="3"/>
        <v>168.63</v>
      </c>
      <c r="I526" s="1">
        <f t="shared" si="4"/>
        <v>159.87</v>
      </c>
      <c r="J526" s="1">
        <f t="shared" si="5"/>
        <v>153.3</v>
      </c>
    </row>
    <row r="527" ht="15.75" customHeight="1">
      <c r="D527" s="4" t="s">
        <v>535</v>
      </c>
      <c r="E527" s="1">
        <v>238.0</v>
      </c>
      <c r="F527" s="1">
        <f t="shared" si="1"/>
        <v>190.4</v>
      </c>
      <c r="G527" s="1">
        <f t="shared" si="2"/>
        <v>188.02</v>
      </c>
      <c r="H527" s="1">
        <f t="shared" si="3"/>
        <v>183.26</v>
      </c>
      <c r="I527" s="1">
        <f t="shared" si="4"/>
        <v>173.74</v>
      </c>
      <c r="J527" s="1">
        <f t="shared" si="5"/>
        <v>166.6</v>
      </c>
    </row>
    <row r="528" ht="15.75" customHeight="1">
      <c r="D528" s="4" t="s">
        <v>536</v>
      </c>
      <c r="E528" s="1">
        <v>181.0</v>
      </c>
      <c r="F528" s="1">
        <f t="shared" si="1"/>
        <v>144.8</v>
      </c>
      <c r="G528" s="1">
        <f t="shared" si="2"/>
        <v>142.99</v>
      </c>
      <c r="H528" s="1">
        <f t="shared" si="3"/>
        <v>139.37</v>
      </c>
      <c r="I528" s="1">
        <f t="shared" si="4"/>
        <v>132.13</v>
      </c>
      <c r="J528" s="1">
        <f t="shared" si="5"/>
        <v>126.7</v>
      </c>
    </row>
    <row r="529" ht="15.75" customHeight="1">
      <c r="D529" s="4" t="s">
        <v>537</v>
      </c>
      <c r="E529" s="1">
        <v>169.0</v>
      </c>
      <c r="F529" s="1">
        <f t="shared" si="1"/>
        <v>135.2</v>
      </c>
      <c r="G529" s="1">
        <f t="shared" si="2"/>
        <v>133.51</v>
      </c>
      <c r="H529" s="1">
        <f t="shared" si="3"/>
        <v>130.13</v>
      </c>
      <c r="I529" s="1">
        <f t="shared" si="4"/>
        <v>123.37</v>
      </c>
      <c r="J529" s="1">
        <f t="shared" si="5"/>
        <v>118.3</v>
      </c>
    </row>
    <row r="530" ht="15.75" customHeight="1">
      <c r="D530" s="4" t="s">
        <v>538</v>
      </c>
      <c r="E530" s="1">
        <v>275.0</v>
      </c>
      <c r="F530" s="1">
        <f t="shared" si="1"/>
        <v>220</v>
      </c>
      <c r="G530" s="1">
        <f t="shared" si="2"/>
        <v>217.25</v>
      </c>
      <c r="H530" s="1">
        <f t="shared" si="3"/>
        <v>211.75</v>
      </c>
      <c r="I530" s="1">
        <f t="shared" si="4"/>
        <v>200.75</v>
      </c>
      <c r="J530" s="1">
        <f t="shared" si="5"/>
        <v>192.5</v>
      </c>
    </row>
    <row r="531" ht="15.75" customHeight="1">
      <c r="D531" s="4" t="s">
        <v>539</v>
      </c>
      <c r="E531" s="1">
        <v>250.0</v>
      </c>
      <c r="F531" s="1">
        <f t="shared" si="1"/>
        <v>200</v>
      </c>
      <c r="G531" s="1">
        <f t="shared" si="2"/>
        <v>197.5</v>
      </c>
      <c r="H531" s="1">
        <f t="shared" si="3"/>
        <v>192.5</v>
      </c>
      <c r="I531" s="1">
        <f t="shared" si="4"/>
        <v>182.5</v>
      </c>
      <c r="J531" s="1">
        <f t="shared" si="5"/>
        <v>175</v>
      </c>
    </row>
    <row r="532" ht="15.75" customHeight="1">
      <c r="D532" s="4" t="s">
        <v>540</v>
      </c>
      <c r="E532" s="1">
        <v>200.0</v>
      </c>
      <c r="F532" s="1">
        <f t="shared" si="1"/>
        <v>160</v>
      </c>
      <c r="G532" s="1">
        <f t="shared" si="2"/>
        <v>158</v>
      </c>
      <c r="H532" s="1">
        <f t="shared" si="3"/>
        <v>154</v>
      </c>
      <c r="I532" s="1">
        <f t="shared" si="4"/>
        <v>146</v>
      </c>
      <c r="J532" s="1">
        <f t="shared" si="5"/>
        <v>140</v>
      </c>
    </row>
    <row r="533" ht="15.75" customHeight="1">
      <c r="D533" s="4" t="s">
        <v>541</v>
      </c>
      <c r="E533" s="1">
        <v>181.0</v>
      </c>
      <c r="F533" s="1">
        <f t="shared" si="1"/>
        <v>144.8</v>
      </c>
      <c r="G533" s="1">
        <f t="shared" si="2"/>
        <v>142.99</v>
      </c>
      <c r="H533" s="1">
        <f t="shared" si="3"/>
        <v>139.37</v>
      </c>
      <c r="I533" s="1">
        <f t="shared" si="4"/>
        <v>132.13</v>
      </c>
      <c r="J533" s="1">
        <f t="shared" si="5"/>
        <v>126.7</v>
      </c>
    </row>
    <row r="534" ht="15.75" customHeight="1">
      <c r="D534" s="4" t="s">
        <v>542</v>
      </c>
      <c r="E534" s="1">
        <v>225.0</v>
      </c>
      <c r="F534" s="1">
        <f t="shared" si="1"/>
        <v>180</v>
      </c>
      <c r="G534" s="1">
        <f t="shared" si="2"/>
        <v>177.75</v>
      </c>
      <c r="H534" s="1">
        <f t="shared" si="3"/>
        <v>173.25</v>
      </c>
      <c r="I534" s="1">
        <f t="shared" si="4"/>
        <v>164.25</v>
      </c>
      <c r="J534" s="1">
        <f t="shared" si="5"/>
        <v>157.5</v>
      </c>
    </row>
    <row r="535" ht="15.75" customHeight="1">
      <c r="D535" s="4" t="s">
        <v>543</v>
      </c>
      <c r="E535" s="1">
        <v>219.0</v>
      </c>
      <c r="F535" s="1">
        <f t="shared" si="1"/>
        <v>175.2</v>
      </c>
      <c r="G535" s="1">
        <f t="shared" si="2"/>
        <v>173.01</v>
      </c>
      <c r="H535" s="1">
        <f t="shared" si="3"/>
        <v>168.63</v>
      </c>
      <c r="I535" s="1">
        <f t="shared" si="4"/>
        <v>159.87</v>
      </c>
      <c r="J535" s="1">
        <f t="shared" si="5"/>
        <v>153.3</v>
      </c>
    </row>
    <row r="536" ht="15.75" customHeight="1">
      <c r="D536" s="4" t="s">
        <v>544</v>
      </c>
      <c r="E536" s="1">
        <v>231.0</v>
      </c>
      <c r="F536" s="1">
        <f t="shared" si="1"/>
        <v>184.8</v>
      </c>
      <c r="G536" s="1">
        <f t="shared" si="2"/>
        <v>182.49</v>
      </c>
      <c r="H536" s="1">
        <f t="shared" si="3"/>
        <v>177.87</v>
      </c>
      <c r="I536" s="1">
        <f t="shared" si="4"/>
        <v>168.63</v>
      </c>
      <c r="J536" s="1">
        <f t="shared" si="5"/>
        <v>161.7</v>
      </c>
    </row>
    <row r="537" ht="15.75" customHeight="1">
      <c r="D537" s="4" t="s">
        <v>545</v>
      </c>
      <c r="E537" s="1">
        <v>238.0</v>
      </c>
      <c r="F537" s="1">
        <f t="shared" si="1"/>
        <v>190.4</v>
      </c>
      <c r="G537" s="1">
        <f t="shared" si="2"/>
        <v>188.02</v>
      </c>
      <c r="H537" s="1">
        <f t="shared" si="3"/>
        <v>183.26</v>
      </c>
      <c r="I537" s="1">
        <f t="shared" si="4"/>
        <v>173.74</v>
      </c>
      <c r="J537" s="1">
        <f t="shared" si="5"/>
        <v>166.6</v>
      </c>
    </row>
    <row r="538" ht="15.75" customHeight="1">
      <c r="D538" s="4" t="s">
        <v>546</v>
      </c>
      <c r="E538" s="1">
        <v>194.0</v>
      </c>
      <c r="F538" s="1">
        <f t="shared" si="1"/>
        <v>155.2</v>
      </c>
      <c r="G538" s="1">
        <f t="shared" si="2"/>
        <v>153.26</v>
      </c>
      <c r="H538" s="1">
        <f t="shared" si="3"/>
        <v>149.38</v>
      </c>
      <c r="I538" s="1">
        <f t="shared" si="4"/>
        <v>141.62</v>
      </c>
      <c r="J538" s="1">
        <f t="shared" si="5"/>
        <v>135.8</v>
      </c>
    </row>
    <row r="539" ht="15.75" customHeight="1">
      <c r="D539" s="4" t="s">
        <v>547</v>
      </c>
      <c r="E539" s="1">
        <v>163.0</v>
      </c>
      <c r="F539" s="1">
        <f t="shared" si="1"/>
        <v>130.4</v>
      </c>
      <c r="G539" s="1">
        <f t="shared" si="2"/>
        <v>128.77</v>
      </c>
      <c r="H539" s="1">
        <f t="shared" si="3"/>
        <v>125.51</v>
      </c>
      <c r="I539" s="1">
        <f t="shared" si="4"/>
        <v>118.99</v>
      </c>
      <c r="J539" s="1">
        <f t="shared" si="5"/>
        <v>114.1</v>
      </c>
    </row>
    <row r="540" ht="15.75" customHeight="1">
      <c r="D540" s="4" t="s">
        <v>548</v>
      </c>
      <c r="E540" s="1">
        <v>181.0</v>
      </c>
      <c r="F540" s="1">
        <f t="shared" si="1"/>
        <v>144.8</v>
      </c>
      <c r="G540" s="1">
        <f t="shared" si="2"/>
        <v>142.99</v>
      </c>
      <c r="H540" s="1">
        <f t="shared" si="3"/>
        <v>139.37</v>
      </c>
      <c r="I540" s="1">
        <f t="shared" si="4"/>
        <v>132.13</v>
      </c>
      <c r="J540" s="1">
        <f t="shared" si="5"/>
        <v>126.7</v>
      </c>
    </row>
    <row r="541" ht="15.75" customHeight="1">
      <c r="D541" s="4" t="s">
        <v>549</v>
      </c>
      <c r="E541" s="1">
        <v>206.0</v>
      </c>
      <c r="F541" s="1">
        <f t="shared" si="1"/>
        <v>164.8</v>
      </c>
      <c r="G541" s="1">
        <f t="shared" si="2"/>
        <v>162.74</v>
      </c>
      <c r="H541" s="1">
        <f t="shared" si="3"/>
        <v>158.62</v>
      </c>
      <c r="I541" s="1">
        <f t="shared" si="4"/>
        <v>150.38</v>
      </c>
      <c r="J541" s="1">
        <f t="shared" si="5"/>
        <v>144.2</v>
      </c>
    </row>
    <row r="542" ht="15.75" customHeight="1">
      <c r="D542" s="6" t="s">
        <v>550</v>
      </c>
      <c r="E542" s="5">
        <v>198.0</v>
      </c>
      <c r="F542" s="1">
        <f t="shared" si="1"/>
        <v>158.4</v>
      </c>
      <c r="G542" s="1">
        <f t="shared" si="2"/>
        <v>156.42</v>
      </c>
      <c r="H542" s="1">
        <f t="shared" si="3"/>
        <v>152.46</v>
      </c>
      <c r="I542" s="1">
        <f t="shared" si="4"/>
        <v>144.54</v>
      </c>
      <c r="J542" s="1">
        <f t="shared" si="5"/>
        <v>138.6</v>
      </c>
    </row>
    <row r="543" ht="15.75" customHeight="1">
      <c r="D543" s="6" t="s">
        <v>551</v>
      </c>
      <c r="E543" s="5">
        <v>146.0</v>
      </c>
      <c r="F543" s="1">
        <f t="shared" si="1"/>
        <v>116.8</v>
      </c>
      <c r="G543" s="1">
        <f t="shared" si="2"/>
        <v>115.34</v>
      </c>
      <c r="H543" s="1">
        <f t="shared" si="3"/>
        <v>112.42</v>
      </c>
      <c r="I543" s="1">
        <f t="shared" si="4"/>
        <v>106.58</v>
      </c>
      <c r="J543" s="1">
        <f t="shared" si="5"/>
        <v>102.2</v>
      </c>
    </row>
    <row r="544" ht="15.75" customHeight="1">
      <c r="D544" s="6" t="s">
        <v>552</v>
      </c>
      <c r="E544" s="5">
        <v>156.0</v>
      </c>
      <c r="F544" s="1">
        <f t="shared" si="1"/>
        <v>124.8</v>
      </c>
      <c r="G544" s="1">
        <f t="shared" si="2"/>
        <v>123.24</v>
      </c>
      <c r="H544" s="1">
        <f t="shared" si="3"/>
        <v>120.12</v>
      </c>
      <c r="I544" s="1">
        <f t="shared" si="4"/>
        <v>113.88</v>
      </c>
      <c r="J544" s="1">
        <f t="shared" si="5"/>
        <v>109.2</v>
      </c>
    </row>
    <row r="545" ht="15.75" customHeight="1">
      <c r="D545" s="6" t="s">
        <v>553</v>
      </c>
      <c r="E545" s="5">
        <v>156.0</v>
      </c>
      <c r="F545" s="1">
        <f t="shared" si="1"/>
        <v>124.8</v>
      </c>
      <c r="G545" s="1">
        <f t="shared" si="2"/>
        <v>123.24</v>
      </c>
      <c r="H545" s="1">
        <f t="shared" si="3"/>
        <v>120.12</v>
      </c>
      <c r="I545" s="1">
        <f t="shared" si="4"/>
        <v>113.88</v>
      </c>
      <c r="J545" s="1">
        <f t="shared" si="5"/>
        <v>109.2</v>
      </c>
    </row>
    <row r="546" ht="15.75" customHeight="1">
      <c r="D546" s="6" t="s">
        <v>554</v>
      </c>
      <c r="E546" s="5">
        <v>177.0</v>
      </c>
      <c r="F546" s="1">
        <f t="shared" si="1"/>
        <v>141.6</v>
      </c>
      <c r="G546" s="1">
        <f t="shared" si="2"/>
        <v>139.83</v>
      </c>
      <c r="H546" s="1">
        <f t="shared" si="3"/>
        <v>136.29</v>
      </c>
      <c r="I546" s="1">
        <f t="shared" si="4"/>
        <v>129.21</v>
      </c>
      <c r="J546" s="1">
        <f t="shared" si="5"/>
        <v>123.9</v>
      </c>
    </row>
    <row r="547" ht="15.75" customHeight="1">
      <c r="D547" s="6" t="s">
        <v>555</v>
      </c>
      <c r="E547" s="5">
        <v>385.0</v>
      </c>
      <c r="F547" s="1">
        <f t="shared" si="1"/>
        <v>308</v>
      </c>
      <c r="G547" s="1">
        <f t="shared" si="2"/>
        <v>304.15</v>
      </c>
      <c r="H547" s="1">
        <f t="shared" si="3"/>
        <v>296.45</v>
      </c>
      <c r="I547" s="1">
        <f t="shared" si="4"/>
        <v>281.05</v>
      </c>
      <c r="J547" s="1">
        <f t="shared" si="5"/>
        <v>269.5</v>
      </c>
    </row>
    <row r="548" ht="15.75" customHeight="1">
      <c r="D548" s="6" t="s">
        <v>556</v>
      </c>
      <c r="E548" s="5">
        <v>240.0</v>
      </c>
      <c r="F548" s="1">
        <f t="shared" si="1"/>
        <v>192</v>
      </c>
      <c r="G548" s="1">
        <f t="shared" si="2"/>
        <v>189.6</v>
      </c>
      <c r="H548" s="1">
        <f t="shared" si="3"/>
        <v>184.8</v>
      </c>
      <c r="I548" s="1">
        <f t="shared" si="4"/>
        <v>175.2</v>
      </c>
      <c r="J548" s="1">
        <f t="shared" si="5"/>
        <v>168</v>
      </c>
    </row>
    <row r="549" ht="15.75" customHeight="1">
      <c r="D549" s="6" t="s">
        <v>557</v>
      </c>
      <c r="E549" s="5">
        <v>302.0</v>
      </c>
      <c r="F549" s="1">
        <f t="shared" si="1"/>
        <v>241.6</v>
      </c>
      <c r="G549" s="1">
        <f t="shared" si="2"/>
        <v>238.58</v>
      </c>
      <c r="H549" s="1">
        <f t="shared" si="3"/>
        <v>232.54</v>
      </c>
      <c r="I549" s="1">
        <f t="shared" si="4"/>
        <v>220.46</v>
      </c>
      <c r="J549" s="1">
        <f t="shared" si="5"/>
        <v>211.4</v>
      </c>
    </row>
    <row r="550" ht="15.75" customHeight="1">
      <c r="D550" s="6" t="s">
        <v>558</v>
      </c>
      <c r="E550" s="5">
        <v>323.0</v>
      </c>
      <c r="F550" s="1">
        <f t="shared" si="1"/>
        <v>258.4</v>
      </c>
      <c r="G550" s="1">
        <f t="shared" si="2"/>
        <v>255.17</v>
      </c>
      <c r="H550" s="1">
        <f t="shared" si="3"/>
        <v>248.71</v>
      </c>
      <c r="I550" s="1">
        <f t="shared" si="4"/>
        <v>235.79</v>
      </c>
      <c r="J550" s="1">
        <f t="shared" si="5"/>
        <v>226.1</v>
      </c>
    </row>
    <row r="551" ht="15.75" customHeight="1">
      <c r="D551" s="6" t="s">
        <v>559</v>
      </c>
      <c r="E551" s="5">
        <v>198.0</v>
      </c>
      <c r="F551" s="1">
        <f t="shared" si="1"/>
        <v>158.4</v>
      </c>
      <c r="G551" s="1">
        <f t="shared" si="2"/>
        <v>156.42</v>
      </c>
      <c r="H551" s="1">
        <f t="shared" si="3"/>
        <v>152.46</v>
      </c>
      <c r="I551" s="1">
        <f t="shared" si="4"/>
        <v>144.54</v>
      </c>
      <c r="J551" s="1">
        <f t="shared" si="5"/>
        <v>138.6</v>
      </c>
    </row>
    <row r="552" ht="15.75" customHeight="1">
      <c r="D552" s="6" t="s">
        <v>560</v>
      </c>
      <c r="E552" s="5">
        <v>198.0</v>
      </c>
      <c r="F552" s="1">
        <f t="shared" si="1"/>
        <v>158.4</v>
      </c>
      <c r="G552" s="1">
        <f t="shared" si="2"/>
        <v>156.42</v>
      </c>
      <c r="H552" s="1">
        <f t="shared" si="3"/>
        <v>152.46</v>
      </c>
      <c r="I552" s="1">
        <f t="shared" si="4"/>
        <v>144.54</v>
      </c>
      <c r="J552" s="1">
        <f t="shared" si="5"/>
        <v>138.6</v>
      </c>
    </row>
    <row r="553" ht="15.75" customHeight="1">
      <c r="D553" s="6" t="s">
        <v>561</v>
      </c>
      <c r="E553" s="5">
        <v>219.0</v>
      </c>
      <c r="F553" s="1">
        <f t="shared" si="1"/>
        <v>175.2</v>
      </c>
      <c r="G553" s="1">
        <f t="shared" si="2"/>
        <v>173.01</v>
      </c>
      <c r="H553" s="1">
        <f t="shared" si="3"/>
        <v>168.63</v>
      </c>
      <c r="I553" s="1">
        <f t="shared" si="4"/>
        <v>159.87</v>
      </c>
      <c r="J553" s="1">
        <f t="shared" si="5"/>
        <v>153.3</v>
      </c>
    </row>
    <row r="554" ht="15.75" customHeight="1">
      <c r="D554" s="6" t="s">
        <v>562</v>
      </c>
      <c r="E554" s="5">
        <v>240.0</v>
      </c>
      <c r="F554" s="1">
        <f t="shared" si="1"/>
        <v>192</v>
      </c>
      <c r="G554" s="1">
        <f t="shared" si="2"/>
        <v>189.6</v>
      </c>
      <c r="H554" s="1">
        <f t="shared" si="3"/>
        <v>184.8</v>
      </c>
      <c r="I554" s="1">
        <f t="shared" si="4"/>
        <v>175.2</v>
      </c>
      <c r="J554" s="1">
        <f t="shared" si="5"/>
        <v>168</v>
      </c>
    </row>
    <row r="555" ht="15.75" customHeight="1">
      <c r="D555" s="6" t="s">
        <v>563</v>
      </c>
      <c r="E555" s="5">
        <v>198.0</v>
      </c>
      <c r="F555" s="1">
        <f t="shared" si="1"/>
        <v>158.4</v>
      </c>
      <c r="G555" s="10">
        <f t="shared" si="2"/>
        <v>156.42</v>
      </c>
      <c r="H555" s="10">
        <f t="shared" si="3"/>
        <v>152.46</v>
      </c>
      <c r="I555" s="10">
        <f t="shared" si="4"/>
        <v>144.54</v>
      </c>
      <c r="J555" s="10">
        <f t="shared" si="5"/>
        <v>138.6</v>
      </c>
    </row>
    <row r="556" ht="15.75" customHeight="1">
      <c r="D556" s="6" t="s">
        <v>564</v>
      </c>
      <c r="E556" s="5">
        <v>198.0</v>
      </c>
      <c r="F556" s="1">
        <f t="shared" si="1"/>
        <v>158.4</v>
      </c>
      <c r="G556" s="10">
        <f t="shared" si="2"/>
        <v>156.42</v>
      </c>
      <c r="H556" s="10">
        <f t="shared" si="3"/>
        <v>152.46</v>
      </c>
      <c r="I556" s="10">
        <f t="shared" si="4"/>
        <v>144.54</v>
      </c>
      <c r="J556" s="10">
        <f t="shared" si="5"/>
        <v>138.6</v>
      </c>
    </row>
    <row r="557" ht="15.75" customHeight="1">
      <c r="D557" s="6" t="s">
        <v>565</v>
      </c>
      <c r="E557" s="5">
        <v>167.0</v>
      </c>
      <c r="F557" s="1">
        <f t="shared" si="1"/>
        <v>133.6</v>
      </c>
      <c r="G557" s="10">
        <f t="shared" si="2"/>
        <v>131.93</v>
      </c>
      <c r="H557" s="10">
        <f t="shared" si="3"/>
        <v>128.59</v>
      </c>
      <c r="I557" s="10">
        <f t="shared" si="4"/>
        <v>121.91</v>
      </c>
      <c r="J557" s="10">
        <f t="shared" si="5"/>
        <v>116.9</v>
      </c>
    </row>
    <row r="558" ht="15.75" customHeight="1">
      <c r="D558" s="6" t="s">
        <v>566</v>
      </c>
      <c r="E558" s="5">
        <v>156.0</v>
      </c>
      <c r="F558" s="1">
        <f t="shared" si="1"/>
        <v>124.8</v>
      </c>
      <c r="G558" s="10">
        <f t="shared" si="2"/>
        <v>123.24</v>
      </c>
      <c r="H558" s="10">
        <f t="shared" si="3"/>
        <v>120.12</v>
      </c>
      <c r="I558" s="10">
        <f t="shared" si="4"/>
        <v>113.88</v>
      </c>
      <c r="J558" s="10">
        <f t="shared" si="5"/>
        <v>109.2</v>
      </c>
    </row>
    <row r="559" ht="15.75" customHeight="1">
      <c r="D559" s="6" t="s">
        <v>567</v>
      </c>
      <c r="E559" s="5">
        <v>156.0</v>
      </c>
      <c r="F559" s="1">
        <f t="shared" si="1"/>
        <v>124.8</v>
      </c>
      <c r="G559" s="10">
        <f t="shared" si="2"/>
        <v>123.24</v>
      </c>
      <c r="H559" s="10">
        <f t="shared" si="3"/>
        <v>120.12</v>
      </c>
      <c r="I559" s="10">
        <f t="shared" si="4"/>
        <v>113.88</v>
      </c>
      <c r="J559" s="10">
        <f t="shared" si="5"/>
        <v>109.2</v>
      </c>
    </row>
    <row r="560" ht="15.75" customHeight="1">
      <c r="D560" s="6" t="s">
        <v>568</v>
      </c>
      <c r="E560" s="5">
        <v>167.0</v>
      </c>
      <c r="F560" s="1">
        <f t="shared" si="1"/>
        <v>133.6</v>
      </c>
      <c r="G560" s="10">
        <f t="shared" si="2"/>
        <v>131.93</v>
      </c>
      <c r="H560" s="10">
        <f t="shared" si="3"/>
        <v>128.59</v>
      </c>
      <c r="I560" s="10">
        <f t="shared" si="4"/>
        <v>121.91</v>
      </c>
      <c r="J560" s="10">
        <f t="shared" si="5"/>
        <v>116.9</v>
      </c>
    </row>
    <row r="561" ht="15.75" customHeight="1">
      <c r="D561" s="6" t="s">
        <v>569</v>
      </c>
      <c r="E561" s="5">
        <v>167.0</v>
      </c>
      <c r="F561" s="1">
        <f t="shared" si="1"/>
        <v>133.6</v>
      </c>
      <c r="G561" s="10">
        <f t="shared" si="2"/>
        <v>131.93</v>
      </c>
      <c r="H561" s="10">
        <f t="shared" si="3"/>
        <v>128.59</v>
      </c>
      <c r="I561" s="10">
        <f t="shared" si="4"/>
        <v>121.91</v>
      </c>
      <c r="J561" s="10">
        <f t="shared" si="5"/>
        <v>116.9</v>
      </c>
    </row>
    <row r="562" ht="15.75" customHeight="1">
      <c r="D562" s="6" t="s">
        <v>570</v>
      </c>
      <c r="E562" s="5">
        <v>156.0</v>
      </c>
      <c r="F562" s="1">
        <f t="shared" si="1"/>
        <v>124.8</v>
      </c>
      <c r="G562" s="10">
        <f t="shared" si="2"/>
        <v>123.24</v>
      </c>
      <c r="H562" s="10">
        <f t="shared" si="3"/>
        <v>120.12</v>
      </c>
      <c r="I562" s="10">
        <f t="shared" si="4"/>
        <v>113.88</v>
      </c>
      <c r="J562" s="10">
        <f t="shared" si="5"/>
        <v>109.2</v>
      </c>
    </row>
    <row r="563" ht="15.75" customHeight="1">
      <c r="D563" s="6" t="s">
        <v>571</v>
      </c>
      <c r="E563" s="5">
        <v>156.0</v>
      </c>
      <c r="F563" s="1">
        <f t="shared" si="1"/>
        <v>124.8</v>
      </c>
      <c r="G563" s="10">
        <f t="shared" si="2"/>
        <v>123.24</v>
      </c>
      <c r="H563" s="10">
        <f t="shared" si="3"/>
        <v>120.12</v>
      </c>
      <c r="I563" s="10">
        <f t="shared" si="4"/>
        <v>113.88</v>
      </c>
      <c r="J563" s="10">
        <f t="shared" si="5"/>
        <v>109.2</v>
      </c>
    </row>
    <row r="564" ht="15.75" customHeight="1">
      <c r="D564" s="6" t="s">
        <v>572</v>
      </c>
      <c r="E564" s="5">
        <v>167.0</v>
      </c>
      <c r="F564" s="1">
        <f t="shared" si="1"/>
        <v>133.6</v>
      </c>
      <c r="G564" s="10">
        <f t="shared" si="2"/>
        <v>131.93</v>
      </c>
      <c r="H564" s="10">
        <f t="shared" si="3"/>
        <v>128.59</v>
      </c>
      <c r="I564" s="10">
        <f t="shared" si="4"/>
        <v>121.91</v>
      </c>
      <c r="J564" s="10">
        <f t="shared" si="5"/>
        <v>116.9</v>
      </c>
    </row>
    <row r="565" ht="15.75" customHeight="1">
      <c r="D565" s="6" t="s">
        <v>573</v>
      </c>
      <c r="E565" s="5">
        <v>177.0</v>
      </c>
      <c r="F565" s="1">
        <f t="shared" si="1"/>
        <v>141.6</v>
      </c>
      <c r="G565" s="10">
        <f t="shared" si="2"/>
        <v>139.83</v>
      </c>
      <c r="H565" s="10">
        <f t="shared" si="3"/>
        <v>136.29</v>
      </c>
      <c r="I565" s="10">
        <f t="shared" si="4"/>
        <v>129.21</v>
      </c>
      <c r="J565" s="10">
        <f t="shared" si="5"/>
        <v>123.9</v>
      </c>
    </row>
    <row r="566" ht="15.75" customHeight="1">
      <c r="D566" s="6" t="s">
        <v>574</v>
      </c>
      <c r="E566" s="11">
        <v>188.0</v>
      </c>
      <c r="F566" s="1">
        <f t="shared" si="1"/>
        <v>150.4</v>
      </c>
      <c r="G566" s="10">
        <f t="shared" si="2"/>
        <v>148.52</v>
      </c>
      <c r="H566" s="10">
        <f t="shared" si="3"/>
        <v>144.76</v>
      </c>
      <c r="I566" s="10">
        <f t="shared" si="4"/>
        <v>137.24</v>
      </c>
      <c r="J566" s="10">
        <f t="shared" si="5"/>
        <v>131.6</v>
      </c>
    </row>
    <row r="567" ht="15.75" customHeight="1">
      <c r="D567" s="6" t="s">
        <v>575</v>
      </c>
      <c r="E567" s="11">
        <v>177.0</v>
      </c>
      <c r="F567" s="1">
        <f t="shared" si="1"/>
        <v>141.6</v>
      </c>
      <c r="G567" s="10">
        <f t="shared" si="2"/>
        <v>139.83</v>
      </c>
      <c r="H567" s="10">
        <f t="shared" si="3"/>
        <v>136.29</v>
      </c>
      <c r="I567" s="10">
        <f t="shared" si="4"/>
        <v>129.21</v>
      </c>
      <c r="J567" s="10">
        <f t="shared" si="5"/>
        <v>123.9</v>
      </c>
    </row>
    <row r="568" ht="15.75" customHeight="1">
      <c r="D568" s="6" t="s">
        <v>576</v>
      </c>
      <c r="E568" s="11">
        <v>208.0</v>
      </c>
      <c r="F568" s="1">
        <f t="shared" si="1"/>
        <v>166.4</v>
      </c>
      <c r="G568" s="10">
        <f t="shared" si="2"/>
        <v>164.32</v>
      </c>
      <c r="H568" s="10">
        <f t="shared" si="3"/>
        <v>160.16</v>
      </c>
      <c r="I568" s="10">
        <f t="shared" si="4"/>
        <v>151.84</v>
      </c>
      <c r="J568" s="10">
        <f t="shared" si="5"/>
        <v>145.6</v>
      </c>
    </row>
    <row r="569" ht="15.75" customHeight="1">
      <c r="D569" s="6" t="s">
        <v>577</v>
      </c>
      <c r="E569" s="11">
        <v>136.0</v>
      </c>
      <c r="F569" s="1">
        <f t="shared" si="1"/>
        <v>108.8</v>
      </c>
      <c r="G569" s="10">
        <f t="shared" si="2"/>
        <v>107.44</v>
      </c>
      <c r="H569" s="10">
        <f t="shared" si="3"/>
        <v>104.72</v>
      </c>
      <c r="I569" s="10">
        <f t="shared" si="4"/>
        <v>99.28</v>
      </c>
      <c r="J569" s="10">
        <f t="shared" si="5"/>
        <v>95.2</v>
      </c>
    </row>
    <row r="570" ht="15.75" customHeight="1">
      <c r="D570" s="6" t="s">
        <v>578</v>
      </c>
      <c r="E570" s="11">
        <v>113.0</v>
      </c>
      <c r="F570" s="1">
        <f t="shared" si="1"/>
        <v>90.4</v>
      </c>
      <c r="G570" s="10">
        <f t="shared" si="2"/>
        <v>89.27</v>
      </c>
      <c r="H570" s="10">
        <f t="shared" si="3"/>
        <v>87.01</v>
      </c>
      <c r="I570" s="10">
        <f t="shared" si="4"/>
        <v>82.49</v>
      </c>
      <c r="J570" s="10">
        <f t="shared" si="5"/>
        <v>79.1</v>
      </c>
    </row>
    <row r="571" ht="15.75" customHeight="1">
      <c r="D571" s="6" t="s">
        <v>579</v>
      </c>
      <c r="E571" s="11">
        <v>203.0</v>
      </c>
      <c r="F571" s="1">
        <f t="shared" si="1"/>
        <v>162.4</v>
      </c>
      <c r="G571" s="10">
        <f t="shared" si="2"/>
        <v>160.37</v>
      </c>
      <c r="H571" s="10">
        <f t="shared" si="3"/>
        <v>156.31</v>
      </c>
      <c r="I571" s="10">
        <f t="shared" si="4"/>
        <v>148.19</v>
      </c>
      <c r="J571" s="10">
        <f t="shared" si="5"/>
        <v>142.1</v>
      </c>
    </row>
    <row r="572" ht="15.75" customHeight="1">
      <c r="D572" s="6" t="s">
        <v>580</v>
      </c>
      <c r="E572" s="11">
        <v>237.0</v>
      </c>
      <c r="F572" s="1">
        <f t="shared" si="1"/>
        <v>189.6</v>
      </c>
      <c r="G572" s="10">
        <f t="shared" si="2"/>
        <v>187.23</v>
      </c>
      <c r="H572" s="10">
        <f t="shared" si="3"/>
        <v>182.49</v>
      </c>
      <c r="I572" s="10">
        <f t="shared" si="4"/>
        <v>173.01</v>
      </c>
      <c r="J572" s="10">
        <f t="shared" si="5"/>
        <v>165.9</v>
      </c>
    </row>
    <row r="573" ht="15.75" customHeight="1">
      <c r="D573" s="6" t="s">
        <v>581</v>
      </c>
      <c r="E573" s="11">
        <v>170.0</v>
      </c>
      <c r="F573" s="1">
        <f t="shared" si="1"/>
        <v>136</v>
      </c>
      <c r="G573" s="10">
        <f t="shared" si="2"/>
        <v>134.3</v>
      </c>
      <c r="H573" s="10">
        <f t="shared" si="3"/>
        <v>130.9</v>
      </c>
      <c r="I573" s="10">
        <f t="shared" si="4"/>
        <v>124.1</v>
      </c>
      <c r="J573" s="10">
        <f t="shared" si="5"/>
        <v>119</v>
      </c>
    </row>
    <row r="574" ht="15.75" customHeight="1">
      <c r="D574" s="6" t="s">
        <v>582</v>
      </c>
      <c r="E574" s="11">
        <v>203.0</v>
      </c>
      <c r="F574" s="1">
        <f t="shared" si="1"/>
        <v>162.4</v>
      </c>
      <c r="G574" s="10">
        <f t="shared" si="2"/>
        <v>160.37</v>
      </c>
      <c r="H574" s="10">
        <f t="shared" si="3"/>
        <v>156.31</v>
      </c>
      <c r="I574" s="10">
        <f t="shared" si="4"/>
        <v>148.19</v>
      </c>
      <c r="J574" s="10">
        <f t="shared" si="5"/>
        <v>142.1</v>
      </c>
    </row>
    <row r="575" ht="15.75" customHeight="1">
      <c r="D575" s="6" t="s">
        <v>583</v>
      </c>
      <c r="E575" s="11">
        <v>226.0</v>
      </c>
      <c r="F575" s="1">
        <f t="shared" si="1"/>
        <v>180.8</v>
      </c>
      <c r="G575" s="10">
        <f t="shared" si="2"/>
        <v>178.54</v>
      </c>
      <c r="H575" s="10">
        <f t="shared" si="3"/>
        <v>174.02</v>
      </c>
      <c r="I575" s="10">
        <f t="shared" si="4"/>
        <v>164.98</v>
      </c>
      <c r="J575" s="10">
        <f t="shared" si="5"/>
        <v>158.2</v>
      </c>
    </row>
    <row r="576" ht="15.75" customHeight="1">
      <c r="D576" s="6" t="s">
        <v>584</v>
      </c>
      <c r="E576" s="11">
        <v>283.0</v>
      </c>
      <c r="F576" s="1">
        <f t="shared" si="1"/>
        <v>226.4</v>
      </c>
      <c r="G576" s="10">
        <f t="shared" si="2"/>
        <v>223.57</v>
      </c>
      <c r="H576" s="10">
        <f t="shared" si="3"/>
        <v>217.91</v>
      </c>
      <c r="I576" s="10">
        <f t="shared" si="4"/>
        <v>206.59</v>
      </c>
      <c r="J576" s="10">
        <f t="shared" si="5"/>
        <v>198.1</v>
      </c>
    </row>
    <row r="577" ht="15.75" customHeight="1">
      <c r="D577" s="6" t="s">
        <v>585</v>
      </c>
      <c r="E577" s="11">
        <v>396.0</v>
      </c>
      <c r="F577" s="1">
        <f t="shared" si="1"/>
        <v>316.8</v>
      </c>
      <c r="G577" s="10">
        <f t="shared" si="2"/>
        <v>312.84</v>
      </c>
      <c r="H577" s="10">
        <f t="shared" si="3"/>
        <v>304.92</v>
      </c>
      <c r="I577" s="10">
        <f t="shared" si="4"/>
        <v>289.08</v>
      </c>
      <c r="J577" s="10">
        <f t="shared" si="5"/>
        <v>277.2</v>
      </c>
    </row>
    <row r="578" ht="15.75" customHeight="1">
      <c r="D578" s="6" t="s">
        <v>586</v>
      </c>
      <c r="E578" s="11">
        <v>452.0</v>
      </c>
      <c r="F578" s="1">
        <f t="shared" si="1"/>
        <v>361.6</v>
      </c>
      <c r="G578" s="10">
        <f t="shared" si="2"/>
        <v>357.08</v>
      </c>
      <c r="H578" s="10">
        <f t="shared" si="3"/>
        <v>348.04</v>
      </c>
      <c r="I578" s="10">
        <f t="shared" si="4"/>
        <v>329.96</v>
      </c>
      <c r="J578" s="10">
        <f t="shared" si="5"/>
        <v>316.4</v>
      </c>
    </row>
    <row r="579" ht="15.75" customHeight="1">
      <c r="D579" s="12" t="s">
        <v>587</v>
      </c>
      <c r="E579" s="5">
        <v>350.0</v>
      </c>
      <c r="F579" s="1">
        <f t="shared" si="1"/>
        <v>280</v>
      </c>
      <c r="G579" s="10">
        <f t="shared" si="2"/>
        <v>276.5</v>
      </c>
      <c r="H579" s="10">
        <f t="shared" si="3"/>
        <v>269.5</v>
      </c>
      <c r="I579" s="10">
        <f t="shared" si="4"/>
        <v>255.5</v>
      </c>
      <c r="J579" s="10">
        <f t="shared" si="5"/>
        <v>245</v>
      </c>
    </row>
    <row r="580" ht="15.75" customHeight="1">
      <c r="D580" s="12" t="s">
        <v>588</v>
      </c>
      <c r="E580" s="5">
        <v>350.0</v>
      </c>
      <c r="F580" s="1">
        <f t="shared" si="1"/>
        <v>280</v>
      </c>
      <c r="G580" s="10">
        <f t="shared" si="2"/>
        <v>276.5</v>
      </c>
      <c r="H580" s="10">
        <f t="shared" si="3"/>
        <v>269.5</v>
      </c>
      <c r="I580" s="10">
        <f t="shared" si="4"/>
        <v>255.5</v>
      </c>
      <c r="J580" s="10">
        <f t="shared" si="5"/>
        <v>245</v>
      </c>
    </row>
    <row r="581" ht="15.75" customHeight="1">
      <c r="D581" s="12" t="s">
        <v>589</v>
      </c>
      <c r="E581" s="5">
        <v>333.0</v>
      </c>
      <c r="F581" s="1">
        <f t="shared" si="1"/>
        <v>266.4</v>
      </c>
      <c r="G581" s="10">
        <f t="shared" si="2"/>
        <v>263.07</v>
      </c>
      <c r="H581" s="10">
        <f t="shared" si="3"/>
        <v>256.41</v>
      </c>
      <c r="I581" s="10">
        <f t="shared" si="4"/>
        <v>243.09</v>
      </c>
      <c r="J581" s="10">
        <f t="shared" si="5"/>
        <v>233.1</v>
      </c>
    </row>
    <row r="582" ht="15.75" customHeight="1">
      <c r="D582" s="12" t="s">
        <v>590</v>
      </c>
      <c r="E582" s="5">
        <v>350.0</v>
      </c>
      <c r="F582" s="1">
        <f t="shared" si="1"/>
        <v>280</v>
      </c>
      <c r="G582" s="10">
        <f t="shared" si="2"/>
        <v>276.5</v>
      </c>
      <c r="H582" s="10">
        <f t="shared" si="3"/>
        <v>269.5</v>
      </c>
      <c r="I582" s="10">
        <f t="shared" si="4"/>
        <v>255.5</v>
      </c>
      <c r="J582" s="10">
        <f t="shared" si="5"/>
        <v>245</v>
      </c>
    </row>
    <row r="583" ht="15.75" customHeight="1">
      <c r="D583" s="12" t="s">
        <v>591</v>
      </c>
      <c r="E583" s="5">
        <v>217.0</v>
      </c>
      <c r="F583" s="1">
        <f t="shared" si="1"/>
        <v>173.6</v>
      </c>
      <c r="G583" s="10">
        <f t="shared" si="2"/>
        <v>171.43</v>
      </c>
      <c r="H583" s="10">
        <f t="shared" si="3"/>
        <v>167.09</v>
      </c>
      <c r="I583" s="10">
        <f t="shared" si="4"/>
        <v>158.41</v>
      </c>
      <c r="J583" s="10">
        <f t="shared" si="5"/>
        <v>151.9</v>
      </c>
    </row>
    <row r="584" ht="15.75" customHeight="1">
      <c r="D584" s="12" t="s">
        <v>592</v>
      </c>
      <c r="E584" s="5">
        <v>367.0</v>
      </c>
      <c r="F584" s="1">
        <f t="shared" si="1"/>
        <v>293.6</v>
      </c>
      <c r="G584" s="10">
        <f t="shared" si="2"/>
        <v>289.93</v>
      </c>
      <c r="H584" s="10">
        <f t="shared" si="3"/>
        <v>282.59</v>
      </c>
      <c r="I584" s="10">
        <f t="shared" si="4"/>
        <v>267.91</v>
      </c>
      <c r="J584" s="10">
        <f t="shared" si="5"/>
        <v>256.9</v>
      </c>
    </row>
    <row r="585" ht="15.75" customHeight="1">
      <c r="D585" s="12" t="s">
        <v>593</v>
      </c>
      <c r="E585" s="5">
        <v>400.0</v>
      </c>
      <c r="F585" s="1">
        <f t="shared" si="1"/>
        <v>320</v>
      </c>
      <c r="G585" s="10">
        <f t="shared" si="2"/>
        <v>316</v>
      </c>
      <c r="H585" s="10">
        <f t="shared" si="3"/>
        <v>308</v>
      </c>
      <c r="I585" s="10">
        <f t="shared" si="4"/>
        <v>292</v>
      </c>
      <c r="J585" s="10">
        <f t="shared" si="5"/>
        <v>280</v>
      </c>
    </row>
    <row r="586" ht="15.75" customHeight="1">
      <c r="D586" s="12" t="s">
        <v>594</v>
      </c>
      <c r="E586" s="5">
        <v>433.0</v>
      </c>
      <c r="F586" s="1">
        <f t="shared" si="1"/>
        <v>346.4</v>
      </c>
      <c r="G586" s="10">
        <f t="shared" si="2"/>
        <v>342.07</v>
      </c>
      <c r="H586" s="10">
        <f t="shared" si="3"/>
        <v>333.41</v>
      </c>
      <c r="I586" s="10">
        <f t="shared" si="4"/>
        <v>316.09</v>
      </c>
      <c r="J586" s="10">
        <f t="shared" si="5"/>
        <v>303.1</v>
      </c>
    </row>
    <row r="587" ht="15.75" customHeight="1">
      <c r="D587" s="12" t="s">
        <v>595</v>
      </c>
      <c r="E587" s="5">
        <v>367.0</v>
      </c>
      <c r="F587" s="1">
        <f t="shared" si="1"/>
        <v>293.6</v>
      </c>
      <c r="G587" s="10">
        <f t="shared" si="2"/>
        <v>289.93</v>
      </c>
      <c r="H587" s="10">
        <f t="shared" si="3"/>
        <v>282.59</v>
      </c>
      <c r="I587" s="10">
        <f t="shared" si="4"/>
        <v>267.91</v>
      </c>
      <c r="J587" s="10">
        <f t="shared" si="5"/>
        <v>256.9</v>
      </c>
    </row>
    <row r="588" ht="15.75" customHeight="1">
      <c r="D588" s="12" t="s">
        <v>596</v>
      </c>
      <c r="E588" s="5">
        <v>383.0</v>
      </c>
      <c r="F588" s="1">
        <f t="shared" si="1"/>
        <v>306.4</v>
      </c>
      <c r="G588" s="10">
        <f t="shared" si="2"/>
        <v>302.57</v>
      </c>
      <c r="H588" s="10">
        <f t="shared" si="3"/>
        <v>294.91</v>
      </c>
      <c r="I588" s="10">
        <f t="shared" si="4"/>
        <v>279.59</v>
      </c>
      <c r="J588" s="10">
        <f t="shared" si="5"/>
        <v>268.1</v>
      </c>
    </row>
    <row r="589" ht="15.75" customHeight="1">
      <c r="D589" s="12" t="s">
        <v>597</v>
      </c>
      <c r="E589" s="5">
        <v>433.0</v>
      </c>
      <c r="F589" s="1">
        <f t="shared" si="1"/>
        <v>346.4</v>
      </c>
      <c r="G589" s="10">
        <f t="shared" si="2"/>
        <v>342.07</v>
      </c>
      <c r="H589" s="10">
        <f t="shared" si="3"/>
        <v>333.41</v>
      </c>
      <c r="I589" s="10">
        <f t="shared" si="4"/>
        <v>316.09</v>
      </c>
      <c r="J589" s="10">
        <f t="shared" si="5"/>
        <v>303.1</v>
      </c>
    </row>
    <row r="590" ht="15.75" customHeight="1">
      <c r="D590" s="12" t="s">
        <v>598</v>
      </c>
      <c r="E590" s="5">
        <v>333.0</v>
      </c>
      <c r="F590" s="1">
        <f t="shared" si="1"/>
        <v>266.4</v>
      </c>
      <c r="G590" s="10">
        <f t="shared" si="2"/>
        <v>263.07</v>
      </c>
      <c r="H590" s="10">
        <f t="shared" si="3"/>
        <v>256.41</v>
      </c>
      <c r="I590" s="10">
        <f t="shared" si="4"/>
        <v>243.09</v>
      </c>
      <c r="J590" s="10">
        <f t="shared" si="5"/>
        <v>233.1</v>
      </c>
    </row>
    <row r="591" ht="15.75" customHeight="1">
      <c r="D591" s="12" t="s">
        <v>599</v>
      </c>
      <c r="E591" s="5">
        <v>350.0</v>
      </c>
      <c r="F591" s="1">
        <f t="shared" si="1"/>
        <v>280</v>
      </c>
      <c r="G591" s="10">
        <f t="shared" si="2"/>
        <v>276.5</v>
      </c>
      <c r="H591" s="10">
        <f t="shared" si="3"/>
        <v>269.5</v>
      </c>
      <c r="I591" s="10">
        <f t="shared" si="4"/>
        <v>255.5</v>
      </c>
      <c r="J591" s="10">
        <f t="shared" si="5"/>
        <v>245</v>
      </c>
    </row>
    <row r="592" ht="15.75" customHeight="1">
      <c r="D592" s="12" t="s">
        <v>600</v>
      </c>
      <c r="E592" s="5">
        <v>333.0</v>
      </c>
      <c r="F592" s="1">
        <f t="shared" si="1"/>
        <v>266.4</v>
      </c>
      <c r="G592" s="10">
        <f t="shared" si="2"/>
        <v>263.07</v>
      </c>
      <c r="H592" s="10">
        <f t="shared" si="3"/>
        <v>256.41</v>
      </c>
      <c r="I592" s="10">
        <f t="shared" si="4"/>
        <v>243.09</v>
      </c>
      <c r="J592" s="10">
        <f t="shared" si="5"/>
        <v>233.1</v>
      </c>
    </row>
    <row r="593" ht="15.75" customHeight="1">
      <c r="D593" s="12" t="s">
        <v>601</v>
      </c>
      <c r="E593" s="5">
        <v>367.0</v>
      </c>
      <c r="F593" s="1">
        <f t="shared" si="1"/>
        <v>293.6</v>
      </c>
      <c r="G593" s="10">
        <f t="shared" si="2"/>
        <v>289.93</v>
      </c>
      <c r="H593" s="10">
        <f t="shared" si="3"/>
        <v>282.59</v>
      </c>
      <c r="I593" s="10">
        <f t="shared" si="4"/>
        <v>267.91</v>
      </c>
      <c r="J593" s="10">
        <f t="shared" si="5"/>
        <v>256.9</v>
      </c>
    </row>
    <row r="594" ht="15.75" customHeight="1">
      <c r="D594" s="13" t="s">
        <v>602</v>
      </c>
      <c r="E594" s="5">
        <v>350.0</v>
      </c>
      <c r="F594" s="1">
        <f t="shared" si="1"/>
        <v>280</v>
      </c>
      <c r="G594" s="10">
        <f t="shared" si="2"/>
        <v>276.5</v>
      </c>
      <c r="H594" s="10">
        <f t="shared" si="3"/>
        <v>269.5</v>
      </c>
      <c r="I594" s="10">
        <f t="shared" si="4"/>
        <v>255.5</v>
      </c>
      <c r="J594" s="10">
        <f t="shared" si="5"/>
        <v>245</v>
      </c>
    </row>
    <row r="595" ht="15.75" customHeight="1">
      <c r="D595" s="13" t="s">
        <v>603</v>
      </c>
      <c r="E595" s="5">
        <v>333.0</v>
      </c>
      <c r="F595" s="1">
        <f t="shared" si="1"/>
        <v>266.4</v>
      </c>
      <c r="G595" s="10">
        <f t="shared" si="2"/>
        <v>263.07</v>
      </c>
      <c r="H595" s="10">
        <f t="shared" si="3"/>
        <v>256.41</v>
      </c>
      <c r="I595" s="10">
        <f t="shared" si="4"/>
        <v>243.09</v>
      </c>
      <c r="J595" s="10">
        <f t="shared" si="5"/>
        <v>233.1</v>
      </c>
    </row>
    <row r="596" ht="15.75" customHeight="1">
      <c r="D596" s="13" t="s">
        <v>604</v>
      </c>
      <c r="E596" s="5">
        <v>333.0</v>
      </c>
      <c r="F596" s="1">
        <f t="shared" si="1"/>
        <v>266.4</v>
      </c>
      <c r="G596" s="10">
        <f t="shared" si="2"/>
        <v>263.07</v>
      </c>
      <c r="H596" s="10">
        <f t="shared" si="3"/>
        <v>256.41</v>
      </c>
      <c r="I596" s="10">
        <f t="shared" si="4"/>
        <v>243.09</v>
      </c>
      <c r="J596" s="10">
        <f t="shared" si="5"/>
        <v>233.1</v>
      </c>
    </row>
    <row r="597" ht="15.75" customHeight="1">
      <c r="D597" s="13" t="s">
        <v>605</v>
      </c>
      <c r="E597" s="5">
        <v>333.0</v>
      </c>
      <c r="F597" s="1">
        <f t="shared" si="1"/>
        <v>266.4</v>
      </c>
      <c r="G597" s="10">
        <f t="shared" si="2"/>
        <v>263.07</v>
      </c>
      <c r="H597" s="10">
        <f t="shared" si="3"/>
        <v>256.41</v>
      </c>
      <c r="I597" s="10">
        <f t="shared" si="4"/>
        <v>243.09</v>
      </c>
      <c r="J597" s="10">
        <f t="shared" si="5"/>
        <v>233.1</v>
      </c>
    </row>
    <row r="598" ht="15.75" customHeight="1">
      <c r="D598" s="13" t="s">
        <v>606</v>
      </c>
      <c r="E598" s="5">
        <v>350.0</v>
      </c>
      <c r="F598" s="1">
        <f t="shared" si="1"/>
        <v>280</v>
      </c>
      <c r="G598" s="10">
        <f t="shared" si="2"/>
        <v>276.5</v>
      </c>
      <c r="H598" s="10">
        <f t="shared" si="3"/>
        <v>269.5</v>
      </c>
      <c r="I598" s="10">
        <f t="shared" si="4"/>
        <v>255.5</v>
      </c>
      <c r="J598" s="10">
        <f t="shared" si="5"/>
        <v>245</v>
      </c>
    </row>
    <row r="599" ht="15.75" customHeight="1">
      <c r="D599" s="13" t="s">
        <v>607</v>
      </c>
      <c r="E599" s="5">
        <v>350.0</v>
      </c>
      <c r="F599" s="1">
        <f t="shared" si="1"/>
        <v>280</v>
      </c>
      <c r="G599" s="10">
        <f t="shared" si="2"/>
        <v>276.5</v>
      </c>
      <c r="H599" s="10">
        <f t="shared" si="3"/>
        <v>269.5</v>
      </c>
      <c r="I599" s="10">
        <f t="shared" si="4"/>
        <v>255.5</v>
      </c>
      <c r="J599" s="10">
        <f t="shared" si="5"/>
        <v>245</v>
      </c>
    </row>
    <row r="600" ht="15.75" customHeight="1">
      <c r="D600" s="13" t="s">
        <v>608</v>
      </c>
      <c r="E600" s="5">
        <v>350.0</v>
      </c>
      <c r="F600" s="1">
        <f t="shared" si="1"/>
        <v>280</v>
      </c>
      <c r="G600" s="10">
        <f t="shared" si="2"/>
        <v>276.5</v>
      </c>
      <c r="H600" s="10">
        <f t="shared" si="3"/>
        <v>269.5</v>
      </c>
      <c r="I600" s="10">
        <f t="shared" si="4"/>
        <v>255.5</v>
      </c>
      <c r="J600" s="10">
        <f t="shared" si="5"/>
        <v>245</v>
      </c>
    </row>
    <row r="601" ht="15.75" customHeight="1">
      <c r="D601" s="13" t="s">
        <v>609</v>
      </c>
      <c r="E601" s="5">
        <v>350.0</v>
      </c>
      <c r="F601" s="1">
        <f t="shared" si="1"/>
        <v>280</v>
      </c>
      <c r="G601" s="10">
        <f t="shared" si="2"/>
        <v>276.5</v>
      </c>
      <c r="H601" s="10">
        <f t="shared" si="3"/>
        <v>269.5</v>
      </c>
      <c r="I601" s="10">
        <f t="shared" si="4"/>
        <v>255.5</v>
      </c>
      <c r="J601" s="10">
        <f t="shared" si="5"/>
        <v>245</v>
      </c>
    </row>
    <row r="602" ht="15.75" customHeight="1">
      <c r="D602" s="13" t="s">
        <v>610</v>
      </c>
      <c r="E602" s="5">
        <v>367.0</v>
      </c>
      <c r="F602" s="1">
        <f t="shared" si="1"/>
        <v>293.6</v>
      </c>
      <c r="G602" s="10">
        <f t="shared" si="2"/>
        <v>289.93</v>
      </c>
      <c r="H602" s="10">
        <f t="shared" si="3"/>
        <v>282.59</v>
      </c>
      <c r="I602" s="10">
        <f t="shared" si="4"/>
        <v>267.91</v>
      </c>
      <c r="J602" s="10">
        <f t="shared" si="5"/>
        <v>256.9</v>
      </c>
    </row>
    <row r="603" ht="15.75" customHeight="1">
      <c r="D603" s="13" t="s">
        <v>611</v>
      </c>
      <c r="E603" s="5">
        <v>383.0</v>
      </c>
      <c r="F603" s="1">
        <f t="shared" si="1"/>
        <v>306.4</v>
      </c>
      <c r="G603" s="10">
        <f t="shared" si="2"/>
        <v>302.57</v>
      </c>
      <c r="H603" s="10">
        <f t="shared" si="3"/>
        <v>294.91</v>
      </c>
      <c r="I603" s="10">
        <f t="shared" si="4"/>
        <v>279.59</v>
      </c>
      <c r="J603" s="10">
        <f t="shared" si="5"/>
        <v>268.1</v>
      </c>
    </row>
    <row r="604" ht="15.75" customHeight="1">
      <c r="D604" s="4" t="s">
        <v>612</v>
      </c>
      <c r="E604" s="1">
        <v>220.0</v>
      </c>
      <c r="F604" s="1">
        <f t="shared" si="1"/>
        <v>176</v>
      </c>
      <c r="G604" s="10">
        <f t="shared" si="2"/>
        <v>173.8</v>
      </c>
      <c r="H604" s="10">
        <f t="shared" si="3"/>
        <v>169.4</v>
      </c>
      <c r="I604" s="10">
        <f t="shared" si="4"/>
        <v>160.6</v>
      </c>
      <c r="J604" s="10">
        <f t="shared" si="5"/>
        <v>154</v>
      </c>
    </row>
    <row r="605" ht="15.75" customHeight="1">
      <c r="D605" s="4" t="s">
        <v>613</v>
      </c>
      <c r="E605" s="1">
        <v>198.0</v>
      </c>
      <c r="F605" s="1">
        <f t="shared" si="1"/>
        <v>158.4</v>
      </c>
      <c r="G605" s="10">
        <f t="shared" si="2"/>
        <v>156.42</v>
      </c>
      <c r="H605" s="10">
        <f t="shared" si="3"/>
        <v>152.46</v>
      </c>
      <c r="I605" s="10">
        <f t="shared" si="4"/>
        <v>144.54</v>
      </c>
      <c r="J605" s="10">
        <f t="shared" si="5"/>
        <v>138.6</v>
      </c>
    </row>
    <row r="606" ht="15.75" customHeight="1">
      <c r="D606" s="4" t="s">
        <v>614</v>
      </c>
      <c r="E606" s="1">
        <v>220.0</v>
      </c>
      <c r="F606" s="1">
        <f t="shared" si="1"/>
        <v>176</v>
      </c>
      <c r="G606" s="10">
        <f t="shared" si="2"/>
        <v>173.8</v>
      </c>
      <c r="H606" s="10">
        <f t="shared" si="3"/>
        <v>169.4</v>
      </c>
      <c r="I606" s="10">
        <f t="shared" si="4"/>
        <v>160.6</v>
      </c>
      <c r="J606" s="10">
        <f t="shared" si="5"/>
        <v>154</v>
      </c>
    </row>
    <row r="607" ht="15.75" customHeight="1">
      <c r="D607" s="4" t="s">
        <v>615</v>
      </c>
      <c r="E607" s="1">
        <v>242.0</v>
      </c>
      <c r="F607" s="1">
        <f t="shared" si="1"/>
        <v>193.6</v>
      </c>
      <c r="G607" s="10">
        <f t="shared" si="2"/>
        <v>191.18</v>
      </c>
      <c r="H607" s="10">
        <f t="shared" si="3"/>
        <v>186.34</v>
      </c>
      <c r="I607" s="10">
        <f t="shared" si="4"/>
        <v>176.66</v>
      </c>
      <c r="J607" s="10">
        <f t="shared" si="5"/>
        <v>169.4</v>
      </c>
    </row>
    <row r="608" ht="15.75" customHeight="1">
      <c r="D608" s="4" t="s">
        <v>616</v>
      </c>
      <c r="E608" s="1">
        <v>231.0</v>
      </c>
      <c r="F608" s="1">
        <f t="shared" si="1"/>
        <v>184.8</v>
      </c>
      <c r="G608" s="10">
        <f t="shared" si="2"/>
        <v>182.49</v>
      </c>
      <c r="H608" s="10">
        <f t="shared" si="3"/>
        <v>177.87</v>
      </c>
      <c r="I608" s="10">
        <f t="shared" si="4"/>
        <v>168.63</v>
      </c>
      <c r="J608" s="10">
        <f t="shared" si="5"/>
        <v>161.7</v>
      </c>
    </row>
    <row r="609" ht="15.75" customHeight="1">
      <c r="D609" s="4" t="s">
        <v>617</v>
      </c>
      <c r="E609" s="1">
        <v>231.0</v>
      </c>
      <c r="F609" s="1">
        <f t="shared" si="1"/>
        <v>184.8</v>
      </c>
      <c r="G609" s="10">
        <f t="shared" si="2"/>
        <v>182.49</v>
      </c>
      <c r="H609" s="10">
        <f t="shared" si="3"/>
        <v>177.87</v>
      </c>
      <c r="I609" s="10">
        <f t="shared" si="4"/>
        <v>168.63</v>
      </c>
      <c r="J609" s="10">
        <f t="shared" si="5"/>
        <v>161.7</v>
      </c>
    </row>
    <row r="610" ht="15.75" customHeight="1">
      <c r="D610" s="4" t="s">
        <v>618</v>
      </c>
      <c r="E610" s="1">
        <v>253.0</v>
      </c>
      <c r="F610" s="1">
        <f t="shared" si="1"/>
        <v>202.4</v>
      </c>
      <c r="G610" s="10">
        <f t="shared" si="2"/>
        <v>199.87</v>
      </c>
      <c r="H610" s="10">
        <f t="shared" si="3"/>
        <v>194.81</v>
      </c>
      <c r="I610" s="10">
        <f t="shared" si="4"/>
        <v>184.69</v>
      </c>
      <c r="J610" s="10">
        <f t="shared" si="5"/>
        <v>177.1</v>
      </c>
    </row>
    <row r="611" ht="15.75" customHeight="1">
      <c r="D611" s="4" t="s">
        <v>619</v>
      </c>
      <c r="E611" s="1">
        <v>242.0</v>
      </c>
      <c r="F611" s="1">
        <f t="shared" si="1"/>
        <v>193.6</v>
      </c>
      <c r="G611" s="10">
        <f t="shared" si="2"/>
        <v>191.18</v>
      </c>
      <c r="H611" s="10">
        <f t="shared" si="3"/>
        <v>186.34</v>
      </c>
      <c r="I611" s="10">
        <f t="shared" si="4"/>
        <v>176.66</v>
      </c>
      <c r="J611" s="10">
        <f t="shared" si="5"/>
        <v>169.4</v>
      </c>
    </row>
    <row r="612" ht="15.75" customHeight="1">
      <c r="D612" s="4" t="s">
        <v>620</v>
      </c>
      <c r="E612" s="1">
        <v>198.0</v>
      </c>
      <c r="F612" s="1">
        <f t="shared" si="1"/>
        <v>158.4</v>
      </c>
      <c r="G612" s="10">
        <f t="shared" si="2"/>
        <v>156.42</v>
      </c>
      <c r="H612" s="10">
        <f t="shared" si="3"/>
        <v>152.46</v>
      </c>
      <c r="I612" s="10">
        <f t="shared" si="4"/>
        <v>144.54</v>
      </c>
      <c r="J612" s="10">
        <f t="shared" si="5"/>
        <v>138.6</v>
      </c>
    </row>
    <row r="613" ht="15.75" customHeight="1">
      <c r="D613" s="4" t="s">
        <v>621</v>
      </c>
      <c r="E613" s="1">
        <v>198.0</v>
      </c>
      <c r="F613" s="1">
        <f t="shared" si="1"/>
        <v>158.4</v>
      </c>
      <c r="G613" s="10">
        <f t="shared" si="2"/>
        <v>156.42</v>
      </c>
      <c r="H613" s="10">
        <f t="shared" si="3"/>
        <v>152.46</v>
      </c>
      <c r="I613" s="10">
        <f t="shared" si="4"/>
        <v>144.54</v>
      </c>
      <c r="J613" s="10">
        <f t="shared" si="5"/>
        <v>138.6</v>
      </c>
    </row>
    <row r="614" ht="15.75" customHeight="1">
      <c r="D614" s="4" t="s">
        <v>622</v>
      </c>
      <c r="E614" s="1">
        <v>231.0</v>
      </c>
      <c r="F614" s="1">
        <f t="shared" si="1"/>
        <v>184.8</v>
      </c>
      <c r="G614" s="10">
        <f t="shared" si="2"/>
        <v>182.49</v>
      </c>
      <c r="H614" s="10">
        <f t="shared" si="3"/>
        <v>177.87</v>
      </c>
      <c r="I614" s="10">
        <f t="shared" si="4"/>
        <v>168.63</v>
      </c>
      <c r="J614" s="10">
        <f t="shared" si="5"/>
        <v>161.7</v>
      </c>
    </row>
    <row r="615" ht="15.75" customHeight="1">
      <c r="D615" s="4" t="s">
        <v>623</v>
      </c>
      <c r="E615" s="1">
        <v>231.0</v>
      </c>
      <c r="F615" s="1">
        <f t="shared" si="1"/>
        <v>184.8</v>
      </c>
      <c r="G615" s="10">
        <f t="shared" si="2"/>
        <v>182.49</v>
      </c>
      <c r="H615" s="10">
        <f t="shared" si="3"/>
        <v>177.87</v>
      </c>
      <c r="I615" s="10">
        <f t="shared" si="4"/>
        <v>168.63</v>
      </c>
      <c r="J615" s="10">
        <f t="shared" si="5"/>
        <v>161.7</v>
      </c>
    </row>
    <row r="616" ht="15.75" customHeight="1">
      <c r="D616" s="4" t="s">
        <v>624</v>
      </c>
      <c r="E616" s="1">
        <v>231.0</v>
      </c>
      <c r="F616" s="1">
        <f t="shared" si="1"/>
        <v>184.8</v>
      </c>
      <c r="G616" s="10">
        <f t="shared" si="2"/>
        <v>182.49</v>
      </c>
      <c r="H616" s="10">
        <f t="shared" si="3"/>
        <v>177.87</v>
      </c>
      <c r="I616" s="10">
        <f t="shared" si="4"/>
        <v>168.63</v>
      </c>
      <c r="J616" s="10">
        <f t="shared" si="5"/>
        <v>161.7</v>
      </c>
    </row>
    <row r="617" ht="15.75" customHeight="1">
      <c r="D617" s="4" t="s">
        <v>625</v>
      </c>
      <c r="E617" s="1">
        <v>220.0</v>
      </c>
      <c r="F617" s="1">
        <f t="shared" si="1"/>
        <v>176</v>
      </c>
      <c r="G617" s="10">
        <f t="shared" si="2"/>
        <v>173.8</v>
      </c>
      <c r="H617" s="10">
        <f t="shared" si="3"/>
        <v>169.4</v>
      </c>
      <c r="I617" s="10">
        <f t="shared" si="4"/>
        <v>160.6</v>
      </c>
      <c r="J617" s="10">
        <f t="shared" si="5"/>
        <v>154</v>
      </c>
    </row>
    <row r="618" ht="15.75" customHeight="1">
      <c r="D618" s="4" t="s">
        <v>626</v>
      </c>
      <c r="E618" s="1">
        <v>220.0</v>
      </c>
      <c r="F618" s="1">
        <f t="shared" si="1"/>
        <v>176</v>
      </c>
      <c r="G618" s="10">
        <f t="shared" si="2"/>
        <v>173.8</v>
      </c>
      <c r="H618" s="10">
        <f t="shared" si="3"/>
        <v>169.4</v>
      </c>
      <c r="I618" s="10">
        <f t="shared" si="4"/>
        <v>160.6</v>
      </c>
      <c r="J618" s="10">
        <f t="shared" si="5"/>
        <v>154</v>
      </c>
    </row>
    <row r="619" ht="15.75" customHeight="1">
      <c r="D619" s="4" t="s">
        <v>627</v>
      </c>
      <c r="E619" s="1">
        <v>176.0</v>
      </c>
      <c r="F619" s="1">
        <f t="shared" si="1"/>
        <v>140.8</v>
      </c>
      <c r="G619" s="10">
        <f t="shared" si="2"/>
        <v>139.04</v>
      </c>
      <c r="H619" s="10">
        <f t="shared" si="3"/>
        <v>135.52</v>
      </c>
      <c r="I619" s="10">
        <f t="shared" si="4"/>
        <v>128.48</v>
      </c>
      <c r="J619" s="10">
        <f t="shared" si="5"/>
        <v>123.2</v>
      </c>
    </row>
    <row r="620" ht="15.75" customHeight="1">
      <c r="D620" s="4" t="s">
        <v>628</v>
      </c>
      <c r="E620" s="1">
        <v>165.0</v>
      </c>
      <c r="F620" s="1">
        <f t="shared" si="1"/>
        <v>132</v>
      </c>
      <c r="G620" s="10">
        <f t="shared" si="2"/>
        <v>130.35</v>
      </c>
      <c r="H620" s="10">
        <f t="shared" si="3"/>
        <v>127.05</v>
      </c>
      <c r="I620" s="10">
        <f t="shared" si="4"/>
        <v>120.45</v>
      </c>
      <c r="J620" s="10">
        <f t="shared" si="5"/>
        <v>115.5</v>
      </c>
    </row>
    <row r="621" ht="15.75" customHeight="1">
      <c r="D621" s="4" t="s">
        <v>629</v>
      </c>
      <c r="E621" s="1">
        <v>176.0</v>
      </c>
      <c r="F621" s="1">
        <f t="shared" si="1"/>
        <v>140.8</v>
      </c>
      <c r="G621" s="10">
        <f t="shared" si="2"/>
        <v>139.04</v>
      </c>
      <c r="H621" s="10">
        <f t="shared" si="3"/>
        <v>135.52</v>
      </c>
      <c r="I621" s="10">
        <f t="shared" si="4"/>
        <v>128.48</v>
      </c>
      <c r="J621" s="10">
        <f t="shared" si="5"/>
        <v>123.2</v>
      </c>
    </row>
    <row r="622" ht="15.75" customHeight="1">
      <c r="D622" s="4" t="s">
        <v>630</v>
      </c>
      <c r="E622" s="1">
        <v>198.0</v>
      </c>
      <c r="F622" s="1">
        <f t="shared" si="1"/>
        <v>158.4</v>
      </c>
      <c r="G622" s="10">
        <f t="shared" si="2"/>
        <v>156.42</v>
      </c>
      <c r="H622" s="10">
        <f t="shared" si="3"/>
        <v>152.46</v>
      </c>
      <c r="I622" s="10">
        <f t="shared" si="4"/>
        <v>144.54</v>
      </c>
      <c r="J622" s="10">
        <f t="shared" si="5"/>
        <v>138.6</v>
      </c>
    </row>
    <row r="623" ht="15.75" customHeight="1">
      <c r="D623" s="4" t="s">
        <v>631</v>
      </c>
      <c r="E623" s="1">
        <v>187.0</v>
      </c>
      <c r="F623" s="1">
        <f t="shared" si="1"/>
        <v>149.6</v>
      </c>
      <c r="G623" s="10">
        <f t="shared" si="2"/>
        <v>147.73</v>
      </c>
      <c r="H623" s="10">
        <f t="shared" si="3"/>
        <v>143.99</v>
      </c>
      <c r="I623" s="10">
        <f t="shared" si="4"/>
        <v>136.51</v>
      </c>
      <c r="J623" s="10">
        <f t="shared" si="5"/>
        <v>130.9</v>
      </c>
    </row>
    <row r="624" ht="15.75" customHeight="1">
      <c r="D624" s="4" t="s">
        <v>632</v>
      </c>
      <c r="E624" s="1">
        <v>187.0</v>
      </c>
      <c r="F624" s="1">
        <f t="shared" si="1"/>
        <v>149.6</v>
      </c>
      <c r="G624" s="10">
        <f t="shared" si="2"/>
        <v>147.73</v>
      </c>
      <c r="H624" s="10">
        <f t="shared" si="3"/>
        <v>143.99</v>
      </c>
      <c r="I624" s="10">
        <f t="shared" si="4"/>
        <v>136.51</v>
      </c>
      <c r="J624" s="10">
        <f t="shared" si="5"/>
        <v>130.9</v>
      </c>
    </row>
    <row r="625" ht="15.75" customHeight="1">
      <c r="D625" s="4" t="s">
        <v>633</v>
      </c>
      <c r="E625" s="1">
        <v>202.4</v>
      </c>
      <c r="F625" s="1">
        <f t="shared" si="1"/>
        <v>161.92</v>
      </c>
      <c r="G625" s="10">
        <f t="shared" si="2"/>
        <v>159.896</v>
      </c>
      <c r="H625" s="10">
        <f t="shared" si="3"/>
        <v>155.848</v>
      </c>
      <c r="I625" s="10">
        <f t="shared" si="4"/>
        <v>147.752</v>
      </c>
      <c r="J625" s="10">
        <f t="shared" si="5"/>
        <v>141.68</v>
      </c>
    </row>
    <row r="626" ht="15.75" customHeight="1">
      <c r="D626" s="4" t="s">
        <v>634</v>
      </c>
      <c r="E626" s="1">
        <v>198.0</v>
      </c>
      <c r="F626" s="1">
        <f t="shared" si="1"/>
        <v>158.4</v>
      </c>
      <c r="G626" s="10">
        <f t="shared" si="2"/>
        <v>156.42</v>
      </c>
      <c r="H626" s="10">
        <f t="shared" si="3"/>
        <v>152.46</v>
      </c>
      <c r="I626" s="10">
        <f t="shared" si="4"/>
        <v>144.54</v>
      </c>
      <c r="J626" s="10">
        <f t="shared" si="5"/>
        <v>138.6</v>
      </c>
    </row>
    <row r="627" ht="15.75" customHeight="1">
      <c r="D627" s="4" t="s">
        <v>635</v>
      </c>
      <c r="E627" s="1">
        <v>165.0</v>
      </c>
      <c r="F627" s="1">
        <f t="shared" si="1"/>
        <v>132</v>
      </c>
      <c r="G627" s="10">
        <f t="shared" si="2"/>
        <v>130.35</v>
      </c>
      <c r="H627" s="10">
        <f t="shared" si="3"/>
        <v>127.05</v>
      </c>
      <c r="I627" s="10">
        <f t="shared" si="4"/>
        <v>120.45</v>
      </c>
      <c r="J627" s="10">
        <f t="shared" si="5"/>
        <v>115.5</v>
      </c>
    </row>
    <row r="628" ht="15.75" customHeight="1">
      <c r="D628" s="4" t="s">
        <v>636</v>
      </c>
      <c r="E628" s="1">
        <v>165.0</v>
      </c>
      <c r="F628" s="1">
        <f t="shared" si="1"/>
        <v>132</v>
      </c>
      <c r="G628" s="10">
        <f t="shared" si="2"/>
        <v>130.35</v>
      </c>
      <c r="H628" s="10">
        <f t="shared" si="3"/>
        <v>127.05</v>
      </c>
      <c r="I628" s="10">
        <f t="shared" si="4"/>
        <v>120.45</v>
      </c>
      <c r="J628" s="10">
        <f t="shared" si="5"/>
        <v>115.5</v>
      </c>
    </row>
    <row r="629" ht="15.75" customHeight="1">
      <c r="D629" s="4" t="s">
        <v>637</v>
      </c>
      <c r="E629" s="1">
        <v>198.0</v>
      </c>
      <c r="F629" s="1">
        <f t="shared" si="1"/>
        <v>158.4</v>
      </c>
      <c r="G629" s="10">
        <f t="shared" si="2"/>
        <v>156.42</v>
      </c>
      <c r="H629" s="10">
        <f t="shared" si="3"/>
        <v>152.46</v>
      </c>
      <c r="I629" s="10">
        <f t="shared" si="4"/>
        <v>144.54</v>
      </c>
      <c r="J629" s="10">
        <f t="shared" si="5"/>
        <v>138.6</v>
      </c>
    </row>
    <row r="630" ht="15.75" customHeight="1">
      <c r="D630" s="4" t="s">
        <v>638</v>
      </c>
      <c r="E630" s="1">
        <v>176.0</v>
      </c>
      <c r="F630" s="1">
        <f t="shared" si="1"/>
        <v>140.8</v>
      </c>
      <c r="G630" s="10">
        <f t="shared" si="2"/>
        <v>139.04</v>
      </c>
      <c r="H630" s="10">
        <f t="shared" si="3"/>
        <v>135.52</v>
      </c>
      <c r="I630" s="10">
        <f t="shared" si="4"/>
        <v>128.48</v>
      </c>
      <c r="J630" s="10">
        <f t="shared" si="5"/>
        <v>123.2</v>
      </c>
    </row>
    <row r="631" ht="15.75" customHeight="1">
      <c r="D631" s="4" t="s">
        <v>639</v>
      </c>
      <c r="E631" s="1">
        <v>198.0</v>
      </c>
      <c r="F631" s="1">
        <f t="shared" si="1"/>
        <v>158.4</v>
      </c>
      <c r="G631" s="10">
        <f t="shared" si="2"/>
        <v>156.42</v>
      </c>
      <c r="H631" s="10">
        <f t="shared" si="3"/>
        <v>152.46</v>
      </c>
      <c r="I631" s="10">
        <f t="shared" si="4"/>
        <v>144.54</v>
      </c>
      <c r="J631" s="10">
        <f t="shared" si="5"/>
        <v>138.6</v>
      </c>
    </row>
    <row r="632" ht="15.75" customHeight="1">
      <c r="D632" s="4" t="s">
        <v>640</v>
      </c>
      <c r="E632" s="1">
        <v>176.0</v>
      </c>
      <c r="F632" s="1">
        <f t="shared" si="1"/>
        <v>140.8</v>
      </c>
      <c r="G632" s="10">
        <f t="shared" si="2"/>
        <v>139.04</v>
      </c>
      <c r="H632" s="10">
        <f t="shared" si="3"/>
        <v>135.52</v>
      </c>
      <c r="I632" s="10">
        <f t="shared" si="4"/>
        <v>128.48</v>
      </c>
      <c r="J632" s="10">
        <f t="shared" si="5"/>
        <v>123.2</v>
      </c>
    </row>
    <row r="633" ht="15.75" customHeight="1">
      <c r="D633" s="4" t="s">
        <v>641</v>
      </c>
      <c r="E633" s="1">
        <v>176.0</v>
      </c>
      <c r="F633" s="1">
        <f t="shared" si="1"/>
        <v>140.8</v>
      </c>
      <c r="G633" s="10">
        <f t="shared" si="2"/>
        <v>139.04</v>
      </c>
      <c r="H633" s="10">
        <f t="shared" si="3"/>
        <v>135.52</v>
      </c>
      <c r="I633" s="10">
        <f t="shared" si="4"/>
        <v>128.48</v>
      </c>
      <c r="J633" s="10">
        <f t="shared" si="5"/>
        <v>123.2</v>
      </c>
    </row>
    <row r="634" ht="15.75" customHeight="1">
      <c r="E634" s="1"/>
    </row>
    <row r="635" ht="15.75" customHeight="1">
      <c r="E635" s="1"/>
    </row>
    <row r="636" ht="15.75" customHeight="1">
      <c r="E636" s="1"/>
    </row>
    <row r="637" ht="15.75" customHeight="1">
      <c r="E637" s="1"/>
    </row>
    <row r="638" ht="15.75" customHeight="1">
      <c r="E638" s="1"/>
    </row>
    <row r="639" ht="15.75" customHeight="1">
      <c r="E639" s="1"/>
    </row>
    <row r="640" ht="15.75" customHeight="1">
      <c r="E640" s="1"/>
    </row>
    <row r="641" ht="15.75" customHeight="1">
      <c r="E641" s="1"/>
    </row>
    <row r="642" ht="15.75" customHeight="1">
      <c r="E642" s="1"/>
    </row>
    <row r="643" ht="15.75" customHeight="1">
      <c r="E643" s="1"/>
    </row>
    <row r="644" ht="15.75" customHeight="1">
      <c r="E644" s="1"/>
    </row>
    <row r="645" ht="15.75" customHeight="1">
      <c r="E645" s="1"/>
    </row>
    <row r="646" ht="15.75" customHeight="1">
      <c r="E646" s="1"/>
    </row>
    <row r="647" ht="15.75" customHeight="1">
      <c r="E647" s="1"/>
    </row>
    <row r="648" ht="15.75" customHeight="1">
      <c r="E648" s="1"/>
    </row>
    <row r="649" ht="15.75" customHeight="1">
      <c r="E649" s="1"/>
    </row>
    <row r="650" ht="15.75" customHeight="1">
      <c r="E650" s="1"/>
    </row>
    <row r="651" ht="15.75" customHeight="1">
      <c r="E651" s="1"/>
    </row>
    <row r="652" ht="15.75" customHeight="1">
      <c r="E652" s="1"/>
    </row>
    <row r="653" ht="15.75" customHeight="1">
      <c r="E653" s="1"/>
    </row>
    <row r="654" ht="15.75" customHeight="1">
      <c r="E654" s="1"/>
    </row>
    <row r="655" ht="15.75" customHeight="1">
      <c r="E655" s="1"/>
    </row>
    <row r="656" ht="15.75" customHeight="1">
      <c r="E656" s="1"/>
    </row>
    <row r="657" ht="15.75" customHeight="1">
      <c r="E657" s="1"/>
    </row>
    <row r="658" ht="15.75" customHeight="1">
      <c r="E658" s="1"/>
    </row>
    <row r="659" ht="15.75" customHeight="1">
      <c r="E659" s="1"/>
    </row>
    <row r="660" ht="15.75" customHeight="1">
      <c r="E660" s="1"/>
    </row>
    <row r="661" ht="15.75" customHeight="1">
      <c r="E661" s="1"/>
    </row>
    <row r="662" ht="15.75" customHeight="1">
      <c r="E662" s="1"/>
    </row>
    <row r="663" ht="15.75" customHeight="1">
      <c r="E663" s="1"/>
    </row>
    <row r="664" ht="15.75" customHeight="1">
      <c r="E664" s="1"/>
    </row>
    <row r="665" ht="15.75" customHeight="1">
      <c r="E665" s="1"/>
    </row>
    <row r="666" ht="15.75" customHeight="1">
      <c r="E666" s="1"/>
    </row>
    <row r="667" ht="15.75" customHeight="1">
      <c r="E667" s="1"/>
    </row>
    <row r="668" ht="15.75" customHeight="1">
      <c r="E668" s="1"/>
    </row>
    <row r="669" ht="15.75" customHeight="1">
      <c r="E669" s="1"/>
    </row>
    <row r="670" ht="15.75" customHeight="1">
      <c r="E670" s="1"/>
    </row>
    <row r="671" ht="15.75" customHeight="1">
      <c r="E671" s="1"/>
    </row>
    <row r="672" ht="15.75" customHeight="1">
      <c r="E672" s="1"/>
    </row>
    <row r="673" ht="15.75" customHeight="1">
      <c r="E673" s="1"/>
    </row>
    <row r="674" ht="15.75" customHeight="1">
      <c r="E674" s="1"/>
    </row>
    <row r="675" ht="15.75" customHeight="1">
      <c r="E675" s="1"/>
    </row>
    <row r="676" ht="15.75" customHeight="1">
      <c r="E676" s="1"/>
    </row>
    <row r="677" ht="15.75" customHeight="1">
      <c r="E677" s="1"/>
    </row>
    <row r="678" ht="15.75" customHeight="1">
      <c r="E678" s="1"/>
    </row>
    <row r="679" ht="15.75" customHeight="1">
      <c r="E679" s="1"/>
    </row>
    <row r="680" ht="15.75" customHeight="1">
      <c r="E680" s="1"/>
    </row>
    <row r="681" ht="15.75" customHeight="1">
      <c r="E681" s="1"/>
    </row>
    <row r="682" ht="15.75" customHeight="1">
      <c r="E682" s="1"/>
    </row>
    <row r="683" ht="15.75" customHeight="1">
      <c r="E683" s="1"/>
    </row>
    <row r="684" ht="15.75" customHeight="1">
      <c r="E684" s="1"/>
    </row>
    <row r="685" ht="15.75" customHeight="1">
      <c r="E685" s="1"/>
    </row>
    <row r="686" ht="15.75" customHeight="1">
      <c r="E686" s="1"/>
    </row>
    <row r="687" ht="15.75" customHeight="1">
      <c r="E687" s="1"/>
    </row>
    <row r="688" ht="15.75" customHeight="1">
      <c r="E688" s="1"/>
    </row>
    <row r="689" ht="15.75" customHeight="1">
      <c r="E689" s="1"/>
    </row>
    <row r="690" ht="15.75" customHeight="1">
      <c r="E690" s="1"/>
    </row>
    <row r="691" ht="15.75" customHeight="1">
      <c r="E691" s="1"/>
    </row>
    <row r="692" ht="15.75" customHeight="1">
      <c r="E692" s="1"/>
    </row>
    <row r="693" ht="15.75" customHeight="1">
      <c r="E693" s="1"/>
    </row>
    <row r="694" ht="15.75" customHeight="1">
      <c r="E694" s="1"/>
    </row>
    <row r="695" ht="15.75" customHeight="1">
      <c r="E695" s="1"/>
    </row>
    <row r="696" ht="15.75" customHeight="1">
      <c r="E696" s="1"/>
    </row>
    <row r="697" ht="15.75" customHeight="1">
      <c r="E697" s="1"/>
    </row>
    <row r="698" ht="15.75" customHeight="1">
      <c r="E698" s="1"/>
    </row>
    <row r="699" ht="15.75" customHeight="1">
      <c r="E699" s="1"/>
    </row>
    <row r="700" ht="15.75" customHeight="1">
      <c r="E700" s="1"/>
    </row>
    <row r="701" ht="15.75" customHeight="1">
      <c r="E701" s="1"/>
    </row>
    <row r="702" ht="15.75" customHeight="1">
      <c r="E702" s="1"/>
    </row>
    <row r="703" ht="15.75" customHeight="1">
      <c r="E703" s="1"/>
    </row>
    <row r="704" ht="15.75" customHeight="1">
      <c r="E704" s="1"/>
    </row>
    <row r="705" ht="15.75" customHeight="1">
      <c r="E705" s="1"/>
    </row>
    <row r="706" ht="15.75" customHeight="1">
      <c r="E706" s="1"/>
    </row>
    <row r="707" ht="15.75" customHeight="1">
      <c r="E707" s="1"/>
    </row>
    <row r="708" ht="15.75" customHeight="1">
      <c r="E708" s="1"/>
    </row>
    <row r="709" ht="15.75" customHeight="1">
      <c r="E709" s="1"/>
    </row>
    <row r="710" ht="15.75" customHeight="1">
      <c r="E710" s="1"/>
    </row>
    <row r="711" ht="15.75" customHeight="1">
      <c r="E711" s="1"/>
    </row>
    <row r="712" ht="15.75" customHeight="1">
      <c r="E712" s="1"/>
    </row>
    <row r="713" ht="15.75" customHeight="1">
      <c r="E713" s="1"/>
    </row>
    <row r="714" ht="15.75" customHeight="1">
      <c r="E714" s="1"/>
    </row>
    <row r="715" ht="15.75" customHeight="1">
      <c r="E715" s="1"/>
    </row>
    <row r="716" ht="15.75" customHeight="1">
      <c r="E716" s="1"/>
    </row>
    <row r="717" ht="15.75" customHeight="1">
      <c r="E717" s="1"/>
    </row>
    <row r="718" ht="15.75" customHeight="1">
      <c r="E718" s="1"/>
    </row>
    <row r="719" ht="15.75" customHeight="1">
      <c r="E719" s="1"/>
    </row>
    <row r="720" ht="15.75" customHeight="1">
      <c r="E720" s="1"/>
    </row>
    <row r="721" ht="15.75" customHeight="1">
      <c r="E721" s="1"/>
    </row>
    <row r="722" ht="15.75" customHeight="1">
      <c r="E722" s="1"/>
    </row>
    <row r="723" ht="15.75" customHeight="1">
      <c r="E723" s="1"/>
    </row>
    <row r="724" ht="15.75" customHeight="1">
      <c r="E724" s="1"/>
    </row>
    <row r="725" ht="15.75" customHeight="1">
      <c r="E725" s="1"/>
    </row>
    <row r="726" ht="15.75" customHeight="1">
      <c r="E726" s="1"/>
    </row>
    <row r="727" ht="15.75" customHeight="1">
      <c r="E727" s="1"/>
    </row>
    <row r="728" ht="15.75" customHeight="1">
      <c r="E728" s="1"/>
    </row>
    <row r="729" ht="15.75" customHeight="1">
      <c r="E729" s="1"/>
    </row>
    <row r="730" ht="15.75" customHeight="1">
      <c r="E730" s="1"/>
    </row>
    <row r="731" ht="15.75" customHeight="1">
      <c r="E731" s="1"/>
    </row>
    <row r="732" ht="15.75" customHeight="1">
      <c r="E732" s="1"/>
    </row>
    <row r="733" ht="15.75" customHeight="1">
      <c r="E733" s="1"/>
    </row>
    <row r="734" ht="15.75" customHeight="1">
      <c r="E734" s="1"/>
    </row>
    <row r="735" ht="15.75" customHeight="1">
      <c r="E735" s="1"/>
    </row>
    <row r="736" ht="15.75" customHeight="1">
      <c r="E736" s="1"/>
    </row>
    <row r="737" ht="15.75" customHeight="1">
      <c r="E737" s="1"/>
    </row>
    <row r="738" ht="15.75" customHeight="1">
      <c r="E738" s="1"/>
    </row>
    <row r="739" ht="15.75" customHeight="1">
      <c r="E739" s="1"/>
    </row>
    <row r="740" ht="15.75" customHeight="1">
      <c r="E740" s="1"/>
    </row>
    <row r="741" ht="15.75" customHeight="1">
      <c r="E741" s="1"/>
    </row>
    <row r="742" ht="15.75" customHeight="1">
      <c r="E742" s="1"/>
    </row>
    <row r="743" ht="15.75" customHeight="1">
      <c r="E743" s="1"/>
    </row>
    <row r="744" ht="15.75" customHeight="1">
      <c r="E744" s="1"/>
    </row>
    <row r="745" ht="15.75" customHeight="1">
      <c r="E745" s="1"/>
    </row>
    <row r="746" ht="15.75" customHeight="1">
      <c r="E746" s="1"/>
    </row>
    <row r="747" ht="15.75" customHeight="1">
      <c r="E747" s="1"/>
    </row>
    <row r="748" ht="15.75" customHeight="1">
      <c r="E748" s="1"/>
    </row>
    <row r="749" ht="15.75" customHeight="1">
      <c r="E749" s="1"/>
    </row>
    <row r="750" ht="15.75" customHeight="1">
      <c r="E750" s="1"/>
    </row>
    <row r="751" ht="15.75" customHeight="1">
      <c r="E751" s="1"/>
    </row>
    <row r="752" ht="15.75" customHeight="1">
      <c r="E752" s="1"/>
    </row>
    <row r="753" ht="15.75" customHeight="1">
      <c r="E753" s="1"/>
    </row>
    <row r="754" ht="15.75" customHeight="1">
      <c r="E754" s="1"/>
    </row>
    <row r="755" ht="15.75" customHeight="1">
      <c r="E755" s="1"/>
    </row>
    <row r="756" ht="15.75" customHeight="1">
      <c r="E756" s="1"/>
    </row>
    <row r="757" ht="15.75" customHeight="1">
      <c r="E757" s="1"/>
    </row>
    <row r="758" ht="15.75" customHeight="1">
      <c r="E758" s="1"/>
    </row>
    <row r="759" ht="15.75" customHeight="1">
      <c r="E759" s="1"/>
    </row>
    <row r="760" ht="15.75" customHeight="1">
      <c r="E760" s="1"/>
    </row>
    <row r="761" ht="15.75" customHeight="1">
      <c r="E761" s="1"/>
    </row>
    <row r="762" ht="15.75" customHeight="1">
      <c r="E762" s="1"/>
    </row>
    <row r="763" ht="15.75" customHeight="1">
      <c r="E763" s="1"/>
    </row>
    <row r="764" ht="15.75" customHeight="1">
      <c r="E764" s="1"/>
    </row>
    <row r="765" ht="15.75" customHeight="1">
      <c r="E765" s="1"/>
    </row>
    <row r="766" ht="15.75" customHeight="1">
      <c r="E766" s="1"/>
    </row>
    <row r="767" ht="15.75" customHeight="1">
      <c r="E767" s="1"/>
    </row>
    <row r="768" ht="15.75" customHeight="1">
      <c r="E768" s="1"/>
    </row>
    <row r="769" ht="15.75" customHeight="1">
      <c r="E769" s="1"/>
    </row>
    <row r="770" ht="15.75" customHeight="1">
      <c r="E770" s="1"/>
    </row>
    <row r="771" ht="15.75" customHeight="1">
      <c r="E771" s="1"/>
    </row>
    <row r="772" ht="15.75" customHeight="1">
      <c r="E772" s="1"/>
    </row>
    <row r="773" ht="15.75" customHeight="1">
      <c r="E773" s="1"/>
    </row>
    <row r="774" ht="15.75" customHeight="1">
      <c r="E774" s="1"/>
    </row>
    <row r="775" ht="15.75" customHeight="1">
      <c r="E775" s="1"/>
    </row>
    <row r="776" ht="15.75" customHeight="1">
      <c r="E776" s="1"/>
    </row>
    <row r="777" ht="15.75" customHeight="1">
      <c r="E777" s="1"/>
    </row>
    <row r="778" ht="15.75" customHeight="1">
      <c r="E778" s="1"/>
    </row>
    <row r="779" ht="15.75" customHeight="1">
      <c r="E779" s="1"/>
    </row>
    <row r="780" ht="15.75" customHeight="1">
      <c r="E780" s="1"/>
    </row>
    <row r="781" ht="15.75" customHeight="1">
      <c r="E781" s="1"/>
    </row>
    <row r="782" ht="15.75" customHeight="1">
      <c r="E782" s="1"/>
    </row>
    <row r="783" ht="15.75" customHeight="1">
      <c r="E783" s="1"/>
    </row>
    <row r="784" ht="15.75" customHeight="1">
      <c r="E784" s="1"/>
    </row>
    <row r="785" ht="15.75" customHeight="1">
      <c r="E785" s="1"/>
    </row>
    <row r="786" ht="15.75" customHeight="1">
      <c r="E786" s="1"/>
    </row>
    <row r="787" ht="15.75" customHeight="1">
      <c r="E787" s="1"/>
    </row>
    <row r="788" ht="15.75" customHeight="1">
      <c r="E788" s="1"/>
    </row>
    <row r="789" ht="15.75" customHeight="1">
      <c r="E789" s="1"/>
    </row>
    <row r="790" ht="15.75" customHeight="1">
      <c r="E790" s="1"/>
    </row>
    <row r="791" ht="15.75" customHeight="1">
      <c r="E791" s="1"/>
    </row>
    <row r="792" ht="15.75" customHeight="1">
      <c r="E792" s="1"/>
    </row>
    <row r="793" ht="15.75" customHeight="1">
      <c r="E793" s="1"/>
    </row>
    <row r="794" ht="15.75" customHeight="1">
      <c r="E794" s="1"/>
    </row>
    <row r="795" ht="15.75" customHeight="1">
      <c r="E795" s="1"/>
    </row>
    <row r="796" ht="15.75" customHeight="1">
      <c r="E796" s="1"/>
    </row>
    <row r="797" ht="15.75" customHeight="1">
      <c r="E797" s="1"/>
    </row>
    <row r="798" ht="15.75" customHeight="1">
      <c r="E798" s="1"/>
    </row>
    <row r="799" ht="15.75" customHeight="1">
      <c r="E799" s="1"/>
    </row>
    <row r="800" ht="15.75" customHeight="1">
      <c r="E800" s="1"/>
    </row>
    <row r="801" ht="15.75" customHeight="1">
      <c r="E801" s="1"/>
    </row>
    <row r="802" ht="15.75" customHeight="1">
      <c r="E802" s="1"/>
    </row>
    <row r="803" ht="15.75" customHeight="1">
      <c r="E803" s="1"/>
    </row>
    <row r="804" ht="15.75" customHeight="1">
      <c r="E804" s="1"/>
    </row>
    <row r="805" ht="15.75" customHeight="1">
      <c r="E805" s="1"/>
    </row>
    <row r="806" ht="15.75" customHeight="1">
      <c r="E806" s="1"/>
    </row>
    <row r="807" ht="15.75" customHeight="1">
      <c r="E807" s="1"/>
    </row>
    <row r="808" ht="15.75" customHeight="1">
      <c r="E808" s="1"/>
    </row>
    <row r="809" ht="15.75" customHeight="1">
      <c r="E809" s="1"/>
    </row>
    <row r="810" ht="15.75" customHeight="1">
      <c r="E810" s="1"/>
    </row>
    <row r="811" ht="15.75" customHeight="1">
      <c r="E811" s="1"/>
    </row>
    <row r="812" ht="15.75" customHeight="1">
      <c r="E812" s="1"/>
    </row>
    <row r="813" ht="15.75" customHeight="1">
      <c r="E813" s="1"/>
    </row>
    <row r="814" ht="15.75" customHeight="1">
      <c r="E814" s="1"/>
    </row>
    <row r="815" ht="15.75" customHeight="1">
      <c r="E815" s="1"/>
    </row>
    <row r="816" ht="15.75" customHeight="1">
      <c r="E816" s="1"/>
    </row>
    <row r="817" ht="15.75" customHeight="1">
      <c r="E817" s="1"/>
    </row>
    <row r="818" ht="15.75" customHeight="1">
      <c r="E818" s="1"/>
    </row>
    <row r="819" ht="15.75" customHeight="1">
      <c r="E819" s="1"/>
    </row>
    <row r="820" ht="15.75" customHeight="1">
      <c r="E820" s="1"/>
    </row>
    <row r="821" ht="15.75" customHeight="1">
      <c r="E821" s="1"/>
    </row>
    <row r="822" ht="15.75" customHeight="1">
      <c r="E822" s="1"/>
    </row>
    <row r="823" ht="15.75" customHeight="1">
      <c r="E823" s="1"/>
    </row>
    <row r="824" ht="15.75" customHeight="1">
      <c r="E824" s="1"/>
    </row>
    <row r="825" ht="15.75" customHeight="1">
      <c r="E825" s="1"/>
    </row>
    <row r="826" ht="15.75" customHeight="1">
      <c r="E826" s="1"/>
    </row>
    <row r="827" ht="15.75" customHeight="1">
      <c r="E827" s="1"/>
    </row>
    <row r="828" ht="15.75" customHeight="1">
      <c r="E828" s="1"/>
    </row>
    <row r="829" ht="15.75" customHeight="1">
      <c r="E829" s="1"/>
    </row>
    <row r="830" ht="15.75" customHeight="1">
      <c r="E830" s="1"/>
    </row>
    <row r="831" ht="15.75" customHeight="1">
      <c r="E831" s="1"/>
    </row>
    <row r="832" ht="15.75" customHeight="1">
      <c r="E832" s="1"/>
    </row>
    <row r="833" ht="15.75" customHeight="1">
      <c r="E833" s="1"/>
    </row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3:B3"/>
    <mergeCell ref="A4:B4"/>
    <mergeCell ref="A5:B5"/>
    <mergeCell ref="A6:B6"/>
    <mergeCell ref="A7:B7"/>
  </mergeCells>
  <hyperlinks>
    <hyperlink r:id="rId1" location="/45-color-blue" ref="D225"/>
    <hyperlink r:id="rId2" location="/45-color-blue" ref="D226"/>
    <hyperlink r:id="rId3" location="/45-color-blue" ref="D227"/>
    <hyperlink r:id="rId4" location="/45-color-blue" ref="D228"/>
    <hyperlink r:id="rId5" location="/48-color-black" ref="D229"/>
    <hyperlink r:id="rId6" location="/48-color-black" ref="D231"/>
    <hyperlink r:id="rId7" location="/48-color-black" ref="D232"/>
    <hyperlink r:id="rId8" location="/48-color-black" ref="D233"/>
    <hyperlink r:id="rId9" location="/48-color-black" ref="D234"/>
    <hyperlink r:id="rId10" location="/48-color-black" ref="D235"/>
    <hyperlink r:id="rId11" location="/45-color-blue" ref="D236"/>
    <hyperlink r:id="rId12" location="/45-color-blue" ref="D237"/>
    <hyperlink r:id="rId13" location="/48-color-black" ref="D239"/>
    <hyperlink r:id="rId14" location="/48-color-black" ref="D240"/>
    <hyperlink r:id="rId15" location="/48-color-black" ref="D241"/>
    <hyperlink r:id="rId16" location="/48-color-black" ref="D242"/>
    <hyperlink r:id="rId17" location="/48-color-black" ref="D243"/>
    <hyperlink r:id="rId18" location="/48-color-black" ref="D244"/>
    <hyperlink r:id="rId19" location="/48-color-black" ref="D245"/>
    <hyperlink r:id="rId20" location="/45-color-blue" ref="D249"/>
    <hyperlink r:id="rId21" location="/48-color-black" ref="D250"/>
    <hyperlink r:id="rId22" location="/48-color-black" ref="D251"/>
    <hyperlink r:id="rId23" location="/48-color-black" ref="D252"/>
    <hyperlink r:id="rId24" location="/48-color-black" ref="D253"/>
    <hyperlink r:id="rId25" location="/48-color-black" ref="D254"/>
    <hyperlink r:id="rId26" location="/48-color-black" ref="D255"/>
    <hyperlink r:id="rId27" location="/48-color-black" ref="D256"/>
    <hyperlink r:id="rId28" location="/45-color-blue" ref="D260"/>
    <hyperlink r:id="rId29" location="/48-color-black" ref="D261"/>
  </hyperlinks>
  <printOptions/>
  <pageMargins bottom="0.75" footer="0.0" header="0.0" left="0.7" right="0.7" top="0.75"/>
  <pageSetup orientation="landscape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 outlineLevelCol="1"/>
  <cols>
    <col customWidth="1" min="1" max="1" width="10.86"/>
    <col customWidth="1" min="2" max="2" width="1.71"/>
    <col customWidth="1" min="3" max="3" width="13.14"/>
    <col customWidth="1" min="4" max="4" width="27.29"/>
    <col customWidth="1" min="5" max="5" width="7.43"/>
    <col customWidth="1" min="6" max="7" width="6.57"/>
    <col customWidth="1" min="8" max="8" width="10.71"/>
    <col customWidth="1" min="9" max="9" width="14.29"/>
    <col customWidth="1" min="10" max="10" width="10.71"/>
    <col customWidth="1" min="11" max="21" width="6.57"/>
    <col customWidth="1" min="22" max="22" width="8.86"/>
    <col customWidth="1" hidden="1" min="23" max="23" width="10.86"/>
    <col customWidth="1" min="24" max="24" width="10.86"/>
    <col customWidth="1" min="25" max="26" width="6.57"/>
    <col customWidth="1" hidden="1" min="27" max="28" width="6.57" outlineLevel="1"/>
    <col customWidth="1" hidden="1" min="29" max="29" width="8.86" outlineLevel="1"/>
    <col customWidth="1" hidden="1" min="30" max="30" width="6.57" outlineLevel="1"/>
    <col customWidth="1" hidden="1" min="31" max="31" width="13.14" outlineLevel="1"/>
    <col customWidth="1" hidden="1" min="32" max="32" width="19.43" outlineLevel="1"/>
    <col customWidth="1" hidden="1" min="33" max="33" width="10.14" outlineLevel="1"/>
    <col customWidth="1" hidden="1" min="34" max="34" width="6.57" outlineLevel="1"/>
    <col customWidth="1" min="35" max="35" width="9.14"/>
    <col customWidth="1" min="36" max="36" width="27.43" outlineLevel="1"/>
    <col customWidth="1" min="37" max="50" width="3.71" outlineLevel="1"/>
    <col customWidth="1" min="51" max="51" width="5.14" outlineLevel="1"/>
    <col customWidth="1" min="52" max="52" width="9.14"/>
    <col customWidth="1" min="53" max="53" width="27.43"/>
    <col customWidth="1" min="54" max="57" width="10.86"/>
    <col customWidth="1" min="58" max="77" width="3.71"/>
    <col customWidth="1" min="78" max="78" width="27.29"/>
    <col customWidth="1" min="79" max="82" width="10.86"/>
    <col customWidth="1" min="83" max="101" width="3.71"/>
    <col customWidth="1" min="102" max="102" width="19.43"/>
  </cols>
  <sheetData>
    <row r="1" ht="15.0" customHeight="1">
      <c r="A1" s="14"/>
      <c r="C1" s="15"/>
      <c r="D1" s="15"/>
      <c r="E1" s="15"/>
      <c r="F1" s="15"/>
      <c r="G1" s="16"/>
      <c r="H1" s="15"/>
      <c r="I1" s="15"/>
      <c r="J1" s="15"/>
      <c r="K1" s="17" t="s">
        <v>642</v>
      </c>
      <c r="V1" s="15"/>
      <c r="W1" s="15"/>
      <c r="X1" s="15"/>
      <c r="Y1" s="15"/>
      <c r="Z1" s="15"/>
      <c r="AA1" s="15"/>
      <c r="AB1" s="18"/>
      <c r="AC1" s="15"/>
      <c r="AD1" s="15"/>
      <c r="AE1" s="15"/>
      <c r="AF1" s="15"/>
      <c r="AG1" s="14"/>
      <c r="AH1" s="14"/>
      <c r="AI1" s="14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9"/>
      <c r="BC1" s="19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</row>
    <row r="2">
      <c r="A2" s="14"/>
      <c r="V2" s="15"/>
      <c r="W2" s="15"/>
      <c r="X2" s="15"/>
      <c r="Y2" s="15"/>
      <c r="Z2" s="15"/>
      <c r="AA2" s="20" t="s">
        <v>643</v>
      </c>
      <c r="AB2" s="15"/>
      <c r="AC2" s="15"/>
      <c r="AD2" s="15"/>
      <c r="AE2" s="15"/>
      <c r="AF2" s="15"/>
      <c r="AG2" s="15"/>
      <c r="AH2" s="15"/>
      <c r="AI2" s="14"/>
      <c r="AJ2" s="15" t="s">
        <v>644</v>
      </c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9"/>
      <c r="BB2" s="19" t="s">
        <v>645</v>
      </c>
      <c r="BC2" s="19"/>
      <c r="BD2" s="15"/>
      <c r="BE2" s="15"/>
      <c r="BF2" s="15"/>
      <c r="BG2" s="21" t="s">
        <v>646</v>
      </c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9"/>
      <c r="CA2" s="19" t="s">
        <v>645</v>
      </c>
      <c r="CB2" s="15"/>
      <c r="CC2" s="15"/>
      <c r="CD2" s="15"/>
      <c r="CE2" s="15"/>
      <c r="CF2" s="21" t="s">
        <v>646</v>
      </c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</row>
    <row r="3">
      <c r="A3" s="14"/>
      <c r="C3" s="22" t="s">
        <v>647</v>
      </c>
      <c r="D3" s="23">
        <f>SUM(X6:X80)</f>
        <v>0</v>
      </c>
      <c r="E3" s="24" t="s">
        <v>648</v>
      </c>
      <c r="F3" s="25">
        <f>SUM(Z6:Z80)</f>
        <v>0</v>
      </c>
      <c r="G3" s="26"/>
      <c r="H3" s="27" t="s">
        <v>649</v>
      </c>
      <c r="I3" s="28">
        <f>SUM(Y6:Y80)</f>
        <v>0</v>
      </c>
      <c r="J3" s="28">
        <f>SUM(Y6:Y80)</f>
        <v>0</v>
      </c>
      <c r="K3" s="29">
        <f t="shared" ref="K3:U3" si="1">SUM(K6:K80)</f>
        <v>0</v>
      </c>
      <c r="L3" s="30">
        <f t="shared" si="1"/>
        <v>0</v>
      </c>
      <c r="M3" s="31">
        <f t="shared" si="1"/>
        <v>0</v>
      </c>
      <c r="N3" s="32">
        <f t="shared" si="1"/>
        <v>0</v>
      </c>
      <c r="O3" s="33">
        <f t="shared" si="1"/>
        <v>0</v>
      </c>
      <c r="P3" s="34">
        <f t="shared" si="1"/>
        <v>0</v>
      </c>
      <c r="Q3" s="35">
        <f t="shared" si="1"/>
        <v>0</v>
      </c>
      <c r="R3" s="36">
        <f t="shared" si="1"/>
        <v>0</v>
      </c>
      <c r="S3" s="37">
        <f t="shared" si="1"/>
        <v>0</v>
      </c>
      <c r="T3" s="38">
        <f t="shared" si="1"/>
        <v>0</v>
      </c>
      <c r="U3" s="39">
        <f t="shared" si="1"/>
        <v>0</v>
      </c>
      <c r="V3" s="15"/>
      <c r="W3" s="15"/>
      <c r="X3" s="15"/>
      <c r="Y3" s="15"/>
      <c r="Z3" s="15"/>
      <c r="AF3" s="15"/>
      <c r="AI3" s="14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9"/>
      <c r="BA3" s="19"/>
      <c r="BC3" s="19"/>
      <c r="BD3" s="20"/>
      <c r="BE3" s="20"/>
      <c r="BF3" s="20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40"/>
      <c r="CA3" s="41">
        <f t="shared" ref="CA3:CD3" si="2">SUM(CA6:CA80)</f>
        <v>0</v>
      </c>
      <c r="CB3" s="42">
        <f t="shared" si="2"/>
        <v>0</v>
      </c>
      <c r="CC3" s="42">
        <f t="shared" si="2"/>
        <v>0</v>
      </c>
      <c r="CD3" s="43">
        <f t="shared" si="2"/>
        <v>0</v>
      </c>
      <c r="CE3" s="44"/>
      <c r="CF3" s="41">
        <f t="shared" ref="CF3:CW3" si="3">SUM(CF6:CF80)</f>
        <v>0</v>
      </c>
      <c r="CG3" s="42">
        <f t="shared" si="3"/>
        <v>0</v>
      </c>
      <c r="CH3" s="42">
        <f t="shared" si="3"/>
        <v>0</v>
      </c>
      <c r="CI3" s="42">
        <f t="shared" si="3"/>
        <v>0</v>
      </c>
      <c r="CJ3" s="42">
        <f t="shared" si="3"/>
        <v>0</v>
      </c>
      <c r="CK3" s="42">
        <f t="shared" si="3"/>
        <v>0</v>
      </c>
      <c r="CL3" s="42">
        <f t="shared" si="3"/>
        <v>0</v>
      </c>
      <c r="CM3" s="42">
        <f t="shared" si="3"/>
        <v>0</v>
      </c>
      <c r="CN3" s="42">
        <f t="shared" si="3"/>
        <v>0</v>
      </c>
      <c r="CO3" s="42">
        <f t="shared" si="3"/>
        <v>0</v>
      </c>
      <c r="CP3" s="42">
        <f t="shared" si="3"/>
        <v>0</v>
      </c>
      <c r="CQ3" s="42">
        <f t="shared" si="3"/>
        <v>0</v>
      </c>
      <c r="CR3" s="42">
        <f t="shared" si="3"/>
        <v>0</v>
      </c>
      <c r="CS3" s="42">
        <f t="shared" si="3"/>
        <v>0</v>
      </c>
      <c r="CT3" s="42">
        <f t="shared" si="3"/>
        <v>0</v>
      </c>
      <c r="CU3" s="42">
        <f t="shared" si="3"/>
        <v>0</v>
      </c>
      <c r="CV3" s="42">
        <f t="shared" si="3"/>
        <v>0</v>
      </c>
      <c r="CW3" s="43">
        <f t="shared" si="3"/>
        <v>0</v>
      </c>
      <c r="CX3" s="15"/>
    </row>
    <row r="4" ht="58.5" customHeight="1">
      <c r="A4" s="4"/>
      <c r="C4" s="45" t="s">
        <v>650</v>
      </c>
      <c r="D4" s="46" t="s">
        <v>651</v>
      </c>
      <c r="E4" s="47" t="s">
        <v>652</v>
      </c>
      <c r="F4" s="48" t="s">
        <v>653</v>
      </c>
      <c r="G4" s="49" t="s">
        <v>654</v>
      </c>
      <c r="H4" s="50" t="s">
        <v>655</v>
      </c>
      <c r="I4" s="51"/>
      <c r="J4" s="51"/>
      <c r="K4" s="52" t="s">
        <v>656</v>
      </c>
      <c r="L4" s="53" t="s">
        <v>657</v>
      </c>
      <c r="M4" s="54" t="s">
        <v>658</v>
      </c>
      <c r="N4" s="55" t="s">
        <v>659</v>
      </c>
      <c r="O4" s="56" t="s">
        <v>660</v>
      </c>
      <c r="P4" s="57" t="s">
        <v>661</v>
      </c>
      <c r="Q4" s="58" t="s">
        <v>662</v>
      </c>
      <c r="R4" s="59" t="s">
        <v>663</v>
      </c>
      <c r="S4" s="60" t="s">
        <v>664</v>
      </c>
      <c r="T4" s="61" t="s">
        <v>665</v>
      </c>
      <c r="U4" s="58" t="s">
        <v>666</v>
      </c>
      <c r="V4" s="62" t="s">
        <v>667</v>
      </c>
      <c r="W4" s="63">
        <f>SUM(W6:W80)</f>
        <v>0</v>
      </c>
      <c r="X4" s="63" t="s">
        <v>668</v>
      </c>
      <c r="Y4" s="64" t="s">
        <v>669</v>
      </c>
      <c r="Z4" s="65" t="s">
        <v>670</v>
      </c>
      <c r="AA4" s="48" t="s">
        <v>671</v>
      </c>
      <c r="AB4" s="66" t="s">
        <v>672</v>
      </c>
      <c r="AC4" s="49" t="s">
        <v>673</v>
      </c>
      <c r="AD4" s="49" t="s">
        <v>674</v>
      </c>
      <c r="AE4" s="49" t="s">
        <v>675</v>
      </c>
      <c r="AF4" s="67" t="s">
        <v>676</v>
      </c>
      <c r="AG4" s="68" t="s">
        <v>677</v>
      </c>
      <c r="AH4" s="69" t="s">
        <v>678</v>
      </c>
      <c r="AI4" s="70"/>
      <c r="AJ4" s="71" t="s">
        <v>651</v>
      </c>
      <c r="AK4" s="72" t="s">
        <v>679</v>
      </c>
      <c r="AL4" s="73" t="s">
        <v>680</v>
      </c>
      <c r="AM4" s="73" t="s">
        <v>681</v>
      </c>
      <c r="AN4" s="73" t="s">
        <v>682</v>
      </c>
      <c r="AO4" s="73" t="s">
        <v>683</v>
      </c>
      <c r="AP4" s="73" t="s">
        <v>684</v>
      </c>
      <c r="AQ4" s="73" t="s">
        <v>685</v>
      </c>
      <c r="AR4" s="73" t="s">
        <v>686</v>
      </c>
      <c r="AS4" s="73" t="s">
        <v>687</v>
      </c>
      <c r="AT4" s="73" t="s">
        <v>688</v>
      </c>
      <c r="AU4" s="74" t="s">
        <v>689</v>
      </c>
      <c r="AV4" s="73" t="s">
        <v>690</v>
      </c>
      <c r="AW4" s="75" t="s">
        <v>691</v>
      </c>
      <c r="AX4" s="76" t="s">
        <v>692</v>
      </c>
      <c r="AY4" s="77" t="s">
        <v>693</v>
      </c>
      <c r="AZ4" s="78"/>
      <c r="BA4" s="71" t="s">
        <v>651</v>
      </c>
      <c r="BB4" s="79" t="s">
        <v>694</v>
      </c>
      <c r="BC4" s="80" t="s">
        <v>695</v>
      </c>
      <c r="BD4" s="80" t="s">
        <v>696</v>
      </c>
      <c r="BE4" s="81" t="s">
        <v>697</v>
      </c>
      <c r="BF4" s="82"/>
      <c r="BG4" s="83">
        <v>1.5</v>
      </c>
      <c r="BH4" s="84">
        <v>2.0</v>
      </c>
      <c r="BI4" s="84">
        <v>2.5</v>
      </c>
      <c r="BJ4" s="84">
        <v>3.0</v>
      </c>
      <c r="BK4" s="84">
        <v>3.5</v>
      </c>
      <c r="BL4" s="84">
        <v>4.0</v>
      </c>
      <c r="BM4" s="84">
        <v>4.5</v>
      </c>
      <c r="BN4" s="84">
        <v>5.0</v>
      </c>
      <c r="BO4" s="84">
        <v>5.5</v>
      </c>
      <c r="BP4" s="84">
        <v>6.0</v>
      </c>
      <c r="BQ4" s="84">
        <v>6.5</v>
      </c>
      <c r="BR4" s="84">
        <v>7.0</v>
      </c>
      <c r="BS4" s="84">
        <v>7.5</v>
      </c>
      <c r="BT4" s="84">
        <v>8.0</v>
      </c>
      <c r="BU4" s="84">
        <v>8.5</v>
      </c>
      <c r="BV4" s="84">
        <v>9.0</v>
      </c>
      <c r="BW4" s="84">
        <v>9.5</v>
      </c>
      <c r="BX4" s="85">
        <v>10.0</v>
      </c>
      <c r="BY4" s="44"/>
      <c r="BZ4" s="71" t="s">
        <v>651</v>
      </c>
      <c r="CA4" s="86" t="s">
        <v>694</v>
      </c>
      <c r="CB4" s="87" t="s">
        <v>695</v>
      </c>
      <c r="CC4" s="87" t="s">
        <v>696</v>
      </c>
      <c r="CD4" s="88" t="s">
        <v>697</v>
      </c>
      <c r="CE4" s="82"/>
      <c r="CF4" s="89">
        <v>1.5</v>
      </c>
      <c r="CG4" s="90">
        <v>2.0</v>
      </c>
      <c r="CH4" s="90">
        <v>2.5</v>
      </c>
      <c r="CI4" s="90">
        <v>3.0</v>
      </c>
      <c r="CJ4" s="90">
        <v>3.5</v>
      </c>
      <c r="CK4" s="90">
        <v>4.0</v>
      </c>
      <c r="CL4" s="90">
        <v>4.5</v>
      </c>
      <c r="CM4" s="90">
        <v>5.0</v>
      </c>
      <c r="CN4" s="90">
        <v>5.5</v>
      </c>
      <c r="CO4" s="90">
        <v>6.0</v>
      </c>
      <c r="CP4" s="90">
        <v>6.5</v>
      </c>
      <c r="CQ4" s="90">
        <v>7.0</v>
      </c>
      <c r="CR4" s="90">
        <v>7.5</v>
      </c>
      <c r="CS4" s="90">
        <v>8.0</v>
      </c>
      <c r="CT4" s="90">
        <v>8.5</v>
      </c>
      <c r="CU4" s="90">
        <v>9.0</v>
      </c>
      <c r="CV4" s="90">
        <v>9.5</v>
      </c>
      <c r="CW4" s="91">
        <v>10.0</v>
      </c>
      <c r="CX4" s="44"/>
    </row>
    <row r="6" ht="15.75" customHeight="1">
      <c r="A6" s="92" t="s">
        <v>698</v>
      </c>
      <c r="B6" s="93"/>
      <c r="C6" s="94" t="s">
        <v>699</v>
      </c>
      <c r="D6" s="95" t="s">
        <v>274</v>
      </c>
      <c r="E6" s="96" t="s">
        <v>700</v>
      </c>
      <c r="F6" s="96">
        <v>4.0</v>
      </c>
      <c r="G6" s="97" t="s">
        <v>701</v>
      </c>
      <c r="H6" s="98">
        <v>447.2</v>
      </c>
      <c r="I6" s="99"/>
      <c r="J6" s="100"/>
      <c r="K6" s="101"/>
      <c r="L6" s="102"/>
      <c r="M6" s="103"/>
      <c r="N6" s="104"/>
      <c r="O6" s="105"/>
      <c r="P6" s="106"/>
      <c r="Q6" s="107"/>
      <c r="R6" s="108"/>
      <c r="S6" s="109"/>
      <c r="T6" s="110"/>
      <c r="U6" s="111"/>
      <c r="V6" s="112"/>
      <c r="W6" s="113">
        <f t="shared" ref="W6:W80" si="6">Y6*H6</f>
        <v>0</v>
      </c>
      <c r="X6" s="114">
        <f t="shared" ref="X6:X80" si="7">SUM(K6:U6)*H6</f>
        <v>0</v>
      </c>
      <c r="Y6" s="115">
        <f t="shared" ref="Y6:Y80" si="8">SUM(K6:U6)</f>
        <v>0</v>
      </c>
      <c r="Z6" s="116">
        <f t="shared" ref="Z6:Z80" si="9">SUM(K6:U6)*F6</f>
        <v>0</v>
      </c>
      <c r="AA6" s="117">
        <v>4.5</v>
      </c>
      <c r="AB6" s="118">
        <v>15.3</v>
      </c>
      <c r="AC6" s="119" t="s">
        <v>702</v>
      </c>
      <c r="AD6" s="120" t="s">
        <v>703</v>
      </c>
      <c r="AE6" s="119" t="s">
        <v>704</v>
      </c>
      <c r="AF6" s="107"/>
      <c r="AG6" s="121" t="s">
        <v>702</v>
      </c>
      <c r="AH6" s="122">
        <f t="shared" ref="AH6:AH80" si="10">J6/F6</f>
        <v>0</v>
      </c>
      <c r="AI6" s="4"/>
      <c r="AJ6" s="123" t="str">
        <f t="shared" ref="AJ6:AJ80" si="11">D6</f>
        <v>Wabi Roof Jugs 1</v>
      </c>
      <c r="AK6" s="124">
        <f t="shared" ref="AK6:AK80" si="12">F6</f>
        <v>4</v>
      </c>
      <c r="AL6" s="125"/>
      <c r="AM6" s="125">
        <v>4.0</v>
      </c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6">
        <f t="shared" ref="AY6:AY80" si="13">SUM(AL6:AX6)</f>
        <v>4</v>
      </c>
      <c r="AZ6" s="4"/>
      <c r="BA6" s="127" t="str">
        <f t="shared" ref="BA6:BA80" si="14">AJ6</f>
        <v>Wabi Roof Jugs 1</v>
      </c>
      <c r="BB6" s="128"/>
      <c r="BC6" s="128"/>
      <c r="BD6" s="128"/>
      <c r="BE6" s="129"/>
      <c r="BF6" s="130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31"/>
      <c r="BZ6" s="127" t="str">
        <f t="shared" ref="BZ6:BZ80" si="15">AJ6</f>
        <v>Wabi Roof Jugs 1</v>
      </c>
      <c r="CA6" s="132">
        <f t="shared" ref="CA6:CD6" si="4">BB6*$Y$55</f>
        <v>0</v>
      </c>
      <c r="CB6" s="132">
        <f t="shared" si="4"/>
        <v>0</v>
      </c>
      <c r="CC6" s="132">
        <f t="shared" si="4"/>
        <v>0</v>
      </c>
      <c r="CD6" s="133">
        <f t="shared" si="4"/>
        <v>0</v>
      </c>
      <c r="CE6" s="130"/>
      <c r="CF6" s="132">
        <f t="shared" ref="CF6:CW6" si="5">BG6*$Y$50</f>
        <v>0</v>
      </c>
      <c r="CG6" s="132">
        <f t="shared" si="5"/>
        <v>0</v>
      </c>
      <c r="CH6" s="132">
        <f t="shared" si="5"/>
        <v>0</v>
      </c>
      <c r="CI6" s="132">
        <f t="shared" si="5"/>
        <v>0</v>
      </c>
      <c r="CJ6" s="132">
        <f t="shared" si="5"/>
        <v>0</v>
      </c>
      <c r="CK6" s="132">
        <f t="shared" si="5"/>
        <v>0</v>
      </c>
      <c r="CL6" s="132">
        <f t="shared" si="5"/>
        <v>0</v>
      </c>
      <c r="CM6" s="132">
        <f t="shared" si="5"/>
        <v>0</v>
      </c>
      <c r="CN6" s="132">
        <f t="shared" si="5"/>
        <v>0</v>
      </c>
      <c r="CO6" s="132">
        <f t="shared" si="5"/>
        <v>0</v>
      </c>
      <c r="CP6" s="132">
        <f t="shared" si="5"/>
        <v>0</v>
      </c>
      <c r="CQ6" s="132">
        <f t="shared" si="5"/>
        <v>0</v>
      </c>
      <c r="CR6" s="132">
        <f t="shared" si="5"/>
        <v>0</v>
      </c>
      <c r="CS6" s="132">
        <f t="shared" si="5"/>
        <v>0</v>
      </c>
      <c r="CT6" s="132">
        <f t="shared" si="5"/>
        <v>0</v>
      </c>
      <c r="CU6" s="132">
        <f t="shared" si="5"/>
        <v>0</v>
      </c>
      <c r="CV6" s="132">
        <f t="shared" si="5"/>
        <v>0</v>
      </c>
      <c r="CW6" s="132">
        <f t="shared" si="5"/>
        <v>0</v>
      </c>
      <c r="CX6" s="131"/>
    </row>
    <row r="7" ht="15.75" customHeight="1">
      <c r="A7" s="92" t="s">
        <v>698</v>
      </c>
      <c r="B7" s="93"/>
      <c r="C7" s="94" t="s">
        <v>699</v>
      </c>
      <c r="D7" s="95" t="s">
        <v>275</v>
      </c>
      <c r="E7" s="96" t="s">
        <v>700</v>
      </c>
      <c r="F7" s="96">
        <v>5.0</v>
      </c>
      <c r="G7" s="134" t="s">
        <v>701</v>
      </c>
      <c r="H7" s="98">
        <v>356.72</v>
      </c>
      <c r="I7" s="99"/>
      <c r="J7" s="100"/>
      <c r="K7" s="135"/>
      <c r="L7" s="136"/>
      <c r="M7" s="103"/>
      <c r="N7" s="137"/>
      <c r="O7" s="138"/>
      <c r="P7" s="139"/>
      <c r="Q7" s="140"/>
      <c r="R7" s="141"/>
      <c r="S7" s="142"/>
      <c r="T7" s="143"/>
      <c r="U7" s="111"/>
      <c r="V7" s="112"/>
      <c r="W7" s="144">
        <f t="shared" si="6"/>
        <v>0</v>
      </c>
      <c r="X7" s="114">
        <f t="shared" si="7"/>
        <v>0</v>
      </c>
      <c r="Y7" s="145">
        <f t="shared" si="8"/>
        <v>0</v>
      </c>
      <c r="Z7" s="116">
        <f t="shared" si="9"/>
        <v>0</v>
      </c>
      <c r="AA7" s="117">
        <v>4.5</v>
      </c>
      <c r="AB7" s="118">
        <v>11.8</v>
      </c>
      <c r="AC7" s="146" t="s">
        <v>702</v>
      </c>
      <c r="AD7" s="147" t="s">
        <v>703</v>
      </c>
      <c r="AE7" s="146" t="s">
        <v>704</v>
      </c>
      <c r="AF7" s="107"/>
      <c r="AG7" s="148" t="s">
        <v>702</v>
      </c>
      <c r="AH7" s="149">
        <f t="shared" si="10"/>
        <v>0</v>
      </c>
      <c r="AI7" s="4"/>
      <c r="AJ7" s="150" t="str">
        <f t="shared" si="11"/>
        <v>Wabi Roof Jugs 2</v>
      </c>
      <c r="AK7" s="151">
        <f t="shared" si="12"/>
        <v>5</v>
      </c>
      <c r="AL7" s="152"/>
      <c r="AM7" s="152">
        <v>5.0</v>
      </c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3">
        <f t="shared" si="13"/>
        <v>5</v>
      </c>
      <c r="AZ7" s="4"/>
      <c r="BA7" s="154" t="str">
        <f t="shared" si="14"/>
        <v>Wabi Roof Jugs 2</v>
      </c>
      <c r="BB7" s="155"/>
      <c r="BC7" s="155"/>
      <c r="BD7" s="155"/>
      <c r="BE7" s="156"/>
      <c r="BF7" s="130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31"/>
      <c r="BZ7" s="154" t="str">
        <f t="shared" si="15"/>
        <v>Wabi Roof Jugs 2</v>
      </c>
      <c r="CA7" s="157">
        <f t="shared" ref="CA7:CD7" si="16">BB7*$Y$55</f>
        <v>0</v>
      </c>
      <c r="CB7" s="157">
        <f t="shared" si="16"/>
        <v>0</v>
      </c>
      <c r="CC7" s="157">
        <f t="shared" si="16"/>
        <v>0</v>
      </c>
      <c r="CD7" s="90">
        <f t="shared" si="16"/>
        <v>0</v>
      </c>
      <c r="CE7" s="130"/>
      <c r="CF7" s="157">
        <f t="shared" ref="CF7:CW7" si="17">BG7*$Y$50</f>
        <v>0</v>
      </c>
      <c r="CG7" s="157">
        <f t="shared" si="17"/>
        <v>0</v>
      </c>
      <c r="CH7" s="157">
        <f t="shared" si="17"/>
        <v>0</v>
      </c>
      <c r="CI7" s="157">
        <f t="shared" si="17"/>
        <v>0</v>
      </c>
      <c r="CJ7" s="157">
        <f t="shared" si="17"/>
        <v>0</v>
      </c>
      <c r="CK7" s="157">
        <f t="shared" si="17"/>
        <v>0</v>
      </c>
      <c r="CL7" s="157">
        <f t="shared" si="17"/>
        <v>0</v>
      </c>
      <c r="CM7" s="157">
        <f t="shared" si="17"/>
        <v>0</v>
      </c>
      <c r="CN7" s="157">
        <f t="shared" si="17"/>
        <v>0</v>
      </c>
      <c r="CO7" s="157">
        <f t="shared" si="17"/>
        <v>0</v>
      </c>
      <c r="CP7" s="157">
        <f t="shared" si="17"/>
        <v>0</v>
      </c>
      <c r="CQ7" s="157">
        <f t="shared" si="17"/>
        <v>0</v>
      </c>
      <c r="CR7" s="157">
        <f t="shared" si="17"/>
        <v>0</v>
      </c>
      <c r="CS7" s="157">
        <f t="shared" si="17"/>
        <v>0</v>
      </c>
      <c r="CT7" s="157">
        <f t="shared" si="17"/>
        <v>0</v>
      </c>
      <c r="CU7" s="157">
        <f t="shared" si="17"/>
        <v>0</v>
      </c>
      <c r="CV7" s="157">
        <f t="shared" si="17"/>
        <v>0</v>
      </c>
      <c r="CW7" s="157">
        <f t="shared" si="17"/>
        <v>0</v>
      </c>
      <c r="CX7" s="131"/>
    </row>
    <row r="8" ht="15.75" customHeight="1">
      <c r="A8" s="92" t="s">
        <v>698</v>
      </c>
      <c r="B8" s="93"/>
      <c r="C8" s="94" t="s">
        <v>699</v>
      </c>
      <c r="D8" s="95" t="s">
        <v>276</v>
      </c>
      <c r="E8" s="96" t="s">
        <v>700</v>
      </c>
      <c r="F8" s="96">
        <v>5.0</v>
      </c>
      <c r="G8" s="97" t="s">
        <v>701</v>
      </c>
      <c r="H8" s="98">
        <v>228.8</v>
      </c>
      <c r="I8" s="99"/>
      <c r="J8" s="100"/>
      <c r="K8" s="101"/>
      <c r="L8" s="102"/>
      <c r="M8" s="103"/>
      <c r="N8" s="158"/>
      <c r="O8" s="105"/>
      <c r="P8" s="106"/>
      <c r="Q8" s="107"/>
      <c r="R8" s="108"/>
      <c r="S8" s="109"/>
      <c r="T8" s="110"/>
      <c r="U8" s="111"/>
      <c r="V8" s="112"/>
      <c r="W8" s="144">
        <f t="shared" si="6"/>
        <v>0</v>
      </c>
      <c r="X8" s="114">
        <f t="shared" si="7"/>
        <v>0</v>
      </c>
      <c r="Y8" s="145">
        <f t="shared" si="8"/>
        <v>0</v>
      </c>
      <c r="Z8" s="116">
        <f t="shared" si="9"/>
        <v>0</v>
      </c>
      <c r="AA8" s="117">
        <v>4.5</v>
      </c>
      <c r="AB8" s="118">
        <v>7.4</v>
      </c>
      <c r="AC8" s="146" t="s">
        <v>702</v>
      </c>
      <c r="AD8" s="147" t="s">
        <v>703</v>
      </c>
      <c r="AE8" s="146" t="s">
        <v>704</v>
      </c>
      <c r="AF8" s="107"/>
      <c r="AG8" s="148" t="s">
        <v>702</v>
      </c>
      <c r="AH8" s="149">
        <f t="shared" si="10"/>
        <v>0</v>
      </c>
      <c r="AI8" s="4"/>
      <c r="AJ8" s="150" t="str">
        <f t="shared" si="11"/>
        <v>Wabi Roof Jugs 3</v>
      </c>
      <c r="AK8" s="151">
        <f t="shared" si="12"/>
        <v>5</v>
      </c>
      <c r="AL8" s="125"/>
      <c r="AM8" s="125">
        <v>5.0</v>
      </c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53">
        <f t="shared" si="13"/>
        <v>5</v>
      </c>
      <c r="AZ8" s="4"/>
      <c r="BA8" s="154" t="str">
        <f t="shared" si="14"/>
        <v>Wabi Roof Jugs 3</v>
      </c>
      <c r="BB8" s="128"/>
      <c r="BC8" s="128"/>
      <c r="BD8" s="128"/>
      <c r="BE8" s="129"/>
      <c r="BF8" s="130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31"/>
      <c r="BZ8" s="154" t="str">
        <f t="shared" si="15"/>
        <v>Wabi Roof Jugs 3</v>
      </c>
      <c r="CA8" s="157">
        <f t="shared" ref="CA8:CD8" si="18">BB8*$Y$55</f>
        <v>0</v>
      </c>
      <c r="CB8" s="157">
        <f t="shared" si="18"/>
        <v>0</v>
      </c>
      <c r="CC8" s="157">
        <f t="shared" si="18"/>
        <v>0</v>
      </c>
      <c r="CD8" s="90">
        <f t="shared" si="18"/>
        <v>0</v>
      </c>
      <c r="CE8" s="130"/>
      <c r="CF8" s="157">
        <f t="shared" ref="CF8:CW8" si="19">BG8*$Y$50</f>
        <v>0</v>
      </c>
      <c r="CG8" s="157">
        <f t="shared" si="19"/>
        <v>0</v>
      </c>
      <c r="CH8" s="157">
        <f t="shared" si="19"/>
        <v>0</v>
      </c>
      <c r="CI8" s="157">
        <f t="shared" si="19"/>
        <v>0</v>
      </c>
      <c r="CJ8" s="157">
        <f t="shared" si="19"/>
        <v>0</v>
      </c>
      <c r="CK8" s="157">
        <f t="shared" si="19"/>
        <v>0</v>
      </c>
      <c r="CL8" s="157">
        <f t="shared" si="19"/>
        <v>0</v>
      </c>
      <c r="CM8" s="157">
        <f t="shared" si="19"/>
        <v>0</v>
      </c>
      <c r="CN8" s="157">
        <f t="shared" si="19"/>
        <v>0</v>
      </c>
      <c r="CO8" s="157">
        <f t="shared" si="19"/>
        <v>0</v>
      </c>
      <c r="CP8" s="157">
        <f t="shared" si="19"/>
        <v>0</v>
      </c>
      <c r="CQ8" s="157">
        <f t="shared" si="19"/>
        <v>0</v>
      </c>
      <c r="CR8" s="157">
        <f t="shared" si="19"/>
        <v>0</v>
      </c>
      <c r="CS8" s="157">
        <f t="shared" si="19"/>
        <v>0</v>
      </c>
      <c r="CT8" s="157">
        <f t="shared" si="19"/>
        <v>0</v>
      </c>
      <c r="CU8" s="157">
        <f t="shared" si="19"/>
        <v>0</v>
      </c>
      <c r="CV8" s="157">
        <f t="shared" si="19"/>
        <v>0</v>
      </c>
      <c r="CW8" s="157">
        <f t="shared" si="19"/>
        <v>0</v>
      </c>
      <c r="CX8" s="131"/>
    </row>
    <row r="9" ht="15.75" customHeight="1">
      <c r="A9" s="92" t="s">
        <v>698</v>
      </c>
      <c r="B9" s="93"/>
      <c r="C9" s="94" t="s">
        <v>699</v>
      </c>
      <c r="D9" s="95" t="s">
        <v>277</v>
      </c>
      <c r="E9" s="96" t="s">
        <v>700</v>
      </c>
      <c r="F9" s="96">
        <v>5.0</v>
      </c>
      <c r="G9" s="134" t="s">
        <v>701</v>
      </c>
      <c r="H9" s="98">
        <v>196.56</v>
      </c>
      <c r="I9" s="99"/>
      <c r="J9" s="100"/>
      <c r="K9" s="135"/>
      <c r="L9" s="136"/>
      <c r="M9" s="103"/>
      <c r="N9" s="137"/>
      <c r="O9" s="138"/>
      <c r="P9" s="139"/>
      <c r="Q9" s="140"/>
      <c r="R9" s="141"/>
      <c r="S9" s="142"/>
      <c r="T9" s="143"/>
      <c r="U9" s="111"/>
      <c r="V9" s="112"/>
      <c r="W9" s="144">
        <f t="shared" si="6"/>
        <v>0</v>
      </c>
      <c r="X9" s="114">
        <f t="shared" si="7"/>
        <v>0</v>
      </c>
      <c r="Y9" s="145">
        <f t="shared" si="8"/>
        <v>0</v>
      </c>
      <c r="Z9" s="116">
        <f t="shared" si="9"/>
        <v>0</v>
      </c>
      <c r="AA9" s="117">
        <v>4.5</v>
      </c>
      <c r="AB9" s="118">
        <v>6.0</v>
      </c>
      <c r="AC9" s="146" t="s">
        <v>702</v>
      </c>
      <c r="AD9" s="147" t="s">
        <v>703</v>
      </c>
      <c r="AE9" s="146" t="s">
        <v>704</v>
      </c>
      <c r="AF9" s="107"/>
      <c r="AG9" s="148" t="s">
        <v>702</v>
      </c>
      <c r="AH9" s="149">
        <f t="shared" si="10"/>
        <v>0</v>
      </c>
      <c r="AI9" s="4"/>
      <c r="AJ9" s="150" t="str">
        <f t="shared" si="11"/>
        <v>Wabi Roof Jugs 4</v>
      </c>
      <c r="AK9" s="151">
        <f t="shared" si="12"/>
        <v>5</v>
      </c>
      <c r="AL9" s="152"/>
      <c r="AM9" s="152">
        <v>5.0</v>
      </c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3">
        <f t="shared" si="13"/>
        <v>5</v>
      </c>
      <c r="AZ9" s="4"/>
      <c r="BA9" s="154" t="str">
        <f t="shared" si="14"/>
        <v>Wabi Roof Jugs 4</v>
      </c>
      <c r="BB9" s="155"/>
      <c r="BC9" s="155"/>
      <c r="BD9" s="155"/>
      <c r="BE9" s="156"/>
      <c r="BF9" s="130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31"/>
      <c r="BZ9" s="154" t="str">
        <f t="shared" si="15"/>
        <v>Wabi Roof Jugs 4</v>
      </c>
      <c r="CA9" s="157">
        <f t="shared" ref="CA9:CD9" si="20">BB9*$Y$55</f>
        <v>0</v>
      </c>
      <c r="CB9" s="157">
        <f t="shared" si="20"/>
        <v>0</v>
      </c>
      <c r="CC9" s="157">
        <f t="shared" si="20"/>
        <v>0</v>
      </c>
      <c r="CD9" s="90">
        <f t="shared" si="20"/>
        <v>0</v>
      </c>
      <c r="CE9" s="130"/>
      <c r="CF9" s="157">
        <f t="shared" ref="CF9:CW9" si="21">BG9*$Y$50</f>
        <v>0</v>
      </c>
      <c r="CG9" s="157">
        <f t="shared" si="21"/>
        <v>0</v>
      </c>
      <c r="CH9" s="157">
        <f t="shared" si="21"/>
        <v>0</v>
      </c>
      <c r="CI9" s="157">
        <f t="shared" si="21"/>
        <v>0</v>
      </c>
      <c r="CJ9" s="157">
        <f t="shared" si="21"/>
        <v>0</v>
      </c>
      <c r="CK9" s="157">
        <f t="shared" si="21"/>
        <v>0</v>
      </c>
      <c r="CL9" s="157">
        <f t="shared" si="21"/>
        <v>0</v>
      </c>
      <c r="CM9" s="157">
        <f t="shared" si="21"/>
        <v>0</v>
      </c>
      <c r="CN9" s="157">
        <f t="shared" si="21"/>
        <v>0</v>
      </c>
      <c r="CO9" s="157">
        <f t="shared" si="21"/>
        <v>0</v>
      </c>
      <c r="CP9" s="157">
        <f t="shared" si="21"/>
        <v>0</v>
      </c>
      <c r="CQ9" s="157">
        <f t="shared" si="21"/>
        <v>0</v>
      </c>
      <c r="CR9" s="157">
        <f t="shared" si="21"/>
        <v>0</v>
      </c>
      <c r="CS9" s="157">
        <f t="shared" si="21"/>
        <v>0</v>
      </c>
      <c r="CT9" s="157">
        <f t="shared" si="21"/>
        <v>0</v>
      </c>
      <c r="CU9" s="157">
        <f t="shared" si="21"/>
        <v>0</v>
      </c>
      <c r="CV9" s="157">
        <f t="shared" si="21"/>
        <v>0</v>
      </c>
      <c r="CW9" s="157">
        <f t="shared" si="21"/>
        <v>0</v>
      </c>
      <c r="CX9" s="131"/>
    </row>
    <row r="10" ht="15.75" customHeight="1">
      <c r="A10" s="92" t="s">
        <v>698</v>
      </c>
      <c r="B10" s="93"/>
      <c r="C10" s="94" t="s">
        <v>699</v>
      </c>
      <c r="D10" s="95" t="s">
        <v>278</v>
      </c>
      <c r="E10" s="96" t="s">
        <v>700</v>
      </c>
      <c r="F10" s="96">
        <v>4.0</v>
      </c>
      <c r="G10" s="134" t="s">
        <v>701</v>
      </c>
      <c r="H10" s="98">
        <v>406.64</v>
      </c>
      <c r="I10" s="99"/>
      <c r="J10" s="100"/>
      <c r="K10" s="135"/>
      <c r="L10" s="136"/>
      <c r="M10" s="103"/>
      <c r="N10" s="137"/>
      <c r="O10" s="138"/>
      <c r="P10" s="139"/>
      <c r="Q10" s="140"/>
      <c r="R10" s="141"/>
      <c r="S10" s="142"/>
      <c r="T10" s="143"/>
      <c r="U10" s="111"/>
      <c r="V10" s="112"/>
      <c r="W10" s="144">
        <f t="shared" si="6"/>
        <v>0</v>
      </c>
      <c r="X10" s="114">
        <f t="shared" si="7"/>
        <v>0</v>
      </c>
      <c r="Y10" s="145">
        <f t="shared" si="8"/>
        <v>0</v>
      </c>
      <c r="Z10" s="116">
        <f t="shared" si="9"/>
        <v>0</v>
      </c>
      <c r="AA10" s="117">
        <v>4.5</v>
      </c>
      <c r="AB10" s="118">
        <v>14.35</v>
      </c>
      <c r="AC10" s="146" t="s">
        <v>702</v>
      </c>
      <c r="AD10" s="147" t="s">
        <v>703</v>
      </c>
      <c r="AE10" s="146" t="s">
        <v>704</v>
      </c>
      <c r="AF10" s="107"/>
      <c r="AG10" s="148" t="s">
        <v>702</v>
      </c>
      <c r="AH10" s="149">
        <f t="shared" si="10"/>
        <v>0</v>
      </c>
      <c r="AI10" s="4"/>
      <c r="AJ10" s="150" t="str">
        <f t="shared" si="11"/>
        <v>Wabi Jugs XXXL 1</v>
      </c>
      <c r="AK10" s="151">
        <f t="shared" si="12"/>
        <v>4</v>
      </c>
      <c r="AL10" s="152"/>
      <c r="AM10" s="152">
        <v>4.0</v>
      </c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3">
        <f t="shared" si="13"/>
        <v>4</v>
      </c>
      <c r="AZ10" s="4"/>
      <c r="BA10" s="154" t="str">
        <f t="shared" si="14"/>
        <v>Wabi Jugs XXXL 1</v>
      </c>
      <c r="BB10" s="155"/>
      <c r="BC10" s="155"/>
      <c r="BD10" s="155"/>
      <c r="BE10" s="156"/>
      <c r="BF10" s="130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31"/>
      <c r="BZ10" s="154" t="str">
        <f t="shared" si="15"/>
        <v>Wabi Jugs XXXL 1</v>
      </c>
      <c r="CA10" s="157">
        <f t="shared" ref="CA10:CD10" si="22">BB10*$Y$55</f>
        <v>0</v>
      </c>
      <c r="CB10" s="157">
        <f t="shared" si="22"/>
        <v>0</v>
      </c>
      <c r="CC10" s="157">
        <f t="shared" si="22"/>
        <v>0</v>
      </c>
      <c r="CD10" s="90">
        <f t="shared" si="22"/>
        <v>0</v>
      </c>
      <c r="CE10" s="130"/>
      <c r="CF10" s="157">
        <f t="shared" ref="CF10:CW10" si="23">BG10*$Y$50</f>
        <v>0</v>
      </c>
      <c r="CG10" s="157">
        <f t="shared" si="23"/>
        <v>0</v>
      </c>
      <c r="CH10" s="157">
        <f t="shared" si="23"/>
        <v>0</v>
      </c>
      <c r="CI10" s="157">
        <f t="shared" si="23"/>
        <v>0</v>
      </c>
      <c r="CJ10" s="157">
        <f t="shared" si="23"/>
        <v>0</v>
      </c>
      <c r="CK10" s="157">
        <f t="shared" si="23"/>
        <v>0</v>
      </c>
      <c r="CL10" s="157">
        <f t="shared" si="23"/>
        <v>0</v>
      </c>
      <c r="CM10" s="157">
        <f t="shared" si="23"/>
        <v>0</v>
      </c>
      <c r="CN10" s="157">
        <f t="shared" si="23"/>
        <v>0</v>
      </c>
      <c r="CO10" s="157">
        <f t="shared" si="23"/>
        <v>0</v>
      </c>
      <c r="CP10" s="157">
        <f t="shared" si="23"/>
        <v>0</v>
      </c>
      <c r="CQ10" s="157">
        <f t="shared" si="23"/>
        <v>0</v>
      </c>
      <c r="CR10" s="157">
        <f t="shared" si="23"/>
        <v>0</v>
      </c>
      <c r="CS10" s="157">
        <f t="shared" si="23"/>
        <v>0</v>
      </c>
      <c r="CT10" s="157">
        <f t="shared" si="23"/>
        <v>0</v>
      </c>
      <c r="CU10" s="157">
        <f t="shared" si="23"/>
        <v>0</v>
      </c>
      <c r="CV10" s="157">
        <f t="shared" si="23"/>
        <v>0</v>
      </c>
      <c r="CW10" s="157">
        <f t="shared" si="23"/>
        <v>0</v>
      </c>
      <c r="CX10" s="131"/>
    </row>
    <row r="11" ht="15.75" customHeight="1">
      <c r="A11" s="92" t="s">
        <v>698</v>
      </c>
      <c r="B11" s="93"/>
      <c r="C11" s="94" t="s">
        <v>699</v>
      </c>
      <c r="D11" s="95" t="s">
        <v>279</v>
      </c>
      <c r="E11" s="96" t="s">
        <v>700</v>
      </c>
      <c r="F11" s="96">
        <v>5.0</v>
      </c>
      <c r="G11" s="134" t="s">
        <v>701</v>
      </c>
      <c r="H11" s="98">
        <v>442.0</v>
      </c>
      <c r="I11" s="99"/>
      <c r="J11" s="100"/>
      <c r="K11" s="135"/>
      <c r="L11" s="136"/>
      <c r="M11" s="103"/>
      <c r="N11" s="137"/>
      <c r="O11" s="138"/>
      <c r="P11" s="139"/>
      <c r="Q11" s="140"/>
      <c r="R11" s="141"/>
      <c r="S11" s="142"/>
      <c r="T11" s="143"/>
      <c r="U11" s="111"/>
      <c r="V11" s="112"/>
      <c r="W11" s="144">
        <f t="shared" si="6"/>
        <v>0</v>
      </c>
      <c r="X11" s="114">
        <f t="shared" si="7"/>
        <v>0</v>
      </c>
      <c r="Y11" s="145">
        <f t="shared" si="8"/>
        <v>0</v>
      </c>
      <c r="Z11" s="116">
        <f t="shared" si="9"/>
        <v>0</v>
      </c>
      <c r="AA11" s="117">
        <v>4.5</v>
      </c>
      <c r="AB11" s="118">
        <v>14.6</v>
      </c>
      <c r="AC11" s="146" t="s">
        <v>702</v>
      </c>
      <c r="AD11" s="147" t="s">
        <v>703</v>
      </c>
      <c r="AE11" s="146" t="s">
        <v>704</v>
      </c>
      <c r="AF11" s="107"/>
      <c r="AG11" s="148" t="s">
        <v>702</v>
      </c>
      <c r="AH11" s="149">
        <f t="shared" si="10"/>
        <v>0</v>
      </c>
      <c r="AI11" s="4"/>
      <c r="AJ11" s="150" t="str">
        <f t="shared" si="11"/>
        <v>Wabi Jugs XXXL 2</v>
      </c>
      <c r="AK11" s="151">
        <f t="shared" si="12"/>
        <v>5</v>
      </c>
      <c r="AL11" s="152"/>
      <c r="AM11" s="152">
        <v>5.0</v>
      </c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3">
        <f t="shared" si="13"/>
        <v>5</v>
      </c>
      <c r="AZ11" s="4"/>
      <c r="BA11" s="154" t="str">
        <f t="shared" si="14"/>
        <v>Wabi Jugs XXXL 2</v>
      </c>
      <c r="BB11" s="155"/>
      <c r="BC11" s="155"/>
      <c r="BD11" s="155"/>
      <c r="BE11" s="156"/>
      <c r="BF11" s="130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31"/>
      <c r="BZ11" s="154" t="str">
        <f t="shared" si="15"/>
        <v>Wabi Jugs XXXL 2</v>
      </c>
      <c r="CA11" s="157">
        <f t="shared" ref="CA11:CD11" si="24">BB11*$Y$55</f>
        <v>0</v>
      </c>
      <c r="CB11" s="157">
        <f t="shared" si="24"/>
        <v>0</v>
      </c>
      <c r="CC11" s="157">
        <f t="shared" si="24"/>
        <v>0</v>
      </c>
      <c r="CD11" s="90">
        <f t="shared" si="24"/>
        <v>0</v>
      </c>
      <c r="CE11" s="130"/>
      <c r="CF11" s="157">
        <f t="shared" ref="CF11:CW11" si="25">BG11*$Y$50</f>
        <v>0</v>
      </c>
      <c r="CG11" s="157">
        <f t="shared" si="25"/>
        <v>0</v>
      </c>
      <c r="CH11" s="157">
        <f t="shared" si="25"/>
        <v>0</v>
      </c>
      <c r="CI11" s="157">
        <f t="shared" si="25"/>
        <v>0</v>
      </c>
      <c r="CJ11" s="157">
        <f t="shared" si="25"/>
        <v>0</v>
      </c>
      <c r="CK11" s="157">
        <f t="shared" si="25"/>
        <v>0</v>
      </c>
      <c r="CL11" s="157">
        <f t="shared" si="25"/>
        <v>0</v>
      </c>
      <c r="CM11" s="157">
        <f t="shared" si="25"/>
        <v>0</v>
      </c>
      <c r="CN11" s="157">
        <f t="shared" si="25"/>
        <v>0</v>
      </c>
      <c r="CO11" s="157">
        <f t="shared" si="25"/>
        <v>0</v>
      </c>
      <c r="CP11" s="157">
        <f t="shared" si="25"/>
        <v>0</v>
      </c>
      <c r="CQ11" s="157">
        <f t="shared" si="25"/>
        <v>0</v>
      </c>
      <c r="CR11" s="157">
        <f t="shared" si="25"/>
        <v>0</v>
      </c>
      <c r="CS11" s="157">
        <f t="shared" si="25"/>
        <v>0</v>
      </c>
      <c r="CT11" s="157">
        <f t="shared" si="25"/>
        <v>0</v>
      </c>
      <c r="CU11" s="157">
        <f t="shared" si="25"/>
        <v>0</v>
      </c>
      <c r="CV11" s="157">
        <f t="shared" si="25"/>
        <v>0</v>
      </c>
      <c r="CW11" s="157">
        <f t="shared" si="25"/>
        <v>0</v>
      </c>
      <c r="CX11" s="131"/>
    </row>
    <row r="12" ht="15.75" customHeight="1">
      <c r="A12" s="92" t="s">
        <v>698</v>
      </c>
      <c r="B12" s="93"/>
      <c r="C12" s="94" t="s">
        <v>699</v>
      </c>
      <c r="D12" s="95" t="s">
        <v>280</v>
      </c>
      <c r="E12" s="96" t="s">
        <v>700</v>
      </c>
      <c r="F12" s="159">
        <v>2.0</v>
      </c>
      <c r="G12" s="134" t="s">
        <v>701</v>
      </c>
      <c r="H12" s="98">
        <v>275.6</v>
      </c>
      <c r="I12" s="99"/>
      <c r="J12" s="100"/>
      <c r="K12" s="135"/>
      <c r="L12" s="136"/>
      <c r="M12" s="103"/>
      <c r="N12" s="137"/>
      <c r="O12" s="138"/>
      <c r="P12" s="139"/>
      <c r="Q12" s="140"/>
      <c r="R12" s="141"/>
      <c r="S12" s="142"/>
      <c r="T12" s="143"/>
      <c r="U12" s="111"/>
      <c r="V12" s="112"/>
      <c r="W12" s="144">
        <f t="shared" si="6"/>
        <v>0</v>
      </c>
      <c r="X12" s="114">
        <f t="shared" si="7"/>
        <v>0</v>
      </c>
      <c r="Y12" s="145">
        <f t="shared" si="8"/>
        <v>0</v>
      </c>
      <c r="Z12" s="116">
        <f t="shared" si="9"/>
        <v>0</v>
      </c>
      <c r="AA12" s="117">
        <v>4.5</v>
      </c>
      <c r="AB12" s="118">
        <v>9.3</v>
      </c>
      <c r="AC12" s="146" t="s">
        <v>702</v>
      </c>
      <c r="AD12" s="147" t="s">
        <v>703</v>
      </c>
      <c r="AE12" s="146" t="s">
        <v>704</v>
      </c>
      <c r="AF12" s="107"/>
      <c r="AG12" s="148" t="s">
        <v>702</v>
      </c>
      <c r="AH12" s="149">
        <f t="shared" si="10"/>
        <v>0</v>
      </c>
      <c r="AI12" s="4"/>
      <c r="AJ12" s="150" t="str">
        <f t="shared" si="11"/>
        <v>Wabi Jugs XXXL 3</v>
      </c>
      <c r="AK12" s="151">
        <f t="shared" si="12"/>
        <v>2</v>
      </c>
      <c r="AL12" s="152"/>
      <c r="AM12" s="152">
        <v>2.0</v>
      </c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3">
        <f t="shared" si="13"/>
        <v>2</v>
      </c>
      <c r="AZ12" s="4"/>
      <c r="BA12" s="154" t="str">
        <f t="shared" si="14"/>
        <v>Wabi Jugs XXXL 3</v>
      </c>
      <c r="BB12" s="155"/>
      <c r="BC12" s="155"/>
      <c r="BD12" s="155"/>
      <c r="BE12" s="156"/>
      <c r="BF12" s="130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31"/>
      <c r="BZ12" s="154" t="str">
        <f t="shared" si="15"/>
        <v>Wabi Jugs XXXL 3</v>
      </c>
      <c r="CA12" s="157">
        <f t="shared" ref="CA12:CD12" si="26">BB12*$Y$55</f>
        <v>0</v>
      </c>
      <c r="CB12" s="157">
        <f t="shared" si="26"/>
        <v>0</v>
      </c>
      <c r="CC12" s="157">
        <f t="shared" si="26"/>
        <v>0</v>
      </c>
      <c r="CD12" s="90">
        <f t="shared" si="26"/>
        <v>0</v>
      </c>
      <c r="CE12" s="130"/>
      <c r="CF12" s="157">
        <f t="shared" ref="CF12:CW12" si="27">BG12*$Y$50</f>
        <v>0</v>
      </c>
      <c r="CG12" s="157">
        <f t="shared" si="27"/>
        <v>0</v>
      </c>
      <c r="CH12" s="157">
        <f t="shared" si="27"/>
        <v>0</v>
      </c>
      <c r="CI12" s="157">
        <f t="shared" si="27"/>
        <v>0</v>
      </c>
      <c r="CJ12" s="157">
        <f t="shared" si="27"/>
        <v>0</v>
      </c>
      <c r="CK12" s="157">
        <f t="shared" si="27"/>
        <v>0</v>
      </c>
      <c r="CL12" s="157">
        <f t="shared" si="27"/>
        <v>0</v>
      </c>
      <c r="CM12" s="157">
        <f t="shared" si="27"/>
        <v>0</v>
      </c>
      <c r="CN12" s="157">
        <f t="shared" si="27"/>
        <v>0</v>
      </c>
      <c r="CO12" s="157">
        <f t="shared" si="27"/>
        <v>0</v>
      </c>
      <c r="CP12" s="157">
        <f t="shared" si="27"/>
        <v>0</v>
      </c>
      <c r="CQ12" s="157">
        <f t="shared" si="27"/>
        <v>0</v>
      </c>
      <c r="CR12" s="157">
        <f t="shared" si="27"/>
        <v>0</v>
      </c>
      <c r="CS12" s="157">
        <f t="shared" si="27"/>
        <v>0</v>
      </c>
      <c r="CT12" s="157">
        <f t="shared" si="27"/>
        <v>0</v>
      </c>
      <c r="CU12" s="157">
        <f t="shared" si="27"/>
        <v>0</v>
      </c>
      <c r="CV12" s="157">
        <f t="shared" si="27"/>
        <v>0</v>
      </c>
      <c r="CW12" s="157">
        <f t="shared" si="27"/>
        <v>0</v>
      </c>
      <c r="CX12" s="131"/>
    </row>
    <row r="13" ht="15.75" customHeight="1">
      <c r="A13" s="92" t="s">
        <v>698</v>
      </c>
      <c r="B13" s="93"/>
      <c r="C13" s="94" t="s">
        <v>699</v>
      </c>
      <c r="D13" s="95" t="s">
        <v>281</v>
      </c>
      <c r="E13" s="96" t="s">
        <v>705</v>
      </c>
      <c r="F13" s="159">
        <v>5.0</v>
      </c>
      <c r="G13" s="134" t="s">
        <v>701</v>
      </c>
      <c r="H13" s="98">
        <v>300.56</v>
      </c>
      <c r="I13" s="99"/>
      <c r="J13" s="100"/>
      <c r="K13" s="135"/>
      <c r="L13" s="136"/>
      <c r="M13" s="103"/>
      <c r="N13" s="137"/>
      <c r="O13" s="138"/>
      <c r="P13" s="139"/>
      <c r="Q13" s="140"/>
      <c r="R13" s="141"/>
      <c r="S13" s="142"/>
      <c r="T13" s="143"/>
      <c r="U13" s="111"/>
      <c r="V13" s="112"/>
      <c r="W13" s="144">
        <f t="shared" si="6"/>
        <v>0</v>
      </c>
      <c r="X13" s="114">
        <f t="shared" si="7"/>
        <v>0</v>
      </c>
      <c r="Y13" s="145">
        <f t="shared" si="8"/>
        <v>0</v>
      </c>
      <c r="Z13" s="116">
        <f t="shared" si="9"/>
        <v>0</v>
      </c>
      <c r="AA13" s="117">
        <v>4.5</v>
      </c>
      <c r="AB13" s="118">
        <v>9.5</v>
      </c>
      <c r="AC13" s="146" t="s">
        <v>702</v>
      </c>
      <c r="AD13" s="147" t="s">
        <v>703</v>
      </c>
      <c r="AE13" s="146" t="s">
        <v>704</v>
      </c>
      <c r="AF13" s="107"/>
      <c r="AG13" s="148" t="s">
        <v>702</v>
      </c>
      <c r="AH13" s="149">
        <f t="shared" si="10"/>
        <v>0</v>
      </c>
      <c r="AI13" s="4"/>
      <c r="AJ13" s="150" t="str">
        <f t="shared" si="11"/>
        <v>Wabi Jugs XXL 1</v>
      </c>
      <c r="AK13" s="151">
        <f t="shared" si="12"/>
        <v>5</v>
      </c>
      <c r="AL13" s="152"/>
      <c r="AM13" s="152">
        <v>5.0</v>
      </c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3">
        <f t="shared" si="13"/>
        <v>5</v>
      </c>
      <c r="AZ13" s="4"/>
      <c r="BA13" s="154" t="str">
        <f t="shared" si="14"/>
        <v>Wabi Jugs XXL 1</v>
      </c>
      <c r="BB13" s="155"/>
      <c r="BC13" s="155"/>
      <c r="BD13" s="155"/>
      <c r="BE13" s="156"/>
      <c r="BF13" s="130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/>
      <c r="BW13" s="155"/>
      <c r="BX13" s="155"/>
      <c r="BY13" s="131"/>
      <c r="BZ13" s="154" t="str">
        <f t="shared" si="15"/>
        <v>Wabi Jugs XXL 1</v>
      </c>
      <c r="CA13" s="157">
        <f t="shared" ref="CA13:CD13" si="28">BB13*$Y$55</f>
        <v>0</v>
      </c>
      <c r="CB13" s="157">
        <f t="shared" si="28"/>
        <v>0</v>
      </c>
      <c r="CC13" s="157">
        <f t="shared" si="28"/>
        <v>0</v>
      </c>
      <c r="CD13" s="90">
        <f t="shared" si="28"/>
        <v>0</v>
      </c>
      <c r="CE13" s="130"/>
      <c r="CF13" s="157">
        <f t="shared" ref="CF13:CW13" si="29">BG13*$Y$50</f>
        <v>0</v>
      </c>
      <c r="CG13" s="157">
        <f t="shared" si="29"/>
        <v>0</v>
      </c>
      <c r="CH13" s="157">
        <f t="shared" si="29"/>
        <v>0</v>
      </c>
      <c r="CI13" s="157">
        <f t="shared" si="29"/>
        <v>0</v>
      </c>
      <c r="CJ13" s="157">
        <f t="shared" si="29"/>
        <v>0</v>
      </c>
      <c r="CK13" s="157">
        <f t="shared" si="29"/>
        <v>0</v>
      </c>
      <c r="CL13" s="157">
        <f t="shared" si="29"/>
        <v>0</v>
      </c>
      <c r="CM13" s="157">
        <f t="shared" si="29"/>
        <v>0</v>
      </c>
      <c r="CN13" s="157">
        <f t="shared" si="29"/>
        <v>0</v>
      </c>
      <c r="CO13" s="157">
        <f t="shared" si="29"/>
        <v>0</v>
      </c>
      <c r="CP13" s="157">
        <f t="shared" si="29"/>
        <v>0</v>
      </c>
      <c r="CQ13" s="157">
        <f t="shared" si="29"/>
        <v>0</v>
      </c>
      <c r="CR13" s="157">
        <f t="shared" si="29"/>
        <v>0</v>
      </c>
      <c r="CS13" s="157">
        <f t="shared" si="29"/>
        <v>0</v>
      </c>
      <c r="CT13" s="157">
        <f t="shared" si="29"/>
        <v>0</v>
      </c>
      <c r="CU13" s="157">
        <f t="shared" si="29"/>
        <v>0</v>
      </c>
      <c r="CV13" s="157">
        <f t="shared" si="29"/>
        <v>0</v>
      </c>
      <c r="CW13" s="157">
        <f t="shared" si="29"/>
        <v>0</v>
      </c>
      <c r="CX13" s="131"/>
    </row>
    <row r="14" ht="15.75" customHeight="1">
      <c r="A14" s="92" t="s">
        <v>698</v>
      </c>
      <c r="B14" s="93"/>
      <c r="C14" s="94" t="s">
        <v>699</v>
      </c>
      <c r="D14" s="95" t="s">
        <v>282</v>
      </c>
      <c r="E14" s="96" t="s">
        <v>705</v>
      </c>
      <c r="F14" s="159">
        <v>5.0</v>
      </c>
      <c r="G14" s="134" t="s">
        <v>701</v>
      </c>
      <c r="H14" s="98">
        <v>292.24</v>
      </c>
      <c r="I14" s="99"/>
      <c r="J14" s="100"/>
      <c r="K14" s="135"/>
      <c r="L14" s="136"/>
      <c r="M14" s="103"/>
      <c r="N14" s="137"/>
      <c r="O14" s="138"/>
      <c r="P14" s="139"/>
      <c r="Q14" s="140"/>
      <c r="R14" s="141"/>
      <c r="S14" s="142"/>
      <c r="T14" s="143"/>
      <c r="U14" s="111"/>
      <c r="V14" s="112"/>
      <c r="W14" s="144">
        <f t="shared" si="6"/>
        <v>0</v>
      </c>
      <c r="X14" s="114">
        <f t="shared" si="7"/>
        <v>0</v>
      </c>
      <c r="Y14" s="145">
        <f t="shared" si="8"/>
        <v>0</v>
      </c>
      <c r="Z14" s="116">
        <f t="shared" si="9"/>
        <v>0</v>
      </c>
      <c r="AA14" s="117">
        <v>4.5</v>
      </c>
      <c r="AB14" s="118">
        <v>9.15</v>
      </c>
      <c r="AC14" s="146" t="s">
        <v>702</v>
      </c>
      <c r="AD14" s="147" t="s">
        <v>703</v>
      </c>
      <c r="AE14" s="146" t="s">
        <v>704</v>
      </c>
      <c r="AF14" s="107"/>
      <c r="AG14" s="148" t="s">
        <v>702</v>
      </c>
      <c r="AH14" s="149">
        <f t="shared" si="10"/>
        <v>0</v>
      </c>
      <c r="AI14" s="4"/>
      <c r="AJ14" s="150" t="str">
        <f t="shared" si="11"/>
        <v>Wabi Jugs XXL 2</v>
      </c>
      <c r="AK14" s="151">
        <f t="shared" si="12"/>
        <v>5</v>
      </c>
      <c r="AL14" s="152"/>
      <c r="AM14" s="152">
        <v>5.0</v>
      </c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3">
        <f t="shared" si="13"/>
        <v>5</v>
      </c>
      <c r="AZ14" s="4"/>
      <c r="BA14" s="154" t="str">
        <f t="shared" si="14"/>
        <v>Wabi Jugs XXL 2</v>
      </c>
      <c r="BB14" s="155"/>
      <c r="BC14" s="155"/>
      <c r="BD14" s="155"/>
      <c r="BE14" s="156"/>
      <c r="BF14" s="130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31"/>
      <c r="BZ14" s="154" t="str">
        <f t="shared" si="15"/>
        <v>Wabi Jugs XXL 2</v>
      </c>
      <c r="CA14" s="157">
        <f t="shared" ref="CA14:CD14" si="30">BB14*$Y$55</f>
        <v>0</v>
      </c>
      <c r="CB14" s="157">
        <f t="shared" si="30"/>
        <v>0</v>
      </c>
      <c r="CC14" s="157">
        <f t="shared" si="30"/>
        <v>0</v>
      </c>
      <c r="CD14" s="90">
        <f t="shared" si="30"/>
        <v>0</v>
      </c>
      <c r="CE14" s="130"/>
      <c r="CF14" s="157">
        <f t="shared" ref="CF14:CW14" si="31">BG14*$Y$50</f>
        <v>0</v>
      </c>
      <c r="CG14" s="157">
        <f t="shared" si="31"/>
        <v>0</v>
      </c>
      <c r="CH14" s="157">
        <f t="shared" si="31"/>
        <v>0</v>
      </c>
      <c r="CI14" s="157">
        <f t="shared" si="31"/>
        <v>0</v>
      </c>
      <c r="CJ14" s="157">
        <f t="shared" si="31"/>
        <v>0</v>
      </c>
      <c r="CK14" s="157">
        <f t="shared" si="31"/>
        <v>0</v>
      </c>
      <c r="CL14" s="157">
        <f t="shared" si="31"/>
        <v>0</v>
      </c>
      <c r="CM14" s="157">
        <f t="shared" si="31"/>
        <v>0</v>
      </c>
      <c r="CN14" s="157">
        <f t="shared" si="31"/>
        <v>0</v>
      </c>
      <c r="CO14" s="157">
        <f t="shared" si="31"/>
        <v>0</v>
      </c>
      <c r="CP14" s="157">
        <f t="shared" si="31"/>
        <v>0</v>
      </c>
      <c r="CQ14" s="157">
        <f t="shared" si="31"/>
        <v>0</v>
      </c>
      <c r="CR14" s="157">
        <f t="shared" si="31"/>
        <v>0</v>
      </c>
      <c r="CS14" s="157">
        <f t="shared" si="31"/>
        <v>0</v>
      </c>
      <c r="CT14" s="157">
        <f t="shared" si="31"/>
        <v>0</v>
      </c>
      <c r="CU14" s="157">
        <f t="shared" si="31"/>
        <v>0</v>
      </c>
      <c r="CV14" s="157">
        <f t="shared" si="31"/>
        <v>0</v>
      </c>
      <c r="CW14" s="157">
        <f t="shared" si="31"/>
        <v>0</v>
      </c>
      <c r="CX14" s="131"/>
    </row>
    <row r="15" ht="15.75" customHeight="1">
      <c r="A15" s="92" t="s">
        <v>698</v>
      </c>
      <c r="B15" s="93"/>
      <c r="C15" s="94" t="s">
        <v>699</v>
      </c>
      <c r="D15" s="95" t="s">
        <v>283</v>
      </c>
      <c r="E15" s="96" t="s">
        <v>705</v>
      </c>
      <c r="F15" s="159">
        <v>5.0</v>
      </c>
      <c r="G15" s="134" t="s">
        <v>701</v>
      </c>
      <c r="H15" s="98">
        <v>444.08000000000004</v>
      </c>
      <c r="I15" s="99"/>
      <c r="J15" s="100"/>
      <c r="K15" s="135"/>
      <c r="L15" s="136"/>
      <c r="M15" s="103"/>
      <c r="N15" s="137"/>
      <c r="O15" s="138"/>
      <c r="P15" s="139"/>
      <c r="Q15" s="140"/>
      <c r="R15" s="141"/>
      <c r="S15" s="142"/>
      <c r="T15" s="143"/>
      <c r="U15" s="111"/>
      <c r="V15" s="112"/>
      <c r="W15" s="144">
        <f t="shared" si="6"/>
        <v>0</v>
      </c>
      <c r="X15" s="114">
        <f t="shared" si="7"/>
        <v>0</v>
      </c>
      <c r="Y15" s="145">
        <f t="shared" si="8"/>
        <v>0</v>
      </c>
      <c r="Z15" s="116">
        <f t="shared" si="9"/>
        <v>0</v>
      </c>
      <c r="AA15" s="117">
        <v>4.5</v>
      </c>
      <c r="AB15" s="118">
        <v>15.55</v>
      </c>
      <c r="AC15" s="146" t="s">
        <v>702</v>
      </c>
      <c r="AD15" s="147" t="s">
        <v>703</v>
      </c>
      <c r="AE15" s="146" t="s">
        <v>704</v>
      </c>
      <c r="AF15" s="107"/>
      <c r="AG15" s="148" t="s">
        <v>702</v>
      </c>
      <c r="AH15" s="149">
        <f t="shared" si="10"/>
        <v>0</v>
      </c>
      <c r="AI15" s="4"/>
      <c r="AJ15" s="150" t="str">
        <f t="shared" si="11"/>
        <v>Wabi Jugs XXL 3</v>
      </c>
      <c r="AK15" s="151">
        <f t="shared" si="12"/>
        <v>5</v>
      </c>
      <c r="AL15" s="152"/>
      <c r="AM15" s="152">
        <v>5.0</v>
      </c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3">
        <f t="shared" si="13"/>
        <v>5</v>
      </c>
      <c r="AZ15" s="4"/>
      <c r="BA15" s="154" t="str">
        <f t="shared" si="14"/>
        <v>Wabi Jugs XXL 3</v>
      </c>
      <c r="BB15" s="155"/>
      <c r="BC15" s="155"/>
      <c r="BD15" s="155"/>
      <c r="BE15" s="156"/>
      <c r="BF15" s="130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31"/>
      <c r="BZ15" s="154" t="str">
        <f t="shared" si="15"/>
        <v>Wabi Jugs XXL 3</v>
      </c>
      <c r="CA15" s="157">
        <f t="shared" ref="CA15:CD15" si="32">BB15*$Y$55</f>
        <v>0</v>
      </c>
      <c r="CB15" s="157">
        <f t="shared" si="32"/>
        <v>0</v>
      </c>
      <c r="CC15" s="157">
        <f t="shared" si="32"/>
        <v>0</v>
      </c>
      <c r="CD15" s="90">
        <f t="shared" si="32"/>
        <v>0</v>
      </c>
      <c r="CE15" s="130"/>
      <c r="CF15" s="157">
        <f t="shared" ref="CF15:CW15" si="33">BG15*$Y$50</f>
        <v>0</v>
      </c>
      <c r="CG15" s="157">
        <f t="shared" si="33"/>
        <v>0</v>
      </c>
      <c r="CH15" s="157">
        <f t="shared" si="33"/>
        <v>0</v>
      </c>
      <c r="CI15" s="157">
        <f t="shared" si="33"/>
        <v>0</v>
      </c>
      <c r="CJ15" s="157">
        <f t="shared" si="33"/>
        <v>0</v>
      </c>
      <c r="CK15" s="157">
        <f t="shared" si="33"/>
        <v>0</v>
      </c>
      <c r="CL15" s="157">
        <f t="shared" si="33"/>
        <v>0</v>
      </c>
      <c r="CM15" s="157">
        <f t="shared" si="33"/>
        <v>0</v>
      </c>
      <c r="CN15" s="157">
        <f t="shared" si="33"/>
        <v>0</v>
      </c>
      <c r="CO15" s="157">
        <f t="shared" si="33"/>
        <v>0</v>
      </c>
      <c r="CP15" s="157">
        <f t="shared" si="33"/>
        <v>0</v>
      </c>
      <c r="CQ15" s="157">
        <f t="shared" si="33"/>
        <v>0</v>
      </c>
      <c r="CR15" s="157">
        <f t="shared" si="33"/>
        <v>0</v>
      </c>
      <c r="CS15" s="157">
        <f t="shared" si="33"/>
        <v>0</v>
      </c>
      <c r="CT15" s="157">
        <f t="shared" si="33"/>
        <v>0</v>
      </c>
      <c r="CU15" s="157">
        <f t="shared" si="33"/>
        <v>0</v>
      </c>
      <c r="CV15" s="157">
        <f t="shared" si="33"/>
        <v>0</v>
      </c>
      <c r="CW15" s="157">
        <f t="shared" si="33"/>
        <v>0</v>
      </c>
      <c r="CX15" s="131"/>
    </row>
    <row r="16" ht="15.75" customHeight="1">
      <c r="A16" s="92" t="s">
        <v>698</v>
      </c>
      <c r="B16" s="93"/>
      <c r="C16" s="94" t="s">
        <v>699</v>
      </c>
      <c r="D16" s="95" t="s">
        <v>284</v>
      </c>
      <c r="E16" s="96" t="s">
        <v>705</v>
      </c>
      <c r="F16" s="159">
        <v>5.0</v>
      </c>
      <c r="G16" s="134" t="s">
        <v>701</v>
      </c>
      <c r="H16" s="98">
        <v>393.12</v>
      </c>
      <c r="I16" s="99"/>
      <c r="J16" s="100"/>
      <c r="K16" s="135"/>
      <c r="L16" s="136"/>
      <c r="M16" s="103"/>
      <c r="N16" s="137"/>
      <c r="O16" s="138"/>
      <c r="P16" s="139"/>
      <c r="Q16" s="140"/>
      <c r="R16" s="141"/>
      <c r="S16" s="142"/>
      <c r="T16" s="143"/>
      <c r="U16" s="111"/>
      <c r="V16" s="112"/>
      <c r="W16" s="144">
        <f t="shared" si="6"/>
        <v>0</v>
      </c>
      <c r="X16" s="114">
        <f t="shared" si="7"/>
        <v>0</v>
      </c>
      <c r="Y16" s="145">
        <f t="shared" si="8"/>
        <v>0</v>
      </c>
      <c r="Z16" s="116">
        <f t="shared" si="9"/>
        <v>0</v>
      </c>
      <c r="AA16" s="117">
        <v>4.5</v>
      </c>
      <c r="AB16" s="118">
        <v>12.55</v>
      </c>
      <c r="AC16" s="146" t="s">
        <v>702</v>
      </c>
      <c r="AD16" s="147" t="s">
        <v>703</v>
      </c>
      <c r="AE16" s="146" t="s">
        <v>704</v>
      </c>
      <c r="AF16" s="107"/>
      <c r="AG16" s="148" t="s">
        <v>702</v>
      </c>
      <c r="AH16" s="149">
        <f t="shared" si="10"/>
        <v>0</v>
      </c>
      <c r="AI16" s="4"/>
      <c r="AJ16" s="150" t="str">
        <f t="shared" si="11"/>
        <v>Wabi Jugs XXL 4</v>
      </c>
      <c r="AK16" s="151">
        <f t="shared" si="12"/>
        <v>5</v>
      </c>
      <c r="AL16" s="152"/>
      <c r="AM16" s="152">
        <v>5.0</v>
      </c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3">
        <f t="shared" si="13"/>
        <v>5</v>
      </c>
      <c r="AZ16" s="4"/>
      <c r="BA16" s="154" t="str">
        <f t="shared" si="14"/>
        <v>Wabi Jugs XXL 4</v>
      </c>
      <c r="BB16" s="155"/>
      <c r="BC16" s="155"/>
      <c r="BD16" s="155"/>
      <c r="BE16" s="156"/>
      <c r="BF16" s="130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31"/>
      <c r="BZ16" s="154" t="str">
        <f t="shared" si="15"/>
        <v>Wabi Jugs XXL 4</v>
      </c>
      <c r="CA16" s="157">
        <f t="shared" ref="CA16:CD16" si="34">BB16*$Y$55</f>
        <v>0</v>
      </c>
      <c r="CB16" s="157">
        <f t="shared" si="34"/>
        <v>0</v>
      </c>
      <c r="CC16" s="157">
        <f t="shared" si="34"/>
        <v>0</v>
      </c>
      <c r="CD16" s="90">
        <f t="shared" si="34"/>
        <v>0</v>
      </c>
      <c r="CE16" s="130"/>
      <c r="CF16" s="157">
        <f t="shared" ref="CF16:CW16" si="35">BG16*$Y$50</f>
        <v>0</v>
      </c>
      <c r="CG16" s="157">
        <f t="shared" si="35"/>
        <v>0</v>
      </c>
      <c r="CH16" s="157">
        <f t="shared" si="35"/>
        <v>0</v>
      </c>
      <c r="CI16" s="157">
        <f t="shared" si="35"/>
        <v>0</v>
      </c>
      <c r="CJ16" s="157">
        <f t="shared" si="35"/>
        <v>0</v>
      </c>
      <c r="CK16" s="157">
        <f t="shared" si="35"/>
        <v>0</v>
      </c>
      <c r="CL16" s="157">
        <f t="shared" si="35"/>
        <v>0</v>
      </c>
      <c r="CM16" s="157">
        <f t="shared" si="35"/>
        <v>0</v>
      </c>
      <c r="CN16" s="157">
        <f t="shared" si="35"/>
        <v>0</v>
      </c>
      <c r="CO16" s="157">
        <f t="shared" si="35"/>
        <v>0</v>
      </c>
      <c r="CP16" s="157">
        <f t="shared" si="35"/>
        <v>0</v>
      </c>
      <c r="CQ16" s="157">
        <f t="shared" si="35"/>
        <v>0</v>
      </c>
      <c r="CR16" s="157">
        <f t="shared" si="35"/>
        <v>0</v>
      </c>
      <c r="CS16" s="157">
        <f t="shared" si="35"/>
        <v>0</v>
      </c>
      <c r="CT16" s="157">
        <f t="shared" si="35"/>
        <v>0</v>
      </c>
      <c r="CU16" s="157">
        <f t="shared" si="35"/>
        <v>0</v>
      </c>
      <c r="CV16" s="157">
        <f t="shared" si="35"/>
        <v>0</v>
      </c>
      <c r="CW16" s="157">
        <f t="shared" si="35"/>
        <v>0</v>
      </c>
      <c r="CX16" s="131"/>
    </row>
    <row r="17" ht="15.75" customHeight="1">
      <c r="A17" s="92" t="s">
        <v>698</v>
      </c>
      <c r="B17" s="93"/>
      <c r="C17" s="94" t="s">
        <v>699</v>
      </c>
      <c r="D17" s="95" t="s">
        <v>285</v>
      </c>
      <c r="E17" s="96" t="s">
        <v>705</v>
      </c>
      <c r="F17" s="159">
        <v>5.0</v>
      </c>
      <c r="G17" s="134" t="s">
        <v>701</v>
      </c>
      <c r="H17" s="98">
        <v>278.72</v>
      </c>
      <c r="I17" s="99"/>
      <c r="J17" s="100"/>
      <c r="K17" s="135"/>
      <c r="L17" s="136"/>
      <c r="M17" s="103"/>
      <c r="N17" s="137"/>
      <c r="O17" s="138"/>
      <c r="P17" s="139"/>
      <c r="Q17" s="140"/>
      <c r="R17" s="141"/>
      <c r="S17" s="142"/>
      <c r="T17" s="143"/>
      <c r="U17" s="111"/>
      <c r="V17" s="112"/>
      <c r="W17" s="144">
        <f t="shared" si="6"/>
        <v>0</v>
      </c>
      <c r="X17" s="114">
        <f t="shared" si="7"/>
        <v>0</v>
      </c>
      <c r="Y17" s="145">
        <f t="shared" si="8"/>
        <v>0</v>
      </c>
      <c r="Z17" s="116">
        <f t="shared" si="9"/>
        <v>0</v>
      </c>
      <c r="AA17" s="117">
        <v>4.5</v>
      </c>
      <c r="AB17" s="118">
        <v>8.55</v>
      </c>
      <c r="AC17" s="146" t="s">
        <v>702</v>
      </c>
      <c r="AD17" s="147" t="s">
        <v>703</v>
      </c>
      <c r="AE17" s="146" t="s">
        <v>704</v>
      </c>
      <c r="AF17" s="107"/>
      <c r="AG17" s="148" t="s">
        <v>702</v>
      </c>
      <c r="AH17" s="149">
        <f t="shared" si="10"/>
        <v>0</v>
      </c>
      <c r="AI17" s="4"/>
      <c r="AJ17" s="150" t="str">
        <f t="shared" si="11"/>
        <v>Wabi Jugs XXL 5</v>
      </c>
      <c r="AK17" s="151">
        <f t="shared" si="12"/>
        <v>5</v>
      </c>
      <c r="AL17" s="152"/>
      <c r="AM17" s="152">
        <v>5.0</v>
      </c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3">
        <f t="shared" si="13"/>
        <v>5</v>
      </c>
      <c r="AZ17" s="4"/>
      <c r="BA17" s="154" t="str">
        <f t="shared" si="14"/>
        <v>Wabi Jugs XXL 5</v>
      </c>
      <c r="BB17" s="155"/>
      <c r="BC17" s="155"/>
      <c r="BD17" s="155"/>
      <c r="BE17" s="156"/>
      <c r="BF17" s="130"/>
      <c r="BG17" s="155"/>
      <c r="BH17" s="155"/>
      <c r="BI17" s="155"/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31"/>
      <c r="BZ17" s="154" t="str">
        <f t="shared" si="15"/>
        <v>Wabi Jugs XXL 5</v>
      </c>
      <c r="CA17" s="157">
        <f t="shared" ref="CA17:CD17" si="36">BB17*$Y$55</f>
        <v>0</v>
      </c>
      <c r="CB17" s="157">
        <f t="shared" si="36"/>
        <v>0</v>
      </c>
      <c r="CC17" s="157">
        <f t="shared" si="36"/>
        <v>0</v>
      </c>
      <c r="CD17" s="90">
        <f t="shared" si="36"/>
        <v>0</v>
      </c>
      <c r="CE17" s="130"/>
      <c r="CF17" s="157">
        <f t="shared" ref="CF17:CW17" si="37">BG17*$Y$50</f>
        <v>0</v>
      </c>
      <c r="CG17" s="157">
        <f t="shared" si="37"/>
        <v>0</v>
      </c>
      <c r="CH17" s="157">
        <f t="shared" si="37"/>
        <v>0</v>
      </c>
      <c r="CI17" s="157">
        <f t="shared" si="37"/>
        <v>0</v>
      </c>
      <c r="CJ17" s="157">
        <f t="shared" si="37"/>
        <v>0</v>
      </c>
      <c r="CK17" s="157">
        <f t="shared" si="37"/>
        <v>0</v>
      </c>
      <c r="CL17" s="157">
        <f t="shared" si="37"/>
        <v>0</v>
      </c>
      <c r="CM17" s="157">
        <f t="shared" si="37"/>
        <v>0</v>
      </c>
      <c r="CN17" s="157">
        <f t="shared" si="37"/>
        <v>0</v>
      </c>
      <c r="CO17" s="157">
        <f t="shared" si="37"/>
        <v>0</v>
      </c>
      <c r="CP17" s="157">
        <f t="shared" si="37"/>
        <v>0</v>
      </c>
      <c r="CQ17" s="157">
        <f t="shared" si="37"/>
        <v>0</v>
      </c>
      <c r="CR17" s="157">
        <f t="shared" si="37"/>
        <v>0</v>
      </c>
      <c r="CS17" s="157">
        <f t="shared" si="37"/>
        <v>0</v>
      </c>
      <c r="CT17" s="157">
        <f t="shared" si="37"/>
        <v>0</v>
      </c>
      <c r="CU17" s="157">
        <f t="shared" si="37"/>
        <v>0</v>
      </c>
      <c r="CV17" s="157">
        <f t="shared" si="37"/>
        <v>0</v>
      </c>
      <c r="CW17" s="157">
        <f t="shared" si="37"/>
        <v>0</v>
      </c>
      <c r="CX17" s="131"/>
    </row>
    <row r="18" ht="15.75" customHeight="1">
      <c r="A18" s="92" t="s">
        <v>698</v>
      </c>
      <c r="B18" s="93"/>
      <c r="C18" s="94" t="s">
        <v>699</v>
      </c>
      <c r="D18" s="95" t="s">
        <v>286</v>
      </c>
      <c r="E18" s="96" t="s">
        <v>705</v>
      </c>
      <c r="F18" s="159">
        <v>5.0</v>
      </c>
      <c r="G18" s="134" t="s">
        <v>701</v>
      </c>
      <c r="H18" s="98">
        <v>302.64</v>
      </c>
      <c r="I18" s="99"/>
      <c r="J18" s="100"/>
      <c r="K18" s="135"/>
      <c r="L18" s="136"/>
      <c r="M18" s="103"/>
      <c r="N18" s="137"/>
      <c r="O18" s="138"/>
      <c r="P18" s="139"/>
      <c r="Q18" s="140"/>
      <c r="R18" s="141"/>
      <c r="S18" s="142"/>
      <c r="T18" s="143"/>
      <c r="U18" s="111"/>
      <c r="V18" s="112"/>
      <c r="W18" s="144">
        <f t="shared" si="6"/>
        <v>0</v>
      </c>
      <c r="X18" s="114">
        <f t="shared" si="7"/>
        <v>0</v>
      </c>
      <c r="Y18" s="145">
        <f t="shared" si="8"/>
        <v>0</v>
      </c>
      <c r="Z18" s="116">
        <f t="shared" si="9"/>
        <v>0</v>
      </c>
      <c r="AA18" s="117">
        <v>4.5</v>
      </c>
      <c r="AB18" s="118">
        <v>9.6</v>
      </c>
      <c r="AC18" s="146" t="s">
        <v>702</v>
      </c>
      <c r="AD18" s="147" t="s">
        <v>703</v>
      </c>
      <c r="AE18" s="146" t="s">
        <v>704</v>
      </c>
      <c r="AF18" s="107"/>
      <c r="AG18" s="148" t="s">
        <v>702</v>
      </c>
      <c r="AH18" s="149">
        <f t="shared" si="10"/>
        <v>0</v>
      </c>
      <c r="AI18" s="4"/>
      <c r="AJ18" s="150" t="str">
        <f t="shared" si="11"/>
        <v>Sabi Jugs XXL 1</v>
      </c>
      <c r="AK18" s="151">
        <f t="shared" si="12"/>
        <v>5</v>
      </c>
      <c r="AL18" s="152"/>
      <c r="AM18" s="152">
        <v>5.0</v>
      </c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3">
        <f t="shared" si="13"/>
        <v>5</v>
      </c>
      <c r="AZ18" s="4"/>
      <c r="BA18" s="154" t="str">
        <f t="shared" si="14"/>
        <v>Sabi Jugs XXL 1</v>
      </c>
      <c r="BB18" s="155"/>
      <c r="BC18" s="155"/>
      <c r="BD18" s="155"/>
      <c r="BE18" s="156"/>
      <c r="BF18" s="130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31"/>
      <c r="BZ18" s="154" t="str">
        <f t="shared" si="15"/>
        <v>Sabi Jugs XXL 1</v>
      </c>
      <c r="CA18" s="157">
        <f t="shared" ref="CA18:CD18" si="38">BB18*$Y$55</f>
        <v>0</v>
      </c>
      <c r="CB18" s="157">
        <f t="shared" si="38"/>
        <v>0</v>
      </c>
      <c r="CC18" s="157">
        <f t="shared" si="38"/>
        <v>0</v>
      </c>
      <c r="CD18" s="90">
        <f t="shared" si="38"/>
        <v>0</v>
      </c>
      <c r="CE18" s="130"/>
      <c r="CF18" s="157">
        <f t="shared" ref="CF18:CW18" si="39">BG18*$Y$50</f>
        <v>0</v>
      </c>
      <c r="CG18" s="157">
        <f t="shared" si="39"/>
        <v>0</v>
      </c>
      <c r="CH18" s="157">
        <f t="shared" si="39"/>
        <v>0</v>
      </c>
      <c r="CI18" s="157">
        <f t="shared" si="39"/>
        <v>0</v>
      </c>
      <c r="CJ18" s="157">
        <f t="shared" si="39"/>
        <v>0</v>
      </c>
      <c r="CK18" s="157">
        <f t="shared" si="39"/>
        <v>0</v>
      </c>
      <c r="CL18" s="157">
        <f t="shared" si="39"/>
        <v>0</v>
      </c>
      <c r="CM18" s="157">
        <f t="shared" si="39"/>
        <v>0</v>
      </c>
      <c r="CN18" s="157">
        <f t="shared" si="39"/>
        <v>0</v>
      </c>
      <c r="CO18" s="157">
        <f t="shared" si="39"/>
        <v>0</v>
      </c>
      <c r="CP18" s="157">
        <f t="shared" si="39"/>
        <v>0</v>
      </c>
      <c r="CQ18" s="157">
        <f t="shared" si="39"/>
        <v>0</v>
      </c>
      <c r="CR18" s="157">
        <f t="shared" si="39"/>
        <v>0</v>
      </c>
      <c r="CS18" s="157">
        <f t="shared" si="39"/>
        <v>0</v>
      </c>
      <c r="CT18" s="157">
        <f t="shared" si="39"/>
        <v>0</v>
      </c>
      <c r="CU18" s="157">
        <f t="shared" si="39"/>
        <v>0</v>
      </c>
      <c r="CV18" s="157">
        <f t="shared" si="39"/>
        <v>0</v>
      </c>
      <c r="CW18" s="157">
        <f t="shared" si="39"/>
        <v>0</v>
      </c>
      <c r="CX18" s="131"/>
    </row>
    <row r="19" ht="15.75" customHeight="1">
      <c r="A19" s="92" t="s">
        <v>698</v>
      </c>
      <c r="B19" s="93"/>
      <c r="C19" s="94" t="s">
        <v>699</v>
      </c>
      <c r="D19" s="95" t="s">
        <v>287</v>
      </c>
      <c r="E19" s="96" t="s">
        <v>705</v>
      </c>
      <c r="F19" s="159">
        <v>5.0</v>
      </c>
      <c r="G19" s="134" t="s">
        <v>701</v>
      </c>
      <c r="H19" s="98">
        <v>310.96000000000004</v>
      </c>
      <c r="I19" s="99"/>
      <c r="J19" s="100"/>
      <c r="K19" s="135"/>
      <c r="L19" s="136"/>
      <c r="M19" s="103"/>
      <c r="N19" s="137"/>
      <c r="O19" s="138"/>
      <c r="P19" s="139"/>
      <c r="Q19" s="140"/>
      <c r="R19" s="141"/>
      <c r="S19" s="142"/>
      <c r="T19" s="143"/>
      <c r="U19" s="111"/>
      <c r="V19" s="112"/>
      <c r="W19" s="144">
        <f t="shared" si="6"/>
        <v>0</v>
      </c>
      <c r="X19" s="114">
        <f t="shared" si="7"/>
        <v>0</v>
      </c>
      <c r="Y19" s="145">
        <f t="shared" si="8"/>
        <v>0</v>
      </c>
      <c r="Z19" s="116">
        <f t="shared" si="9"/>
        <v>0</v>
      </c>
      <c r="AA19" s="117">
        <v>4.5</v>
      </c>
      <c r="AB19" s="118">
        <v>9.55</v>
      </c>
      <c r="AC19" s="146" t="s">
        <v>702</v>
      </c>
      <c r="AD19" s="147" t="s">
        <v>703</v>
      </c>
      <c r="AE19" s="146" t="s">
        <v>704</v>
      </c>
      <c r="AF19" s="107"/>
      <c r="AG19" s="148" t="s">
        <v>702</v>
      </c>
      <c r="AH19" s="149">
        <f t="shared" si="10"/>
        <v>0</v>
      </c>
      <c r="AI19" s="4"/>
      <c r="AJ19" s="150" t="str">
        <f t="shared" si="11"/>
        <v>Sabi Jugs XXL 2</v>
      </c>
      <c r="AK19" s="151">
        <f t="shared" si="12"/>
        <v>5</v>
      </c>
      <c r="AL19" s="152"/>
      <c r="AM19" s="152">
        <v>5.0</v>
      </c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3">
        <f t="shared" si="13"/>
        <v>5</v>
      </c>
      <c r="AZ19" s="4"/>
      <c r="BA19" s="154" t="str">
        <f t="shared" si="14"/>
        <v>Sabi Jugs XXL 2</v>
      </c>
      <c r="BB19" s="155"/>
      <c r="BC19" s="155"/>
      <c r="BD19" s="155"/>
      <c r="BE19" s="156"/>
      <c r="BF19" s="130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31"/>
      <c r="BZ19" s="154" t="str">
        <f t="shared" si="15"/>
        <v>Sabi Jugs XXL 2</v>
      </c>
      <c r="CA19" s="157">
        <f t="shared" ref="CA19:CD19" si="40">BB19*$Y$55</f>
        <v>0</v>
      </c>
      <c r="CB19" s="157">
        <f t="shared" si="40"/>
        <v>0</v>
      </c>
      <c r="CC19" s="157">
        <f t="shared" si="40"/>
        <v>0</v>
      </c>
      <c r="CD19" s="90">
        <f t="shared" si="40"/>
        <v>0</v>
      </c>
      <c r="CE19" s="130"/>
      <c r="CF19" s="157">
        <f t="shared" ref="CF19:CW19" si="41">BG19*$Y$50</f>
        <v>0</v>
      </c>
      <c r="CG19" s="157">
        <f t="shared" si="41"/>
        <v>0</v>
      </c>
      <c r="CH19" s="157">
        <f t="shared" si="41"/>
        <v>0</v>
      </c>
      <c r="CI19" s="157">
        <f t="shared" si="41"/>
        <v>0</v>
      </c>
      <c r="CJ19" s="157">
        <f t="shared" si="41"/>
        <v>0</v>
      </c>
      <c r="CK19" s="157">
        <f t="shared" si="41"/>
        <v>0</v>
      </c>
      <c r="CL19" s="157">
        <f t="shared" si="41"/>
        <v>0</v>
      </c>
      <c r="CM19" s="157">
        <f t="shared" si="41"/>
        <v>0</v>
      </c>
      <c r="CN19" s="157">
        <f t="shared" si="41"/>
        <v>0</v>
      </c>
      <c r="CO19" s="157">
        <f t="shared" si="41"/>
        <v>0</v>
      </c>
      <c r="CP19" s="157">
        <f t="shared" si="41"/>
        <v>0</v>
      </c>
      <c r="CQ19" s="157">
        <f t="shared" si="41"/>
        <v>0</v>
      </c>
      <c r="CR19" s="157">
        <f t="shared" si="41"/>
        <v>0</v>
      </c>
      <c r="CS19" s="157">
        <f t="shared" si="41"/>
        <v>0</v>
      </c>
      <c r="CT19" s="157">
        <f t="shared" si="41"/>
        <v>0</v>
      </c>
      <c r="CU19" s="157">
        <f t="shared" si="41"/>
        <v>0</v>
      </c>
      <c r="CV19" s="157">
        <f t="shared" si="41"/>
        <v>0</v>
      </c>
      <c r="CW19" s="157">
        <f t="shared" si="41"/>
        <v>0</v>
      </c>
      <c r="CX19" s="131"/>
    </row>
    <row r="20" ht="15.75" customHeight="1">
      <c r="A20" s="92" t="s">
        <v>698</v>
      </c>
      <c r="B20" s="93"/>
      <c r="C20" s="94" t="s">
        <v>699</v>
      </c>
      <c r="D20" s="95" t="s">
        <v>288</v>
      </c>
      <c r="E20" s="96" t="s">
        <v>706</v>
      </c>
      <c r="F20" s="159">
        <v>5.0</v>
      </c>
      <c r="G20" s="134" t="s">
        <v>701</v>
      </c>
      <c r="H20" s="98">
        <v>237.12</v>
      </c>
      <c r="I20" s="99"/>
      <c r="J20" s="100"/>
      <c r="K20" s="135"/>
      <c r="L20" s="136"/>
      <c r="M20" s="103"/>
      <c r="N20" s="137"/>
      <c r="O20" s="138"/>
      <c r="P20" s="139"/>
      <c r="Q20" s="140"/>
      <c r="R20" s="141"/>
      <c r="S20" s="142"/>
      <c r="T20" s="143"/>
      <c r="U20" s="111"/>
      <c r="V20" s="112"/>
      <c r="W20" s="144">
        <f t="shared" si="6"/>
        <v>0</v>
      </c>
      <c r="X20" s="114">
        <f t="shared" si="7"/>
        <v>0</v>
      </c>
      <c r="Y20" s="145">
        <f t="shared" si="8"/>
        <v>0</v>
      </c>
      <c r="Z20" s="116">
        <f t="shared" si="9"/>
        <v>0</v>
      </c>
      <c r="AA20" s="117">
        <v>4.5</v>
      </c>
      <c r="AB20" s="118">
        <v>6.8</v>
      </c>
      <c r="AC20" s="146" t="s">
        <v>702</v>
      </c>
      <c r="AD20" s="147" t="s">
        <v>703</v>
      </c>
      <c r="AE20" s="146" t="s">
        <v>704</v>
      </c>
      <c r="AF20" s="107"/>
      <c r="AG20" s="148" t="s">
        <v>702</v>
      </c>
      <c r="AH20" s="149">
        <f t="shared" si="10"/>
        <v>0</v>
      </c>
      <c r="AI20" s="4"/>
      <c r="AJ20" s="150" t="str">
        <f t="shared" si="11"/>
        <v>Wabi Jugs XL 1</v>
      </c>
      <c r="AK20" s="151">
        <f t="shared" si="12"/>
        <v>5</v>
      </c>
      <c r="AL20" s="152"/>
      <c r="AM20" s="152">
        <v>5.0</v>
      </c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3">
        <f t="shared" si="13"/>
        <v>5</v>
      </c>
      <c r="AZ20" s="4"/>
      <c r="BA20" s="154" t="str">
        <f t="shared" si="14"/>
        <v>Wabi Jugs XL 1</v>
      </c>
      <c r="BB20" s="155"/>
      <c r="BC20" s="155"/>
      <c r="BD20" s="155"/>
      <c r="BE20" s="156"/>
      <c r="BF20" s="130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31"/>
      <c r="BZ20" s="154" t="str">
        <f t="shared" si="15"/>
        <v>Wabi Jugs XL 1</v>
      </c>
      <c r="CA20" s="157">
        <f t="shared" ref="CA20:CD20" si="42">BB20*$Y$55</f>
        <v>0</v>
      </c>
      <c r="CB20" s="157">
        <f t="shared" si="42"/>
        <v>0</v>
      </c>
      <c r="CC20" s="157">
        <f t="shared" si="42"/>
        <v>0</v>
      </c>
      <c r="CD20" s="90">
        <f t="shared" si="42"/>
        <v>0</v>
      </c>
      <c r="CE20" s="130"/>
      <c r="CF20" s="157">
        <f t="shared" ref="CF20:CW20" si="43">BG20*$Y$50</f>
        <v>0</v>
      </c>
      <c r="CG20" s="157">
        <f t="shared" si="43"/>
        <v>0</v>
      </c>
      <c r="CH20" s="157">
        <f t="shared" si="43"/>
        <v>0</v>
      </c>
      <c r="CI20" s="157">
        <f t="shared" si="43"/>
        <v>0</v>
      </c>
      <c r="CJ20" s="157">
        <f t="shared" si="43"/>
        <v>0</v>
      </c>
      <c r="CK20" s="157">
        <f t="shared" si="43"/>
        <v>0</v>
      </c>
      <c r="CL20" s="157">
        <f t="shared" si="43"/>
        <v>0</v>
      </c>
      <c r="CM20" s="157">
        <f t="shared" si="43"/>
        <v>0</v>
      </c>
      <c r="CN20" s="157">
        <f t="shared" si="43"/>
        <v>0</v>
      </c>
      <c r="CO20" s="157">
        <f t="shared" si="43"/>
        <v>0</v>
      </c>
      <c r="CP20" s="157">
        <f t="shared" si="43"/>
        <v>0</v>
      </c>
      <c r="CQ20" s="157">
        <f t="shared" si="43"/>
        <v>0</v>
      </c>
      <c r="CR20" s="157">
        <f t="shared" si="43"/>
        <v>0</v>
      </c>
      <c r="CS20" s="157">
        <f t="shared" si="43"/>
        <v>0</v>
      </c>
      <c r="CT20" s="157">
        <f t="shared" si="43"/>
        <v>0</v>
      </c>
      <c r="CU20" s="157">
        <f t="shared" si="43"/>
        <v>0</v>
      </c>
      <c r="CV20" s="157">
        <f t="shared" si="43"/>
        <v>0</v>
      </c>
      <c r="CW20" s="157">
        <f t="shared" si="43"/>
        <v>0</v>
      </c>
      <c r="CX20" s="131"/>
    </row>
    <row r="21" ht="15.75" customHeight="1">
      <c r="A21" s="92" t="s">
        <v>698</v>
      </c>
      <c r="B21" s="93"/>
      <c r="C21" s="94" t="s">
        <v>699</v>
      </c>
      <c r="D21" s="95" t="s">
        <v>289</v>
      </c>
      <c r="E21" s="96" t="s">
        <v>706</v>
      </c>
      <c r="F21" s="159">
        <v>5.0</v>
      </c>
      <c r="G21" s="134" t="s">
        <v>701</v>
      </c>
      <c r="H21" s="98">
        <v>270.40000000000003</v>
      </c>
      <c r="I21" s="99"/>
      <c r="J21" s="100"/>
      <c r="K21" s="135"/>
      <c r="L21" s="136"/>
      <c r="M21" s="103"/>
      <c r="N21" s="137"/>
      <c r="O21" s="138"/>
      <c r="P21" s="139"/>
      <c r="Q21" s="140"/>
      <c r="R21" s="141"/>
      <c r="S21" s="142"/>
      <c r="T21" s="143"/>
      <c r="U21" s="111"/>
      <c r="V21" s="112"/>
      <c r="W21" s="144">
        <f t="shared" si="6"/>
        <v>0</v>
      </c>
      <c r="X21" s="114">
        <f t="shared" si="7"/>
        <v>0</v>
      </c>
      <c r="Y21" s="145">
        <f t="shared" si="8"/>
        <v>0</v>
      </c>
      <c r="Z21" s="116">
        <f t="shared" si="9"/>
        <v>0</v>
      </c>
      <c r="AA21" s="117">
        <v>4.5</v>
      </c>
      <c r="AB21" s="118">
        <v>8.2</v>
      </c>
      <c r="AC21" s="146" t="s">
        <v>702</v>
      </c>
      <c r="AD21" s="147" t="s">
        <v>703</v>
      </c>
      <c r="AE21" s="146" t="s">
        <v>704</v>
      </c>
      <c r="AF21" s="107"/>
      <c r="AG21" s="148" t="s">
        <v>702</v>
      </c>
      <c r="AH21" s="149">
        <f t="shared" si="10"/>
        <v>0</v>
      </c>
      <c r="AI21" s="4"/>
      <c r="AJ21" s="150" t="str">
        <f t="shared" si="11"/>
        <v>Wabi Jugs XL 2</v>
      </c>
      <c r="AK21" s="151">
        <f t="shared" si="12"/>
        <v>5</v>
      </c>
      <c r="AL21" s="152"/>
      <c r="AM21" s="152">
        <v>5.0</v>
      </c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3">
        <f t="shared" si="13"/>
        <v>5</v>
      </c>
      <c r="AZ21" s="4"/>
      <c r="BA21" s="154" t="str">
        <f t="shared" si="14"/>
        <v>Wabi Jugs XL 2</v>
      </c>
      <c r="BB21" s="155"/>
      <c r="BC21" s="155"/>
      <c r="BD21" s="155"/>
      <c r="BE21" s="156"/>
      <c r="BF21" s="130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31"/>
      <c r="BZ21" s="154" t="str">
        <f t="shared" si="15"/>
        <v>Wabi Jugs XL 2</v>
      </c>
      <c r="CA21" s="157">
        <f t="shared" ref="CA21:CD21" si="44">BB21*$Y$55</f>
        <v>0</v>
      </c>
      <c r="CB21" s="157">
        <f t="shared" si="44"/>
        <v>0</v>
      </c>
      <c r="CC21" s="157">
        <f t="shared" si="44"/>
        <v>0</v>
      </c>
      <c r="CD21" s="90">
        <f t="shared" si="44"/>
        <v>0</v>
      </c>
      <c r="CE21" s="130"/>
      <c r="CF21" s="157">
        <f t="shared" ref="CF21:CW21" si="45">BG21*$Y$50</f>
        <v>0</v>
      </c>
      <c r="CG21" s="157">
        <f t="shared" si="45"/>
        <v>0</v>
      </c>
      <c r="CH21" s="157">
        <f t="shared" si="45"/>
        <v>0</v>
      </c>
      <c r="CI21" s="157">
        <f t="shared" si="45"/>
        <v>0</v>
      </c>
      <c r="CJ21" s="157">
        <f t="shared" si="45"/>
        <v>0</v>
      </c>
      <c r="CK21" s="157">
        <f t="shared" si="45"/>
        <v>0</v>
      </c>
      <c r="CL21" s="157">
        <f t="shared" si="45"/>
        <v>0</v>
      </c>
      <c r="CM21" s="157">
        <f t="shared" si="45"/>
        <v>0</v>
      </c>
      <c r="CN21" s="157">
        <f t="shared" si="45"/>
        <v>0</v>
      </c>
      <c r="CO21" s="157">
        <f t="shared" si="45"/>
        <v>0</v>
      </c>
      <c r="CP21" s="157">
        <f t="shared" si="45"/>
        <v>0</v>
      </c>
      <c r="CQ21" s="157">
        <f t="shared" si="45"/>
        <v>0</v>
      </c>
      <c r="CR21" s="157">
        <f t="shared" si="45"/>
        <v>0</v>
      </c>
      <c r="CS21" s="157">
        <f t="shared" si="45"/>
        <v>0</v>
      </c>
      <c r="CT21" s="157">
        <f t="shared" si="45"/>
        <v>0</v>
      </c>
      <c r="CU21" s="157">
        <f t="shared" si="45"/>
        <v>0</v>
      </c>
      <c r="CV21" s="157">
        <f t="shared" si="45"/>
        <v>0</v>
      </c>
      <c r="CW21" s="157">
        <f t="shared" si="45"/>
        <v>0</v>
      </c>
      <c r="CX21" s="131"/>
    </row>
    <row r="22" ht="15.75" customHeight="1">
      <c r="A22" s="92" t="s">
        <v>698</v>
      </c>
      <c r="B22" s="93"/>
      <c r="C22" s="94" t="s">
        <v>699</v>
      </c>
      <c r="D22" s="95" t="s">
        <v>290</v>
      </c>
      <c r="E22" s="96" t="s">
        <v>706</v>
      </c>
      <c r="F22" s="159">
        <v>5.0</v>
      </c>
      <c r="G22" s="134" t="s">
        <v>701</v>
      </c>
      <c r="H22" s="98">
        <v>238.16</v>
      </c>
      <c r="I22" s="99"/>
      <c r="J22" s="100"/>
      <c r="K22" s="135"/>
      <c r="L22" s="136"/>
      <c r="M22" s="103"/>
      <c r="N22" s="137"/>
      <c r="O22" s="138"/>
      <c r="P22" s="139"/>
      <c r="Q22" s="140"/>
      <c r="R22" s="141"/>
      <c r="S22" s="142"/>
      <c r="T22" s="143"/>
      <c r="U22" s="111"/>
      <c r="V22" s="112"/>
      <c r="W22" s="144">
        <f t="shared" si="6"/>
        <v>0</v>
      </c>
      <c r="X22" s="114">
        <f t="shared" si="7"/>
        <v>0</v>
      </c>
      <c r="Y22" s="145">
        <f t="shared" si="8"/>
        <v>0</v>
      </c>
      <c r="Z22" s="116">
        <f t="shared" si="9"/>
        <v>0</v>
      </c>
      <c r="AA22" s="117">
        <v>4.5</v>
      </c>
      <c r="AB22" s="118">
        <v>7.05</v>
      </c>
      <c r="AC22" s="146" t="s">
        <v>702</v>
      </c>
      <c r="AD22" s="147" t="s">
        <v>703</v>
      </c>
      <c r="AE22" s="146" t="s">
        <v>704</v>
      </c>
      <c r="AF22" s="107"/>
      <c r="AG22" s="148" t="s">
        <v>702</v>
      </c>
      <c r="AH22" s="149">
        <f t="shared" si="10"/>
        <v>0</v>
      </c>
      <c r="AI22" s="4"/>
      <c r="AJ22" s="150" t="str">
        <f t="shared" si="11"/>
        <v>Wabi Jugs XL 3</v>
      </c>
      <c r="AK22" s="151">
        <f t="shared" si="12"/>
        <v>5</v>
      </c>
      <c r="AL22" s="152"/>
      <c r="AM22" s="152">
        <v>5.0</v>
      </c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3">
        <f t="shared" si="13"/>
        <v>5</v>
      </c>
      <c r="AZ22" s="4"/>
      <c r="BA22" s="154" t="str">
        <f t="shared" si="14"/>
        <v>Wabi Jugs XL 3</v>
      </c>
      <c r="BB22" s="155"/>
      <c r="BC22" s="155"/>
      <c r="BD22" s="155"/>
      <c r="BE22" s="156"/>
      <c r="BF22" s="130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31"/>
      <c r="BZ22" s="154" t="str">
        <f t="shared" si="15"/>
        <v>Wabi Jugs XL 3</v>
      </c>
      <c r="CA22" s="157">
        <f t="shared" ref="CA22:CD22" si="46">BB22*$Y$55</f>
        <v>0</v>
      </c>
      <c r="CB22" s="157">
        <f t="shared" si="46"/>
        <v>0</v>
      </c>
      <c r="CC22" s="157">
        <f t="shared" si="46"/>
        <v>0</v>
      </c>
      <c r="CD22" s="90">
        <f t="shared" si="46"/>
        <v>0</v>
      </c>
      <c r="CE22" s="130"/>
      <c r="CF22" s="157">
        <f t="shared" ref="CF22:CW22" si="47">BG22*$Y$50</f>
        <v>0</v>
      </c>
      <c r="CG22" s="157">
        <f t="shared" si="47"/>
        <v>0</v>
      </c>
      <c r="CH22" s="157">
        <f t="shared" si="47"/>
        <v>0</v>
      </c>
      <c r="CI22" s="157">
        <f t="shared" si="47"/>
        <v>0</v>
      </c>
      <c r="CJ22" s="157">
        <f t="shared" si="47"/>
        <v>0</v>
      </c>
      <c r="CK22" s="157">
        <f t="shared" si="47"/>
        <v>0</v>
      </c>
      <c r="CL22" s="157">
        <f t="shared" si="47"/>
        <v>0</v>
      </c>
      <c r="CM22" s="157">
        <f t="shared" si="47"/>
        <v>0</v>
      </c>
      <c r="CN22" s="157">
        <f t="shared" si="47"/>
        <v>0</v>
      </c>
      <c r="CO22" s="157">
        <f t="shared" si="47"/>
        <v>0</v>
      </c>
      <c r="CP22" s="157">
        <f t="shared" si="47"/>
        <v>0</v>
      </c>
      <c r="CQ22" s="157">
        <f t="shared" si="47"/>
        <v>0</v>
      </c>
      <c r="CR22" s="157">
        <f t="shared" si="47"/>
        <v>0</v>
      </c>
      <c r="CS22" s="157">
        <f t="shared" si="47"/>
        <v>0</v>
      </c>
      <c r="CT22" s="157">
        <f t="shared" si="47"/>
        <v>0</v>
      </c>
      <c r="CU22" s="157">
        <f t="shared" si="47"/>
        <v>0</v>
      </c>
      <c r="CV22" s="157">
        <f t="shared" si="47"/>
        <v>0</v>
      </c>
      <c r="CW22" s="157">
        <f t="shared" si="47"/>
        <v>0</v>
      </c>
      <c r="CX22" s="131"/>
    </row>
    <row r="23" ht="15.75" customHeight="1">
      <c r="A23" s="92" t="s">
        <v>698</v>
      </c>
      <c r="B23" s="93"/>
      <c r="C23" s="94" t="s">
        <v>699</v>
      </c>
      <c r="D23" s="95" t="s">
        <v>291</v>
      </c>
      <c r="E23" s="96" t="s">
        <v>706</v>
      </c>
      <c r="F23" s="159">
        <v>5.0</v>
      </c>
      <c r="G23" s="134" t="s">
        <v>701</v>
      </c>
      <c r="H23" s="98">
        <v>247.52</v>
      </c>
      <c r="I23" s="99"/>
      <c r="J23" s="100"/>
      <c r="K23" s="135"/>
      <c r="L23" s="136"/>
      <c r="M23" s="103"/>
      <c r="N23" s="137"/>
      <c r="O23" s="138"/>
      <c r="P23" s="139"/>
      <c r="Q23" s="140"/>
      <c r="R23" s="141"/>
      <c r="S23" s="142"/>
      <c r="T23" s="143"/>
      <c r="U23" s="111"/>
      <c r="V23" s="112"/>
      <c r="W23" s="144">
        <f t="shared" si="6"/>
        <v>0</v>
      </c>
      <c r="X23" s="114">
        <f t="shared" si="7"/>
        <v>0</v>
      </c>
      <c r="Y23" s="145">
        <f t="shared" si="8"/>
        <v>0</v>
      </c>
      <c r="Z23" s="116">
        <f t="shared" si="9"/>
        <v>0</v>
      </c>
      <c r="AA23" s="117">
        <v>4.5</v>
      </c>
      <c r="AB23" s="118">
        <v>7.25</v>
      </c>
      <c r="AC23" s="146" t="s">
        <v>702</v>
      </c>
      <c r="AD23" s="147" t="s">
        <v>703</v>
      </c>
      <c r="AE23" s="146" t="s">
        <v>704</v>
      </c>
      <c r="AF23" s="107"/>
      <c r="AG23" s="148" t="s">
        <v>702</v>
      </c>
      <c r="AH23" s="149">
        <f t="shared" si="10"/>
        <v>0</v>
      </c>
      <c r="AI23" s="4"/>
      <c r="AJ23" s="150" t="str">
        <f t="shared" si="11"/>
        <v>Wabi Jugs XL 4</v>
      </c>
      <c r="AK23" s="151">
        <f t="shared" si="12"/>
        <v>5</v>
      </c>
      <c r="AL23" s="152"/>
      <c r="AM23" s="152">
        <v>5.0</v>
      </c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3">
        <f t="shared" si="13"/>
        <v>5</v>
      </c>
      <c r="AZ23" s="4"/>
      <c r="BA23" s="154" t="str">
        <f t="shared" si="14"/>
        <v>Wabi Jugs XL 4</v>
      </c>
      <c r="BB23" s="155"/>
      <c r="BC23" s="155"/>
      <c r="BD23" s="155"/>
      <c r="BE23" s="156"/>
      <c r="BF23" s="130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31"/>
      <c r="BZ23" s="154" t="str">
        <f t="shared" si="15"/>
        <v>Wabi Jugs XL 4</v>
      </c>
      <c r="CA23" s="157">
        <f t="shared" ref="CA23:CD23" si="48">BB23*$Y$55</f>
        <v>0</v>
      </c>
      <c r="CB23" s="157">
        <f t="shared" si="48"/>
        <v>0</v>
      </c>
      <c r="CC23" s="157">
        <f t="shared" si="48"/>
        <v>0</v>
      </c>
      <c r="CD23" s="90">
        <f t="shared" si="48"/>
        <v>0</v>
      </c>
      <c r="CE23" s="130"/>
      <c r="CF23" s="157">
        <f t="shared" ref="CF23:CW23" si="49">BG23*$Y$50</f>
        <v>0</v>
      </c>
      <c r="CG23" s="157">
        <f t="shared" si="49"/>
        <v>0</v>
      </c>
      <c r="CH23" s="157">
        <f t="shared" si="49"/>
        <v>0</v>
      </c>
      <c r="CI23" s="157">
        <f t="shared" si="49"/>
        <v>0</v>
      </c>
      <c r="CJ23" s="157">
        <f t="shared" si="49"/>
        <v>0</v>
      </c>
      <c r="CK23" s="157">
        <f t="shared" si="49"/>
        <v>0</v>
      </c>
      <c r="CL23" s="157">
        <f t="shared" si="49"/>
        <v>0</v>
      </c>
      <c r="CM23" s="157">
        <f t="shared" si="49"/>
        <v>0</v>
      </c>
      <c r="CN23" s="157">
        <f t="shared" si="49"/>
        <v>0</v>
      </c>
      <c r="CO23" s="157">
        <f t="shared" si="49"/>
        <v>0</v>
      </c>
      <c r="CP23" s="157">
        <f t="shared" si="49"/>
        <v>0</v>
      </c>
      <c r="CQ23" s="157">
        <f t="shared" si="49"/>
        <v>0</v>
      </c>
      <c r="CR23" s="157">
        <f t="shared" si="49"/>
        <v>0</v>
      </c>
      <c r="CS23" s="157">
        <f t="shared" si="49"/>
        <v>0</v>
      </c>
      <c r="CT23" s="157">
        <f t="shared" si="49"/>
        <v>0</v>
      </c>
      <c r="CU23" s="157">
        <f t="shared" si="49"/>
        <v>0</v>
      </c>
      <c r="CV23" s="157">
        <f t="shared" si="49"/>
        <v>0</v>
      </c>
      <c r="CW23" s="157">
        <f t="shared" si="49"/>
        <v>0</v>
      </c>
      <c r="CX23" s="131"/>
    </row>
    <row r="24" ht="15.75" customHeight="1">
      <c r="A24" s="92" t="s">
        <v>698</v>
      </c>
      <c r="B24" s="93"/>
      <c r="C24" s="94" t="s">
        <v>699</v>
      </c>
      <c r="D24" s="95" t="s">
        <v>292</v>
      </c>
      <c r="E24" s="96" t="s">
        <v>707</v>
      </c>
      <c r="F24" s="159">
        <v>5.0</v>
      </c>
      <c r="G24" s="134" t="s">
        <v>701</v>
      </c>
      <c r="H24" s="98">
        <v>203.84</v>
      </c>
      <c r="I24" s="99"/>
      <c r="J24" s="100"/>
      <c r="K24" s="135"/>
      <c r="L24" s="136"/>
      <c r="M24" s="103"/>
      <c r="N24" s="137"/>
      <c r="O24" s="138"/>
      <c r="P24" s="139"/>
      <c r="Q24" s="140"/>
      <c r="R24" s="141"/>
      <c r="S24" s="142"/>
      <c r="T24" s="143"/>
      <c r="U24" s="111"/>
      <c r="V24" s="112"/>
      <c r="W24" s="144">
        <f t="shared" si="6"/>
        <v>0</v>
      </c>
      <c r="X24" s="114">
        <f t="shared" si="7"/>
        <v>0</v>
      </c>
      <c r="Y24" s="145">
        <f t="shared" si="8"/>
        <v>0</v>
      </c>
      <c r="Z24" s="116">
        <f t="shared" si="9"/>
        <v>0</v>
      </c>
      <c r="AA24" s="117">
        <v>4.5</v>
      </c>
      <c r="AB24" s="118">
        <v>6.15</v>
      </c>
      <c r="AC24" s="146" t="s">
        <v>702</v>
      </c>
      <c r="AD24" s="147" t="s">
        <v>703</v>
      </c>
      <c r="AE24" s="146" t="s">
        <v>704</v>
      </c>
      <c r="AF24" s="107"/>
      <c r="AG24" s="148" t="s">
        <v>702</v>
      </c>
      <c r="AH24" s="149">
        <f t="shared" si="10"/>
        <v>0</v>
      </c>
      <c r="AI24" s="4"/>
      <c r="AJ24" s="150" t="str">
        <f t="shared" si="11"/>
        <v>Wabi Jugs 1</v>
      </c>
      <c r="AK24" s="151">
        <f t="shared" si="12"/>
        <v>5</v>
      </c>
      <c r="AL24" s="152"/>
      <c r="AM24" s="152">
        <v>5.0</v>
      </c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3">
        <f t="shared" si="13"/>
        <v>5</v>
      </c>
      <c r="AZ24" s="4"/>
      <c r="BA24" s="154" t="str">
        <f t="shared" si="14"/>
        <v>Wabi Jugs 1</v>
      </c>
      <c r="BB24" s="155"/>
      <c r="BC24" s="155"/>
      <c r="BD24" s="155"/>
      <c r="BE24" s="156"/>
      <c r="BF24" s="130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31"/>
      <c r="BZ24" s="154" t="str">
        <f t="shared" si="15"/>
        <v>Wabi Jugs 1</v>
      </c>
      <c r="CA24" s="157">
        <f t="shared" ref="CA24:CD24" si="50">BB24*$Y$55</f>
        <v>0</v>
      </c>
      <c r="CB24" s="157">
        <f t="shared" si="50"/>
        <v>0</v>
      </c>
      <c r="CC24" s="157">
        <f t="shared" si="50"/>
        <v>0</v>
      </c>
      <c r="CD24" s="90">
        <f t="shared" si="50"/>
        <v>0</v>
      </c>
      <c r="CE24" s="130"/>
      <c r="CF24" s="157">
        <f t="shared" ref="CF24:CW24" si="51">BG24*$Y$50</f>
        <v>0</v>
      </c>
      <c r="CG24" s="157">
        <f t="shared" si="51"/>
        <v>0</v>
      </c>
      <c r="CH24" s="157">
        <f t="shared" si="51"/>
        <v>0</v>
      </c>
      <c r="CI24" s="157">
        <f t="shared" si="51"/>
        <v>0</v>
      </c>
      <c r="CJ24" s="157">
        <f t="shared" si="51"/>
        <v>0</v>
      </c>
      <c r="CK24" s="157">
        <f t="shared" si="51"/>
        <v>0</v>
      </c>
      <c r="CL24" s="157">
        <f t="shared" si="51"/>
        <v>0</v>
      </c>
      <c r="CM24" s="157">
        <f t="shared" si="51"/>
        <v>0</v>
      </c>
      <c r="CN24" s="157">
        <f t="shared" si="51"/>
        <v>0</v>
      </c>
      <c r="CO24" s="157">
        <f t="shared" si="51"/>
        <v>0</v>
      </c>
      <c r="CP24" s="157">
        <f t="shared" si="51"/>
        <v>0</v>
      </c>
      <c r="CQ24" s="157">
        <f t="shared" si="51"/>
        <v>0</v>
      </c>
      <c r="CR24" s="157">
        <f t="shared" si="51"/>
        <v>0</v>
      </c>
      <c r="CS24" s="157">
        <f t="shared" si="51"/>
        <v>0</v>
      </c>
      <c r="CT24" s="157">
        <f t="shared" si="51"/>
        <v>0</v>
      </c>
      <c r="CU24" s="157">
        <f t="shared" si="51"/>
        <v>0</v>
      </c>
      <c r="CV24" s="157">
        <f t="shared" si="51"/>
        <v>0</v>
      </c>
      <c r="CW24" s="157">
        <f t="shared" si="51"/>
        <v>0</v>
      </c>
      <c r="CX24" s="131"/>
    </row>
    <row r="25" ht="15.75" customHeight="1">
      <c r="A25" s="92" t="s">
        <v>698</v>
      </c>
      <c r="B25" s="93"/>
      <c r="C25" s="94" t="s">
        <v>699</v>
      </c>
      <c r="D25" s="95" t="s">
        <v>293</v>
      </c>
      <c r="E25" s="96" t="s">
        <v>707</v>
      </c>
      <c r="F25" s="159">
        <v>5.0</v>
      </c>
      <c r="G25" s="134" t="s">
        <v>701</v>
      </c>
      <c r="H25" s="98">
        <v>220.48000000000002</v>
      </c>
      <c r="I25" s="99"/>
      <c r="J25" s="100"/>
      <c r="K25" s="135"/>
      <c r="L25" s="136"/>
      <c r="M25" s="103"/>
      <c r="N25" s="137"/>
      <c r="O25" s="138"/>
      <c r="P25" s="139"/>
      <c r="Q25" s="140"/>
      <c r="R25" s="141"/>
      <c r="S25" s="142"/>
      <c r="T25" s="143"/>
      <c r="U25" s="111"/>
      <c r="V25" s="112"/>
      <c r="W25" s="144">
        <f t="shared" si="6"/>
        <v>0</v>
      </c>
      <c r="X25" s="114">
        <f t="shared" si="7"/>
        <v>0</v>
      </c>
      <c r="Y25" s="145">
        <f t="shared" si="8"/>
        <v>0</v>
      </c>
      <c r="Z25" s="116">
        <f t="shared" si="9"/>
        <v>0</v>
      </c>
      <c r="AA25" s="117">
        <v>4.5</v>
      </c>
      <c r="AB25" s="118">
        <v>6.1</v>
      </c>
      <c r="AC25" s="146" t="s">
        <v>702</v>
      </c>
      <c r="AD25" s="147" t="s">
        <v>703</v>
      </c>
      <c r="AE25" s="146" t="s">
        <v>704</v>
      </c>
      <c r="AF25" s="107"/>
      <c r="AG25" s="148" t="s">
        <v>702</v>
      </c>
      <c r="AH25" s="149">
        <f t="shared" si="10"/>
        <v>0</v>
      </c>
      <c r="AI25" s="4"/>
      <c r="AJ25" s="150" t="str">
        <f t="shared" si="11"/>
        <v>Wabi Jugs 2</v>
      </c>
      <c r="AK25" s="151">
        <f t="shared" si="12"/>
        <v>5</v>
      </c>
      <c r="AL25" s="152"/>
      <c r="AM25" s="152">
        <v>5.0</v>
      </c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3">
        <f t="shared" si="13"/>
        <v>5</v>
      </c>
      <c r="AZ25" s="4"/>
      <c r="BA25" s="154" t="str">
        <f t="shared" si="14"/>
        <v>Wabi Jugs 2</v>
      </c>
      <c r="BB25" s="155"/>
      <c r="BC25" s="155"/>
      <c r="BD25" s="155"/>
      <c r="BE25" s="156"/>
      <c r="BF25" s="130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31"/>
      <c r="BZ25" s="154" t="str">
        <f t="shared" si="15"/>
        <v>Wabi Jugs 2</v>
      </c>
      <c r="CA25" s="157">
        <f t="shared" ref="CA25:CD25" si="52">BB25*$Y$55</f>
        <v>0</v>
      </c>
      <c r="CB25" s="157">
        <f t="shared" si="52"/>
        <v>0</v>
      </c>
      <c r="CC25" s="157">
        <f t="shared" si="52"/>
        <v>0</v>
      </c>
      <c r="CD25" s="90">
        <f t="shared" si="52"/>
        <v>0</v>
      </c>
      <c r="CE25" s="130"/>
      <c r="CF25" s="157">
        <f t="shared" ref="CF25:CW25" si="53">BG25*$Y$50</f>
        <v>0</v>
      </c>
      <c r="CG25" s="157">
        <f t="shared" si="53"/>
        <v>0</v>
      </c>
      <c r="CH25" s="157">
        <f t="shared" si="53"/>
        <v>0</v>
      </c>
      <c r="CI25" s="157">
        <f t="shared" si="53"/>
        <v>0</v>
      </c>
      <c r="CJ25" s="157">
        <f t="shared" si="53"/>
        <v>0</v>
      </c>
      <c r="CK25" s="157">
        <f t="shared" si="53"/>
        <v>0</v>
      </c>
      <c r="CL25" s="157">
        <f t="shared" si="53"/>
        <v>0</v>
      </c>
      <c r="CM25" s="157">
        <f t="shared" si="53"/>
        <v>0</v>
      </c>
      <c r="CN25" s="157">
        <f t="shared" si="53"/>
        <v>0</v>
      </c>
      <c r="CO25" s="157">
        <f t="shared" si="53"/>
        <v>0</v>
      </c>
      <c r="CP25" s="157">
        <f t="shared" si="53"/>
        <v>0</v>
      </c>
      <c r="CQ25" s="157">
        <f t="shared" si="53"/>
        <v>0</v>
      </c>
      <c r="CR25" s="157">
        <f t="shared" si="53"/>
        <v>0</v>
      </c>
      <c r="CS25" s="157">
        <f t="shared" si="53"/>
        <v>0</v>
      </c>
      <c r="CT25" s="157">
        <f t="shared" si="53"/>
        <v>0</v>
      </c>
      <c r="CU25" s="157">
        <f t="shared" si="53"/>
        <v>0</v>
      </c>
      <c r="CV25" s="157">
        <f t="shared" si="53"/>
        <v>0</v>
      </c>
      <c r="CW25" s="157">
        <f t="shared" si="53"/>
        <v>0</v>
      </c>
      <c r="CX25" s="131"/>
    </row>
    <row r="26" ht="15.75" customHeight="1">
      <c r="A26" s="92" t="s">
        <v>698</v>
      </c>
      <c r="B26" s="93"/>
      <c r="C26" s="94" t="s">
        <v>699</v>
      </c>
      <c r="D26" s="95" t="s">
        <v>294</v>
      </c>
      <c r="E26" s="96" t="s">
        <v>707</v>
      </c>
      <c r="F26" s="159">
        <v>10.0</v>
      </c>
      <c r="G26" s="134" t="s">
        <v>701</v>
      </c>
      <c r="H26" s="98">
        <v>357.76</v>
      </c>
      <c r="I26" s="99"/>
      <c r="J26" s="100"/>
      <c r="K26" s="135"/>
      <c r="L26" s="136"/>
      <c r="M26" s="103"/>
      <c r="N26" s="137"/>
      <c r="O26" s="138"/>
      <c r="P26" s="139"/>
      <c r="Q26" s="140"/>
      <c r="R26" s="141"/>
      <c r="S26" s="142"/>
      <c r="T26" s="143"/>
      <c r="U26" s="111"/>
      <c r="V26" s="112"/>
      <c r="W26" s="144">
        <f t="shared" si="6"/>
        <v>0</v>
      </c>
      <c r="X26" s="114">
        <f t="shared" si="7"/>
        <v>0</v>
      </c>
      <c r="Y26" s="145">
        <f t="shared" si="8"/>
        <v>0</v>
      </c>
      <c r="Z26" s="116">
        <f t="shared" si="9"/>
        <v>0</v>
      </c>
      <c r="AA26" s="117">
        <v>4.5</v>
      </c>
      <c r="AB26" s="118">
        <v>10.2</v>
      </c>
      <c r="AC26" s="146" t="s">
        <v>702</v>
      </c>
      <c r="AD26" s="147" t="s">
        <v>703</v>
      </c>
      <c r="AE26" s="146" t="s">
        <v>704</v>
      </c>
      <c r="AF26" s="107"/>
      <c r="AG26" s="148" t="s">
        <v>702</v>
      </c>
      <c r="AH26" s="149">
        <f t="shared" si="10"/>
        <v>0</v>
      </c>
      <c r="AI26" s="4"/>
      <c r="AJ26" s="150" t="str">
        <f t="shared" si="11"/>
        <v>Sabi Jugs 1</v>
      </c>
      <c r="AK26" s="151">
        <f t="shared" si="12"/>
        <v>10</v>
      </c>
      <c r="AL26" s="152"/>
      <c r="AM26" s="152">
        <v>10.0</v>
      </c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3">
        <f t="shared" si="13"/>
        <v>10</v>
      </c>
      <c r="AZ26" s="4"/>
      <c r="BA26" s="154" t="str">
        <f t="shared" si="14"/>
        <v>Sabi Jugs 1</v>
      </c>
      <c r="BB26" s="155"/>
      <c r="BC26" s="155"/>
      <c r="BD26" s="155"/>
      <c r="BE26" s="156"/>
      <c r="BF26" s="130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31"/>
      <c r="BZ26" s="154" t="str">
        <f t="shared" si="15"/>
        <v>Sabi Jugs 1</v>
      </c>
      <c r="CA26" s="157">
        <f t="shared" ref="CA26:CD26" si="54">BB26*$Y$55</f>
        <v>0</v>
      </c>
      <c r="CB26" s="157">
        <f t="shared" si="54"/>
        <v>0</v>
      </c>
      <c r="CC26" s="157">
        <f t="shared" si="54"/>
        <v>0</v>
      </c>
      <c r="CD26" s="90">
        <f t="shared" si="54"/>
        <v>0</v>
      </c>
      <c r="CE26" s="130"/>
      <c r="CF26" s="157">
        <f t="shared" ref="CF26:CW26" si="55">BG26*$Y$50</f>
        <v>0</v>
      </c>
      <c r="CG26" s="157">
        <f t="shared" si="55"/>
        <v>0</v>
      </c>
      <c r="CH26" s="157">
        <f t="shared" si="55"/>
        <v>0</v>
      </c>
      <c r="CI26" s="157">
        <f t="shared" si="55"/>
        <v>0</v>
      </c>
      <c r="CJ26" s="157">
        <f t="shared" si="55"/>
        <v>0</v>
      </c>
      <c r="CK26" s="157">
        <f t="shared" si="55"/>
        <v>0</v>
      </c>
      <c r="CL26" s="157">
        <f t="shared" si="55"/>
        <v>0</v>
      </c>
      <c r="CM26" s="157">
        <f t="shared" si="55"/>
        <v>0</v>
      </c>
      <c r="CN26" s="157">
        <f t="shared" si="55"/>
        <v>0</v>
      </c>
      <c r="CO26" s="157">
        <f t="shared" si="55"/>
        <v>0</v>
      </c>
      <c r="CP26" s="157">
        <f t="shared" si="55"/>
        <v>0</v>
      </c>
      <c r="CQ26" s="157">
        <f t="shared" si="55"/>
        <v>0</v>
      </c>
      <c r="CR26" s="157">
        <f t="shared" si="55"/>
        <v>0</v>
      </c>
      <c r="CS26" s="157">
        <f t="shared" si="55"/>
        <v>0</v>
      </c>
      <c r="CT26" s="157">
        <f t="shared" si="55"/>
        <v>0</v>
      </c>
      <c r="CU26" s="157">
        <f t="shared" si="55"/>
        <v>0</v>
      </c>
      <c r="CV26" s="157">
        <f t="shared" si="55"/>
        <v>0</v>
      </c>
      <c r="CW26" s="157">
        <f t="shared" si="55"/>
        <v>0</v>
      </c>
      <c r="CX26" s="131"/>
    </row>
    <row r="27" ht="15.75" customHeight="1">
      <c r="A27" s="92" t="s">
        <v>698</v>
      </c>
      <c r="B27" s="93"/>
      <c r="C27" s="94" t="s">
        <v>699</v>
      </c>
      <c r="D27" s="95" t="s">
        <v>295</v>
      </c>
      <c r="E27" s="96" t="s">
        <v>707</v>
      </c>
      <c r="F27" s="159">
        <v>5.0</v>
      </c>
      <c r="G27" s="134" t="s">
        <v>701</v>
      </c>
      <c r="H27" s="98">
        <v>191.36</v>
      </c>
      <c r="I27" s="99"/>
      <c r="J27" s="100"/>
      <c r="K27" s="135"/>
      <c r="L27" s="136"/>
      <c r="M27" s="103"/>
      <c r="N27" s="137"/>
      <c r="O27" s="138"/>
      <c r="P27" s="139"/>
      <c r="Q27" s="140"/>
      <c r="R27" s="141"/>
      <c r="S27" s="142"/>
      <c r="T27" s="143"/>
      <c r="U27" s="111"/>
      <c r="V27" s="112"/>
      <c r="W27" s="144">
        <f t="shared" si="6"/>
        <v>0</v>
      </c>
      <c r="X27" s="114">
        <f t="shared" si="7"/>
        <v>0</v>
      </c>
      <c r="Y27" s="145">
        <f t="shared" si="8"/>
        <v>0</v>
      </c>
      <c r="Z27" s="116">
        <f t="shared" si="9"/>
        <v>0</v>
      </c>
      <c r="AA27" s="117">
        <v>4.5</v>
      </c>
      <c r="AB27" s="118">
        <v>5.8</v>
      </c>
      <c r="AC27" s="146" t="s">
        <v>702</v>
      </c>
      <c r="AD27" s="147" t="s">
        <v>703</v>
      </c>
      <c r="AE27" s="146" t="s">
        <v>704</v>
      </c>
      <c r="AF27" s="107"/>
      <c r="AG27" s="148" t="s">
        <v>702</v>
      </c>
      <c r="AH27" s="149">
        <f t="shared" si="10"/>
        <v>0</v>
      </c>
      <c r="AI27" s="4"/>
      <c r="AJ27" s="150" t="str">
        <f t="shared" si="11"/>
        <v>Sabi Jugs 2</v>
      </c>
      <c r="AK27" s="151">
        <f t="shared" si="12"/>
        <v>5</v>
      </c>
      <c r="AL27" s="152"/>
      <c r="AM27" s="152">
        <v>5.0</v>
      </c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3">
        <f t="shared" si="13"/>
        <v>5</v>
      </c>
      <c r="AZ27" s="4"/>
      <c r="BA27" s="154" t="str">
        <f t="shared" si="14"/>
        <v>Sabi Jugs 2</v>
      </c>
      <c r="BB27" s="155"/>
      <c r="BC27" s="155"/>
      <c r="BD27" s="155"/>
      <c r="BE27" s="156"/>
      <c r="BF27" s="130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31"/>
      <c r="BZ27" s="154" t="str">
        <f t="shared" si="15"/>
        <v>Sabi Jugs 2</v>
      </c>
      <c r="CA27" s="157">
        <f t="shared" ref="CA27:CD27" si="56">BB27*$Y$55</f>
        <v>0</v>
      </c>
      <c r="CB27" s="157">
        <f t="shared" si="56"/>
        <v>0</v>
      </c>
      <c r="CC27" s="157">
        <f t="shared" si="56"/>
        <v>0</v>
      </c>
      <c r="CD27" s="90">
        <f t="shared" si="56"/>
        <v>0</v>
      </c>
      <c r="CE27" s="130"/>
      <c r="CF27" s="157">
        <f t="shared" ref="CF27:CW27" si="57">BG27*$Y$50</f>
        <v>0</v>
      </c>
      <c r="CG27" s="157">
        <f t="shared" si="57"/>
        <v>0</v>
      </c>
      <c r="CH27" s="157">
        <f t="shared" si="57"/>
        <v>0</v>
      </c>
      <c r="CI27" s="157">
        <f t="shared" si="57"/>
        <v>0</v>
      </c>
      <c r="CJ27" s="157">
        <f t="shared" si="57"/>
        <v>0</v>
      </c>
      <c r="CK27" s="157">
        <f t="shared" si="57"/>
        <v>0</v>
      </c>
      <c r="CL27" s="157">
        <f t="shared" si="57"/>
        <v>0</v>
      </c>
      <c r="CM27" s="157">
        <f t="shared" si="57"/>
        <v>0</v>
      </c>
      <c r="CN27" s="157">
        <f t="shared" si="57"/>
        <v>0</v>
      </c>
      <c r="CO27" s="157">
        <f t="shared" si="57"/>
        <v>0</v>
      </c>
      <c r="CP27" s="157">
        <f t="shared" si="57"/>
        <v>0</v>
      </c>
      <c r="CQ27" s="157">
        <f t="shared" si="57"/>
        <v>0</v>
      </c>
      <c r="CR27" s="157">
        <f t="shared" si="57"/>
        <v>0</v>
      </c>
      <c r="CS27" s="157">
        <f t="shared" si="57"/>
        <v>0</v>
      </c>
      <c r="CT27" s="157">
        <f t="shared" si="57"/>
        <v>0</v>
      </c>
      <c r="CU27" s="157">
        <f t="shared" si="57"/>
        <v>0</v>
      </c>
      <c r="CV27" s="157">
        <f t="shared" si="57"/>
        <v>0</v>
      </c>
      <c r="CW27" s="157">
        <f t="shared" si="57"/>
        <v>0</v>
      </c>
      <c r="CX27" s="131"/>
    </row>
    <row r="28" ht="15.75" customHeight="1">
      <c r="A28" s="92" t="s">
        <v>698</v>
      </c>
      <c r="B28" s="93"/>
      <c r="C28" s="94" t="s">
        <v>699</v>
      </c>
      <c r="D28" s="95" t="s">
        <v>296</v>
      </c>
      <c r="E28" s="96" t="s">
        <v>707</v>
      </c>
      <c r="F28" s="159">
        <v>7.0</v>
      </c>
      <c r="G28" s="134" t="s">
        <v>701</v>
      </c>
      <c r="H28" s="98">
        <v>355.68</v>
      </c>
      <c r="I28" s="99"/>
      <c r="J28" s="100"/>
      <c r="K28" s="135"/>
      <c r="L28" s="136"/>
      <c r="M28" s="103"/>
      <c r="N28" s="137"/>
      <c r="O28" s="138"/>
      <c r="P28" s="139"/>
      <c r="Q28" s="140"/>
      <c r="R28" s="141"/>
      <c r="S28" s="142"/>
      <c r="T28" s="143"/>
      <c r="U28" s="111"/>
      <c r="V28" s="112"/>
      <c r="W28" s="144">
        <f t="shared" si="6"/>
        <v>0</v>
      </c>
      <c r="X28" s="114">
        <f t="shared" si="7"/>
        <v>0</v>
      </c>
      <c r="Y28" s="145">
        <f t="shared" si="8"/>
        <v>0</v>
      </c>
      <c r="Z28" s="116">
        <f t="shared" si="9"/>
        <v>0</v>
      </c>
      <c r="AA28" s="117">
        <v>4.5</v>
      </c>
      <c r="AB28" s="118">
        <v>11.15</v>
      </c>
      <c r="AC28" s="146" t="s">
        <v>702</v>
      </c>
      <c r="AD28" s="147" t="s">
        <v>703</v>
      </c>
      <c r="AE28" s="146" t="s">
        <v>704</v>
      </c>
      <c r="AF28" s="107"/>
      <c r="AG28" s="148" t="s">
        <v>702</v>
      </c>
      <c r="AH28" s="149">
        <f t="shared" si="10"/>
        <v>0</v>
      </c>
      <c r="AI28" s="4"/>
      <c r="AJ28" s="150" t="str">
        <f t="shared" si="11"/>
        <v>Sabi Jugs 3</v>
      </c>
      <c r="AK28" s="151">
        <f t="shared" si="12"/>
        <v>7</v>
      </c>
      <c r="AL28" s="152"/>
      <c r="AM28" s="152">
        <v>7.0</v>
      </c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3">
        <f t="shared" si="13"/>
        <v>7</v>
      </c>
      <c r="AZ28" s="4"/>
      <c r="BA28" s="154" t="str">
        <f t="shared" si="14"/>
        <v>Sabi Jugs 3</v>
      </c>
      <c r="BB28" s="155"/>
      <c r="BC28" s="155"/>
      <c r="BD28" s="155"/>
      <c r="BE28" s="156"/>
      <c r="BF28" s="130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31"/>
      <c r="BZ28" s="154" t="str">
        <f t="shared" si="15"/>
        <v>Sabi Jugs 3</v>
      </c>
      <c r="CA28" s="157">
        <f t="shared" ref="CA28:CD28" si="58">BB28*$Y$55</f>
        <v>0</v>
      </c>
      <c r="CB28" s="157">
        <f t="shared" si="58"/>
        <v>0</v>
      </c>
      <c r="CC28" s="157">
        <f t="shared" si="58"/>
        <v>0</v>
      </c>
      <c r="CD28" s="90">
        <f t="shared" si="58"/>
        <v>0</v>
      </c>
      <c r="CE28" s="130"/>
      <c r="CF28" s="157">
        <f t="shared" ref="CF28:CW28" si="59">BG28*$Y$50</f>
        <v>0</v>
      </c>
      <c r="CG28" s="157">
        <f t="shared" si="59"/>
        <v>0</v>
      </c>
      <c r="CH28" s="157">
        <f t="shared" si="59"/>
        <v>0</v>
      </c>
      <c r="CI28" s="157">
        <f t="shared" si="59"/>
        <v>0</v>
      </c>
      <c r="CJ28" s="157">
        <f t="shared" si="59"/>
        <v>0</v>
      </c>
      <c r="CK28" s="157">
        <f t="shared" si="59"/>
        <v>0</v>
      </c>
      <c r="CL28" s="157">
        <f t="shared" si="59"/>
        <v>0</v>
      </c>
      <c r="CM28" s="157">
        <f t="shared" si="59"/>
        <v>0</v>
      </c>
      <c r="CN28" s="157">
        <f t="shared" si="59"/>
        <v>0</v>
      </c>
      <c r="CO28" s="157">
        <f t="shared" si="59"/>
        <v>0</v>
      </c>
      <c r="CP28" s="157">
        <f t="shared" si="59"/>
        <v>0</v>
      </c>
      <c r="CQ28" s="157">
        <f t="shared" si="59"/>
        <v>0</v>
      </c>
      <c r="CR28" s="157">
        <f t="shared" si="59"/>
        <v>0</v>
      </c>
      <c r="CS28" s="157">
        <f t="shared" si="59"/>
        <v>0</v>
      </c>
      <c r="CT28" s="157">
        <f t="shared" si="59"/>
        <v>0</v>
      </c>
      <c r="CU28" s="157">
        <f t="shared" si="59"/>
        <v>0</v>
      </c>
      <c r="CV28" s="157">
        <f t="shared" si="59"/>
        <v>0</v>
      </c>
      <c r="CW28" s="157">
        <f t="shared" si="59"/>
        <v>0</v>
      </c>
      <c r="CX28" s="131"/>
    </row>
    <row r="29" ht="15.75" customHeight="1">
      <c r="A29" s="92" t="s">
        <v>698</v>
      </c>
      <c r="B29" s="93"/>
      <c r="C29" s="94" t="s">
        <v>699</v>
      </c>
      <c r="D29" s="95" t="s">
        <v>297</v>
      </c>
      <c r="E29" s="96" t="s">
        <v>708</v>
      </c>
      <c r="F29" s="159">
        <v>10.0</v>
      </c>
      <c r="G29" s="134" t="s">
        <v>701</v>
      </c>
      <c r="H29" s="98">
        <v>300.56</v>
      </c>
      <c r="I29" s="99"/>
      <c r="J29" s="100"/>
      <c r="K29" s="135"/>
      <c r="L29" s="136"/>
      <c r="M29" s="103"/>
      <c r="N29" s="137"/>
      <c r="O29" s="138"/>
      <c r="P29" s="139"/>
      <c r="Q29" s="140"/>
      <c r="R29" s="141"/>
      <c r="S29" s="142"/>
      <c r="T29" s="143"/>
      <c r="U29" s="111"/>
      <c r="V29" s="112"/>
      <c r="W29" s="144">
        <f t="shared" si="6"/>
        <v>0</v>
      </c>
      <c r="X29" s="114">
        <f t="shared" si="7"/>
        <v>0</v>
      </c>
      <c r="Y29" s="145">
        <f t="shared" si="8"/>
        <v>0</v>
      </c>
      <c r="Z29" s="116">
        <f t="shared" si="9"/>
        <v>0</v>
      </c>
      <c r="AA29" s="117">
        <v>4.5</v>
      </c>
      <c r="AB29" s="118">
        <v>9.65</v>
      </c>
      <c r="AC29" s="146" t="s">
        <v>702</v>
      </c>
      <c r="AD29" s="147" t="s">
        <v>703</v>
      </c>
      <c r="AE29" s="146" t="s">
        <v>704</v>
      </c>
      <c r="AF29" s="107"/>
      <c r="AG29" s="148" t="s">
        <v>702</v>
      </c>
      <c r="AH29" s="149">
        <f t="shared" si="10"/>
        <v>0</v>
      </c>
      <c r="AI29" s="4"/>
      <c r="AJ29" s="150" t="str">
        <f t="shared" si="11"/>
        <v>Wabi Mini Jugs 1</v>
      </c>
      <c r="AK29" s="151">
        <f t="shared" si="12"/>
        <v>10</v>
      </c>
      <c r="AL29" s="152"/>
      <c r="AM29" s="152"/>
      <c r="AN29" s="152">
        <v>10.0</v>
      </c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3">
        <f t="shared" si="13"/>
        <v>10</v>
      </c>
      <c r="AZ29" s="4"/>
      <c r="BA29" s="154" t="str">
        <f t="shared" si="14"/>
        <v>Wabi Mini Jugs 1</v>
      </c>
      <c r="BB29" s="155"/>
      <c r="BC29" s="155"/>
      <c r="BD29" s="155"/>
      <c r="BE29" s="156"/>
      <c r="BF29" s="130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31"/>
      <c r="BZ29" s="154" t="str">
        <f t="shared" si="15"/>
        <v>Wabi Mini Jugs 1</v>
      </c>
      <c r="CA29" s="157">
        <f t="shared" ref="CA29:CD29" si="60">BB29*$Y$55</f>
        <v>0</v>
      </c>
      <c r="CB29" s="157">
        <f t="shared" si="60"/>
        <v>0</v>
      </c>
      <c r="CC29" s="157">
        <f t="shared" si="60"/>
        <v>0</v>
      </c>
      <c r="CD29" s="90">
        <f t="shared" si="60"/>
        <v>0</v>
      </c>
      <c r="CE29" s="130"/>
      <c r="CF29" s="157">
        <f t="shared" ref="CF29:CW29" si="61">BG29*$Y$50</f>
        <v>0</v>
      </c>
      <c r="CG29" s="157">
        <f t="shared" si="61"/>
        <v>0</v>
      </c>
      <c r="CH29" s="157">
        <f t="shared" si="61"/>
        <v>0</v>
      </c>
      <c r="CI29" s="157">
        <f t="shared" si="61"/>
        <v>0</v>
      </c>
      <c r="CJ29" s="157">
        <f t="shared" si="61"/>
        <v>0</v>
      </c>
      <c r="CK29" s="157">
        <f t="shared" si="61"/>
        <v>0</v>
      </c>
      <c r="CL29" s="157">
        <f t="shared" si="61"/>
        <v>0</v>
      </c>
      <c r="CM29" s="157">
        <f t="shared" si="61"/>
        <v>0</v>
      </c>
      <c r="CN29" s="157">
        <f t="shared" si="61"/>
        <v>0</v>
      </c>
      <c r="CO29" s="157">
        <f t="shared" si="61"/>
        <v>0</v>
      </c>
      <c r="CP29" s="157">
        <f t="shared" si="61"/>
        <v>0</v>
      </c>
      <c r="CQ29" s="157">
        <f t="shared" si="61"/>
        <v>0</v>
      </c>
      <c r="CR29" s="157">
        <f t="shared" si="61"/>
        <v>0</v>
      </c>
      <c r="CS29" s="157">
        <f t="shared" si="61"/>
        <v>0</v>
      </c>
      <c r="CT29" s="157">
        <f t="shared" si="61"/>
        <v>0</v>
      </c>
      <c r="CU29" s="157">
        <f t="shared" si="61"/>
        <v>0</v>
      </c>
      <c r="CV29" s="157">
        <f t="shared" si="61"/>
        <v>0</v>
      </c>
      <c r="CW29" s="157">
        <f t="shared" si="61"/>
        <v>0</v>
      </c>
      <c r="CX29" s="131"/>
    </row>
    <row r="30" ht="15.75" customHeight="1">
      <c r="A30" s="92" t="s">
        <v>698</v>
      </c>
      <c r="B30" s="93"/>
      <c r="C30" s="94" t="s">
        <v>699</v>
      </c>
      <c r="D30" s="95" t="s">
        <v>298</v>
      </c>
      <c r="E30" s="96" t="s">
        <v>708</v>
      </c>
      <c r="F30" s="159">
        <v>10.0</v>
      </c>
      <c r="G30" s="134" t="s">
        <v>701</v>
      </c>
      <c r="H30" s="98">
        <v>274.56</v>
      </c>
      <c r="I30" s="99"/>
      <c r="J30" s="100"/>
      <c r="K30" s="135"/>
      <c r="L30" s="136"/>
      <c r="M30" s="103"/>
      <c r="N30" s="137"/>
      <c r="O30" s="138"/>
      <c r="P30" s="139"/>
      <c r="Q30" s="140"/>
      <c r="R30" s="141"/>
      <c r="S30" s="142"/>
      <c r="T30" s="143"/>
      <c r="U30" s="111"/>
      <c r="V30" s="112"/>
      <c r="W30" s="144">
        <f t="shared" si="6"/>
        <v>0</v>
      </c>
      <c r="X30" s="114">
        <f t="shared" si="7"/>
        <v>0</v>
      </c>
      <c r="Y30" s="145">
        <f t="shared" si="8"/>
        <v>0</v>
      </c>
      <c r="Z30" s="116">
        <f t="shared" si="9"/>
        <v>0</v>
      </c>
      <c r="AA30" s="117">
        <v>4.5</v>
      </c>
      <c r="AB30" s="118">
        <v>8.55</v>
      </c>
      <c r="AC30" s="146" t="s">
        <v>702</v>
      </c>
      <c r="AD30" s="147" t="s">
        <v>703</v>
      </c>
      <c r="AE30" s="146" t="s">
        <v>704</v>
      </c>
      <c r="AF30" s="107"/>
      <c r="AG30" s="148" t="s">
        <v>702</v>
      </c>
      <c r="AH30" s="149">
        <f t="shared" si="10"/>
        <v>0</v>
      </c>
      <c r="AI30" s="4"/>
      <c r="AJ30" s="150" t="str">
        <f t="shared" si="11"/>
        <v>Wabi Mini Jugs 2</v>
      </c>
      <c r="AK30" s="151">
        <f t="shared" si="12"/>
        <v>10</v>
      </c>
      <c r="AL30" s="152"/>
      <c r="AM30" s="152"/>
      <c r="AN30" s="152">
        <v>10.0</v>
      </c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3">
        <f t="shared" si="13"/>
        <v>10</v>
      </c>
      <c r="AZ30" s="4"/>
      <c r="BA30" s="154" t="str">
        <f t="shared" si="14"/>
        <v>Wabi Mini Jugs 2</v>
      </c>
      <c r="BB30" s="155"/>
      <c r="BC30" s="155"/>
      <c r="BD30" s="155"/>
      <c r="BE30" s="156"/>
      <c r="BF30" s="130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31"/>
      <c r="BZ30" s="154" t="str">
        <f t="shared" si="15"/>
        <v>Wabi Mini Jugs 2</v>
      </c>
      <c r="CA30" s="157">
        <f t="shared" ref="CA30:CD30" si="62">BB30*$Y$55</f>
        <v>0</v>
      </c>
      <c r="CB30" s="157">
        <f t="shared" si="62"/>
        <v>0</v>
      </c>
      <c r="CC30" s="157">
        <f t="shared" si="62"/>
        <v>0</v>
      </c>
      <c r="CD30" s="90">
        <f t="shared" si="62"/>
        <v>0</v>
      </c>
      <c r="CE30" s="130"/>
      <c r="CF30" s="157">
        <f t="shared" ref="CF30:CW30" si="63">BG30*$Y$50</f>
        <v>0</v>
      </c>
      <c r="CG30" s="157">
        <f t="shared" si="63"/>
        <v>0</v>
      </c>
      <c r="CH30" s="157">
        <f t="shared" si="63"/>
        <v>0</v>
      </c>
      <c r="CI30" s="157">
        <f t="shared" si="63"/>
        <v>0</v>
      </c>
      <c r="CJ30" s="157">
        <f t="shared" si="63"/>
        <v>0</v>
      </c>
      <c r="CK30" s="157">
        <f t="shared" si="63"/>
        <v>0</v>
      </c>
      <c r="CL30" s="157">
        <f t="shared" si="63"/>
        <v>0</v>
      </c>
      <c r="CM30" s="157">
        <f t="shared" si="63"/>
        <v>0</v>
      </c>
      <c r="CN30" s="157">
        <f t="shared" si="63"/>
        <v>0</v>
      </c>
      <c r="CO30" s="157">
        <f t="shared" si="63"/>
        <v>0</v>
      </c>
      <c r="CP30" s="157">
        <f t="shared" si="63"/>
        <v>0</v>
      </c>
      <c r="CQ30" s="157">
        <f t="shared" si="63"/>
        <v>0</v>
      </c>
      <c r="CR30" s="157">
        <f t="shared" si="63"/>
        <v>0</v>
      </c>
      <c r="CS30" s="157">
        <f t="shared" si="63"/>
        <v>0</v>
      </c>
      <c r="CT30" s="157">
        <f t="shared" si="63"/>
        <v>0</v>
      </c>
      <c r="CU30" s="157">
        <f t="shared" si="63"/>
        <v>0</v>
      </c>
      <c r="CV30" s="157">
        <f t="shared" si="63"/>
        <v>0</v>
      </c>
      <c r="CW30" s="157">
        <f t="shared" si="63"/>
        <v>0</v>
      </c>
      <c r="CX30" s="131"/>
    </row>
    <row r="31" ht="15.75" customHeight="1">
      <c r="A31" s="92" t="s">
        <v>698</v>
      </c>
      <c r="B31" s="93"/>
      <c r="C31" s="94" t="s">
        <v>699</v>
      </c>
      <c r="D31" s="95" t="s">
        <v>299</v>
      </c>
      <c r="E31" s="96" t="s">
        <v>708</v>
      </c>
      <c r="F31" s="159">
        <v>10.0</v>
      </c>
      <c r="G31" s="134" t="s">
        <v>701</v>
      </c>
      <c r="H31" s="98">
        <v>253.76000000000002</v>
      </c>
      <c r="I31" s="99"/>
      <c r="J31" s="100"/>
      <c r="K31" s="135"/>
      <c r="L31" s="136"/>
      <c r="M31" s="103"/>
      <c r="N31" s="137"/>
      <c r="O31" s="138"/>
      <c r="P31" s="139"/>
      <c r="Q31" s="140"/>
      <c r="R31" s="141"/>
      <c r="S31" s="142"/>
      <c r="T31" s="143"/>
      <c r="U31" s="111"/>
      <c r="V31" s="112"/>
      <c r="W31" s="144">
        <f t="shared" si="6"/>
        <v>0</v>
      </c>
      <c r="X31" s="114">
        <f t="shared" si="7"/>
        <v>0</v>
      </c>
      <c r="Y31" s="145">
        <f t="shared" si="8"/>
        <v>0</v>
      </c>
      <c r="Z31" s="116">
        <f t="shared" si="9"/>
        <v>0</v>
      </c>
      <c r="AA31" s="117">
        <v>4.5</v>
      </c>
      <c r="AB31" s="118">
        <v>7.65</v>
      </c>
      <c r="AC31" s="146" t="s">
        <v>702</v>
      </c>
      <c r="AD31" s="147" t="s">
        <v>703</v>
      </c>
      <c r="AE31" s="146" t="s">
        <v>704</v>
      </c>
      <c r="AF31" s="107"/>
      <c r="AG31" s="148" t="s">
        <v>702</v>
      </c>
      <c r="AH31" s="149">
        <f t="shared" si="10"/>
        <v>0</v>
      </c>
      <c r="AI31" s="4"/>
      <c r="AJ31" s="150" t="str">
        <f t="shared" si="11"/>
        <v>Sabi Mini Jugs 1</v>
      </c>
      <c r="AK31" s="151">
        <f t="shared" si="12"/>
        <v>10</v>
      </c>
      <c r="AL31" s="152"/>
      <c r="AM31" s="152"/>
      <c r="AN31" s="152">
        <v>10.0</v>
      </c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3">
        <f t="shared" si="13"/>
        <v>10</v>
      </c>
      <c r="AZ31" s="4"/>
      <c r="BA31" s="154" t="str">
        <f t="shared" si="14"/>
        <v>Sabi Mini Jugs 1</v>
      </c>
      <c r="BB31" s="155"/>
      <c r="BC31" s="155"/>
      <c r="BD31" s="155"/>
      <c r="BE31" s="156"/>
      <c r="BF31" s="130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31"/>
      <c r="BZ31" s="154" t="str">
        <f t="shared" si="15"/>
        <v>Sabi Mini Jugs 1</v>
      </c>
      <c r="CA31" s="157">
        <f t="shared" ref="CA31:CD31" si="64">BB31*$Y$55</f>
        <v>0</v>
      </c>
      <c r="CB31" s="157">
        <f t="shared" si="64"/>
        <v>0</v>
      </c>
      <c r="CC31" s="157">
        <f t="shared" si="64"/>
        <v>0</v>
      </c>
      <c r="CD31" s="90">
        <f t="shared" si="64"/>
        <v>0</v>
      </c>
      <c r="CE31" s="130"/>
      <c r="CF31" s="157">
        <f t="shared" ref="CF31:CW31" si="65">BG31*$Y$50</f>
        <v>0</v>
      </c>
      <c r="CG31" s="157">
        <f t="shared" si="65"/>
        <v>0</v>
      </c>
      <c r="CH31" s="157">
        <f t="shared" si="65"/>
        <v>0</v>
      </c>
      <c r="CI31" s="157">
        <f t="shared" si="65"/>
        <v>0</v>
      </c>
      <c r="CJ31" s="157">
        <f t="shared" si="65"/>
        <v>0</v>
      </c>
      <c r="CK31" s="157">
        <f t="shared" si="65"/>
        <v>0</v>
      </c>
      <c r="CL31" s="157">
        <f t="shared" si="65"/>
        <v>0</v>
      </c>
      <c r="CM31" s="157">
        <f t="shared" si="65"/>
        <v>0</v>
      </c>
      <c r="CN31" s="157">
        <f t="shared" si="65"/>
        <v>0</v>
      </c>
      <c r="CO31" s="157">
        <f t="shared" si="65"/>
        <v>0</v>
      </c>
      <c r="CP31" s="157">
        <f t="shared" si="65"/>
        <v>0</v>
      </c>
      <c r="CQ31" s="157">
        <f t="shared" si="65"/>
        <v>0</v>
      </c>
      <c r="CR31" s="157">
        <f t="shared" si="65"/>
        <v>0</v>
      </c>
      <c r="CS31" s="157">
        <f t="shared" si="65"/>
        <v>0</v>
      </c>
      <c r="CT31" s="157">
        <f t="shared" si="65"/>
        <v>0</v>
      </c>
      <c r="CU31" s="157">
        <f t="shared" si="65"/>
        <v>0</v>
      </c>
      <c r="CV31" s="157">
        <f t="shared" si="65"/>
        <v>0</v>
      </c>
      <c r="CW31" s="157">
        <f t="shared" si="65"/>
        <v>0</v>
      </c>
      <c r="CX31" s="131"/>
    </row>
    <row r="32" ht="15.75" customHeight="1">
      <c r="A32" s="92" t="s">
        <v>698</v>
      </c>
      <c r="B32" s="93"/>
      <c r="C32" s="94" t="s">
        <v>699</v>
      </c>
      <c r="D32" s="95" t="s">
        <v>300</v>
      </c>
      <c r="E32" s="96" t="s">
        <v>708</v>
      </c>
      <c r="F32" s="159">
        <v>5.0</v>
      </c>
      <c r="G32" s="134" t="s">
        <v>701</v>
      </c>
      <c r="H32" s="98">
        <v>151.84</v>
      </c>
      <c r="I32" s="99"/>
      <c r="J32" s="100"/>
      <c r="K32" s="135"/>
      <c r="L32" s="136"/>
      <c r="M32" s="103"/>
      <c r="N32" s="137"/>
      <c r="O32" s="138"/>
      <c r="P32" s="139"/>
      <c r="Q32" s="140"/>
      <c r="R32" s="141"/>
      <c r="S32" s="142"/>
      <c r="T32" s="143"/>
      <c r="U32" s="111"/>
      <c r="V32" s="112"/>
      <c r="W32" s="144">
        <f t="shared" si="6"/>
        <v>0</v>
      </c>
      <c r="X32" s="114">
        <f t="shared" si="7"/>
        <v>0</v>
      </c>
      <c r="Y32" s="145">
        <f t="shared" si="8"/>
        <v>0</v>
      </c>
      <c r="Z32" s="116">
        <f t="shared" si="9"/>
        <v>0</v>
      </c>
      <c r="AA32" s="117">
        <v>4.5</v>
      </c>
      <c r="AB32" s="118">
        <v>4.15</v>
      </c>
      <c r="AC32" s="146" t="s">
        <v>702</v>
      </c>
      <c r="AD32" s="147" t="s">
        <v>703</v>
      </c>
      <c r="AE32" s="146" t="s">
        <v>704</v>
      </c>
      <c r="AF32" s="107"/>
      <c r="AG32" s="148" t="s">
        <v>702</v>
      </c>
      <c r="AH32" s="149">
        <f t="shared" si="10"/>
        <v>0</v>
      </c>
      <c r="AI32" s="4"/>
      <c r="AJ32" s="150" t="str">
        <f t="shared" si="11"/>
        <v>Sabi Mini Jugs 2</v>
      </c>
      <c r="AK32" s="151">
        <f t="shared" si="12"/>
        <v>5</v>
      </c>
      <c r="AL32" s="152"/>
      <c r="AM32" s="152"/>
      <c r="AN32" s="152">
        <v>5.0</v>
      </c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3">
        <f t="shared" si="13"/>
        <v>5</v>
      </c>
      <c r="AZ32" s="4"/>
      <c r="BA32" s="154" t="str">
        <f t="shared" si="14"/>
        <v>Sabi Mini Jugs 2</v>
      </c>
      <c r="BB32" s="155"/>
      <c r="BC32" s="155"/>
      <c r="BD32" s="155"/>
      <c r="BE32" s="156"/>
      <c r="BF32" s="130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31"/>
      <c r="BZ32" s="154" t="str">
        <f t="shared" si="15"/>
        <v>Sabi Mini Jugs 2</v>
      </c>
      <c r="CA32" s="157">
        <f t="shared" ref="CA32:CD32" si="66">BB32*$Y$55</f>
        <v>0</v>
      </c>
      <c r="CB32" s="157">
        <f t="shared" si="66"/>
        <v>0</v>
      </c>
      <c r="CC32" s="157">
        <f t="shared" si="66"/>
        <v>0</v>
      </c>
      <c r="CD32" s="90">
        <f t="shared" si="66"/>
        <v>0</v>
      </c>
      <c r="CE32" s="130"/>
      <c r="CF32" s="157">
        <f t="shared" ref="CF32:CW32" si="67">BG32*$Y$50</f>
        <v>0</v>
      </c>
      <c r="CG32" s="157">
        <f t="shared" si="67"/>
        <v>0</v>
      </c>
      <c r="CH32" s="157">
        <f t="shared" si="67"/>
        <v>0</v>
      </c>
      <c r="CI32" s="157">
        <f t="shared" si="67"/>
        <v>0</v>
      </c>
      <c r="CJ32" s="157">
        <f t="shared" si="67"/>
        <v>0</v>
      </c>
      <c r="CK32" s="157">
        <f t="shared" si="67"/>
        <v>0</v>
      </c>
      <c r="CL32" s="157">
        <f t="shared" si="67"/>
        <v>0</v>
      </c>
      <c r="CM32" s="157">
        <f t="shared" si="67"/>
        <v>0</v>
      </c>
      <c r="CN32" s="157">
        <f t="shared" si="67"/>
        <v>0</v>
      </c>
      <c r="CO32" s="157">
        <f t="shared" si="67"/>
        <v>0</v>
      </c>
      <c r="CP32" s="157">
        <f t="shared" si="67"/>
        <v>0</v>
      </c>
      <c r="CQ32" s="157">
        <f t="shared" si="67"/>
        <v>0</v>
      </c>
      <c r="CR32" s="157">
        <f t="shared" si="67"/>
        <v>0</v>
      </c>
      <c r="CS32" s="157">
        <f t="shared" si="67"/>
        <v>0</v>
      </c>
      <c r="CT32" s="157">
        <f t="shared" si="67"/>
        <v>0</v>
      </c>
      <c r="CU32" s="157">
        <f t="shared" si="67"/>
        <v>0</v>
      </c>
      <c r="CV32" s="157">
        <f t="shared" si="67"/>
        <v>0</v>
      </c>
      <c r="CW32" s="157">
        <f t="shared" si="67"/>
        <v>0</v>
      </c>
      <c r="CX32" s="131"/>
    </row>
    <row r="33" ht="15.75" customHeight="1">
      <c r="A33" s="92" t="s">
        <v>698</v>
      </c>
      <c r="B33" s="93"/>
      <c r="C33" s="94" t="s">
        <v>699</v>
      </c>
      <c r="D33" s="95" t="s">
        <v>301</v>
      </c>
      <c r="E33" s="96" t="s">
        <v>708</v>
      </c>
      <c r="F33" s="159">
        <v>5.0</v>
      </c>
      <c r="G33" s="134" t="s">
        <v>701</v>
      </c>
      <c r="H33" s="98">
        <v>208.0</v>
      </c>
      <c r="I33" s="99"/>
      <c r="J33" s="100"/>
      <c r="K33" s="135"/>
      <c r="L33" s="136"/>
      <c r="M33" s="103"/>
      <c r="N33" s="137"/>
      <c r="O33" s="138"/>
      <c r="P33" s="139"/>
      <c r="Q33" s="140"/>
      <c r="R33" s="141"/>
      <c r="S33" s="142"/>
      <c r="T33" s="143"/>
      <c r="U33" s="111"/>
      <c r="V33" s="112"/>
      <c r="W33" s="144">
        <f t="shared" si="6"/>
        <v>0</v>
      </c>
      <c r="X33" s="114">
        <f t="shared" si="7"/>
        <v>0</v>
      </c>
      <c r="Y33" s="145">
        <f t="shared" si="8"/>
        <v>0</v>
      </c>
      <c r="Z33" s="116">
        <f t="shared" si="9"/>
        <v>0</v>
      </c>
      <c r="AA33" s="117">
        <v>4.5</v>
      </c>
      <c r="AB33" s="118">
        <v>6.55</v>
      </c>
      <c r="AC33" s="146" t="s">
        <v>702</v>
      </c>
      <c r="AD33" s="147" t="s">
        <v>703</v>
      </c>
      <c r="AE33" s="146" t="s">
        <v>704</v>
      </c>
      <c r="AF33" s="107"/>
      <c r="AG33" s="148" t="s">
        <v>702</v>
      </c>
      <c r="AH33" s="149">
        <f t="shared" si="10"/>
        <v>0</v>
      </c>
      <c r="AI33" s="4"/>
      <c r="AJ33" s="150" t="str">
        <f t="shared" si="11"/>
        <v>Sabi Mini Jugs 3</v>
      </c>
      <c r="AK33" s="151">
        <f t="shared" si="12"/>
        <v>5</v>
      </c>
      <c r="AL33" s="152"/>
      <c r="AM33" s="152"/>
      <c r="AN33" s="152">
        <v>5.0</v>
      </c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3">
        <f t="shared" si="13"/>
        <v>5</v>
      </c>
      <c r="AZ33" s="4"/>
      <c r="BA33" s="154" t="str">
        <f t="shared" si="14"/>
        <v>Sabi Mini Jugs 3</v>
      </c>
      <c r="BB33" s="155"/>
      <c r="BC33" s="155"/>
      <c r="BD33" s="155"/>
      <c r="BE33" s="156"/>
      <c r="BF33" s="130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31"/>
      <c r="BZ33" s="154" t="str">
        <f t="shared" si="15"/>
        <v>Sabi Mini Jugs 3</v>
      </c>
      <c r="CA33" s="157">
        <f t="shared" ref="CA33:CD33" si="68">BB33*$Y$55</f>
        <v>0</v>
      </c>
      <c r="CB33" s="157">
        <f t="shared" si="68"/>
        <v>0</v>
      </c>
      <c r="CC33" s="157">
        <f t="shared" si="68"/>
        <v>0</v>
      </c>
      <c r="CD33" s="90">
        <f t="shared" si="68"/>
        <v>0</v>
      </c>
      <c r="CE33" s="130"/>
      <c r="CF33" s="157">
        <f t="shared" ref="CF33:CW33" si="69">BG33*$Y$50</f>
        <v>0</v>
      </c>
      <c r="CG33" s="157">
        <f t="shared" si="69"/>
        <v>0</v>
      </c>
      <c r="CH33" s="157">
        <f t="shared" si="69"/>
        <v>0</v>
      </c>
      <c r="CI33" s="157">
        <f t="shared" si="69"/>
        <v>0</v>
      </c>
      <c r="CJ33" s="157">
        <f t="shared" si="69"/>
        <v>0</v>
      </c>
      <c r="CK33" s="157">
        <f t="shared" si="69"/>
        <v>0</v>
      </c>
      <c r="CL33" s="157">
        <f t="shared" si="69"/>
        <v>0</v>
      </c>
      <c r="CM33" s="157">
        <f t="shared" si="69"/>
        <v>0</v>
      </c>
      <c r="CN33" s="157">
        <f t="shared" si="69"/>
        <v>0</v>
      </c>
      <c r="CO33" s="157">
        <f t="shared" si="69"/>
        <v>0</v>
      </c>
      <c r="CP33" s="157">
        <f t="shared" si="69"/>
        <v>0</v>
      </c>
      <c r="CQ33" s="157">
        <f t="shared" si="69"/>
        <v>0</v>
      </c>
      <c r="CR33" s="157">
        <f t="shared" si="69"/>
        <v>0</v>
      </c>
      <c r="CS33" s="157">
        <f t="shared" si="69"/>
        <v>0</v>
      </c>
      <c r="CT33" s="157">
        <f t="shared" si="69"/>
        <v>0</v>
      </c>
      <c r="CU33" s="157">
        <f t="shared" si="69"/>
        <v>0</v>
      </c>
      <c r="CV33" s="157">
        <f t="shared" si="69"/>
        <v>0</v>
      </c>
      <c r="CW33" s="157">
        <f t="shared" si="69"/>
        <v>0</v>
      </c>
      <c r="CX33" s="131"/>
    </row>
    <row r="34" ht="15.75" customHeight="1">
      <c r="A34" s="92" t="s">
        <v>698</v>
      </c>
      <c r="B34" s="93"/>
      <c r="C34" s="94" t="s">
        <v>699</v>
      </c>
      <c r="D34" s="95" t="s">
        <v>302</v>
      </c>
      <c r="E34" s="96" t="s">
        <v>708</v>
      </c>
      <c r="F34" s="159">
        <v>10.0</v>
      </c>
      <c r="G34" s="134" t="s">
        <v>701</v>
      </c>
      <c r="H34" s="98">
        <v>193.44</v>
      </c>
      <c r="I34" s="99"/>
      <c r="J34" s="100"/>
      <c r="K34" s="135"/>
      <c r="L34" s="136"/>
      <c r="M34" s="103"/>
      <c r="N34" s="137"/>
      <c r="O34" s="138"/>
      <c r="P34" s="139"/>
      <c r="Q34" s="140"/>
      <c r="R34" s="141"/>
      <c r="S34" s="142"/>
      <c r="T34" s="143"/>
      <c r="U34" s="111"/>
      <c r="V34" s="112"/>
      <c r="W34" s="144">
        <f t="shared" si="6"/>
        <v>0</v>
      </c>
      <c r="X34" s="114">
        <f t="shared" si="7"/>
        <v>0</v>
      </c>
      <c r="Y34" s="145">
        <f t="shared" si="8"/>
        <v>0</v>
      </c>
      <c r="Z34" s="116">
        <f t="shared" si="9"/>
        <v>0</v>
      </c>
      <c r="AA34" s="117">
        <v>4.5</v>
      </c>
      <c r="AB34" s="118">
        <v>5.15</v>
      </c>
      <c r="AC34" s="146" t="s">
        <v>702</v>
      </c>
      <c r="AD34" s="147" t="s">
        <v>703</v>
      </c>
      <c r="AE34" s="146" t="s">
        <v>704</v>
      </c>
      <c r="AF34" s="107"/>
      <c r="AG34" s="148" t="s">
        <v>702</v>
      </c>
      <c r="AH34" s="149">
        <f t="shared" si="10"/>
        <v>0</v>
      </c>
      <c r="AI34" s="4"/>
      <c r="AJ34" s="150" t="str">
        <f t="shared" si="11"/>
        <v>Sabi Mini Jugs 4</v>
      </c>
      <c r="AK34" s="151">
        <f t="shared" si="12"/>
        <v>10</v>
      </c>
      <c r="AL34" s="152"/>
      <c r="AM34" s="152"/>
      <c r="AN34" s="152">
        <v>10.0</v>
      </c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3">
        <f t="shared" si="13"/>
        <v>10</v>
      </c>
      <c r="AZ34" s="4"/>
      <c r="BA34" s="154" t="str">
        <f t="shared" si="14"/>
        <v>Sabi Mini Jugs 4</v>
      </c>
      <c r="BB34" s="155"/>
      <c r="BC34" s="155"/>
      <c r="BD34" s="155"/>
      <c r="BE34" s="156"/>
      <c r="BF34" s="130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31"/>
      <c r="BZ34" s="154" t="str">
        <f t="shared" si="15"/>
        <v>Sabi Mini Jugs 4</v>
      </c>
      <c r="CA34" s="157">
        <f t="shared" ref="CA34:CD34" si="70">BB34*$Y$55</f>
        <v>0</v>
      </c>
      <c r="CB34" s="157">
        <f t="shared" si="70"/>
        <v>0</v>
      </c>
      <c r="CC34" s="157">
        <f t="shared" si="70"/>
        <v>0</v>
      </c>
      <c r="CD34" s="90">
        <f t="shared" si="70"/>
        <v>0</v>
      </c>
      <c r="CE34" s="130"/>
      <c r="CF34" s="157">
        <f t="shared" ref="CF34:CW34" si="71">BG34*$Y$50</f>
        <v>0</v>
      </c>
      <c r="CG34" s="157">
        <f t="shared" si="71"/>
        <v>0</v>
      </c>
      <c r="CH34" s="157">
        <f t="shared" si="71"/>
        <v>0</v>
      </c>
      <c r="CI34" s="157">
        <f t="shared" si="71"/>
        <v>0</v>
      </c>
      <c r="CJ34" s="157">
        <f t="shared" si="71"/>
        <v>0</v>
      </c>
      <c r="CK34" s="157">
        <f t="shared" si="71"/>
        <v>0</v>
      </c>
      <c r="CL34" s="157">
        <f t="shared" si="71"/>
        <v>0</v>
      </c>
      <c r="CM34" s="157">
        <f t="shared" si="71"/>
        <v>0</v>
      </c>
      <c r="CN34" s="157">
        <f t="shared" si="71"/>
        <v>0</v>
      </c>
      <c r="CO34" s="157">
        <f t="shared" si="71"/>
        <v>0</v>
      </c>
      <c r="CP34" s="157">
        <f t="shared" si="71"/>
        <v>0</v>
      </c>
      <c r="CQ34" s="157">
        <f t="shared" si="71"/>
        <v>0</v>
      </c>
      <c r="CR34" s="157">
        <f t="shared" si="71"/>
        <v>0</v>
      </c>
      <c r="CS34" s="157">
        <f t="shared" si="71"/>
        <v>0</v>
      </c>
      <c r="CT34" s="157">
        <f t="shared" si="71"/>
        <v>0</v>
      </c>
      <c r="CU34" s="157">
        <f t="shared" si="71"/>
        <v>0</v>
      </c>
      <c r="CV34" s="157">
        <f t="shared" si="71"/>
        <v>0</v>
      </c>
      <c r="CW34" s="157">
        <f t="shared" si="71"/>
        <v>0</v>
      </c>
      <c r="CX34" s="131"/>
    </row>
    <row r="35" ht="15.75" customHeight="1">
      <c r="A35" s="92" t="s">
        <v>698</v>
      </c>
      <c r="B35" s="93"/>
      <c r="C35" s="94" t="s">
        <v>699</v>
      </c>
      <c r="D35" s="95" t="s">
        <v>303</v>
      </c>
      <c r="E35" s="96" t="s">
        <v>708</v>
      </c>
      <c r="F35" s="159">
        <v>5.0</v>
      </c>
      <c r="G35" s="134" t="s">
        <v>701</v>
      </c>
      <c r="H35" s="98">
        <v>211.12</v>
      </c>
      <c r="I35" s="99"/>
      <c r="J35" s="100"/>
      <c r="K35" s="135"/>
      <c r="L35" s="136"/>
      <c r="M35" s="103"/>
      <c r="N35" s="137"/>
      <c r="O35" s="138"/>
      <c r="P35" s="139"/>
      <c r="Q35" s="140"/>
      <c r="R35" s="141"/>
      <c r="S35" s="142"/>
      <c r="T35" s="143"/>
      <c r="U35" s="111"/>
      <c r="V35" s="112"/>
      <c r="W35" s="144">
        <f t="shared" si="6"/>
        <v>0</v>
      </c>
      <c r="X35" s="114">
        <f t="shared" si="7"/>
        <v>0</v>
      </c>
      <c r="Y35" s="145">
        <f t="shared" si="8"/>
        <v>0</v>
      </c>
      <c r="Z35" s="116">
        <f t="shared" si="9"/>
        <v>0</v>
      </c>
      <c r="AA35" s="117">
        <v>4.5</v>
      </c>
      <c r="AB35" s="118">
        <v>6.6</v>
      </c>
      <c r="AC35" s="146" t="s">
        <v>702</v>
      </c>
      <c r="AD35" s="147" t="s">
        <v>703</v>
      </c>
      <c r="AE35" s="146" t="s">
        <v>704</v>
      </c>
      <c r="AF35" s="107"/>
      <c r="AG35" s="148" t="s">
        <v>702</v>
      </c>
      <c r="AH35" s="149">
        <f t="shared" si="10"/>
        <v>0</v>
      </c>
      <c r="AI35" s="4"/>
      <c r="AJ35" s="150" t="str">
        <f t="shared" si="11"/>
        <v>Wabi Incuts 1</v>
      </c>
      <c r="AK35" s="151">
        <f t="shared" si="12"/>
        <v>5</v>
      </c>
      <c r="AL35" s="152"/>
      <c r="AM35" s="152"/>
      <c r="AN35" s="152"/>
      <c r="AO35" s="152">
        <v>5.0</v>
      </c>
      <c r="AP35" s="152"/>
      <c r="AQ35" s="152"/>
      <c r="AR35" s="152"/>
      <c r="AS35" s="152"/>
      <c r="AT35" s="152"/>
      <c r="AU35" s="152"/>
      <c r="AV35" s="152"/>
      <c r="AW35" s="152"/>
      <c r="AX35" s="152"/>
      <c r="AY35" s="153">
        <f t="shared" si="13"/>
        <v>5</v>
      </c>
      <c r="AZ35" s="4"/>
      <c r="BA35" s="154" t="str">
        <f t="shared" si="14"/>
        <v>Wabi Incuts 1</v>
      </c>
      <c r="BB35" s="155"/>
      <c r="BC35" s="155"/>
      <c r="BD35" s="155"/>
      <c r="BE35" s="156"/>
      <c r="BF35" s="130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31"/>
      <c r="BZ35" s="154" t="str">
        <f t="shared" si="15"/>
        <v>Wabi Incuts 1</v>
      </c>
      <c r="CA35" s="157">
        <f t="shared" ref="CA35:CD35" si="72">BB35*$Y$55</f>
        <v>0</v>
      </c>
      <c r="CB35" s="157">
        <f t="shared" si="72"/>
        <v>0</v>
      </c>
      <c r="CC35" s="157">
        <f t="shared" si="72"/>
        <v>0</v>
      </c>
      <c r="CD35" s="90">
        <f t="shared" si="72"/>
        <v>0</v>
      </c>
      <c r="CE35" s="130"/>
      <c r="CF35" s="157">
        <f t="shared" ref="CF35:CW35" si="73">BG35*$Y$50</f>
        <v>0</v>
      </c>
      <c r="CG35" s="157">
        <f t="shared" si="73"/>
        <v>0</v>
      </c>
      <c r="CH35" s="157">
        <f t="shared" si="73"/>
        <v>0</v>
      </c>
      <c r="CI35" s="157">
        <f t="shared" si="73"/>
        <v>0</v>
      </c>
      <c r="CJ35" s="157">
        <f t="shared" si="73"/>
        <v>0</v>
      </c>
      <c r="CK35" s="157">
        <f t="shared" si="73"/>
        <v>0</v>
      </c>
      <c r="CL35" s="157">
        <f t="shared" si="73"/>
        <v>0</v>
      </c>
      <c r="CM35" s="157">
        <f t="shared" si="73"/>
        <v>0</v>
      </c>
      <c r="CN35" s="157">
        <f t="shared" si="73"/>
        <v>0</v>
      </c>
      <c r="CO35" s="157">
        <f t="shared" si="73"/>
        <v>0</v>
      </c>
      <c r="CP35" s="157">
        <f t="shared" si="73"/>
        <v>0</v>
      </c>
      <c r="CQ35" s="157">
        <f t="shared" si="73"/>
        <v>0</v>
      </c>
      <c r="CR35" s="157">
        <f t="shared" si="73"/>
        <v>0</v>
      </c>
      <c r="CS35" s="157">
        <f t="shared" si="73"/>
        <v>0</v>
      </c>
      <c r="CT35" s="157">
        <f t="shared" si="73"/>
        <v>0</v>
      </c>
      <c r="CU35" s="157">
        <f t="shared" si="73"/>
        <v>0</v>
      </c>
      <c r="CV35" s="157">
        <f t="shared" si="73"/>
        <v>0</v>
      </c>
      <c r="CW35" s="157">
        <f t="shared" si="73"/>
        <v>0</v>
      </c>
      <c r="CX35" s="131"/>
    </row>
    <row r="36" ht="15.75" customHeight="1">
      <c r="A36" s="92" t="s">
        <v>698</v>
      </c>
      <c r="B36" s="93"/>
      <c r="C36" s="94" t="s">
        <v>699</v>
      </c>
      <c r="D36" s="95" t="s">
        <v>304</v>
      </c>
      <c r="E36" s="96" t="s">
        <v>708</v>
      </c>
      <c r="F36" s="159">
        <v>10.0</v>
      </c>
      <c r="G36" s="134" t="s">
        <v>701</v>
      </c>
      <c r="H36" s="98">
        <v>266.24</v>
      </c>
      <c r="I36" s="99"/>
      <c r="J36" s="100"/>
      <c r="K36" s="135"/>
      <c r="L36" s="136"/>
      <c r="M36" s="103"/>
      <c r="N36" s="137"/>
      <c r="O36" s="138"/>
      <c r="P36" s="139"/>
      <c r="Q36" s="140"/>
      <c r="R36" s="141"/>
      <c r="S36" s="142"/>
      <c r="T36" s="143"/>
      <c r="U36" s="111"/>
      <c r="V36" s="112"/>
      <c r="W36" s="144">
        <f t="shared" si="6"/>
        <v>0</v>
      </c>
      <c r="X36" s="114">
        <f t="shared" si="7"/>
        <v>0</v>
      </c>
      <c r="Y36" s="145">
        <f t="shared" si="8"/>
        <v>0</v>
      </c>
      <c r="Z36" s="116">
        <f t="shared" si="9"/>
        <v>0</v>
      </c>
      <c r="AA36" s="117">
        <v>4.5</v>
      </c>
      <c r="AB36" s="118">
        <v>8.25</v>
      </c>
      <c r="AC36" s="146" t="s">
        <v>702</v>
      </c>
      <c r="AD36" s="147" t="s">
        <v>703</v>
      </c>
      <c r="AE36" s="146" t="s">
        <v>704</v>
      </c>
      <c r="AF36" s="107"/>
      <c r="AG36" s="148" t="s">
        <v>702</v>
      </c>
      <c r="AH36" s="149">
        <f t="shared" si="10"/>
        <v>0</v>
      </c>
      <c r="AI36" s="4"/>
      <c r="AJ36" s="150" t="str">
        <f t="shared" si="11"/>
        <v>Sabi Incuts 1</v>
      </c>
      <c r="AK36" s="151">
        <f t="shared" si="12"/>
        <v>10</v>
      </c>
      <c r="AL36" s="152"/>
      <c r="AM36" s="152"/>
      <c r="AN36" s="152"/>
      <c r="AO36" s="152">
        <v>10.0</v>
      </c>
      <c r="AP36" s="152"/>
      <c r="AQ36" s="152"/>
      <c r="AR36" s="152"/>
      <c r="AS36" s="152"/>
      <c r="AT36" s="152"/>
      <c r="AU36" s="152"/>
      <c r="AV36" s="152"/>
      <c r="AW36" s="152"/>
      <c r="AX36" s="152"/>
      <c r="AY36" s="153">
        <f t="shared" si="13"/>
        <v>10</v>
      </c>
      <c r="AZ36" s="4"/>
      <c r="BA36" s="154" t="str">
        <f t="shared" si="14"/>
        <v>Sabi Incuts 1</v>
      </c>
      <c r="BB36" s="155"/>
      <c r="BC36" s="155"/>
      <c r="BD36" s="155"/>
      <c r="BE36" s="156"/>
      <c r="BF36" s="130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31"/>
      <c r="BZ36" s="154" t="str">
        <f t="shared" si="15"/>
        <v>Sabi Incuts 1</v>
      </c>
      <c r="CA36" s="157">
        <f t="shared" ref="CA36:CD36" si="74">BB36*$Y$55</f>
        <v>0</v>
      </c>
      <c r="CB36" s="157">
        <f t="shared" si="74"/>
        <v>0</v>
      </c>
      <c r="CC36" s="157">
        <f t="shared" si="74"/>
        <v>0</v>
      </c>
      <c r="CD36" s="90">
        <f t="shared" si="74"/>
        <v>0</v>
      </c>
      <c r="CE36" s="130"/>
      <c r="CF36" s="157">
        <f t="shared" ref="CF36:CW36" si="75">BG36*$Y$50</f>
        <v>0</v>
      </c>
      <c r="CG36" s="157">
        <f t="shared" si="75"/>
        <v>0</v>
      </c>
      <c r="CH36" s="157">
        <f t="shared" si="75"/>
        <v>0</v>
      </c>
      <c r="CI36" s="157">
        <f t="shared" si="75"/>
        <v>0</v>
      </c>
      <c r="CJ36" s="157">
        <f t="shared" si="75"/>
        <v>0</v>
      </c>
      <c r="CK36" s="157">
        <f t="shared" si="75"/>
        <v>0</v>
      </c>
      <c r="CL36" s="157">
        <f t="shared" si="75"/>
        <v>0</v>
      </c>
      <c r="CM36" s="157">
        <f t="shared" si="75"/>
        <v>0</v>
      </c>
      <c r="CN36" s="157">
        <f t="shared" si="75"/>
        <v>0</v>
      </c>
      <c r="CO36" s="157">
        <f t="shared" si="75"/>
        <v>0</v>
      </c>
      <c r="CP36" s="157">
        <f t="shared" si="75"/>
        <v>0</v>
      </c>
      <c r="CQ36" s="157">
        <f t="shared" si="75"/>
        <v>0</v>
      </c>
      <c r="CR36" s="157">
        <f t="shared" si="75"/>
        <v>0</v>
      </c>
      <c r="CS36" s="157">
        <f t="shared" si="75"/>
        <v>0</v>
      </c>
      <c r="CT36" s="157">
        <f t="shared" si="75"/>
        <v>0</v>
      </c>
      <c r="CU36" s="157">
        <f t="shared" si="75"/>
        <v>0</v>
      </c>
      <c r="CV36" s="157">
        <f t="shared" si="75"/>
        <v>0</v>
      </c>
      <c r="CW36" s="157">
        <f t="shared" si="75"/>
        <v>0</v>
      </c>
      <c r="CX36" s="131"/>
    </row>
    <row r="37" ht="15.75" customHeight="1">
      <c r="A37" s="92" t="s">
        <v>698</v>
      </c>
      <c r="B37" s="93"/>
      <c r="C37" s="94" t="s">
        <v>699</v>
      </c>
      <c r="D37" s="95" t="s">
        <v>305</v>
      </c>
      <c r="E37" s="96" t="s">
        <v>708</v>
      </c>
      <c r="F37" s="159">
        <v>10.0</v>
      </c>
      <c r="G37" s="134" t="s">
        <v>701</v>
      </c>
      <c r="H37" s="98">
        <v>274.56</v>
      </c>
      <c r="I37" s="99"/>
      <c r="J37" s="100"/>
      <c r="K37" s="135"/>
      <c r="L37" s="136"/>
      <c r="M37" s="103"/>
      <c r="N37" s="137"/>
      <c r="O37" s="138"/>
      <c r="P37" s="139"/>
      <c r="Q37" s="140"/>
      <c r="R37" s="141"/>
      <c r="S37" s="142"/>
      <c r="T37" s="143"/>
      <c r="U37" s="111"/>
      <c r="V37" s="112"/>
      <c r="W37" s="144">
        <f t="shared" si="6"/>
        <v>0</v>
      </c>
      <c r="X37" s="114">
        <f t="shared" si="7"/>
        <v>0</v>
      </c>
      <c r="Y37" s="145">
        <f t="shared" si="8"/>
        <v>0</v>
      </c>
      <c r="Z37" s="116">
        <f t="shared" si="9"/>
        <v>0</v>
      </c>
      <c r="AA37" s="117">
        <v>4.5</v>
      </c>
      <c r="AB37" s="118">
        <v>8.55</v>
      </c>
      <c r="AC37" s="146" t="s">
        <v>702</v>
      </c>
      <c r="AD37" s="147" t="s">
        <v>703</v>
      </c>
      <c r="AE37" s="146" t="s">
        <v>704</v>
      </c>
      <c r="AF37" s="107"/>
      <c r="AG37" s="148" t="s">
        <v>702</v>
      </c>
      <c r="AH37" s="149">
        <f t="shared" si="10"/>
        <v>0</v>
      </c>
      <c r="AI37" s="4"/>
      <c r="AJ37" s="150" t="str">
        <f t="shared" si="11"/>
        <v>Sabi Incuts 2</v>
      </c>
      <c r="AK37" s="151">
        <f t="shared" si="12"/>
        <v>10</v>
      </c>
      <c r="AL37" s="152"/>
      <c r="AM37" s="152"/>
      <c r="AN37" s="152"/>
      <c r="AO37" s="152">
        <v>10.0</v>
      </c>
      <c r="AP37" s="152"/>
      <c r="AQ37" s="152"/>
      <c r="AR37" s="152"/>
      <c r="AS37" s="152"/>
      <c r="AT37" s="152"/>
      <c r="AU37" s="152"/>
      <c r="AV37" s="152"/>
      <c r="AW37" s="152"/>
      <c r="AX37" s="152"/>
      <c r="AY37" s="153">
        <f t="shared" si="13"/>
        <v>10</v>
      </c>
      <c r="AZ37" s="4"/>
      <c r="BA37" s="154" t="str">
        <f t="shared" si="14"/>
        <v>Sabi Incuts 2</v>
      </c>
      <c r="BB37" s="155"/>
      <c r="BC37" s="155"/>
      <c r="BD37" s="155"/>
      <c r="BE37" s="156"/>
      <c r="BF37" s="130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31"/>
      <c r="BZ37" s="154" t="str">
        <f t="shared" si="15"/>
        <v>Sabi Incuts 2</v>
      </c>
      <c r="CA37" s="157">
        <f t="shared" ref="CA37:CD37" si="76">BB37*$Y$55</f>
        <v>0</v>
      </c>
      <c r="CB37" s="157">
        <f t="shared" si="76"/>
        <v>0</v>
      </c>
      <c r="CC37" s="157">
        <f t="shared" si="76"/>
        <v>0</v>
      </c>
      <c r="CD37" s="90">
        <f t="shared" si="76"/>
        <v>0</v>
      </c>
      <c r="CE37" s="130"/>
      <c r="CF37" s="157">
        <f t="shared" ref="CF37:CW37" si="77">BG37*$Y$50</f>
        <v>0</v>
      </c>
      <c r="CG37" s="157">
        <f t="shared" si="77"/>
        <v>0</v>
      </c>
      <c r="CH37" s="157">
        <f t="shared" si="77"/>
        <v>0</v>
      </c>
      <c r="CI37" s="157">
        <f t="shared" si="77"/>
        <v>0</v>
      </c>
      <c r="CJ37" s="157">
        <f t="shared" si="77"/>
        <v>0</v>
      </c>
      <c r="CK37" s="157">
        <f t="shared" si="77"/>
        <v>0</v>
      </c>
      <c r="CL37" s="157">
        <f t="shared" si="77"/>
        <v>0</v>
      </c>
      <c r="CM37" s="157">
        <f t="shared" si="77"/>
        <v>0</v>
      </c>
      <c r="CN37" s="157">
        <f t="shared" si="77"/>
        <v>0</v>
      </c>
      <c r="CO37" s="157">
        <f t="shared" si="77"/>
        <v>0</v>
      </c>
      <c r="CP37" s="157">
        <f t="shared" si="77"/>
        <v>0</v>
      </c>
      <c r="CQ37" s="157">
        <f t="shared" si="77"/>
        <v>0</v>
      </c>
      <c r="CR37" s="157">
        <f t="shared" si="77"/>
        <v>0</v>
      </c>
      <c r="CS37" s="157">
        <f t="shared" si="77"/>
        <v>0</v>
      </c>
      <c r="CT37" s="157">
        <f t="shared" si="77"/>
        <v>0</v>
      </c>
      <c r="CU37" s="157">
        <f t="shared" si="77"/>
        <v>0</v>
      </c>
      <c r="CV37" s="157">
        <f t="shared" si="77"/>
        <v>0</v>
      </c>
      <c r="CW37" s="157">
        <f t="shared" si="77"/>
        <v>0</v>
      </c>
      <c r="CX37" s="131"/>
    </row>
    <row r="38" ht="15.75" customHeight="1">
      <c r="A38" s="92" t="s">
        <v>698</v>
      </c>
      <c r="B38" s="93"/>
      <c r="C38" s="94" t="s">
        <v>699</v>
      </c>
      <c r="D38" s="95" t="s">
        <v>306</v>
      </c>
      <c r="E38" s="96" t="s">
        <v>708</v>
      </c>
      <c r="F38" s="159">
        <v>10.0</v>
      </c>
      <c r="G38" s="134" t="s">
        <v>701</v>
      </c>
      <c r="H38" s="98">
        <v>354.64</v>
      </c>
      <c r="I38" s="99"/>
      <c r="J38" s="100"/>
      <c r="K38" s="135"/>
      <c r="L38" s="136"/>
      <c r="M38" s="103"/>
      <c r="N38" s="137"/>
      <c r="O38" s="138"/>
      <c r="P38" s="139"/>
      <c r="Q38" s="140"/>
      <c r="R38" s="141"/>
      <c r="S38" s="142"/>
      <c r="T38" s="143"/>
      <c r="U38" s="111"/>
      <c r="V38" s="112"/>
      <c r="W38" s="144">
        <f t="shared" si="6"/>
        <v>0</v>
      </c>
      <c r="X38" s="114">
        <f t="shared" si="7"/>
        <v>0</v>
      </c>
      <c r="Y38" s="145">
        <f t="shared" si="8"/>
        <v>0</v>
      </c>
      <c r="Z38" s="116">
        <f t="shared" si="9"/>
        <v>0</v>
      </c>
      <c r="AA38" s="117">
        <v>4.5</v>
      </c>
      <c r="AB38" s="118">
        <v>11.95</v>
      </c>
      <c r="AC38" s="146" t="s">
        <v>702</v>
      </c>
      <c r="AD38" s="147" t="s">
        <v>703</v>
      </c>
      <c r="AE38" s="146" t="s">
        <v>704</v>
      </c>
      <c r="AF38" s="107"/>
      <c r="AG38" s="148" t="s">
        <v>702</v>
      </c>
      <c r="AH38" s="149">
        <f t="shared" si="10"/>
        <v>0</v>
      </c>
      <c r="AI38" s="4"/>
      <c r="AJ38" s="150" t="str">
        <f t="shared" si="11"/>
        <v>Wabi Edges 1</v>
      </c>
      <c r="AK38" s="151">
        <f t="shared" si="12"/>
        <v>10</v>
      </c>
      <c r="AL38" s="152"/>
      <c r="AM38" s="152"/>
      <c r="AN38" s="152"/>
      <c r="AO38" s="152"/>
      <c r="AP38" s="152"/>
      <c r="AQ38" s="152">
        <v>10.0</v>
      </c>
      <c r="AR38" s="152"/>
      <c r="AS38" s="152"/>
      <c r="AT38" s="152"/>
      <c r="AU38" s="152"/>
      <c r="AV38" s="152"/>
      <c r="AW38" s="152"/>
      <c r="AX38" s="152"/>
      <c r="AY38" s="153">
        <f t="shared" si="13"/>
        <v>10</v>
      </c>
      <c r="AZ38" s="4"/>
      <c r="BA38" s="154" t="str">
        <f t="shared" si="14"/>
        <v>Wabi Edges 1</v>
      </c>
      <c r="BB38" s="155"/>
      <c r="BC38" s="155"/>
      <c r="BD38" s="155"/>
      <c r="BE38" s="156"/>
      <c r="BF38" s="130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31"/>
      <c r="BZ38" s="154" t="str">
        <f t="shared" si="15"/>
        <v>Wabi Edges 1</v>
      </c>
      <c r="CA38" s="157">
        <f t="shared" ref="CA38:CD38" si="78">BB38*$Y$55</f>
        <v>0</v>
      </c>
      <c r="CB38" s="157">
        <f t="shared" si="78"/>
        <v>0</v>
      </c>
      <c r="CC38" s="157">
        <f t="shared" si="78"/>
        <v>0</v>
      </c>
      <c r="CD38" s="90">
        <f t="shared" si="78"/>
        <v>0</v>
      </c>
      <c r="CE38" s="130"/>
      <c r="CF38" s="157">
        <f t="shared" ref="CF38:CW38" si="79">BG38*$Y$50</f>
        <v>0</v>
      </c>
      <c r="CG38" s="157">
        <f t="shared" si="79"/>
        <v>0</v>
      </c>
      <c r="CH38" s="157">
        <f t="shared" si="79"/>
        <v>0</v>
      </c>
      <c r="CI38" s="157">
        <f t="shared" si="79"/>
        <v>0</v>
      </c>
      <c r="CJ38" s="157">
        <f t="shared" si="79"/>
        <v>0</v>
      </c>
      <c r="CK38" s="157">
        <f t="shared" si="79"/>
        <v>0</v>
      </c>
      <c r="CL38" s="157">
        <f t="shared" si="79"/>
        <v>0</v>
      </c>
      <c r="CM38" s="157">
        <f t="shared" si="79"/>
        <v>0</v>
      </c>
      <c r="CN38" s="157">
        <f t="shared" si="79"/>
        <v>0</v>
      </c>
      <c r="CO38" s="157">
        <f t="shared" si="79"/>
        <v>0</v>
      </c>
      <c r="CP38" s="157">
        <f t="shared" si="79"/>
        <v>0</v>
      </c>
      <c r="CQ38" s="157">
        <f t="shared" si="79"/>
        <v>0</v>
      </c>
      <c r="CR38" s="157">
        <f t="shared" si="79"/>
        <v>0</v>
      </c>
      <c r="CS38" s="157">
        <f t="shared" si="79"/>
        <v>0</v>
      </c>
      <c r="CT38" s="157">
        <f t="shared" si="79"/>
        <v>0</v>
      </c>
      <c r="CU38" s="157">
        <f t="shared" si="79"/>
        <v>0</v>
      </c>
      <c r="CV38" s="157">
        <f t="shared" si="79"/>
        <v>0</v>
      </c>
      <c r="CW38" s="157">
        <f t="shared" si="79"/>
        <v>0</v>
      </c>
      <c r="CX38" s="131"/>
    </row>
    <row r="39" ht="15.75" customHeight="1">
      <c r="A39" s="92" t="s">
        <v>698</v>
      </c>
      <c r="B39" s="93"/>
      <c r="C39" s="94" t="s">
        <v>699</v>
      </c>
      <c r="D39" s="95" t="s">
        <v>307</v>
      </c>
      <c r="E39" s="96" t="s">
        <v>708</v>
      </c>
      <c r="F39" s="159">
        <v>10.0</v>
      </c>
      <c r="G39" s="134" t="s">
        <v>701</v>
      </c>
      <c r="H39" s="98">
        <v>166.4</v>
      </c>
      <c r="I39" s="99"/>
      <c r="J39" s="100"/>
      <c r="K39" s="135"/>
      <c r="L39" s="136"/>
      <c r="M39" s="103"/>
      <c r="N39" s="137"/>
      <c r="O39" s="138"/>
      <c r="P39" s="139"/>
      <c r="Q39" s="140"/>
      <c r="R39" s="141"/>
      <c r="S39" s="142"/>
      <c r="T39" s="143"/>
      <c r="U39" s="111"/>
      <c r="V39" s="112"/>
      <c r="W39" s="144">
        <f t="shared" si="6"/>
        <v>0</v>
      </c>
      <c r="X39" s="114">
        <f t="shared" si="7"/>
        <v>0</v>
      </c>
      <c r="Y39" s="145">
        <f t="shared" si="8"/>
        <v>0</v>
      </c>
      <c r="Z39" s="116">
        <f t="shared" si="9"/>
        <v>0</v>
      </c>
      <c r="AA39" s="117">
        <v>4.5</v>
      </c>
      <c r="AB39" s="118">
        <v>4.0</v>
      </c>
      <c r="AC39" s="146" t="s">
        <v>702</v>
      </c>
      <c r="AD39" s="147" t="s">
        <v>703</v>
      </c>
      <c r="AE39" s="146" t="s">
        <v>704</v>
      </c>
      <c r="AF39" s="107"/>
      <c r="AG39" s="148" t="s">
        <v>702</v>
      </c>
      <c r="AH39" s="149">
        <f t="shared" si="10"/>
        <v>0</v>
      </c>
      <c r="AI39" s="4"/>
      <c r="AJ39" s="150" t="str">
        <f t="shared" si="11"/>
        <v>Wabi Edges 2</v>
      </c>
      <c r="AK39" s="151">
        <f t="shared" si="12"/>
        <v>10</v>
      </c>
      <c r="AL39" s="152"/>
      <c r="AM39" s="152"/>
      <c r="AN39" s="152"/>
      <c r="AO39" s="152"/>
      <c r="AP39" s="152"/>
      <c r="AQ39" s="152">
        <v>10.0</v>
      </c>
      <c r="AR39" s="152"/>
      <c r="AS39" s="152"/>
      <c r="AT39" s="152"/>
      <c r="AU39" s="152"/>
      <c r="AV39" s="152"/>
      <c r="AW39" s="152"/>
      <c r="AX39" s="152"/>
      <c r="AY39" s="153">
        <f t="shared" si="13"/>
        <v>10</v>
      </c>
      <c r="AZ39" s="4"/>
      <c r="BA39" s="154" t="str">
        <f t="shared" si="14"/>
        <v>Wabi Edges 2</v>
      </c>
      <c r="BB39" s="155"/>
      <c r="BC39" s="155"/>
      <c r="BD39" s="155"/>
      <c r="BE39" s="156"/>
      <c r="BF39" s="130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31"/>
      <c r="BZ39" s="154" t="str">
        <f t="shared" si="15"/>
        <v>Wabi Edges 2</v>
      </c>
      <c r="CA39" s="157">
        <f t="shared" ref="CA39:CD39" si="80">BB39*$Y$55</f>
        <v>0</v>
      </c>
      <c r="CB39" s="157">
        <f t="shared" si="80"/>
        <v>0</v>
      </c>
      <c r="CC39" s="157">
        <f t="shared" si="80"/>
        <v>0</v>
      </c>
      <c r="CD39" s="90">
        <f t="shared" si="80"/>
        <v>0</v>
      </c>
      <c r="CE39" s="130"/>
      <c r="CF39" s="157">
        <f t="shared" ref="CF39:CW39" si="81">BG39*$Y$50</f>
        <v>0</v>
      </c>
      <c r="CG39" s="157">
        <f t="shared" si="81"/>
        <v>0</v>
      </c>
      <c r="CH39" s="157">
        <f t="shared" si="81"/>
        <v>0</v>
      </c>
      <c r="CI39" s="157">
        <f t="shared" si="81"/>
        <v>0</v>
      </c>
      <c r="CJ39" s="157">
        <f t="shared" si="81"/>
        <v>0</v>
      </c>
      <c r="CK39" s="157">
        <f t="shared" si="81"/>
        <v>0</v>
      </c>
      <c r="CL39" s="157">
        <f t="shared" si="81"/>
        <v>0</v>
      </c>
      <c r="CM39" s="157">
        <f t="shared" si="81"/>
        <v>0</v>
      </c>
      <c r="CN39" s="157">
        <f t="shared" si="81"/>
        <v>0</v>
      </c>
      <c r="CO39" s="157">
        <f t="shared" si="81"/>
        <v>0</v>
      </c>
      <c r="CP39" s="157">
        <f t="shared" si="81"/>
        <v>0</v>
      </c>
      <c r="CQ39" s="157">
        <f t="shared" si="81"/>
        <v>0</v>
      </c>
      <c r="CR39" s="157">
        <f t="shared" si="81"/>
        <v>0</v>
      </c>
      <c r="CS39" s="157">
        <f t="shared" si="81"/>
        <v>0</v>
      </c>
      <c r="CT39" s="157">
        <f t="shared" si="81"/>
        <v>0</v>
      </c>
      <c r="CU39" s="157">
        <f t="shared" si="81"/>
        <v>0</v>
      </c>
      <c r="CV39" s="157">
        <f t="shared" si="81"/>
        <v>0</v>
      </c>
      <c r="CW39" s="157">
        <f t="shared" si="81"/>
        <v>0</v>
      </c>
      <c r="CX39" s="131"/>
    </row>
    <row r="40" ht="15.75" customHeight="1">
      <c r="A40" s="92" t="s">
        <v>698</v>
      </c>
      <c r="B40" s="93"/>
      <c r="C40" s="94" t="s">
        <v>699</v>
      </c>
      <c r="D40" s="95" t="s">
        <v>308</v>
      </c>
      <c r="E40" s="96" t="s">
        <v>708</v>
      </c>
      <c r="F40" s="159">
        <v>5.0</v>
      </c>
      <c r="G40" s="134" t="s">
        <v>701</v>
      </c>
      <c r="H40" s="98">
        <v>203.84</v>
      </c>
      <c r="I40" s="99"/>
      <c r="J40" s="100"/>
      <c r="K40" s="135"/>
      <c r="L40" s="136"/>
      <c r="M40" s="103"/>
      <c r="N40" s="137"/>
      <c r="O40" s="138"/>
      <c r="P40" s="139"/>
      <c r="Q40" s="140"/>
      <c r="R40" s="141"/>
      <c r="S40" s="142"/>
      <c r="T40" s="143"/>
      <c r="U40" s="111"/>
      <c r="V40" s="112"/>
      <c r="W40" s="144">
        <f t="shared" si="6"/>
        <v>0</v>
      </c>
      <c r="X40" s="114">
        <f t="shared" si="7"/>
        <v>0</v>
      </c>
      <c r="Y40" s="145">
        <f t="shared" si="8"/>
        <v>0</v>
      </c>
      <c r="Z40" s="116">
        <f t="shared" si="9"/>
        <v>0</v>
      </c>
      <c r="AA40" s="117">
        <v>4.5</v>
      </c>
      <c r="AB40" s="118">
        <v>7.6</v>
      </c>
      <c r="AC40" s="146" t="s">
        <v>702</v>
      </c>
      <c r="AD40" s="147" t="s">
        <v>703</v>
      </c>
      <c r="AE40" s="146" t="s">
        <v>704</v>
      </c>
      <c r="AF40" s="107"/>
      <c r="AG40" s="148" t="s">
        <v>702</v>
      </c>
      <c r="AH40" s="149">
        <f t="shared" si="10"/>
        <v>0</v>
      </c>
      <c r="AI40" s="4"/>
      <c r="AJ40" s="150" t="str">
        <f t="shared" si="11"/>
        <v>Wabi Pinches 1</v>
      </c>
      <c r="AK40" s="151">
        <f t="shared" si="12"/>
        <v>5</v>
      </c>
      <c r="AL40" s="152"/>
      <c r="AM40" s="152"/>
      <c r="AN40" s="152"/>
      <c r="AO40" s="152"/>
      <c r="AP40" s="152"/>
      <c r="AQ40" s="152"/>
      <c r="AR40" s="152"/>
      <c r="AS40" s="152">
        <v>5.0</v>
      </c>
      <c r="AT40" s="152"/>
      <c r="AU40" s="152"/>
      <c r="AV40" s="152"/>
      <c r="AW40" s="152"/>
      <c r="AX40" s="152"/>
      <c r="AY40" s="153">
        <f t="shared" si="13"/>
        <v>5</v>
      </c>
      <c r="AZ40" s="4"/>
      <c r="BA40" s="154" t="str">
        <f t="shared" si="14"/>
        <v>Wabi Pinches 1</v>
      </c>
      <c r="BB40" s="155"/>
      <c r="BC40" s="155"/>
      <c r="BD40" s="155"/>
      <c r="BE40" s="156"/>
      <c r="BF40" s="130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31"/>
      <c r="BZ40" s="154" t="str">
        <f t="shared" si="15"/>
        <v>Wabi Pinches 1</v>
      </c>
      <c r="CA40" s="157">
        <f t="shared" ref="CA40:CD40" si="82">BB40*$Y$55</f>
        <v>0</v>
      </c>
      <c r="CB40" s="157">
        <f t="shared" si="82"/>
        <v>0</v>
      </c>
      <c r="CC40" s="157">
        <f t="shared" si="82"/>
        <v>0</v>
      </c>
      <c r="CD40" s="90">
        <f t="shared" si="82"/>
        <v>0</v>
      </c>
      <c r="CE40" s="130"/>
      <c r="CF40" s="157">
        <f t="shared" ref="CF40:CW40" si="83">BG40*$Y$50</f>
        <v>0</v>
      </c>
      <c r="CG40" s="157">
        <f t="shared" si="83"/>
        <v>0</v>
      </c>
      <c r="CH40" s="157">
        <f t="shared" si="83"/>
        <v>0</v>
      </c>
      <c r="CI40" s="157">
        <f t="shared" si="83"/>
        <v>0</v>
      </c>
      <c r="CJ40" s="157">
        <f t="shared" si="83"/>
        <v>0</v>
      </c>
      <c r="CK40" s="157">
        <f t="shared" si="83"/>
        <v>0</v>
      </c>
      <c r="CL40" s="157">
        <f t="shared" si="83"/>
        <v>0</v>
      </c>
      <c r="CM40" s="157">
        <f t="shared" si="83"/>
        <v>0</v>
      </c>
      <c r="CN40" s="157">
        <f t="shared" si="83"/>
        <v>0</v>
      </c>
      <c r="CO40" s="157">
        <f t="shared" si="83"/>
        <v>0</v>
      </c>
      <c r="CP40" s="157">
        <f t="shared" si="83"/>
        <v>0</v>
      </c>
      <c r="CQ40" s="157">
        <f t="shared" si="83"/>
        <v>0</v>
      </c>
      <c r="CR40" s="157">
        <f t="shared" si="83"/>
        <v>0</v>
      </c>
      <c r="CS40" s="157">
        <f t="shared" si="83"/>
        <v>0</v>
      </c>
      <c r="CT40" s="157">
        <f t="shared" si="83"/>
        <v>0</v>
      </c>
      <c r="CU40" s="157">
        <f t="shared" si="83"/>
        <v>0</v>
      </c>
      <c r="CV40" s="157">
        <f t="shared" si="83"/>
        <v>0</v>
      </c>
      <c r="CW40" s="157">
        <f t="shared" si="83"/>
        <v>0</v>
      </c>
      <c r="CX40" s="131"/>
    </row>
    <row r="41" ht="15.75" customHeight="1">
      <c r="A41" s="92" t="s">
        <v>698</v>
      </c>
      <c r="B41" s="93"/>
      <c r="C41" s="94" t="s">
        <v>699</v>
      </c>
      <c r="D41" s="95" t="s">
        <v>309</v>
      </c>
      <c r="E41" s="96" t="s">
        <v>708</v>
      </c>
      <c r="F41" s="159">
        <v>5.0</v>
      </c>
      <c r="G41" s="134" t="s">
        <v>701</v>
      </c>
      <c r="H41" s="98">
        <v>218.4</v>
      </c>
      <c r="I41" s="99"/>
      <c r="J41" s="100"/>
      <c r="K41" s="135"/>
      <c r="L41" s="136"/>
      <c r="M41" s="103"/>
      <c r="N41" s="137"/>
      <c r="O41" s="138"/>
      <c r="P41" s="139"/>
      <c r="Q41" s="140"/>
      <c r="R41" s="141"/>
      <c r="S41" s="142"/>
      <c r="T41" s="143"/>
      <c r="U41" s="111"/>
      <c r="V41" s="112"/>
      <c r="W41" s="144">
        <f t="shared" si="6"/>
        <v>0</v>
      </c>
      <c r="X41" s="114">
        <f t="shared" si="7"/>
        <v>0</v>
      </c>
      <c r="Y41" s="145">
        <f t="shared" si="8"/>
        <v>0</v>
      </c>
      <c r="Z41" s="116">
        <f t="shared" si="9"/>
        <v>0</v>
      </c>
      <c r="AA41" s="117">
        <v>4.5</v>
      </c>
      <c r="AB41" s="118">
        <v>6.0</v>
      </c>
      <c r="AC41" s="146" t="s">
        <v>702</v>
      </c>
      <c r="AD41" s="147" t="s">
        <v>703</v>
      </c>
      <c r="AE41" s="146" t="s">
        <v>704</v>
      </c>
      <c r="AF41" s="107"/>
      <c r="AG41" s="148" t="s">
        <v>702</v>
      </c>
      <c r="AH41" s="149">
        <f t="shared" si="10"/>
        <v>0</v>
      </c>
      <c r="AI41" s="4"/>
      <c r="AJ41" s="150" t="str">
        <f t="shared" si="11"/>
        <v>Wabi Pinches 2</v>
      </c>
      <c r="AK41" s="151">
        <f t="shared" si="12"/>
        <v>5</v>
      </c>
      <c r="AL41" s="160"/>
      <c r="AM41" s="160"/>
      <c r="AN41" s="160"/>
      <c r="AO41" s="160"/>
      <c r="AP41" s="160"/>
      <c r="AQ41" s="160"/>
      <c r="AR41" s="160"/>
      <c r="AS41" s="160">
        <v>5.0</v>
      </c>
      <c r="AT41" s="160"/>
      <c r="AU41" s="160"/>
      <c r="AV41" s="160"/>
      <c r="AW41" s="160"/>
      <c r="AX41" s="160"/>
      <c r="AY41" s="153">
        <f t="shared" si="13"/>
        <v>5</v>
      </c>
      <c r="AZ41" s="4"/>
      <c r="BA41" s="154" t="str">
        <f t="shared" si="14"/>
        <v>Wabi Pinches 2</v>
      </c>
      <c r="BB41" s="157"/>
      <c r="BC41" s="157"/>
      <c r="BD41" s="157"/>
      <c r="BE41" s="90"/>
      <c r="BF41" s="130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31"/>
      <c r="BZ41" s="154" t="str">
        <f t="shared" si="15"/>
        <v>Wabi Pinches 2</v>
      </c>
      <c r="CA41" s="157">
        <f t="shared" ref="CA41:CD41" si="84">BB41*$Y$55</f>
        <v>0</v>
      </c>
      <c r="CB41" s="157">
        <f t="shared" si="84"/>
        <v>0</v>
      </c>
      <c r="CC41" s="157">
        <f t="shared" si="84"/>
        <v>0</v>
      </c>
      <c r="CD41" s="90">
        <f t="shared" si="84"/>
        <v>0</v>
      </c>
      <c r="CE41" s="130"/>
      <c r="CF41" s="157">
        <f t="shared" ref="CF41:CW41" si="85">BG41*$Y$50</f>
        <v>0</v>
      </c>
      <c r="CG41" s="157">
        <f t="shared" si="85"/>
        <v>0</v>
      </c>
      <c r="CH41" s="157">
        <f t="shared" si="85"/>
        <v>0</v>
      </c>
      <c r="CI41" s="157">
        <f t="shared" si="85"/>
        <v>0</v>
      </c>
      <c r="CJ41" s="157">
        <f t="shared" si="85"/>
        <v>0</v>
      </c>
      <c r="CK41" s="157">
        <f t="shared" si="85"/>
        <v>0</v>
      </c>
      <c r="CL41" s="157">
        <f t="shared" si="85"/>
        <v>0</v>
      </c>
      <c r="CM41" s="157">
        <f t="shared" si="85"/>
        <v>0</v>
      </c>
      <c r="CN41" s="157">
        <f t="shared" si="85"/>
        <v>0</v>
      </c>
      <c r="CO41" s="157">
        <f t="shared" si="85"/>
        <v>0</v>
      </c>
      <c r="CP41" s="157">
        <f t="shared" si="85"/>
        <v>0</v>
      </c>
      <c r="CQ41" s="157">
        <f t="shared" si="85"/>
        <v>0</v>
      </c>
      <c r="CR41" s="157">
        <f t="shared" si="85"/>
        <v>0</v>
      </c>
      <c r="CS41" s="157">
        <f t="shared" si="85"/>
        <v>0</v>
      </c>
      <c r="CT41" s="157">
        <f t="shared" si="85"/>
        <v>0</v>
      </c>
      <c r="CU41" s="157">
        <f t="shared" si="85"/>
        <v>0</v>
      </c>
      <c r="CV41" s="157">
        <f t="shared" si="85"/>
        <v>0</v>
      </c>
      <c r="CW41" s="157">
        <f t="shared" si="85"/>
        <v>0</v>
      </c>
      <c r="CX41" s="131"/>
    </row>
    <row r="42" ht="15.75" customHeight="1">
      <c r="A42" s="92" t="s">
        <v>698</v>
      </c>
      <c r="B42" s="93"/>
      <c r="C42" s="94" t="s">
        <v>699</v>
      </c>
      <c r="D42" s="95" t="s">
        <v>310</v>
      </c>
      <c r="E42" s="96" t="s">
        <v>708</v>
      </c>
      <c r="F42" s="159">
        <v>5.0</v>
      </c>
      <c r="G42" s="134" t="s">
        <v>701</v>
      </c>
      <c r="H42" s="98">
        <v>234.0</v>
      </c>
      <c r="I42" s="99"/>
      <c r="J42" s="100"/>
      <c r="K42" s="135"/>
      <c r="L42" s="136"/>
      <c r="M42" s="103"/>
      <c r="N42" s="137"/>
      <c r="O42" s="138"/>
      <c r="P42" s="139"/>
      <c r="Q42" s="140"/>
      <c r="R42" s="141"/>
      <c r="S42" s="142"/>
      <c r="T42" s="143"/>
      <c r="U42" s="111"/>
      <c r="V42" s="112"/>
      <c r="W42" s="144">
        <f t="shared" si="6"/>
        <v>0</v>
      </c>
      <c r="X42" s="114">
        <f t="shared" si="7"/>
        <v>0</v>
      </c>
      <c r="Y42" s="145">
        <f t="shared" si="8"/>
        <v>0</v>
      </c>
      <c r="Z42" s="116">
        <f t="shared" si="9"/>
        <v>0</v>
      </c>
      <c r="AA42" s="117">
        <v>4.5</v>
      </c>
      <c r="AB42" s="118">
        <v>7.6</v>
      </c>
      <c r="AC42" s="146" t="s">
        <v>702</v>
      </c>
      <c r="AD42" s="147" t="s">
        <v>703</v>
      </c>
      <c r="AE42" s="146" t="s">
        <v>704</v>
      </c>
      <c r="AF42" s="107"/>
      <c r="AG42" s="148" t="s">
        <v>702</v>
      </c>
      <c r="AH42" s="149">
        <f t="shared" si="10"/>
        <v>0</v>
      </c>
      <c r="AI42" s="4"/>
      <c r="AJ42" s="150" t="str">
        <f t="shared" si="11"/>
        <v>Wabi Pinches 3</v>
      </c>
      <c r="AK42" s="151">
        <f t="shared" si="12"/>
        <v>5</v>
      </c>
      <c r="AL42" s="160"/>
      <c r="AM42" s="160"/>
      <c r="AN42" s="160"/>
      <c r="AO42" s="160"/>
      <c r="AP42" s="160"/>
      <c r="AQ42" s="160"/>
      <c r="AR42" s="160"/>
      <c r="AS42" s="160">
        <v>5.0</v>
      </c>
      <c r="AT42" s="160"/>
      <c r="AU42" s="160"/>
      <c r="AV42" s="160"/>
      <c r="AW42" s="160"/>
      <c r="AX42" s="160"/>
      <c r="AY42" s="153">
        <f t="shared" si="13"/>
        <v>5</v>
      </c>
      <c r="AZ42" s="4"/>
      <c r="BA42" s="154" t="str">
        <f t="shared" si="14"/>
        <v>Wabi Pinches 3</v>
      </c>
      <c r="BB42" s="157"/>
      <c r="BC42" s="157"/>
      <c r="BD42" s="157"/>
      <c r="BE42" s="90"/>
      <c r="BF42" s="130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31"/>
      <c r="BZ42" s="154" t="str">
        <f t="shared" si="15"/>
        <v>Wabi Pinches 3</v>
      </c>
      <c r="CA42" s="157">
        <f t="shared" ref="CA42:CD42" si="86">BB42*$Y$55</f>
        <v>0</v>
      </c>
      <c r="CB42" s="157">
        <f t="shared" si="86"/>
        <v>0</v>
      </c>
      <c r="CC42" s="157">
        <f t="shared" si="86"/>
        <v>0</v>
      </c>
      <c r="CD42" s="90">
        <f t="shared" si="86"/>
        <v>0</v>
      </c>
      <c r="CE42" s="130"/>
      <c r="CF42" s="157">
        <f t="shared" ref="CF42:CW42" si="87">BG42*$Y$50</f>
        <v>0</v>
      </c>
      <c r="CG42" s="157">
        <f t="shared" si="87"/>
        <v>0</v>
      </c>
      <c r="CH42" s="157">
        <f t="shared" si="87"/>
        <v>0</v>
      </c>
      <c r="CI42" s="157">
        <f t="shared" si="87"/>
        <v>0</v>
      </c>
      <c r="CJ42" s="157">
        <f t="shared" si="87"/>
        <v>0</v>
      </c>
      <c r="CK42" s="157">
        <f t="shared" si="87"/>
        <v>0</v>
      </c>
      <c r="CL42" s="157">
        <f t="shared" si="87"/>
        <v>0</v>
      </c>
      <c r="CM42" s="157">
        <f t="shared" si="87"/>
        <v>0</v>
      </c>
      <c r="CN42" s="157">
        <f t="shared" si="87"/>
        <v>0</v>
      </c>
      <c r="CO42" s="157">
        <f t="shared" si="87"/>
        <v>0</v>
      </c>
      <c r="CP42" s="157">
        <f t="shared" si="87"/>
        <v>0</v>
      </c>
      <c r="CQ42" s="157">
        <f t="shared" si="87"/>
        <v>0</v>
      </c>
      <c r="CR42" s="157">
        <f t="shared" si="87"/>
        <v>0</v>
      </c>
      <c r="CS42" s="157">
        <f t="shared" si="87"/>
        <v>0</v>
      </c>
      <c r="CT42" s="157">
        <f t="shared" si="87"/>
        <v>0</v>
      </c>
      <c r="CU42" s="157">
        <f t="shared" si="87"/>
        <v>0</v>
      </c>
      <c r="CV42" s="157">
        <f t="shared" si="87"/>
        <v>0</v>
      </c>
      <c r="CW42" s="157">
        <f t="shared" si="87"/>
        <v>0</v>
      </c>
      <c r="CX42" s="131"/>
    </row>
    <row r="43" ht="15.75" customHeight="1">
      <c r="A43" s="92" t="s">
        <v>698</v>
      </c>
      <c r="B43" s="93"/>
      <c r="C43" s="94" t="s">
        <v>699</v>
      </c>
      <c r="D43" s="95" t="s">
        <v>311</v>
      </c>
      <c r="E43" s="96" t="s">
        <v>708</v>
      </c>
      <c r="F43" s="159">
        <v>5.0</v>
      </c>
      <c r="G43" s="134" t="s">
        <v>701</v>
      </c>
      <c r="H43" s="98">
        <v>180.96</v>
      </c>
      <c r="I43" s="99"/>
      <c r="J43" s="100"/>
      <c r="K43" s="135"/>
      <c r="L43" s="136"/>
      <c r="M43" s="103"/>
      <c r="N43" s="137"/>
      <c r="O43" s="138"/>
      <c r="P43" s="139"/>
      <c r="Q43" s="140"/>
      <c r="R43" s="141"/>
      <c r="S43" s="142"/>
      <c r="T43" s="143"/>
      <c r="U43" s="111"/>
      <c r="V43" s="112"/>
      <c r="W43" s="144">
        <f t="shared" si="6"/>
        <v>0</v>
      </c>
      <c r="X43" s="114">
        <f t="shared" si="7"/>
        <v>0</v>
      </c>
      <c r="Y43" s="145">
        <f t="shared" si="8"/>
        <v>0</v>
      </c>
      <c r="Z43" s="116">
        <f t="shared" si="9"/>
        <v>0</v>
      </c>
      <c r="AA43" s="117">
        <v>4.5</v>
      </c>
      <c r="AB43" s="118">
        <v>5.35</v>
      </c>
      <c r="AC43" s="146" t="s">
        <v>702</v>
      </c>
      <c r="AD43" s="147" t="s">
        <v>703</v>
      </c>
      <c r="AE43" s="146" t="s">
        <v>704</v>
      </c>
      <c r="AF43" s="107"/>
      <c r="AG43" s="148" t="s">
        <v>702</v>
      </c>
      <c r="AH43" s="149">
        <f t="shared" si="10"/>
        <v>0</v>
      </c>
      <c r="AI43" s="4"/>
      <c r="AJ43" s="150" t="str">
        <f t="shared" si="11"/>
        <v>Wabi Pinches 4</v>
      </c>
      <c r="AK43" s="151">
        <f t="shared" si="12"/>
        <v>5</v>
      </c>
      <c r="AL43" s="160"/>
      <c r="AM43" s="160"/>
      <c r="AN43" s="160"/>
      <c r="AO43" s="160"/>
      <c r="AP43" s="160"/>
      <c r="AQ43" s="160"/>
      <c r="AR43" s="160"/>
      <c r="AS43" s="160">
        <v>5.0</v>
      </c>
      <c r="AT43" s="160"/>
      <c r="AU43" s="160"/>
      <c r="AV43" s="160"/>
      <c r="AW43" s="160"/>
      <c r="AX43" s="160"/>
      <c r="AY43" s="153">
        <f t="shared" si="13"/>
        <v>5</v>
      </c>
      <c r="AZ43" s="4"/>
      <c r="BA43" s="154" t="str">
        <f t="shared" si="14"/>
        <v>Wabi Pinches 4</v>
      </c>
      <c r="BB43" s="157"/>
      <c r="BC43" s="157"/>
      <c r="BD43" s="157"/>
      <c r="BE43" s="90"/>
      <c r="BF43" s="130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31"/>
      <c r="BZ43" s="154" t="str">
        <f t="shared" si="15"/>
        <v>Wabi Pinches 4</v>
      </c>
      <c r="CA43" s="157">
        <f t="shared" ref="CA43:CD43" si="88">BB43*$Y$55</f>
        <v>0</v>
      </c>
      <c r="CB43" s="157">
        <f t="shared" si="88"/>
        <v>0</v>
      </c>
      <c r="CC43" s="157">
        <f t="shared" si="88"/>
        <v>0</v>
      </c>
      <c r="CD43" s="90">
        <f t="shared" si="88"/>
        <v>0</v>
      </c>
      <c r="CE43" s="130"/>
      <c r="CF43" s="157">
        <f t="shared" ref="CF43:CW43" si="89">BG43*$Y$50</f>
        <v>0</v>
      </c>
      <c r="CG43" s="157">
        <f t="shared" si="89"/>
        <v>0</v>
      </c>
      <c r="CH43" s="157">
        <f t="shared" si="89"/>
        <v>0</v>
      </c>
      <c r="CI43" s="157">
        <f t="shared" si="89"/>
        <v>0</v>
      </c>
      <c r="CJ43" s="157">
        <f t="shared" si="89"/>
        <v>0</v>
      </c>
      <c r="CK43" s="157">
        <f t="shared" si="89"/>
        <v>0</v>
      </c>
      <c r="CL43" s="157">
        <f t="shared" si="89"/>
        <v>0</v>
      </c>
      <c r="CM43" s="157">
        <f t="shared" si="89"/>
        <v>0</v>
      </c>
      <c r="CN43" s="157">
        <f t="shared" si="89"/>
        <v>0</v>
      </c>
      <c r="CO43" s="157">
        <f t="shared" si="89"/>
        <v>0</v>
      </c>
      <c r="CP43" s="157">
        <f t="shared" si="89"/>
        <v>0</v>
      </c>
      <c r="CQ43" s="157">
        <f t="shared" si="89"/>
        <v>0</v>
      </c>
      <c r="CR43" s="157">
        <f t="shared" si="89"/>
        <v>0</v>
      </c>
      <c r="CS43" s="157">
        <f t="shared" si="89"/>
        <v>0</v>
      </c>
      <c r="CT43" s="157">
        <f t="shared" si="89"/>
        <v>0</v>
      </c>
      <c r="CU43" s="157">
        <f t="shared" si="89"/>
        <v>0</v>
      </c>
      <c r="CV43" s="157">
        <f t="shared" si="89"/>
        <v>0</v>
      </c>
      <c r="CW43" s="157">
        <f t="shared" si="89"/>
        <v>0</v>
      </c>
      <c r="CX43" s="131"/>
    </row>
    <row r="44" ht="15.75" customHeight="1">
      <c r="A44" s="92" t="s">
        <v>698</v>
      </c>
      <c r="B44" s="93"/>
      <c r="C44" s="94" t="s">
        <v>699</v>
      </c>
      <c r="D44" s="95" t="s">
        <v>312</v>
      </c>
      <c r="E44" s="96" t="s">
        <v>707</v>
      </c>
      <c r="F44" s="159">
        <v>5.0</v>
      </c>
      <c r="G44" s="134" t="s">
        <v>701</v>
      </c>
      <c r="H44" s="98">
        <v>248.56</v>
      </c>
      <c r="I44" s="99"/>
      <c r="J44" s="100"/>
      <c r="K44" s="135"/>
      <c r="L44" s="136"/>
      <c r="M44" s="103"/>
      <c r="N44" s="137"/>
      <c r="O44" s="138"/>
      <c r="P44" s="139"/>
      <c r="Q44" s="140"/>
      <c r="R44" s="141"/>
      <c r="S44" s="142"/>
      <c r="T44" s="143"/>
      <c r="U44" s="111"/>
      <c r="V44" s="112"/>
      <c r="W44" s="144">
        <f t="shared" si="6"/>
        <v>0</v>
      </c>
      <c r="X44" s="114">
        <f t="shared" si="7"/>
        <v>0</v>
      </c>
      <c r="Y44" s="145">
        <f t="shared" si="8"/>
        <v>0</v>
      </c>
      <c r="Z44" s="116">
        <f t="shared" si="9"/>
        <v>0</v>
      </c>
      <c r="AA44" s="117">
        <v>4.5</v>
      </c>
      <c r="AB44" s="118">
        <v>7.3</v>
      </c>
      <c r="AC44" s="146" t="s">
        <v>702</v>
      </c>
      <c r="AD44" s="147" t="s">
        <v>703</v>
      </c>
      <c r="AE44" s="146" t="s">
        <v>704</v>
      </c>
      <c r="AF44" s="107"/>
      <c r="AG44" s="148" t="s">
        <v>702</v>
      </c>
      <c r="AH44" s="149">
        <f t="shared" si="10"/>
        <v>0</v>
      </c>
      <c r="AI44" s="4"/>
      <c r="AJ44" s="150" t="str">
        <f t="shared" si="11"/>
        <v>Sabi Pinches 1</v>
      </c>
      <c r="AK44" s="151">
        <f t="shared" si="12"/>
        <v>5</v>
      </c>
      <c r="AL44" s="160"/>
      <c r="AM44" s="160"/>
      <c r="AN44" s="160"/>
      <c r="AO44" s="160"/>
      <c r="AP44" s="160"/>
      <c r="AQ44" s="160"/>
      <c r="AR44" s="160"/>
      <c r="AS44" s="160">
        <v>5.0</v>
      </c>
      <c r="AT44" s="160"/>
      <c r="AU44" s="160"/>
      <c r="AV44" s="160"/>
      <c r="AW44" s="160"/>
      <c r="AX44" s="160"/>
      <c r="AY44" s="153">
        <f t="shared" si="13"/>
        <v>5</v>
      </c>
      <c r="AZ44" s="4"/>
      <c r="BA44" s="154" t="str">
        <f t="shared" si="14"/>
        <v>Sabi Pinches 1</v>
      </c>
      <c r="BB44" s="157"/>
      <c r="BC44" s="157"/>
      <c r="BD44" s="157"/>
      <c r="BE44" s="90"/>
      <c r="BF44" s="130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31"/>
      <c r="BZ44" s="154" t="str">
        <f t="shared" si="15"/>
        <v>Sabi Pinches 1</v>
      </c>
      <c r="CA44" s="157">
        <f t="shared" ref="CA44:CD44" si="90">BB44*$Y$55</f>
        <v>0</v>
      </c>
      <c r="CB44" s="157">
        <f t="shared" si="90"/>
        <v>0</v>
      </c>
      <c r="CC44" s="157">
        <f t="shared" si="90"/>
        <v>0</v>
      </c>
      <c r="CD44" s="90">
        <f t="shared" si="90"/>
        <v>0</v>
      </c>
      <c r="CE44" s="130"/>
      <c r="CF44" s="157">
        <f t="shared" ref="CF44:CW44" si="91">BG44*$Y$50</f>
        <v>0</v>
      </c>
      <c r="CG44" s="157">
        <f t="shared" si="91"/>
        <v>0</v>
      </c>
      <c r="CH44" s="157">
        <f t="shared" si="91"/>
        <v>0</v>
      </c>
      <c r="CI44" s="157">
        <f t="shared" si="91"/>
        <v>0</v>
      </c>
      <c r="CJ44" s="157">
        <f t="shared" si="91"/>
        <v>0</v>
      </c>
      <c r="CK44" s="157">
        <f t="shared" si="91"/>
        <v>0</v>
      </c>
      <c r="CL44" s="157">
        <f t="shared" si="91"/>
        <v>0</v>
      </c>
      <c r="CM44" s="157">
        <f t="shared" si="91"/>
        <v>0</v>
      </c>
      <c r="CN44" s="157">
        <f t="shared" si="91"/>
        <v>0</v>
      </c>
      <c r="CO44" s="157">
        <f t="shared" si="91"/>
        <v>0</v>
      </c>
      <c r="CP44" s="157">
        <f t="shared" si="91"/>
        <v>0</v>
      </c>
      <c r="CQ44" s="157">
        <f t="shared" si="91"/>
        <v>0</v>
      </c>
      <c r="CR44" s="157">
        <f t="shared" si="91"/>
        <v>0</v>
      </c>
      <c r="CS44" s="157">
        <f t="shared" si="91"/>
        <v>0</v>
      </c>
      <c r="CT44" s="157">
        <f t="shared" si="91"/>
        <v>0</v>
      </c>
      <c r="CU44" s="157">
        <f t="shared" si="91"/>
        <v>0</v>
      </c>
      <c r="CV44" s="157">
        <f t="shared" si="91"/>
        <v>0</v>
      </c>
      <c r="CW44" s="157">
        <f t="shared" si="91"/>
        <v>0</v>
      </c>
      <c r="CX44" s="131"/>
    </row>
    <row r="45" ht="15.75" customHeight="1">
      <c r="A45" s="92" t="s">
        <v>698</v>
      </c>
      <c r="B45" s="93"/>
      <c r="C45" s="94" t="s">
        <v>699</v>
      </c>
      <c r="D45" s="95" t="s">
        <v>313</v>
      </c>
      <c r="E45" s="96" t="s">
        <v>707</v>
      </c>
      <c r="F45" s="159">
        <v>5.0</v>
      </c>
      <c r="G45" s="134" t="s">
        <v>701</v>
      </c>
      <c r="H45" s="98">
        <v>232.96</v>
      </c>
      <c r="I45" s="99"/>
      <c r="J45" s="100"/>
      <c r="K45" s="135"/>
      <c r="L45" s="136"/>
      <c r="M45" s="103"/>
      <c r="N45" s="137"/>
      <c r="O45" s="138"/>
      <c r="P45" s="139"/>
      <c r="Q45" s="140"/>
      <c r="R45" s="141"/>
      <c r="S45" s="142"/>
      <c r="T45" s="143"/>
      <c r="U45" s="111"/>
      <c r="V45" s="112"/>
      <c r="W45" s="144">
        <f t="shared" si="6"/>
        <v>0</v>
      </c>
      <c r="X45" s="114">
        <f t="shared" si="7"/>
        <v>0</v>
      </c>
      <c r="Y45" s="145">
        <f t="shared" si="8"/>
        <v>0</v>
      </c>
      <c r="Z45" s="116">
        <f t="shared" si="9"/>
        <v>0</v>
      </c>
      <c r="AA45" s="117">
        <v>4.5</v>
      </c>
      <c r="AB45" s="118">
        <v>6.65</v>
      </c>
      <c r="AC45" s="146" t="s">
        <v>702</v>
      </c>
      <c r="AD45" s="147" t="s">
        <v>703</v>
      </c>
      <c r="AE45" s="146" t="s">
        <v>704</v>
      </c>
      <c r="AF45" s="107"/>
      <c r="AG45" s="148" t="s">
        <v>702</v>
      </c>
      <c r="AH45" s="149">
        <f t="shared" si="10"/>
        <v>0</v>
      </c>
      <c r="AI45" s="4"/>
      <c r="AJ45" s="150" t="str">
        <f t="shared" si="11"/>
        <v>Sabi Pinches 2</v>
      </c>
      <c r="AK45" s="151">
        <f t="shared" si="12"/>
        <v>5</v>
      </c>
      <c r="AL45" s="160"/>
      <c r="AM45" s="160"/>
      <c r="AN45" s="160"/>
      <c r="AO45" s="160"/>
      <c r="AP45" s="160"/>
      <c r="AQ45" s="160"/>
      <c r="AR45" s="160"/>
      <c r="AS45" s="160">
        <v>5.0</v>
      </c>
      <c r="AT45" s="160"/>
      <c r="AU45" s="160"/>
      <c r="AV45" s="160"/>
      <c r="AW45" s="160"/>
      <c r="AX45" s="160"/>
      <c r="AY45" s="153">
        <f t="shared" si="13"/>
        <v>5</v>
      </c>
      <c r="AZ45" s="4"/>
      <c r="BA45" s="154" t="str">
        <f t="shared" si="14"/>
        <v>Sabi Pinches 2</v>
      </c>
      <c r="BB45" s="157"/>
      <c r="BC45" s="157"/>
      <c r="BD45" s="157"/>
      <c r="BE45" s="90"/>
      <c r="BF45" s="130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31"/>
      <c r="BZ45" s="154" t="str">
        <f t="shared" si="15"/>
        <v>Sabi Pinches 2</v>
      </c>
      <c r="CA45" s="157">
        <f t="shared" ref="CA45:CD45" si="92">BB45*$Y$55</f>
        <v>0</v>
      </c>
      <c r="CB45" s="157">
        <f t="shared" si="92"/>
        <v>0</v>
      </c>
      <c r="CC45" s="157">
        <f t="shared" si="92"/>
        <v>0</v>
      </c>
      <c r="CD45" s="90">
        <f t="shared" si="92"/>
        <v>0</v>
      </c>
      <c r="CE45" s="130"/>
      <c r="CF45" s="157">
        <f t="shared" ref="CF45:CW45" si="93">BG45*$Y$50</f>
        <v>0</v>
      </c>
      <c r="CG45" s="157">
        <f t="shared" si="93"/>
        <v>0</v>
      </c>
      <c r="CH45" s="157">
        <f t="shared" si="93"/>
        <v>0</v>
      </c>
      <c r="CI45" s="157">
        <f t="shared" si="93"/>
        <v>0</v>
      </c>
      <c r="CJ45" s="157">
        <f t="shared" si="93"/>
        <v>0</v>
      </c>
      <c r="CK45" s="157">
        <f t="shared" si="93"/>
        <v>0</v>
      </c>
      <c r="CL45" s="157">
        <f t="shared" si="93"/>
        <v>0</v>
      </c>
      <c r="CM45" s="157">
        <f t="shared" si="93"/>
        <v>0</v>
      </c>
      <c r="CN45" s="157">
        <f t="shared" si="93"/>
        <v>0</v>
      </c>
      <c r="CO45" s="157">
        <f t="shared" si="93"/>
        <v>0</v>
      </c>
      <c r="CP45" s="157">
        <f t="shared" si="93"/>
        <v>0</v>
      </c>
      <c r="CQ45" s="157">
        <f t="shared" si="93"/>
        <v>0</v>
      </c>
      <c r="CR45" s="157">
        <f t="shared" si="93"/>
        <v>0</v>
      </c>
      <c r="CS45" s="157">
        <f t="shared" si="93"/>
        <v>0</v>
      </c>
      <c r="CT45" s="157">
        <f t="shared" si="93"/>
        <v>0</v>
      </c>
      <c r="CU45" s="157">
        <f t="shared" si="93"/>
        <v>0</v>
      </c>
      <c r="CV45" s="157">
        <f t="shared" si="93"/>
        <v>0</v>
      </c>
      <c r="CW45" s="157">
        <f t="shared" si="93"/>
        <v>0</v>
      </c>
      <c r="CX45" s="131"/>
    </row>
    <row r="46" ht="15.75" customHeight="1">
      <c r="A46" s="92" t="s">
        <v>698</v>
      </c>
      <c r="B46" s="93"/>
      <c r="C46" s="94" t="s">
        <v>699</v>
      </c>
      <c r="D46" s="95" t="s">
        <v>314</v>
      </c>
      <c r="E46" s="96" t="s">
        <v>709</v>
      </c>
      <c r="F46" s="159">
        <v>20.0</v>
      </c>
      <c r="G46" s="134" t="s">
        <v>701</v>
      </c>
      <c r="H46" s="98">
        <v>177.84</v>
      </c>
      <c r="I46" s="99"/>
      <c r="J46" s="100"/>
      <c r="K46" s="135"/>
      <c r="L46" s="136"/>
      <c r="M46" s="103"/>
      <c r="N46" s="137"/>
      <c r="O46" s="138"/>
      <c r="P46" s="139"/>
      <c r="Q46" s="140"/>
      <c r="R46" s="141"/>
      <c r="S46" s="142"/>
      <c r="T46" s="143"/>
      <c r="U46" s="111"/>
      <c r="V46" s="112"/>
      <c r="W46" s="144">
        <f t="shared" si="6"/>
        <v>0</v>
      </c>
      <c r="X46" s="114">
        <f t="shared" si="7"/>
        <v>0</v>
      </c>
      <c r="Y46" s="145">
        <f t="shared" si="8"/>
        <v>0</v>
      </c>
      <c r="Z46" s="116">
        <f t="shared" si="9"/>
        <v>0</v>
      </c>
      <c r="AA46" s="117">
        <v>4.5</v>
      </c>
      <c r="AB46" s="118">
        <v>3.1</v>
      </c>
      <c r="AC46" s="146" t="s">
        <v>702</v>
      </c>
      <c r="AD46" s="147" t="s">
        <v>703</v>
      </c>
      <c r="AE46" s="146" t="s">
        <v>704</v>
      </c>
      <c r="AF46" s="107"/>
      <c r="AG46" s="148" t="s">
        <v>702</v>
      </c>
      <c r="AH46" s="149">
        <f t="shared" si="10"/>
        <v>0</v>
      </c>
      <c r="AI46" s="4"/>
      <c r="AJ46" s="150" t="str">
        <f t="shared" si="11"/>
        <v>Sabi Feet 1</v>
      </c>
      <c r="AK46" s="151">
        <f t="shared" si="12"/>
        <v>20</v>
      </c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>
        <v>20.0</v>
      </c>
      <c r="AW46" s="160"/>
      <c r="AX46" s="160"/>
      <c r="AY46" s="153">
        <f t="shared" si="13"/>
        <v>20</v>
      </c>
      <c r="AZ46" s="4"/>
      <c r="BA46" s="154" t="str">
        <f t="shared" si="14"/>
        <v>Sabi Feet 1</v>
      </c>
      <c r="BB46" s="157"/>
      <c r="BC46" s="157"/>
      <c r="BD46" s="157"/>
      <c r="BE46" s="90"/>
      <c r="BF46" s="130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31"/>
      <c r="BZ46" s="154" t="str">
        <f t="shared" si="15"/>
        <v>Sabi Feet 1</v>
      </c>
      <c r="CA46" s="157">
        <f t="shared" ref="CA46:CD46" si="94">BB46*$Y$55</f>
        <v>0</v>
      </c>
      <c r="CB46" s="157">
        <f t="shared" si="94"/>
        <v>0</v>
      </c>
      <c r="CC46" s="157">
        <f t="shared" si="94"/>
        <v>0</v>
      </c>
      <c r="CD46" s="90">
        <f t="shared" si="94"/>
        <v>0</v>
      </c>
      <c r="CE46" s="130"/>
      <c r="CF46" s="157">
        <f t="shared" ref="CF46:CW46" si="95">BG46*$Y$50</f>
        <v>0</v>
      </c>
      <c r="CG46" s="157">
        <f t="shared" si="95"/>
        <v>0</v>
      </c>
      <c r="CH46" s="157">
        <f t="shared" si="95"/>
        <v>0</v>
      </c>
      <c r="CI46" s="157">
        <f t="shared" si="95"/>
        <v>0</v>
      </c>
      <c r="CJ46" s="157">
        <f t="shared" si="95"/>
        <v>0</v>
      </c>
      <c r="CK46" s="157">
        <f t="shared" si="95"/>
        <v>0</v>
      </c>
      <c r="CL46" s="157">
        <f t="shared" si="95"/>
        <v>0</v>
      </c>
      <c r="CM46" s="157">
        <f t="shared" si="95"/>
        <v>0</v>
      </c>
      <c r="CN46" s="157">
        <f t="shared" si="95"/>
        <v>0</v>
      </c>
      <c r="CO46" s="157">
        <f t="shared" si="95"/>
        <v>0</v>
      </c>
      <c r="CP46" s="157">
        <f t="shared" si="95"/>
        <v>0</v>
      </c>
      <c r="CQ46" s="157">
        <f t="shared" si="95"/>
        <v>0</v>
      </c>
      <c r="CR46" s="157">
        <f t="shared" si="95"/>
        <v>0</v>
      </c>
      <c r="CS46" s="157">
        <f t="shared" si="95"/>
        <v>0</v>
      </c>
      <c r="CT46" s="157">
        <f t="shared" si="95"/>
        <v>0</v>
      </c>
      <c r="CU46" s="157">
        <f t="shared" si="95"/>
        <v>0</v>
      </c>
      <c r="CV46" s="157">
        <f t="shared" si="95"/>
        <v>0</v>
      </c>
      <c r="CW46" s="157">
        <f t="shared" si="95"/>
        <v>0</v>
      </c>
      <c r="CX46" s="131"/>
    </row>
    <row r="47" ht="15.75" customHeight="1">
      <c r="A47" s="92" t="s">
        <v>698</v>
      </c>
      <c r="B47" s="93"/>
      <c r="C47" s="94" t="s">
        <v>699</v>
      </c>
      <c r="D47" s="95" t="s">
        <v>315</v>
      </c>
      <c r="E47" s="96" t="s">
        <v>709</v>
      </c>
      <c r="F47" s="159">
        <v>10.0</v>
      </c>
      <c r="G47" s="134" t="s">
        <v>701</v>
      </c>
      <c r="H47" s="98">
        <v>102.96000000000001</v>
      </c>
      <c r="I47" s="99"/>
      <c r="J47" s="100"/>
      <c r="K47" s="135"/>
      <c r="L47" s="136"/>
      <c r="M47" s="103"/>
      <c r="N47" s="137"/>
      <c r="O47" s="138"/>
      <c r="P47" s="139"/>
      <c r="Q47" s="140"/>
      <c r="R47" s="141"/>
      <c r="S47" s="142"/>
      <c r="T47" s="143"/>
      <c r="U47" s="111"/>
      <c r="V47" s="112"/>
      <c r="W47" s="144">
        <f t="shared" si="6"/>
        <v>0</v>
      </c>
      <c r="X47" s="114">
        <f t="shared" si="7"/>
        <v>0</v>
      </c>
      <c r="Y47" s="145">
        <f t="shared" si="8"/>
        <v>0</v>
      </c>
      <c r="Z47" s="116">
        <f t="shared" si="9"/>
        <v>0</v>
      </c>
      <c r="AA47" s="117">
        <v>4.5</v>
      </c>
      <c r="AB47" s="118">
        <v>1.3</v>
      </c>
      <c r="AC47" s="146" t="s">
        <v>702</v>
      </c>
      <c r="AD47" s="147" t="s">
        <v>703</v>
      </c>
      <c r="AE47" s="146" t="s">
        <v>704</v>
      </c>
      <c r="AF47" s="107"/>
      <c r="AG47" s="148" t="s">
        <v>702</v>
      </c>
      <c r="AH47" s="149">
        <f t="shared" si="10"/>
        <v>0</v>
      </c>
      <c r="AI47" s="4"/>
      <c r="AJ47" s="150" t="str">
        <f t="shared" si="11"/>
        <v>Sabi Feet 2</v>
      </c>
      <c r="AK47" s="151">
        <f t="shared" si="12"/>
        <v>10</v>
      </c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>
        <v>10.0</v>
      </c>
      <c r="AW47" s="160"/>
      <c r="AX47" s="160"/>
      <c r="AY47" s="153">
        <f t="shared" si="13"/>
        <v>10</v>
      </c>
      <c r="AZ47" s="4"/>
      <c r="BA47" s="154" t="str">
        <f t="shared" si="14"/>
        <v>Sabi Feet 2</v>
      </c>
      <c r="BB47" s="157"/>
      <c r="BC47" s="157"/>
      <c r="BD47" s="157"/>
      <c r="BE47" s="90"/>
      <c r="BF47" s="130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31"/>
      <c r="BZ47" s="154" t="str">
        <f t="shared" si="15"/>
        <v>Sabi Feet 2</v>
      </c>
      <c r="CA47" s="157">
        <f t="shared" ref="CA47:CD47" si="96">BB47*$Y$55</f>
        <v>0</v>
      </c>
      <c r="CB47" s="157">
        <f t="shared" si="96"/>
        <v>0</v>
      </c>
      <c r="CC47" s="157">
        <f t="shared" si="96"/>
        <v>0</v>
      </c>
      <c r="CD47" s="90">
        <f t="shared" si="96"/>
        <v>0</v>
      </c>
      <c r="CE47" s="130"/>
      <c r="CF47" s="157">
        <f t="shared" ref="CF47:CW47" si="97">BG47*$Y$50</f>
        <v>0</v>
      </c>
      <c r="CG47" s="157">
        <f t="shared" si="97"/>
        <v>0</v>
      </c>
      <c r="CH47" s="157">
        <f t="shared" si="97"/>
        <v>0</v>
      </c>
      <c r="CI47" s="157">
        <f t="shared" si="97"/>
        <v>0</v>
      </c>
      <c r="CJ47" s="157">
        <f t="shared" si="97"/>
        <v>0</v>
      </c>
      <c r="CK47" s="157">
        <f t="shared" si="97"/>
        <v>0</v>
      </c>
      <c r="CL47" s="157">
        <f t="shared" si="97"/>
        <v>0</v>
      </c>
      <c r="CM47" s="157">
        <f t="shared" si="97"/>
        <v>0</v>
      </c>
      <c r="CN47" s="157">
        <f t="shared" si="97"/>
        <v>0</v>
      </c>
      <c r="CO47" s="157">
        <f t="shared" si="97"/>
        <v>0</v>
      </c>
      <c r="CP47" s="157">
        <f t="shared" si="97"/>
        <v>0</v>
      </c>
      <c r="CQ47" s="157">
        <f t="shared" si="97"/>
        <v>0</v>
      </c>
      <c r="CR47" s="157">
        <f t="shared" si="97"/>
        <v>0</v>
      </c>
      <c r="CS47" s="157">
        <f t="shared" si="97"/>
        <v>0</v>
      </c>
      <c r="CT47" s="157">
        <f t="shared" si="97"/>
        <v>0</v>
      </c>
      <c r="CU47" s="157">
        <f t="shared" si="97"/>
        <v>0</v>
      </c>
      <c r="CV47" s="157">
        <f t="shared" si="97"/>
        <v>0</v>
      </c>
      <c r="CW47" s="157">
        <f t="shared" si="97"/>
        <v>0</v>
      </c>
      <c r="CX47" s="131"/>
    </row>
    <row r="48" ht="15.75" customHeight="1">
      <c r="A48" s="92" t="s">
        <v>698</v>
      </c>
      <c r="B48" s="93"/>
      <c r="C48" s="94" t="s">
        <v>699</v>
      </c>
      <c r="D48" s="95" t="s">
        <v>316</v>
      </c>
      <c r="E48" s="96" t="s">
        <v>700</v>
      </c>
      <c r="F48" s="159">
        <v>1.0</v>
      </c>
      <c r="G48" s="134" t="s">
        <v>701</v>
      </c>
      <c r="H48" s="98">
        <v>188.24</v>
      </c>
      <c r="I48" s="99"/>
      <c r="J48" s="100"/>
      <c r="K48" s="135"/>
      <c r="L48" s="136"/>
      <c r="M48" s="103"/>
      <c r="N48" s="137"/>
      <c r="O48" s="138"/>
      <c r="P48" s="139"/>
      <c r="Q48" s="140"/>
      <c r="R48" s="141"/>
      <c r="S48" s="142"/>
      <c r="T48" s="143"/>
      <c r="U48" s="111"/>
      <c r="V48" s="112"/>
      <c r="W48" s="144">
        <f t="shared" si="6"/>
        <v>0</v>
      </c>
      <c r="X48" s="114">
        <f t="shared" si="7"/>
        <v>0</v>
      </c>
      <c r="Y48" s="145">
        <f t="shared" si="8"/>
        <v>0</v>
      </c>
      <c r="Z48" s="116">
        <f t="shared" si="9"/>
        <v>0</v>
      </c>
      <c r="AA48" s="117">
        <v>4.5</v>
      </c>
      <c r="AB48" s="118">
        <v>5.95</v>
      </c>
      <c r="AC48" s="146" t="s">
        <v>702</v>
      </c>
      <c r="AD48" s="147" t="s">
        <v>703</v>
      </c>
      <c r="AE48" s="146" t="s">
        <v>704</v>
      </c>
      <c r="AF48" s="107"/>
      <c r="AG48" s="148" t="s">
        <v>702</v>
      </c>
      <c r="AH48" s="149">
        <f t="shared" si="10"/>
        <v>0</v>
      </c>
      <c r="AI48" s="4"/>
      <c r="AJ48" s="150" t="str">
        <f t="shared" si="11"/>
        <v>Wabi Horn 1</v>
      </c>
      <c r="AK48" s="151">
        <f t="shared" si="12"/>
        <v>1</v>
      </c>
      <c r="AL48" s="160">
        <v>1.0</v>
      </c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53">
        <f t="shared" si="13"/>
        <v>1</v>
      </c>
      <c r="AZ48" s="4"/>
      <c r="BA48" s="154" t="str">
        <f t="shared" si="14"/>
        <v>Wabi Horn 1</v>
      </c>
      <c r="BB48" s="157"/>
      <c r="BC48" s="157"/>
      <c r="BD48" s="157"/>
      <c r="BE48" s="90"/>
      <c r="BF48" s="130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31"/>
      <c r="BZ48" s="154" t="str">
        <f t="shared" si="15"/>
        <v>Wabi Horn 1</v>
      </c>
      <c r="CA48" s="157">
        <f t="shared" ref="CA48:CD48" si="98">BB48*$Y$55</f>
        <v>0</v>
      </c>
      <c r="CB48" s="157">
        <f t="shared" si="98"/>
        <v>0</v>
      </c>
      <c r="CC48" s="157">
        <f t="shared" si="98"/>
        <v>0</v>
      </c>
      <c r="CD48" s="90">
        <f t="shared" si="98"/>
        <v>0</v>
      </c>
      <c r="CE48" s="130"/>
      <c r="CF48" s="157">
        <f t="shared" ref="CF48:CW48" si="99">BG48*$Y$50</f>
        <v>0</v>
      </c>
      <c r="CG48" s="157">
        <f t="shared" si="99"/>
        <v>0</v>
      </c>
      <c r="CH48" s="157">
        <f t="shared" si="99"/>
        <v>0</v>
      </c>
      <c r="CI48" s="157">
        <f t="shared" si="99"/>
        <v>0</v>
      </c>
      <c r="CJ48" s="157">
        <f t="shared" si="99"/>
        <v>0</v>
      </c>
      <c r="CK48" s="157">
        <f t="shared" si="99"/>
        <v>0</v>
      </c>
      <c r="CL48" s="157">
        <f t="shared" si="99"/>
        <v>0</v>
      </c>
      <c r="CM48" s="157">
        <f t="shared" si="99"/>
        <v>0</v>
      </c>
      <c r="CN48" s="157">
        <f t="shared" si="99"/>
        <v>0</v>
      </c>
      <c r="CO48" s="157">
        <f t="shared" si="99"/>
        <v>0</v>
      </c>
      <c r="CP48" s="157">
        <f t="shared" si="99"/>
        <v>0</v>
      </c>
      <c r="CQ48" s="157">
        <f t="shared" si="99"/>
        <v>0</v>
      </c>
      <c r="CR48" s="157">
        <f t="shared" si="99"/>
        <v>0</v>
      </c>
      <c r="CS48" s="157">
        <f t="shared" si="99"/>
        <v>0</v>
      </c>
      <c r="CT48" s="157">
        <f t="shared" si="99"/>
        <v>0</v>
      </c>
      <c r="CU48" s="157">
        <f t="shared" si="99"/>
        <v>0</v>
      </c>
      <c r="CV48" s="157">
        <f t="shared" si="99"/>
        <v>0</v>
      </c>
      <c r="CW48" s="157">
        <f t="shared" si="99"/>
        <v>0</v>
      </c>
      <c r="CX48" s="131"/>
    </row>
    <row r="49" ht="15.75" customHeight="1">
      <c r="A49" s="92" t="s">
        <v>698</v>
      </c>
      <c r="B49" s="93"/>
      <c r="C49" s="94" t="s">
        <v>699</v>
      </c>
      <c r="D49" s="95" t="s">
        <v>317</v>
      </c>
      <c r="E49" s="96" t="s">
        <v>700</v>
      </c>
      <c r="F49" s="159">
        <v>1.0</v>
      </c>
      <c r="G49" s="134" t="s">
        <v>701</v>
      </c>
      <c r="H49" s="98">
        <v>190.32</v>
      </c>
      <c r="I49" s="99"/>
      <c r="J49" s="100"/>
      <c r="K49" s="135"/>
      <c r="L49" s="136"/>
      <c r="M49" s="103"/>
      <c r="N49" s="137"/>
      <c r="O49" s="138"/>
      <c r="P49" s="139"/>
      <c r="Q49" s="140"/>
      <c r="R49" s="141"/>
      <c r="S49" s="142"/>
      <c r="T49" s="143"/>
      <c r="U49" s="111"/>
      <c r="V49" s="112"/>
      <c r="W49" s="144">
        <f t="shared" si="6"/>
        <v>0</v>
      </c>
      <c r="X49" s="114">
        <f t="shared" si="7"/>
        <v>0</v>
      </c>
      <c r="Y49" s="145">
        <f t="shared" si="8"/>
        <v>0</v>
      </c>
      <c r="Z49" s="116">
        <f t="shared" si="9"/>
        <v>0</v>
      </c>
      <c r="AA49" s="117">
        <v>4.5</v>
      </c>
      <c r="AB49" s="118">
        <v>6.0</v>
      </c>
      <c r="AC49" s="146" t="s">
        <v>702</v>
      </c>
      <c r="AD49" s="147" t="s">
        <v>703</v>
      </c>
      <c r="AE49" s="146" t="s">
        <v>704</v>
      </c>
      <c r="AF49" s="107"/>
      <c r="AG49" s="148" t="s">
        <v>702</v>
      </c>
      <c r="AH49" s="149">
        <f t="shared" si="10"/>
        <v>0</v>
      </c>
      <c r="AI49" s="4"/>
      <c r="AJ49" s="150" t="str">
        <f t="shared" si="11"/>
        <v>Wabi Horn 2</v>
      </c>
      <c r="AK49" s="151">
        <f t="shared" si="12"/>
        <v>1</v>
      </c>
      <c r="AL49" s="160">
        <v>1.0</v>
      </c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53">
        <f t="shared" si="13"/>
        <v>1</v>
      </c>
      <c r="AZ49" s="4"/>
      <c r="BA49" s="154" t="str">
        <f t="shared" si="14"/>
        <v>Wabi Horn 2</v>
      </c>
      <c r="BB49" s="157"/>
      <c r="BC49" s="157"/>
      <c r="BD49" s="157"/>
      <c r="BE49" s="90"/>
      <c r="BF49" s="130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31"/>
      <c r="BZ49" s="154" t="str">
        <f t="shared" si="15"/>
        <v>Wabi Horn 2</v>
      </c>
      <c r="CA49" s="157">
        <f t="shared" ref="CA49:CD49" si="100">BB49*$Y$55</f>
        <v>0</v>
      </c>
      <c r="CB49" s="157">
        <f t="shared" si="100"/>
        <v>0</v>
      </c>
      <c r="CC49" s="157">
        <f t="shared" si="100"/>
        <v>0</v>
      </c>
      <c r="CD49" s="90">
        <f t="shared" si="100"/>
        <v>0</v>
      </c>
      <c r="CE49" s="130"/>
      <c r="CF49" s="157">
        <f t="shared" ref="CF49:CW49" si="101">BG49*$Y$50</f>
        <v>0</v>
      </c>
      <c r="CG49" s="157">
        <f t="shared" si="101"/>
        <v>0</v>
      </c>
      <c r="CH49" s="157">
        <f t="shared" si="101"/>
        <v>0</v>
      </c>
      <c r="CI49" s="157">
        <f t="shared" si="101"/>
        <v>0</v>
      </c>
      <c r="CJ49" s="157">
        <f t="shared" si="101"/>
        <v>0</v>
      </c>
      <c r="CK49" s="157">
        <f t="shared" si="101"/>
        <v>0</v>
      </c>
      <c r="CL49" s="157">
        <f t="shared" si="101"/>
        <v>0</v>
      </c>
      <c r="CM49" s="157">
        <f t="shared" si="101"/>
        <v>0</v>
      </c>
      <c r="CN49" s="157">
        <f t="shared" si="101"/>
        <v>0</v>
      </c>
      <c r="CO49" s="157">
        <f t="shared" si="101"/>
        <v>0</v>
      </c>
      <c r="CP49" s="157">
        <f t="shared" si="101"/>
        <v>0</v>
      </c>
      <c r="CQ49" s="157">
        <f t="shared" si="101"/>
        <v>0</v>
      </c>
      <c r="CR49" s="157">
        <f t="shared" si="101"/>
        <v>0</v>
      </c>
      <c r="CS49" s="157">
        <f t="shared" si="101"/>
        <v>0</v>
      </c>
      <c r="CT49" s="157">
        <f t="shared" si="101"/>
        <v>0</v>
      </c>
      <c r="CU49" s="157">
        <f t="shared" si="101"/>
        <v>0</v>
      </c>
      <c r="CV49" s="157">
        <f t="shared" si="101"/>
        <v>0</v>
      </c>
      <c r="CW49" s="157">
        <f t="shared" si="101"/>
        <v>0</v>
      </c>
      <c r="CX49" s="131"/>
    </row>
    <row r="50" ht="15.75" customHeight="1">
      <c r="A50" s="161" t="s">
        <v>710</v>
      </c>
      <c r="B50" s="161"/>
      <c r="C50" s="162" t="s">
        <v>711</v>
      </c>
      <c r="D50" s="163" t="s">
        <v>344</v>
      </c>
      <c r="E50" s="105" t="s">
        <v>708</v>
      </c>
      <c r="F50" s="164">
        <v>5.0</v>
      </c>
      <c r="G50" s="165" t="s">
        <v>701</v>
      </c>
      <c r="H50" s="166">
        <v>167.44</v>
      </c>
      <c r="I50" s="99"/>
      <c r="J50" s="100"/>
      <c r="K50" s="135"/>
      <c r="L50" s="136"/>
      <c r="M50" s="103"/>
      <c r="N50" s="137"/>
      <c r="O50" s="138"/>
      <c r="P50" s="139"/>
      <c r="Q50" s="140"/>
      <c r="R50" s="141"/>
      <c r="S50" s="142"/>
      <c r="T50" s="143"/>
      <c r="U50" s="111"/>
      <c r="V50" s="112"/>
      <c r="W50" s="144">
        <f t="shared" si="6"/>
        <v>0</v>
      </c>
      <c r="X50" s="114">
        <f t="shared" si="7"/>
        <v>0</v>
      </c>
      <c r="Y50" s="145">
        <f t="shared" si="8"/>
        <v>0</v>
      </c>
      <c r="Z50" s="116">
        <f t="shared" si="9"/>
        <v>0</v>
      </c>
      <c r="AA50" s="117">
        <v>4.5</v>
      </c>
      <c r="AB50" s="118">
        <f t="shared" ref="AB50:AB80" si="104">(SUM(K50:U50)*AA50)</f>
        <v>0</v>
      </c>
      <c r="AC50" s="146" t="s">
        <v>702</v>
      </c>
      <c r="AD50" s="147" t="s">
        <v>703</v>
      </c>
      <c r="AE50" s="146" t="s">
        <v>704</v>
      </c>
      <c r="AF50" s="107" t="s">
        <v>712</v>
      </c>
      <c r="AG50" s="148" t="s">
        <v>702</v>
      </c>
      <c r="AH50" s="149">
        <f t="shared" si="10"/>
        <v>0</v>
      </c>
      <c r="AI50" s="4"/>
      <c r="AJ50" s="150" t="str">
        <f t="shared" si="11"/>
        <v>Flow Pinches Bumps</v>
      </c>
      <c r="AK50" s="151">
        <f t="shared" si="12"/>
        <v>5</v>
      </c>
      <c r="AL50" s="160"/>
      <c r="AM50" s="160"/>
      <c r="AN50" s="160"/>
      <c r="AO50" s="160"/>
      <c r="AP50" s="160"/>
      <c r="AQ50" s="160"/>
      <c r="AR50" s="160"/>
      <c r="AS50" s="160">
        <v>5.0</v>
      </c>
      <c r="AT50" s="160"/>
      <c r="AU50" s="160"/>
      <c r="AV50" s="160"/>
      <c r="AW50" s="160"/>
      <c r="AX50" s="160"/>
      <c r="AY50" s="153">
        <f t="shared" si="13"/>
        <v>5</v>
      </c>
      <c r="AZ50" s="4"/>
      <c r="BA50" s="154" t="str">
        <f t="shared" si="14"/>
        <v>Flow Pinches Bumps</v>
      </c>
      <c r="BB50" s="157"/>
      <c r="BC50" s="157"/>
      <c r="BD50" s="157"/>
      <c r="BE50" s="90"/>
      <c r="BF50" s="130"/>
      <c r="BG50" s="157"/>
      <c r="BH50" s="157"/>
      <c r="BI50" s="157">
        <v>1.0</v>
      </c>
      <c r="BJ50" s="157">
        <v>4.0</v>
      </c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31"/>
      <c r="BZ50" s="154" t="str">
        <f t="shared" si="15"/>
        <v>Flow Pinches Bumps</v>
      </c>
      <c r="CA50" s="157">
        <f t="shared" ref="CA50:CD50" si="102">BB50*$Y$55</f>
        <v>0</v>
      </c>
      <c r="CB50" s="157">
        <f t="shared" si="102"/>
        <v>0</v>
      </c>
      <c r="CC50" s="157">
        <f t="shared" si="102"/>
        <v>0</v>
      </c>
      <c r="CD50" s="90">
        <f t="shared" si="102"/>
        <v>0</v>
      </c>
      <c r="CE50" s="130"/>
      <c r="CF50" s="157">
        <f t="shared" ref="CF50:CW50" si="103">BG50*$Y$50</f>
        <v>0</v>
      </c>
      <c r="CG50" s="157">
        <f t="shared" si="103"/>
        <v>0</v>
      </c>
      <c r="CH50" s="157">
        <f t="shared" si="103"/>
        <v>0</v>
      </c>
      <c r="CI50" s="157">
        <f t="shared" si="103"/>
        <v>0</v>
      </c>
      <c r="CJ50" s="157">
        <f t="shared" si="103"/>
        <v>0</v>
      </c>
      <c r="CK50" s="157">
        <f t="shared" si="103"/>
        <v>0</v>
      </c>
      <c r="CL50" s="157">
        <f t="shared" si="103"/>
        <v>0</v>
      </c>
      <c r="CM50" s="157">
        <f t="shared" si="103"/>
        <v>0</v>
      </c>
      <c r="CN50" s="157">
        <f t="shared" si="103"/>
        <v>0</v>
      </c>
      <c r="CO50" s="157">
        <f t="shared" si="103"/>
        <v>0</v>
      </c>
      <c r="CP50" s="157">
        <f t="shared" si="103"/>
        <v>0</v>
      </c>
      <c r="CQ50" s="157">
        <f t="shared" si="103"/>
        <v>0</v>
      </c>
      <c r="CR50" s="157">
        <f t="shared" si="103"/>
        <v>0</v>
      </c>
      <c r="CS50" s="157">
        <f t="shared" si="103"/>
        <v>0</v>
      </c>
      <c r="CT50" s="157">
        <f t="shared" si="103"/>
        <v>0</v>
      </c>
      <c r="CU50" s="157">
        <f t="shared" si="103"/>
        <v>0</v>
      </c>
      <c r="CV50" s="157">
        <f t="shared" si="103"/>
        <v>0</v>
      </c>
      <c r="CW50" s="157">
        <f t="shared" si="103"/>
        <v>0</v>
      </c>
      <c r="CX50" s="131"/>
    </row>
    <row r="51" ht="15.75" customHeight="1">
      <c r="A51" s="161" t="s">
        <v>710</v>
      </c>
      <c r="B51" s="161"/>
      <c r="C51" s="162" t="s">
        <v>711</v>
      </c>
      <c r="D51" s="167" t="s">
        <v>345</v>
      </c>
      <c r="E51" s="105" t="s">
        <v>707</v>
      </c>
      <c r="F51" s="164">
        <v>5.0</v>
      </c>
      <c r="G51" s="165" t="s">
        <v>709</v>
      </c>
      <c r="H51" s="166">
        <v>295.36</v>
      </c>
      <c r="I51" s="99"/>
      <c r="J51" s="100"/>
      <c r="K51" s="135"/>
      <c r="L51" s="136"/>
      <c r="M51" s="103"/>
      <c r="N51" s="137"/>
      <c r="O51" s="138"/>
      <c r="P51" s="139"/>
      <c r="Q51" s="140"/>
      <c r="R51" s="141"/>
      <c r="S51" s="142"/>
      <c r="T51" s="143"/>
      <c r="U51" s="111"/>
      <c r="V51" s="112"/>
      <c r="W51" s="144">
        <f t="shared" si="6"/>
        <v>0</v>
      </c>
      <c r="X51" s="114">
        <f t="shared" si="7"/>
        <v>0</v>
      </c>
      <c r="Y51" s="145">
        <f t="shared" si="8"/>
        <v>0</v>
      </c>
      <c r="Z51" s="116">
        <f t="shared" si="9"/>
        <v>0</v>
      </c>
      <c r="AA51" s="117">
        <v>11.55</v>
      </c>
      <c r="AB51" s="118">
        <f t="shared" si="104"/>
        <v>0</v>
      </c>
      <c r="AC51" s="146" t="s">
        <v>702</v>
      </c>
      <c r="AD51" s="147" t="s">
        <v>703</v>
      </c>
      <c r="AE51" s="146" t="s">
        <v>704</v>
      </c>
      <c r="AF51" s="107" t="s">
        <v>713</v>
      </c>
      <c r="AG51" s="148" t="s">
        <v>702</v>
      </c>
      <c r="AH51" s="149">
        <f t="shared" si="10"/>
        <v>0</v>
      </c>
      <c r="AI51" s="4"/>
      <c r="AJ51" s="168" t="str">
        <f t="shared" si="11"/>
        <v>Flow Plates</v>
      </c>
      <c r="AK51" s="169">
        <f t="shared" si="12"/>
        <v>5</v>
      </c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70">
        <f t="shared" si="13"/>
        <v>0</v>
      </c>
      <c r="AZ51" s="4"/>
      <c r="BA51" s="171" t="str">
        <f t="shared" si="14"/>
        <v>Flow Plates</v>
      </c>
      <c r="BB51" s="155"/>
      <c r="BC51" s="155"/>
      <c r="BD51" s="155"/>
      <c r="BE51" s="156"/>
      <c r="BF51" s="130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31"/>
      <c r="BZ51" s="171" t="str">
        <f t="shared" si="15"/>
        <v>Flow Plates</v>
      </c>
      <c r="CA51" s="155">
        <f t="shared" ref="CA51:CD51" si="105">BB51*$Y$55</f>
        <v>0</v>
      </c>
      <c r="CB51" s="155">
        <f t="shared" si="105"/>
        <v>0</v>
      </c>
      <c r="CC51" s="155">
        <f t="shared" si="105"/>
        <v>0</v>
      </c>
      <c r="CD51" s="156">
        <f t="shared" si="105"/>
        <v>0</v>
      </c>
      <c r="CE51" s="130"/>
      <c r="CF51" s="155">
        <f t="shared" ref="CF51:CW51" si="106">BG51*$Y$51</f>
        <v>0</v>
      </c>
      <c r="CG51" s="155">
        <f t="shared" si="106"/>
        <v>0</v>
      </c>
      <c r="CH51" s="155">
        <f t="shared" si="106"/>
        <v>0</v>
      </c>
      <c r="CI51" s="155">
        <f t="shared" si="106"/>
        <v>0</v>
      </c>
      <c r="CJ51" s="155">
        <f t="shared" si="106"/>
        <v>0</v>
      </c>
      <c r="CK51" s="155">
        <f t="shared" si="106"/>
        <v>0</v>
      </c>
      <c r="CL51" s="155">
        <f t="shared" si="106"/>
        <v>0</v>
      </c>
      <c r="CM51" s="155">
        <f t="shared" si="106"/>
        <v>0</v>
      </c>
      <c r="CN51" s="155">
        <f t="shared" si="106"/>
        <v>0</v>
      </c>
      <c r="CO51" s="155">
        <f t="shared" si="106"/>
        <v>0</v>
      </c>
      <c r="CP51" s="155">
        <f t="shared" si="106"/>
        <v>0</v>
      </c>
      <c r="CQ51" s="155">
        <f t="shared" si="106"/>
        <v>0</v>
      </c>
      <c r="CR51" s="155">
        <f t="shared" si="106"/>
        <v>0</v>
      </c>
      <c r="CS51" s="155">
        <f t="shared" si="106"/>
        <v>0</v>
      </c>
      <c r="CT51" s="155">
        <f t="shared" si="106"/>
        <v>0</v>
      </c>
      <c r="CU51" s="155">
        <f t="shared" si="106"/>
        <v>0</v>
      </c>
      <c r="CV51" s="155">
        <f t="shared" si="106"/>
        <v>0</v>
      </c>
      <c r="CW51" s="155">
        <f t="shared" si="106"/>
        <v>0</v>
      </c>
      <c r="CX51" s="131"/>
    </row>
    <row r="52" ht="15.75" customHeight="1">
      <c r="A52" s="161" t="s">
        <v>710</v>
      </c>
      <c r="B52" s="161"/>
      <c r="C52" s="162" t="s">
        <v>711</v>
      </c>
      <c r="D52" s="167" t="s">
        <v>346</v>
      </c>
      <c r="E52" s="105" t="s">
        <v>706</v>
      </c>
      <c r="F52" s="164">
        <v>5.0</v>
      </c>
      <c r="G52" s="165" t="s">
        <v>701</v>
      </c>
      <c r="H52" s="166">
        <v>783.12</v>
      </c>
      <c r="I52" s="99"/>
      <c r="J52" s="100"/>
      <c r="K52" s="135"/>
      <c r="L52" s="136"/>
      <c r="M52" s="103"/>
      <c r="N52" s="137"/>
      <c r="O52" s="138"/>
      <c r="P52" s="139"/>
      <c r="Q52" s="140"/>
      <c r="R52" s="141"/>
      <c r="S52" s="142"/>
      <c r="T52" s="143"/>
      <c r="U52" s="111"/>
      <c r="V52" s="112"/>
      <c r="W52" s="144">
        <f t="shared" si="6"/>
        <v>0</v>
      </c>
      <c r="X52" s="114">
        <f t="shared" si="7"/>
        <v>0</v>
      </c>
      <c r="Y52" s="145">
        <f t="shared" si="8"/>
        <v>0</v>
      </c>
      <c r="Z52" s="116">
        <f t="shared" si="9"/>
        <v>0</v>
      </c>
      <c r="AA52" s="117">
        <v>32.75</v>
      </c>
      <c r="AB52" s="118">
        <f t="shared" si="104"/>
        <v>0</v>
      </c>
      <c r="AC52" s="146" t="s">
        <v>702</v>
      </c>
      <c r="AD52" s="147" t="s">
        <v>703</v>
      </c>
      <c r="AE52" s="146" t="s">
        <v>704</v>
      </c>
      <c r="AF52" s="107" t="s">
        <v>714</v>
      </c>
      <c r="AG52" s="148" t="s">
        <v>702</v>
      </c>
      <c r="AH52" s="149">
        <f t="shared" si="10"/>
        <v>0</v>
      </c>
      <c r="AI52" s="4"/>
      <c r="AJ52" s="172" t="str">
        <f t="shared" si="11"/>
        <v>Flow Butter Flys XL</v>
      </c>
      <c r="AK52" s="91">
        <f t="shared" si="12"/>
        <v>5</v>
      </c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70">
        <f t="shared" si="13"/>
        <v>0</v>
      </c>
      <c r="AZ52" s="4"/>
      <c r="BA52" s="173" t="str">
        <f t="shared" si="14"/>
        <v>Flow Butter Flys XL</v>
      </c>
      <c r="BB52" s="157"/>
      <c r="BC52" s="157"/>
      <c r="BD52" s="157"/>
      <c r="BE52" s="90"/>
      <c r="BF52" s="130"/>
      <c r="BG52" s="157"/>
      <c r="BH52" s="157"/>
      <c r="BI52" s="157"/>
      <c r="BJ52" s="157"/>
      <c r="BK52" s="157">
        <v>5.0</v>
      </c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31"/>
      <c r="BZ52" s="173" t="str">
        <f t="shared" si="15"/>
        <v>Flow Butter Flys XL</v>
      </c>
      <c r="CA52" s="157">
        <f t="shared" ref="CA52:CD52" si="107">BB52*$Y$55</f>
        <v>0</v>
      </c>
      <c r="CB52" s="157">
        <f t="shared" si="107"/>
        <v>0</v>
      </c>
      <c r="CC52" s="157">
        <f t="shared" si="107"/>
        <v>0</v>
      </c>
      <c r="CD52" s="90">
        <f t="shared" si="107"/>
        <v>0</v>
      </c>
      <c r="CE52" s="130"/>
      <c r="CF52" s="157">
        <f t="shared" ref="CF52:CW52" si="108">BG52*$Y$52</f>
        <v>0</v>
      </c>
      <c r="CG52" s="157">
        <f t="shared" si="108"/>
        <v>0</v>
      </c>
      <c r="CH52" s="157">
        <f t="shared" si="108"/>
        <v>0</v>
      </c>
      <c r="CI52" s="157">
        <f t="shared" si="108"/>
        <v>0</v>
      </c>
      <c r="CJ52" s="157">
        <f t="shared" si="108"/>
        <v>0</v>
      </c>
      <c r="CK52" s="157">
        <f t="shared" si="108"/>
        <v>0</v>
      </c>
      <c r="CL52" s="157">
        <f t="shared" si="108"/>
        <v>0</v>
      </c>
      <c r="CM52" s="157">
        <f t="shared" si="108"/>
        <v>0</v>
      </c>
      <c r="CN52" s="157">
        <f t="shared" si="108"/>
        <v>0</v>
      </c>
      <c r="CO52" s="157">
        <f t="shared" si="108"/>
        <v>0</v>
      </c>
      <c r="CP52" s="157">
        <f t="shared" si="108"/>
        <v>0</v>
      </c>
      <c r="CQ52" s="157">
        <f t="shared" si="108"/>
        <v>0</v>
      </c>
      <c r="CR52" s="157">
        <f t="shared" si="108"/>
        <v>0</v>
      </c>
      <c r="CS52" s="157">
        <f t="shared" si="108"/>
        <v>0</v>
      </c>
      <c r="CT52" s="157">
        <f t="shared" si="108"/>
        <v>0</v>
      </c>
      <c r="CU52" s="157">
        <f t="shared" si="108"/>
        <v>0</v>
      </c>
      <c r="CV52" s="157">
        <f t="shared" si="108"/>
        <v>0</v>
      </c>
      <c r="CW52" s="157">
        <f t="shared" si="108"/>
        <v>0</v>
      </c>
      <c r="CX52" s="131"/>
    </row>
    <row r="53" ht="15.75" customHeight="1">
      <c r="A53" s="161" t="s">
        <v>710</v>
      </c>
      <c r="B53" s="161"/>
      <c r="C53" s="162" t="s">
        <v>711</v>
      </c>
      <c r="D53" s="174" t="s">
        <v>347</v>
      </c>
      <c r="E53" s="105" t="s">
        <v>708</v>
      </c>
      <c r="F53" s="164">
        <v>5.0</v>
      </c>
      <c r="G53" s="165" t="s">
        <v>701</v>
      </c>
      <c r="H53" s="166">
        <v>132.08</v>
      </c>
      <c r="I53" s="99"/>
      <c r="J53" s="100"/>
      <c r="K53" s="135"/>
      <c r="L53" s="136"/>
      <c r="M53" s="103"/>
      <c r="N53" s="137"/>
      <c r="O53" s="138"/>
      <c r="P53" s="139"/>
      <c r="Q53" s="140"/>
      <c r="R53" s="141"/>
      <c r="S53" s="142"/>
      <c r="T53" s="143"/>
      <c r="U53" s="111"/>
      <c r="V53" s="112"/>
      <c r="W53" s="144">
        <f t="shared" si="6"/>
        <v>0</v>
      </c>
      <c r="X53" s="114">
        <f t="shared" si="7"/>
        <v>0</v>
      </c>
      <c r="Y53" s="145">
        <f t="shared" si="8"/>
        <v>0</v>
      </c>
      <c r="Z53" s="116">
        <f t="shared" si="9"/>
        <v>0</v>
      </c>
      <c r="AA53" s="117">
        <v>3.55</v>
      </c>
      <c r="AB53" s="118">
        <f t="shared" si="104"/>
        <v>0</v>
      </c>
      <c r="AC53" s="146" t="s">
        <v>702</v>
      </c>
      <c r="AD53" s="147" t="s">
        <v>703</v>
      </c>
      <c r="AE53" s="146" t="s">
        <v>704</v>
      </c>
      <c r="AF53" s="107" t="s">
        <v>715</v>
      </c>
      <c r="AG53" s="148" t="s">
        <v>702</v>
      </c>
      <c r="AH53" s="149">
        <f t="shared" si="10"/>
        <v>0</v>
      </c>
      <c r="AI53" s="4"/>
      <c r="AJ53" s="175" t="str">
        <f t="shared" si="11"/>
        <v>Flow Domes</v>
      </c>
      <c r="AK53" s="169">
        <f t="shared" si="12"/>
        <v>5</v>
      </c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70">
        <f t="shared" si="13"/>
        <v>0</v>
      </c>
      <c r="AZ53" s="4"/>
      <c r="BA53" s="176" t="str">
        <f t="shared" si="14"/>
        <v>Flow Domes</v>
      </c>
      <c r="BB53" s="155"/>
      <c r="BC53" s="155"/>
      <c r="BD53" s="155"/>
      <c r="BE53" s="156"/>
      <c r="BF53" s="130"/>
      <c r="BG53" s="155">
        <v>5.0</v>
      </c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31"/>
      <c r="BZ53" s="176" t="str">
        <f t="shared" si="15"/>
        <v>Flow Domes</v>
      </c>
      <c r="CA53" s="155">
        <f t="shared" ref="CA53:CD53" si="109">BB53*$Y$55</f>
        <v>0</v>
      </c>
      <c r="CB53" s="155">
        <f t="shared" si="109"/>
        <v>0</v>
      </c>
      <c r="CC53" s="155">
        <f t="shared" si="109"/>
        <v>0</v>
      </c>
      <c r="CD53" s="156">
        <f t="shared" si="109"/>
        <v>0</v>
      </c>
      <c r="CE53" s="130"/>
      <c r="CF53" s="155">
        <f t="shared" ref="CF53:CW53" si="110">BG53*$Y$53</f>
        <v>0</v>
      </c>
      <c r="CG53" s="155">
        <f t="shared" si="110"/>
        <v>0</v>
      </c>
      <c r="CH53" s="155">
        <f t="shared" si="110"/>
        <v>0</v>
      </c>
      <c r="CI53" s="155">
        <f t="shared" si="110"/>
        <v>0</v>
      </c>
      <c r="CJ53" s="155">
        <f t="shared" si="110"/>
        <v>0</v>
      </c>
      <c r="CK53" s="155">
        <f t="shared" si="110"/>
        <v>0</v>
      </c>
      <c r="CL53" s="155">
        <f t="shared" si="110"/>
        <v>0</v>
      </c>
      <c r="CM53" s="155">
        <f t="shared" si="110"/>
        <v>0</v>
      </c>
      <c r="CN53" s="155">
        <f t="shared" si="110"/>
        <v>0</v>
      </c>
      <c r="CO53" s="155">
        <f t="shared" si="110"/>
        <v>0</v>
      </c>
      <c r="CP53" s="155">
        <f t="shared" si="110"/>
        <v>0</v>
      </c>
      <c r="CQ53" s="155">
        <f t="shared" si="110"/>
        <v>0</v>
      </c>
      <c r="CR53" s="155">
        <f t="shared" si="110"/>
        <v>0</v>
      </c>
      <c r="CS53" s="155">
        <f t="shared" si="110"/>
        <v>0</v>
      </c>
      <c r="CT53" s="155">
        <f t="shared" si="110"/>
        <v>0</v>
      </c>
      <c r="CU53" s="155">
        <f t="shared" si="110"/>
        <v>0</v>
      </c>
      <c r="CV53" s="155">
        <f t="shared" si="110"/>
        <v>0</v>
      </c>
      <c r="CW53" s="155">
        <f t="shared" si="110"/>
        <v>0</v>
      </c>
      <c r="CX53" s="131"/>
    </row>
    <row r="54" ht="15.75" customHeight="1">
      <c r="A54" s="161" t="s">
        <v>710</v>
      </c>
      <c r="B54" s="161"/>
      <c r="C54" s="162" t="s">
        <v>711</v>
      </c>
      <c r="D54" s="163" t="s">
        <v>348</v>
      </c>
      <c r="E54" s="105" t="s">
        <v>709</v>
      </c>
      <c r="F54" s="164">
        <v>10.0</v>
      </c>
      <c r="G54" s="165" t="s">
        <v>709</v>
      </c>
      <c r="H54" s="166">
        <v>118.56</v>
      </c>
      <c r="I54" s="99"/>
      <c r="J54" s="100"/>
      <c r="K54" s="135"/>
      <c r="L54" s="136"/>
      <c r="M54" s="103"/>
      <c r="N54" s="137"/>
      <c r="O54" s="138"/>
      <c r="P54" s="139"/>
      <c r="Q54" s="140"/>
      <c r="R54" s="141"/>
      <c r="S54" s="142"/>
      <c r="T54" s="143"/>
      <c r="U54" s="111"/>
      <c r="V54" s="112"/>
      <c r="W54" s="144">
        <f t="shared" si="6"/>
        <v>0</v>
      </c>
      <c r="X54" s="114">
        <f t="shared" si="7"/>
        <v>0</v>
      </c>
      <c r="Y54" s="145">
        <f t="shared" si="8"/>
        <v>0</v>
      </c>
      <c r="Z54" s="116">
        <f t="shared" si="9"/>
        <v>0</v>
      </c>
      <c r="AA54" s="117">
        <v>1.1</v>
      </c>
      <c r="AB54" s="118">
        <f t="shared" si="104"/>
        <v>0</v>
      </c>
      <c r="AC54" s="146" t="s">
        <v>702</v>
      </c>
      <c r="AD54" s="147" t="s">
        <v>703</v>
      </c>
      <c r="AE54" s="146" t="s">
        <v>704</v>
      </c>
      <c r="AF54" s="107" t="s">
        <v>716</v>
      </c>
      <c r="AG54" s="148" t="s">
        <v>702</v>
      </c>
      <c r="AH54" s="149">
        <f t="shared" si="10"/>
        <v>0</v>
      </c>
      <c r="AI54" s="4"/>
      <c r="AJ54" s="177" t="str">
        <f t="shared" si="11"/>
        <v>Flow Knobs</v>
      </c>
      <c r="AK54" s="91">
        <f t="shared" si="12"/>
        <v>10</v>
      </c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70">
        <f t="shared" si="13"/>
        <v>0</v>
      </c>
      <c r="AZ54" s="4"/>
      <c r="BA54" s="154" t="str">
        <f t="shared" si="14"/>
        <v>Flow Knobs</v>
      </c>
      <c r="BB54" s="157"/>
      <c r="BC54" s="157"/>
      <c r="BD54" s="157"/>
      <c r="BE54" s="90"/>
      <c r="BF54" s="130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31"/>
      <c r="BZ54" s="154" t="str">
        <f t="shared" si="15"/>
        <v>Flow Knobs</v>
      </c>
      <c r="CA54" s="157">
        <f t="shared" ref="CA54:CD54" si="111">BB54*$Y$55</f>
        <v>0</v>
      </c>
      <c r="CB54" s="157">
        <f t="shared" si="111"/>
        <v>0</v>
      </c>
      <c r="CC54" s="157">
        <f t="shared" si="111"/>
        <v>0</v>
      </c>
      <c r="CD54" s="90">
        <f t="shared" si="111"/>
        <v>0</v>
      </c>
      <c r="CE54" s="130"/>
      <c r="CF54" s="157">
        <f t="shared" ref="CF54:CW54" si="112">BG54*$Y$54</f>
        <v>0</v>
      </c>
      <c r="CG54" s="157">
        <f t="shared" si="112"/>
        <v>0</v>
      </c>
      <c r="CH54" s="157">
        <f t="shared" si="112"/>
        <v>0</v>
      </c>
      <c r="CI54" s="157">
        <f t="shared" si="112"/>
        <v>0</v>
      </c>
      <c r="CJ54" s="157">
        <f t="shared" si="112"/>
        <v>0</v>
      </c>
      <c r="CK54" s="157">
        <f t="shared" si="112"/>
        <v>0</v>
      </c>
      <c r="CL54" s="157">
        <f t="shared" si="112"/>
        <v>0</v>
      </c>
      <c r="CM54" s="157">
        <f t="shared" si="112"/>
        <v>0</v>
      </c>
      <c r="CN54" s="157">
        <f t="shared" si="112"/>
        <v>0</v>
      </c>
      <c r="CO54" s="157">
        <f t="shared" si="112"/>
        <v>0</v>
      </c>
      <c r="CP54" s="157">
        <f t="shared" si="112"/>
        <v>0</v>
      </c>
      <c r="CQ54" s="157">
        <f t="shared" si="112"/>
        <v>0</v>
      </c>
      <c r="CR54" s="157">
        <f t="shared" si="112"/>
        <v>0</v>
      </c>
      <c r="CS54" s="157">
        <f t="shared" si="112"/>
        <v>0</v>
      </c>
      <c r="CT54" s="157">
        <f t="shared" si="112"/>
        <v>0</v>
      </c>
      <c r="CU54" s="157">
        <f t="shared" si="112"/>
        <v>0</v>
      </c>
      <c r="CV54" s="157">
        <f t="shared" si="112"/>
        <v>0</v>
      </c>
      <c r="CW54" s="157">
        <f t="shared" si="112"/>
        <v>0</v>
      </c>
      <c r="CX54" s="131"/>
    </row>
    <row r="55" ht="15.75" customHeight="1">
      <c r="A55" s="4"/>
      <c r="C55" s="178" t="s">
        <v>717</v>
      </c>
      <c r="D55" s="179" t="s">
        <v>318</v>
      </c>
      <c r="E55" s="140" t="s">
        <v>709</v>
      </c>
      <c r="F55" s="180">
        <v>4.0</v>
      </c>
      <c r="G55" s="147" t="s">
        <v>718</v>
      </c>
      <c r="H55" s="181">
        <v>75.92</v>
      </c>
      <c r="I55" s="182"/>
      <c r="J55" s="183"/>
      <c r="K55" s="135"/>
      <c r="L55" s="136"/>
      <c r="M55" s="184"/>
      <c r="N55" s="137"/>
      <c r="O55" s="138"/>
      <c r="P55" s="139"/>
      <c r="Q55" s="140"/>
      <c r="R55" s="141"/>
      <c r="S55" s="142"/>
      <c r="T55" s="143"/>
      <c r="U55" s="140"/>
      <c r="V55" s="185"/>
      <c r="W55" s="144">
        <f t="shared" si="6"/>
        <v>0</v>
      </c>
      <c r="X55" s="114">
        <f t="shared" si="7"/>
        <v>0</v>
      </c>
      <c r="Y55" s="145">
        <f t="shared" si="8"/>
        <v>0</v>
      </c>
      <c r="Z55" s="186">
        <f t="shared" si="9"/>
        <v>0</v>
      </c>
      <c r="AA55" s="187">
        <v>1.0</v>
      </c>
      <c r="AB55" s="188">
        <f t="shared" si="104"/>
        <v>0</v>
      </c>
      <c r="AC55" s="146" t="s">
        <v>702</v>
      </c>
      <c r="AD55" s="147" t="s">
        <v>703</v>
      </c>
      <c r="AE55" s="146" t="s">
        <v>704</v>
      </c>
      <c r="AF55" s="107" t="s">
        <v>719</v>
      </c>
      <c r="AG55" s="148" t="s">
        <v>702</v>
      </c>
      <c r="AH55" s="149">
        <f t="shared" si="10"/>
        <v>0</v>
      </c>
      <c r="AI55" s="4"/>
      <c r="AJ55" s="172" t="str">
        <f t="shared" si="11"/>
        <v>Pies Small 1</v>
      </c>
      <c r="AK55" s="91">
        <f t="shared" si="12"/>
        <v>4</v>
      </c>
      <c r="AL55" s="157"/>
      <c r="AM55" s="157"/>
      <c r="AN55" s="157"/>
      <c r="AO55" s="157"/>
      <c r="AP55" s="157"/>
      <c r="AQ55" s="157">
        <v>4.0</v>
      </c>
      <c r="AR55" s="157"/>
      <c r="AS55" s="157"/>
      <c r="AT55" s="157"/>
      <c r="AU55" s="157"/>
      <c r="AV55" s="157"/>
      <c r="AW55" s="157"/>
      <c r="AX55" s="157"/>
      <c r="AY55" s="189">
        <f t="shared" si="13"/>
        <v>4</v>
      </c>
      <c r="AZ55" s="4"/>
      <c r="BA55" s="173" t="str">
        <f t="shared" si="14"/>
        <v>Pies Small 1</v>
      </c>
      <c r="BB55" s="157"/>
      <c r="BC55" s="157"/>
      <c r="BD55" s="157"/>
      <c r="BE55" s="90"/>
      <c r="BF55" s="130"/>
      <c r="BG55" s="157">
        <v>2.0</v>
      </c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31"/>
      <c r="BZ55" s="173" t="str">
        <f t="shared" si="15"/>
        <v>Pies Small 1</v>
      </c>
      <c r="CA55" s="157">
        <f t="shared" ref="CA55:CD55" si="113">BB55*$Y$55</f>
        <v>0</v>
      </c>
      <c r="CB55" s="157">
        <f t="shared" si="113"/>
        <v>0</v>
      </c>
      <c r="CC55" s="157">
        <f t="shared" si="113"/>
        <v>0</v>
      </c>
      <c r="CD55" s="90">
        <f t="shared" si="113"/>
        <v>0</v>
      </c>
      <c r="CE55" s="130"/>
      <c r="CF55" s="157">
        <f t="shared" ref="CF55:CW55" si="114">BG55*$Y$55</f>
        <v>0</v>
      </c>
      <c r="CG55" s="157">
        <f t="shared" si="114"/>
        <v>0</v>
      </c>
      <c r="CH55" s="157">
        <f t="shared" si="114"/>
        <v>0</v>
      </c>
      <c r="CI55" s="157">
        <f t="shared" si="114"/>
        <v>0</v>
      </c>
      <c r="CJ55" s="157">
        <f t="shared" si="114"/>
        <v>0</v>
      </c>
      <c r="CK55" s="157">
        <f t="shared" si="114"/>
        <v>0</v>
      </c>
      <c r="CL55" s="157">
        <f t="shared" si="114"/>
        <v>0</v>
      </c>
      <c r="CM55" s="157">
        <f t="shared" si="114"/>
        <v>0</v>
      </c>
      <c r="CN55" s="157">
        <f t="shared" si="114"/>
        <v>0</v>
      </c>
      <c r="CO55" s="157">
        <f t="shared" si="114"/>
        <v>0</v>
      </c>
      <c r="CP55" s="157">
        <f t="shared" si="114"/>
        <v>0</v>
      </c>
      <c r="CQ55" s="157">
        <f t="shared" si="114"/>
        <v>0</v>
      </c>
      <c r="CR55" s="157">
        <f t="shared" si="114"/>
        <v>0</v>
      </c>
      <c r="CS55" s="157">
        <f t="shared" si="114"/>
        <v>0</v>
      </c>
      <c r="CT55" s="157">
        <f t="shared" si="114"/>
        <v>0</v>
      </c>
      <c r="CU55" s="157">
        <f t="shared" si="114"/>
        <v>0</v>
      </c>
      <c r="CV55" s="157">
        <f t="shared" si="114"/>
        <v>0</v>
      </c>
      <c r="CW55" s="157">
        <f t="shared" si="114"/>
        <v>0</v>
      </c>
      <c r="CX55" s="131"/>
    </row>
    <row r="56" ht="15.75" customHeight="1">
      <c r="A56" s="4"/>
      <c r="C56" s="190" t="s">
        <v>717</v>
      </c>
      <c r="D56" s="191" t="s">
        <v>319</v>
      </c>
      <c r="E56" s="107" t="s">
        <v>709</v>
      </c>
      <c r="F56" s="192">
        <v>3.0</v>
      </c>
      <c r="G56" s="147" t="s">
        <v>718</v>
      </c>
      <c r="H56" s="193">
        <v>75.92</v>
      </c>
      <c r="I56" s="99"/>
      <c r="J56" s="100"/>
      <c r="K56" s="135"/>
      <c r="L56" s="136"/>
      <c r="M56" s="184"/>
      <c r="N56" s="137"/>
      <c r="O56" s="138"/>
      <c r="P56" s="139"/>
      <c r="Q56" s="140"/>
      <c r="R56" s="141"/>
      <c r="S56" s="142"/>
      <c r="T56" s="143"/>
      <c r="U56" s="107"/>
      <c r="V56" s="112"/>
      <c r="W56" s="144">
        <f t="shared" si="6"/>
        <v>0</v>
      </c>
      <c r="X56" s="114">
        <f t="shared" si="7"/>
        <v>0</v>
      </c>
      <c r="Y56" s="145">
        <f t="shared" si="8"/>
        <v>0</v>
      </c>
      <c r="Z56" s="116">
        <f t="shared" si="9"/>
        <v>0</v>
      </c>
      <c r="AA56" s="117">
        <v>1.0</v>
      </c>
      <c r="AB56" s="118">
        <f t="shared" si="104"/>
        <v>0</v>
      </c>
      <c r="AC56" s="146" t="s">
        <v>702</v>
      </c>
      <c r="AD56" s="147" t="s">
        <v>703</v>
      </c>
      <c r="AE56" s="146" t="s">
        <v>704</v>
      </c>
      <c r="AF56" s="107" t="s">
        <v>720</v>
      </c>
      <c r="AG56" s="148" t="s">
        <v>702</v>
      </c>
      <c r="AH56" s="149">
        <f t="shared" si="10"/>
        <v>0</v>
      </c>
      <c r="AI56" s="4"/>
      <c r="AJ56" s="168" t="str">
        <f t="shared" si="11"/>
        <v>Pies Small 2</v>
      </c>
      <c r="AK56" s="169">
        <f t="shared" si="12"/>
        <v>3</v>
      </c>
      <c r="AL56" s="155"/>
      <c r="AM56" s="155"/>
      <c r="AN56" s="155"/>
      <c r="AO56" s="155"/>
      <c r="AP56" s="155"/>
      <c r="AQ56" s="155">
        <v>3.0</v>
      </c>
      <c r="AR56" s="155"/>
      <c r="AS56" s="155"/>
      <c r="AT56" s="155"/>
      <c r="AU56" s="155"/>
      <c r="AV56" s="155"/>
      <c r="AW56" s="155"/>
      <c r="AX56" s="155"/>
      <c r="AY56" s="170">
        <f t="shared" si="13"/>
        <v>3</v>
      </c>
      <c r="AZ56" s="4"/>
      <c r="BA56" s="171" t="str">
        <f t="shared" si="14"/>
        <v>Pies Small 2</v>
      </c>
      <c r="BB56" s="155"/>
      <c r="BC56" s="155"/>
      <c r="BD56" s="155"/>
      <c r="BE56" s="156"/>
      <c r="BF56" s="130"/>
      <c r="BG56" s="155">
        <v>2.0</v>
      </c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155"/>
      <c r="BY56" s="131"/>
      <c r="BZ56" s="171" t="str">
        <f t="shared" si="15"/>
        <v>Pies Small 2</v>
      </c>
      <c r="CA56" s="155">
        <f t="shared" ref="CA56:CD56" si="115">BB56*$Y$55</f>
        <v>0</v>
      </c>
      <c r="CB56" s="155">
        <f t="shared" si="115"/>
        <v>0</v>
      </c>
      <c r="CC56" s="155">
        <f t="shared" si="115"/>
        <v>0</v>
      </c>
      <c r="CD56" s="156">
        <f t="shared" si="115"/>
        <v>0</v>
      </c>
      <c r="CE56" s="130"/>
      <c r="CF56" s="155">
        <f t="shared" ref="CF56:CW56" si="116">BG56*$Y$56</f>
        <v>0</v>
      </c>
      <c r="CG56" s="155">
        <f t="shared" si="116"/>
        <v>0</v>
      </c>
      <c r="CH56" s="155">
        <f t="shared" si="116"/>
        <v>0</v>
      </c>
      <c r="CI56" s="155">
        <f t="shared" si="116"/>
        <v>0</v>
      </c>
      <c r="CJ56" s="155">
        <f t="shared" si="116"/>
        <v>0</v>
      </c>
      <c r="CK56" s="155">
        <f t="shared" si="116"/>
        <v>0</v>
      </c>
      <c r="CL56" s="155">
        <f t="shared" si="116"/>
        <v>0</v>
      </c>
      <c r="CM56" s="155">
        <f t="shared" si="116"/>
        <v>0</v>
      </c>
      <c r="CN56" s="155">
        <f t="shared" si="116"/>
        <v>0</v>
      </c>
      <c r="CO56" s="155">
        <f t="shared" si="116"/>
        <v>0</v>
      </c>
      <c r="CP56" s="155">
        <f t="shared" si="116"/>
        <v>0</v>
      </c>
      <c r="CQ56" s="155">
        <f t="shared" si="116"/>
        <v>0</v>
      </c>
      <c r="CR56" s="155">
        <f t="shared" si="116"/>
        <v>0</v>
      </c>
      <c r="CS56" s="155">
        <f t="shared" si="116"/>
        <v>0</v>
      </c>
      <c r="CT56" s="155">
        <f t="shared" si="116"/>
        <v>0</v>
      </c>
      <c r="CU56" s="155">
        <f t="shared" si="116"/>
        <v>0</v>
      </c>
      <c r="CV56" s="155">
        <f t="shared" si="116"/>
        <v>0</v>
      </c>
      <c r="CW56" s="155">
        <f t="shared" si="116"/>
        <v>0</v>
      </c>
      <c r="CX56" s="131"/>
    </row>
    <row r="57" ht="15.75" customHeight="1">
      <c r="A57" s="4"/>
      <c r="C57" s="190" t="s">
        <v>717</v>
      </c>
      <c r="D57" s="191" t="s">
        <v>320</v>
      </c>
      <c r="E57" s="107" t="s">
        <v>709</v>
      </c>
      <c r="F57" s="192">
        <v>4.0</v>
      </c>
      <c r="G57" s="147" t="s">
        <v>718</v>
      </c>
      <c r="H57" s="193">
        <v>75.92</v>
      </c>
      <c r="I57" s="99"/>
      <c r="J57" s="100"/>
      <c r="K57" s="135"/>
      <c r="L57" s="136"/>
      <c r="M57" s="184"/>
      <c r="N57" s="137"/>
      <c r="O57" s="138"/>
      <c r="P57" s="139"/>
      <c r="Q57" s="140"/>
      <c r="R57" s="141"/>
      <c r="S57" s="142"/>
      <c r="T57" s="143"/>
      <c r="U57" s="107"/>
      <c r="V57" s="112"/>
      <c r="W57" s="144">
        <f t="shared" si="6"/>
        <v>0</v>
      </c>
      <c r="X57" s="114">
        <f t="shared" si="7"/>
        <v>0</v>
      </c>
      <c r="Y57" s="145">
        <f t="shared" si="8"/>
        <v>0</v>
      </c>
      <c r="Z57" s="116">
        <f t="shared" si="9"/>
        <v>0</v>
      </c>
      <c r="AA57" s="117">
        <v>1.0</v>
      </c>
      <c r="AB57" s="118">
        <f t="shared" si="104"/>
        <v>0</v>
      </c>
      <c r="AC57" s="146" t="s">
        <v>702</v>
      </c>
      <c r="AD57" s="147" t="s">
        <v>703</v>
      </c>
      <c r="AE57" s="146" t="s">
        <v>704</v>
      </c>
      <c r="AF57" s="107" t="s">
        <v>721</v>
      </c>
      <c r="AG57" s="148" t="s">
        <v>702</v>
      </c>
      <c r="AH57" s="149">
        <f t="shared" si="10"/>
        <v>0</v>
      </c>
      <c r="AI57" s="4"/>
      <c r="AJ57" s="172" t="str">
        <f t="shared" si="11"/>
        <v>Pies Small 3</v>
      </c>
      <c r="AK57" s="91">
        <f t="shared" si="12"/>
        <v>4</v>
      </c>
      <c r="AL57" s="157"/>
      <c r="AM57" s="157"/>
      <c r="AN57" s="157"/>
      <c r="AO57" s="157"/>
      <c r="AP57" s="157"/>
      <c r="AQ57" s="157">
        <v>4.0</v>
      </c>
      <c r="AR57" s="157"/>
      <c r="AS57" s="157"/>
      <c r="AT57" s="157"/>
      <c r="AU57" s="157"/>
      <c r="AV57" s="157"/>
      <c r="AW57" s="157"/>
      <c r="AX57" s="157"/>
      <c r="AY57" s="170">
        <f t="shared" si="13"/>
        <v>4</v>
      </c>
      <c r="AZ57" s="4"/>
      <c r="BA57" s="173" t="str">
        <f t="shared" si="14"/>
        <v>Pies Small 3</v>
      </c>
      <c r="BB57" s="157"/>
      <c r="BC57" s="157"/>
      <c r="BD57" s="157"/>
      <c r="BE57" s="90"/>
      <c r="BF57" s="130"/>
      <c r="BG57" s="157">
        <v>3.0</v>
      </c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31"/>
      <c r="BZ57" s="173" t="str">
        <f t="shared" si="15"/>
        <v>Pies Small 3</v>
      </c>
      <c r="CA57" s="157">
        <f t="shared" ref="CA57:CD57" si="117">BB57*$Y$55</f>
        <v>0</v>
      </c>
      <c r="CB57" s="157">
        <f t="shared" si="117"/>
        <v>0</v>
      </c>
      <c r="CC57" s="157">
        <f t="shared" si="117"/>
        <v>0</v>
      </c>
      <c r="CD57" s="90">
        <f t="shared" si="117"/>
        <v>0</v>
      </c>
      <c r="CE57" s="130"/>
      <c r="CF57" s="157">
        <f t="shared" ref="CF57:CW57" si="118">BG57*$Y$57</f>
        <v>0</v>
      </c>
      <c r="CG57" s="157">
        <f t="shared" si="118"/>
        <v>0</v>
      </c>
      <c r="CH57" s="157">
        <f t="shared" si="118"/>
        <v>0</v>
      </c>
      <c r="CI57" s="157">
        <f t="shared" si="118"/>
        <v>0</v>
      </c>
      <c r="CJ57" s="157">
        <f t="shared" si="118"/>
        <v>0</v>
      </c>
      <c r="CK57" s="157">
        <f t="shared" si="118"/>
        <v>0</v>
      </c>
      <c r="CL57" s="157">
        <f t="shared" si="118"/>
        <v>0</v>
      </c>
      <c r="CM57" s="157">
        <f t="shared" si="118"/>
        <v>0</v>
      </c>
      <c r="CN57" s="157">
        <f t="shared" si="118"/>
        <v>0</v>
      </c>
      <c r="CO57" s="157">
        <f t="shared" si="118"/>
        <v>0</v>
      </c>
      <c r="CP57" s="157">
        <f t="shared" si="118"/>
        <v>0</v>
      </c>
      <c r="CQ57" s="157">
        <f t="shared" si="118"/>
        <v>0</v>
      </c>
      <c r="CR57" s="157">
        <f t="shared" si="118"/>
        <v>0</v>
      </c>
      <c r="CS57" s="157">
        <f t="shared" si="118"/>
        <v>0</v>
      </c>
      <c r="CT57" s="157">
        <f t="shared" si="118"/>
        <v>0</v>
      </c>
      <c r="CU57" s="157">
        <f t="shared" si="118"/>
        <v>0</v>
      </c>
      <c r="CV57" s="157">
        <f t="shared" si="118"/>
        <v>0</v>
      </c>
      <c r="CW57" s="157">
        <f t="shared" si="118"/>
        <v>0</v>
      </c>
      <c r="CX57" s="131"/>
    </row>
    <row r="58" ht="15.75" customHeight="1">
      <c r="A58" s="4"/>
      <c r="C58" s="190" t="s">
        <v>717</v>
      </c>
      <c r="D58" s="191" t="s">
        <v>321</v>
      </c>
      <c r="E58" s="107" t="s">
        <v>709</v>
      </c>
      <c r="F58" s="192">
        <v>4.0</v>
      </c>
      <c r="G58" s="147" t="s">
        <v>718</v>
      </c>
      <c r="H58" s="193">
        <v>75.92</v>
      </c>
      <c r="I58" s="99"/>
      <c r="J58" s="100"/>
      <c r="K58" s="135"/>
      <c r="L58" s="136"/>
      <c r="M58" s="184"/>
      <c r="N58" s="137"/>
      <c r="O58" s="138"/>
      <c r="P58" s="139"/>
      <c r="Q58" s="140"/>
      <c r="R58" s="141"/>
      <c r="S58" s="142"/>
      <c r="T58" s="143"/>
      <c r="U58" s="107"/>
      <c r="V58" s="112"/>
      <c r="W58" s="144">
        <f t="shared" si="6"/>
        <v>0</v>
      </c>
      <c r="X58" s="114">
        <f t="shared" si="7"/>
        <v>0</v>
      </c>
      <c r="Y58" s="145">
        <f t="shared" si="8"/>
        <v>0</v>
      </c>
      <c r="Z58" s="116">
        <f t="shared" si="9"/>
        <v>0</v>
      </c>
      <c r="AA58" s="117">
        <v>1.0</v>
      </c>
      <c r="AB58" s="118">
        <f t="shared" si="104"/>
        <v>0</v>
      </c>
      <c r="AC58" s="146" t="s">
        <v>702</v>
      </c>
      <c r="AD58" s="147" t="s">
        <v>703</v>
      </c>
      <c r="AE58" s="146" t="s">
        <v>704</v>
      </c>
      <c r="AF58" s="107" t="s">
        <v>722</v>
      </c>
      <c r="AG58" s="148" t="s">
        <v>702</v>
      </c>
      <c r="AH58" s="149">
        <f t="shared" si="10"/>
        <v>0</v>
      </c>
      <c r="AI58" s="4"/>
      <c r="AJ58" s="168" t="str">
        <f t="shared" si="11"/>
        <v>Pies Small 4</v>
      </c>
      <c r="AK58" s="169">
        <f t="shared" si="12"/>
        <v>4</v>
      </c>
      <c r="AL58" s="155"/>
      <c r="AM58" s="155"/>
      <c r="AN58" s="155"/>
      <c r="AO58" s="155"/>
      <c r="AP58" s="155"/>
      <c r="AQ58" s="155">
        <v>4.0</v>
      </c>
      <c r="AR58" s="155"/>
      <c r="AS58" s="155"/>
      <c r="AT58" s="155"/>
      <c r="AU58" s="155"/>
      <c r="AV58" s="155"/>
      <c r="AW58" s="155"/>
      <c r="AX58" s="155"/>
      <c r="AY58" s="170">
        <f t="shared" si="13"/>
        <v>4</v>
      </c>
      <c r="AZ58" s="4"/>
      <c r="BA58" s="171" t="str">
        <f t="shared" si="14"/>
        <v>Pies Small 4</v>
      </c>
      <c r="BB58" s="155"/>
      <c r="BC58" s="155"/>
      <c r="BD58" s="155"/>
      <c r="BE58" s="156"/>
      <c r="BF58" s="130"/>
      <c r="BG58" s="155">
        <v>1.0</v>
      </c>
      <c r="BH58" s="155"/>
      <c r="BI58" s="155"/>
      <c r="BJ58" s="155"/>
      <c r="BK58" s="155"/>
      <c r="BL58" s="155"/>
      <c r="BM58" s="155"/>
      <c r="BN58" s="155"/>
      <c r="BO58" s="155"/>
      <c r="BP58" s="155"/>
      <c r="BQ58" s="155"/>
      <c r="BR58" s="155"/>
      <c r="BS58" s="155"/>
      <c r="BT58" s="155"/>
      <c r="BU58" s="155"/>
      <c r="BV58" s="155"/>
      <c r="BW58" s="155"/>
      <c r="BX58" s="155"/>
      <c r="BY58" s="131"/>
      <c r="BZ58" s="171" t="str">
        <f t="shared" si="15"/>
        <v>Pies Small 4</v>
      </c>
      <c r="CA58" s="155">
        <f t="shared" ref="CA58:CD58" si="119">BB58*$Y$55</f>
        <v>0</v>
      </c>
      <c r="CB58" s="155">
        <f t="shared" si="119"/>
        <v>0</v>
      </c>
      <c r="CC58" s="155">
        <f t="shared" si="119"/>
        <v>0</v>
      </c>
      <c r="CD58" s="156">
        <f t="shared" si="119"/>
        <v>0</v>
      </c>
      <c r="CE58" s="130"/>
      <c r="CF58" s="155">
        <f t="shared" ref="CF58:CW58" si="120">BG58*$Y$58</f>
        <v>0</v>
      </c>
      <c r="CG58" s="155">
        <f t="shared" si="120"/>
        <v>0</v>
      </c>
      <c r="CH58" s="155">
        <f t="shared" si="120"/>
        <v>0</v>
      </c>
      <c r="CI58" s="155">
        <f t="shared" si="120"/>
        <v>0</v>
      </c>
      <c r="CJ58" s="155">
        <f t="shared" si="120"/>
        <v>0</v>
      </c>
      <c r="CK58" s="155">
        <f t="shared" si="120"/>
        <v>0</v>
      </c>
      <c r="CL58" s="155">
        <f t="shared" si="120"/>
        <v>0</v>
      </c>
      <c r="CM58" s="155">
        <f t="shared" si="120"/>
        <v>0</v>
      </c>
      <c r="CN58" s="155">
        <f t="shared" si="120"/>
        <v>0</v>
      </c>
      <c r="CO58" s="155">
        <f t="shared" si="120"/>
        <v>0</v>
      </c>
      <c r="CP58" s="155">
        <f t="shared" si="120"/>
        <v>0</v>
      </c>
      <c r="CQ58" s="155">
        <f t="shared" si="120"/>
        <v>0</v>
      </c>
      <c r="CR58" s="155">
        <f t="shared" si="120"/>
        <v>0</v>
      </c>
      <c r="CS58" s="155">
        <f t="shared" si="120"/>
        <v>0</v>
      </c>
      <c r="CT58" s="155">
        <f t="shared" si="120"/>
        <v>0</v>
      </c>
      <c r="CU58" s="155">
        <f t="shared" si="120"/>
        <v>0</v>
      </c>
      <c r="CV58" s="155">
        <f t="shared" si="120"/>
        <v>0</v>
      </c>
      <c r="CW58" s="155">
        <f t="shared" si="120"/>
        <v>0</v>
      </c>
      <c r="CX58" s="131"/>
    </row>
    <row r="59" ht="15.75" customHeight="1">
      <c r="A59" s="4"/>
      <c r="C59" s="190" t="s">
        <v>717</v>
      </c>
      <c r="D59" s="191" t="s">
        <v>322</v>
      </c>
      <c r="E59" s="107" t="s">
        <v>708</v>
      </c>
      <c r="F59" s="192">
        <v>4.0</v>
      </c>
      <c r="G59" s="147" t="s">
        <v>718</v>
      </c>
      <c r="H59" s="193">
        <v>117.52000000000001</v>
      </c>
      <c r="I59" s="99"/>
      <c r="J59" s="100"/>
      <c r="K59" s="135"/>
      <c r="L59" s="136"/>
      <c r="M59" s="184"/>
      <c r="N59" s="137"/>
      <c r="O59" s="138"/>
      <c r="P59" s="139"/>
      <c r="Q59" s="140"/>
      <c r="R59" s="141"/>
      <c r="S59" s="142"/>
      <c r="T59" s="143"/>
      <c r="U59" s="107"/>
      <c r="V59" s="112"/>
      <c r="W59" s="144">
        <f t="shared" si="6"/>
        <v>0</v>
      </c>
      <c r="X59" s="114">
        <f t="shared" si="7"/>
        <v>0</v>
      </c>
      <c r="Y59" s="145">
        <f t="shared" si="8"/>
        <v>0</v>
      </c>
      <c r="Z59" s="116">
        <f t="shared" si="9"/>
        <v>0</v>
      </c>
      <c r="AA59" s="117">
        <v>3.0</v>
      </c>
      <c r="AB59" s="118">
        <f t="shared" si="104"/>
        <v>0</v>
      </c>
      <c r="AC59" s="146" t="s">
        <v>702</v>
      </c>
      <c r="AD59" s="147" t="s">
        <v>703</v>
      </c>
      <c r="AE59" s="146" t="s">
        <v>704</v>
      </c>
      <c r="AF59" s="107" t="s">
        <v>723</v>
      </c>
      <c r="AG59" s="148" t="s">
        <v>702</v>
      </c>
      <c r="AH59" s="149">
        <f t="shared" si="10"/>
        <v>0</v>
      </c>
      <c r="AI59" s="4"/>
      <c r="AJ59" s="172" t="str">
        <f t="shared" si="11"/>
        <v>Pies Medium 1</v>
      </c>
      <c r="AK59" s="91">
        <f t="shared" si="12"/>
        <v>4</v>
      </c>
      <c r="AL59" s="157"/>
      <c r="AM59" s="157"/>
      <c r="AN59" s="157"/>
      <c r="AO59" s="157"/>
      <c r="AP59" s="157"/>
      <c r="AQ59" s="157">
        <v>4.0</v>
      </c>
      <c r="AR59" s="157"/>
      <c r="AS59" s="157"/>
      <c r="AT59" s="157"/>
      <c r="AU59" s="157"/>
      <c r="AV59" s="157"/>
      <c r="AW59" s="157"/>
      <c r="AX59" s="157"/>
      <c r="AY59" s="170">
        <f t="shared" si="13"/>
        <v>4</v>
      </c>
      <c r="AZ59" s="4"/>
      <c r="BA59" s="173" t="str">
        <f t="shared" si="14"/>
        <v>Pies Medium 1</v>
      </c>
      <c r="BB59" s="157"/>
      <c r="BC59" s="157"/>
      <c r="BD59" s="157"/>
      <c r="BE59" s="90"/>
      <c r="BF59" s="130"/>
      <c r="BG59" s="157"/>
      <c r="BH59" s="157">
        <v>4.0</v>
      </c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31"/>
      <c r="BZ59" s="173" t="str">
        <f t="shared" si="15"/>
        <v>Pies Medium 1</v>
      </c>
      <c r="CA59" s="157">
        <f t="shared" ref="CA59:CD59" si="121">BB59*$Y$55</f>
        <v>0</v>
      </c>
      <c r="CB59" s="157">
        <f t="shared" si="121"/>
        <v>0</v>
      </c>
      <c r="CC59" s="157">
        <f t="shared" si="121"/>
        <v>0</v>
      </c>
      <c r="CD59" s="90">
        <f t="shared" si="121"/>
        <v>0</v>
      </c>
      <c r="CE59" s="130"/>
      <c r="CF59" s="157">
        <f t="shared" ref="CF59:CW59" si="122">BG59*$Y$59</f>
        <v>0</v>
      </c>
      <c r="CG59" s="157">
        <f t="shared" si="122"/>
        <v>0</v>
      </c>
      <c r="CH59" s="157">
        <f t="shared" si="122"/>
        <v>0</v>
      </c>
      <c r="CI59" s="157">
        <f t="shared" si="122"/>
        <v>0</v>
      </c>
      <c r="CJ59" s="157">
        <f t="shared" si="122"/>
        <v>0</v>
      </c>
      <c r="CK59" s="157">
        <f t="shared" si="122"/>
        <v>0</v>
      </c>
      <c r="CL59" s="157">
        <f t="shared" si="122"/>
        <v>0</v>
      </c>
      <c r="CM59" s="157">
        <f t="shared" si="122"/>
        <v>0</v>
      </c>
      <c r="CN59" s="157">
        <f t="shared" si="122"/>
        <v>0</v>
      </c>
      <c r="CO59" s="157">
        <f t="shared" si="122"/>
        <v>0</v>
      </c>
      <c r="CP59" s="157">
        <f t="shared" si="122"/>
        <v>0</v>
      </c>
      <c r="CQ59" s="157">
        <f t="shared" si="122"/>
        <v>0</v>
      </c>
      <c r="CR59" s="157">
        <f t="shared" si="122"/>
        <v>0</v>
      </c>
      <c r="CS59" s="157">
        <f t="shared" si="122"/>
        <v>0</v>
      </c>
      <c r="CT59" s="157">
        <f t="shared" si="122"/>
        <v>0</v>
      </c>
      <c r="CU59" s="157">
        <f t="shared" si="122"/>
        <v>0</v>
      </c>
      <c r="CV59" s="157">
        <f t="shared" si="122"/>
        <v>0</v>
      </c>
      <c r="CW59" s="157">
        <f t="shared" si="122"/>
        <v>0</v>
      </c>
      <c r="CX59" s="131"/>
    </row>
    <row r="60" ht="15.75" customHeight="1">
      <c r="A60" s="4"/>
      <c r="C60" s="190" t="s">
        <v>717</v>
      </c>
      <c r="D60" s="191" t="s">
        <v>323</v>
      </c>
      <c r="E60" s="107" t="s">
        <v>708</v>
      </c>
      <c r="F60" s="192">
        <v>4.0</v>
      </c>
      <c r="G60" s="147" t="s">
        <v>718</v>
      </c>
      <c r="H60" s="193">
        <v>117.52000000000001</v>
      </c>
      <c r="I60" s="99"/>
      <c r="J60" s="100"/>
      <c r="K60" s="135"/>
      <c r="L60" s="136"/>
      <c r="M60" s="184"/>
      <c r="N60" s="137"/>
      <c r="O60" s="138"/>
      <c r="P60" s="139"/>
      <c r="Q60" s="140"/>
      <c r="R60" s="141"/>
      <c r="S60" s="142"/>
      <c r="T60" s="143"/>
      <c r="U60" s="107"/>
      <c r="V60" s="112"/>
      <c r="W60" s="144">
        <f t="shared" si="6"/>
        <v>0</v>
      </c>
      <c r="X60" s="114">
        <f t="shared" si="7"/>
        <v>0</v>
      </c>
      <c r="Y60" s="145">
        <f t="shared" si="8"/>
        <v>0</v>
      </c>
      <c r="Z60" s="116">
        <f t="shared" si="9"/>
        <v>0</v>
      </c>
      <c r="AA60" s="117">
        <v>3.0</v>
      </c>
      <c r="AB60" s="118">
        <f t="shared" si="104"/>
        <v>0</v>
      </c>
      <c r="AC60" s="146" t="s">
        <v>702</v>
      </c>
      <c r="AD60" s="147" t="s">
        <v>703</v>
      </c>
      <c r="AE60" s="146" t="s">
        <v>704</v>
      </c>
      <c r="AF60" s="107" t="s">
        <v>724</v>
      </c>
      <c r="AG60" s="148" t="s">
        <v>702</v>
      </c>
      <c r="AH60" s="149">
        <f t="shared" si="10"/>
        <v>0</v>
      </c>
      <c r="AI60" s="4"/>
      <c r="AJ60" s="168" t="str">
        <f t="shared" si="11"/>
        <v>Pies Medium 2</v>
      </c>
      <c r="AK60" s="169">
        <f t="shared" si="12"/>
        <v>4</v>
      </c>
      <c r="AL60" s="155"/>
      <c r="AM60" s="155"/>
      <c r="AN60" s="155"/>
      <c r="AO60" s="155"/>
      <c r="AP60" s="155"/>
      <c r="AQ60" s="155">
        <v>4.0</v>
      </c>
      <c r="AR60" s="155"/>
      <c r="AS60" s="155"/>
      <c r="AT60" s="155"/>
      <c r="AU60" s="155"/>
      <c r="AV60" s="155"/>
      <c r="AW60" s="155"/>
      <c r="AX60" s="155"/>
      <c r="AY60" s="170">
        <f t="shared" si="13"/>
        <v>4</v>
      </c>
      <c r="AZ60" s="4"/>
      <c r="BA60" s="171" t="str">
        <f t="shared" si="14"/>
        <v>Pies Medium 2</v>
      </c>
      <c r="BB60" s="155"/>
      <c r="BC60" s="155"/>
      <c r="BD60" s="155"/>
      <c r="BE60" s="156"/>
      <c r="BF60" s="130"/>
      <c r="BG60" s="155"/>
      <c r="BH60" s="155">
        <v>2.0</v>
      </c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31"/>
      <c r="BZ60" s="171" t="str">
        <f t="shared" si="15"/>
        <v>Pies Medium 2</v>
      </c>
      <c r="CA60" s="155">
        <f t="shared" ref="CA60:CD60" si="123">BB60*$Y$55</f>
        <v>0</v>
      </c>
      <c r="CB60" s="155">
        <f t="shared" si="123"/>
        <v>0</v>
      </c>
      <c r="CC60" s="155">
        <f t="shared" si="123"/>
        <v>0</v>
      </c>
      <c r="CD60" s="156">
        <f t="shared" si="123"/>
        <v>0</v>
      </c>
      <c r="CE60" s="130"/>
      <c r="CF60" s="155">
        <f t="shared" ref="CF60:CW60" si="124">BG60*$Y$60</f>
        <v>0</v>
      </c>
      <c r="CG60" s="155">
        <f t="shared" si="124"/>
        <v>0</v>
      </c>
      <c r="CH60" s="155">
        <f t="shared" si="124"/>
        <v>0</v>
      </c>
      <c r="CI60" s="155">
        <f t="shared" si="124"/>
        <v>0</v>
      </c>
      <c r="CJ60" s="155">
        <f t="shared" si="124"/>
        <v>0</v>
      </c>
      <c r="CK60" s="155">
        <f t="shared" si="124"/>
        <v>0</v>
      </c>
      <c r="CL60" s="155">
        <f t="shared" si="124"/>
        <v>0</v>
      </c>
      <c r="CM60" s="155">
        <f t="shared" si="124"/>
        <v>0</v>
      </c>
      <c r="CN60" s="155">
        <f t="shared" si="124"/>
        <v>0</v>
      </c>
      <c r="CO60" s="155">
        <f t="shared" si="124"/>
        <v>0</v>
      </c>
      <c r="CP60" s="155">
        <f t="shared" si="124"/>
        <v>0</v>
      </c>
      <c r="CQ60" s="155">
        <f t="shared" si="124"/>
        <v>0</v>
      </c>
      <c r="CR60" s="155">
        <f t="shared" si="124"/>
        <v>0</v>
      </c>
      <c r="CS60" s="155">
        <f t="shared" si="124"/>
        <v>0</v>
      </c>
      <c r="CT60" s="155">
        <f t="shared" si="124"/>
        <v>0</v>
      </c>
      <c r="CU60" s="155">
        <f t="shared" si="124"/>
        <v>0</v>
      </c>
      <c r="CV60" s="155">
        <f t="shared" si="124"/>
        <v>0</v>
      </c>
      <c r="CW60" s="155">
        <f t="shared" si="124"/>
        <v>0</v>
      </c>
      <c r="CX60" s="131"/>
    </row>
    <row r="61" ht="15.75" customHeight="1">
      <c r="A61" s="4"/>
      <c r="C61" s="190" t="s">
        <v>717</v>
      </c>
      <c r="D61" s="191" t="s">
        <v>324</v>
      </c>
      <c r="E61" s="107" t="s">
        <v>708</v>
      </c>
      <c r="F61" s="192">
        <v>5.0</v>
      </c>
      <c r="G61" s="147" t="s">
        <v>718</v>
      </c>
      <c r="H61" s="193">
        <v>117.52000000000001</v>
      </c>
      <c r="I61" s="99"/>
      <c r="J61" s="100"/>
      <c r="K61" s="135"/>
      <c r="L61" s="136"/>
      <c r="M61" s="184"/>
      <c r="N61" s="137"/>
      <c r="O61" s="138"/>
      <c r="P61" s="139"/>
      <c r="Q61" s="140"/>
      <c r="R61" s="141"/>
      <c r="S61" s="142"/>
      <c r="T61" s="143"/>
      <c r="U61" s="107"/>
      <c r="V61" s="112"/>
      <c r="W61" s="144">
        <f t="shared" si="6"/>
        <v>0</v>
      </c>
      <c r="X61" s="114">
        <f t="shared" si="7"/>
        <v>0</v>
      </c>
      <c r="Y61" s="145">
        <f t="shared" si="8"/>
        <v>0</v>
      </c>
      <c r="Z61" s="116">
        <f t="shared" si="9"/>
        <v>0</v>
      </c>
      <c r="AA61" s="117">
        <v>3.0</v>
      </c>
      <c r="AB61" s="118">
        <f t="shared" si="104"/>
        <v>0</v>
      </c>
      <c r="AC61" s="146" t="s">
        <v>702</v>
      </c>
      <c r="AD61" s="147" t="s">
        <v>703</v>
      </c>
      <c r="AE61" s="146" t="s">
        <v>704</v>
      </c>
      <c r="AF61" s="107" t="s">
        <v>725</v>
      </c>
      <c r="AG61" s="148" t="s">
        <v>702</v>
      </c>
      <c r="AH61" s="149">
        <f t="shared" si="10"/>
        <v>0</v>
      </c>
      <c r="AI61" s="4"/>
      <c r="AJ61" s="172" t="str">
        <f t="shared" si="11"/>
        <v>Pies Medium 3</v>
      </c>
      <c r="AK61" s="91">
        <f t="shared" si="12"/>
        <v>5</v>
      </c>
      <c r="AL61" s="157"/>
      <c r="AM61" s="157"/>
      <c r="AN61" s="157"/>
      <c r="AO61" s="157"/>
      <c r="AP61" s="157"/>
      <c r="AQ61" s="157">
        <v>5.0</v>
      </c>
      <c r="AR61" s="157"/>
      <c r="AS61" s="157"/>
      <c r="AT61" s="157"/>
      <c r="AU61" s="157"/>
      <c r="AV61" s="157"/>
      <c r="AW61" s="157"/>
      <c r="AX61" s="157"/>
      <c r="AY61" s="170">
        <f t="shared" si="13"/>
        <v>5</v>
      </c>
      <c r="AZ61" s="4"/>
      <c r="BA61" s="173" t="str">
        <f t="shared" si="14"/>
        <v>Pies Medium 3</v>
      </c>
      <c r="BB61" s="157"/>
      <c r="BC61" s="157"/>
      <c r="BD61" s="157"/>
      <c r="BE61" s="90"/>
      <c r="BF61" s="130"/>
      <c r="BG61" s="157"/>
      <c r="BH61" s="157">
        <v>2.0</v>
      </c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31"/>
      <c r="BZ61" s="173" t="str">
        <f t="shared" si="15"/>
        <v>Pies Medium 3</v>
      </c>
      <c r="CA61" s="157">
        <f t="shared" ref="CA61:CD61" si="125">BB61*$Y$55</f>
        <v>0</v>
      </c>
      <c r="CB61" s="157">
        <f t="shared" si="125"/>
        <v>0</v>
      </c>
      <c r="CC61" s="157">
        <f t="shared" si="125"/>
        <v>0</v>
      </c>
      <c r="CD61" s="90">
        <f t="shared" si="125"/>
        <v>0</v>
      </c>
      <c r="CE61" s="130"/>
      <c r="CF61" s="157">
        <f t="shared" ref="CF61:CW61" si="126">BG61*$Y$61</f>
        <v>0</v>
      </c>
      <c r="CG61" s="157">
        <f t="shared" si="126"/>
        <v>0</v>
      </c>
      <c r="CH61" s="157">
        <f t="shared" si="126"/>
        <v>0</v>
      </c>
      <c r="CI61" s="157">
        <f t="shared" si="126"/>
        <v>0</v>
      </c>
      <c r="CJ61" s="157">
        <f t="shared" si="126"/>
        <v>0</v>
      </c>
      <c r="CK61" s="157">
        <f t="shared" si="126"/>
        <v>0</v>
      </c>
      <c r="CL61" s="157">
        <f t="shared" si="126"/>
        <v>0</v>
      </c>
      <c r="CM61" s="157">
        <f t="shared" si="126"/>
        <v>0</v>
      </c>
      <c r="CN61" s="157">
        <f t="shared" si="126"/>
        <v>0</v>
      </c>
      <c r="CO61" s="157">
        <f t="shared" si="126"/>
        <v>0</v>
      </c>
      <c r="CP61" s="157">
        <f t="shared" si="126"/>
        <v>0</v>
      </c>
      <c r="CQ61" s="157">
        <f t="shared" si="126"/>
        <v>0</v>
      </c>
      <c r="CR61" s="157">
        <f t="shared" si="126"/>
        <v>0</v>
      </c>
      <c r="CS61" s="157">
        <f t="shared" si="126"/>
        <v>0</v>
      </c>
      <c r="CT61" s="157">
        <f t="shared" si="126"/>
        <v>0</v>
      </c>
      <c r="CU61" s="157">
        <f t="shared" si="126"/>
        <v>0</v>
      </c>
      <c r="CV61" s="157">
        <f t="shared" si="126"/>
        <v>0</v>
      </c>
      <c r="CW61" s="157">
        <f t="shared" si="126"/>
        <v>0</v>
      </c>
      <c r="CX61" s="131"/>
    </row>
    <row r="62" ht="15.75" customHeight="1">
      <c r="A62" s="4"/>
      <c r="C62" s="190" t="s">
        <v>717</v>
      </c>
      <c r="D62" s="191" t="s">
        <v>325</v>
      </c>
      <c r="E62" s="107" t="s">
        <v>708</v>
      </c>
      <c r="F62" s="192">
        <v>4.0</v>
      </c>
      <c r="G62" s="147" t="s">
        <v>718</v>
      </c>
      <c r="H62" s="193">
        <v>117.52000000000001</v>
      </c>
      <c r="I62" s="99"/>
      <c r="J62" s="100"/>
      <c r="K62" s="135"/>
      <c r="L62" s="136"/>
      <c r="M62" s="184"/>
      <c r="N62" s="137"/>
      <c r="O62" s="138"/>
      <c r="P62" s="139"/>
      <c r="Q62" s="140"/>
      <c r="R62" s="141"/>
      <c r="S62" s="142"/>
      <c r="T62" s="143"/>
      <c r="U62" s="107"/>
      <c r="V62" s="112"/>
      <c r="W62" s="144">
        <f t="shared" si="6"/>
        <v>0</v>
      </c>
      <c r="X62" s="114">
        <f t="shared" si="7"/>
        <v>0</v>
      </c>
      <c r="Y62" s="145">
        <f t="shared" si="8"/>
        <v>0</v>
      </c>
      <c r="Z62" s="116">
        <f t="shared" si="9"/>
        <v>0</v>
      </c>
      <c r="AA62" s="117">
        <v>3.0</v>
      </c>
      <c r="AB62" s="118">
        <f t="shared" si="104"/>
        <v>0</v>
      </c>
      <c r="AC62" s="146" t="s">
        <v>702</v>
      </c>
      <c r="AD62" s="147" t="s">
        <v>703</v>
      </c>
      <c r="AE62" s="146" t="s">
        <v>704</v>
      </c>
      <c r="AF62" s="107" t="s">
        <v>726</v>
      </c>
      <c r="AG62" s="148" t="s">
        <v>702</v>
      </c>
      <c r="AH62" s="149">
        <f t="shared" si="10"/>
        <v>0</v>
      </c>
      <c r="AI62" s="4"/>
      <c r="AJ62" s="168" t="str">
        <f t="shared" si="11"/>
        <v>Pies Medium 4</v>
      </c>
      <c r="AK62" s="169">
        <f t="shared" si="12"/>
        <v>4</v>
      </c>
      <c r="AL62" s="155"/>
      <c r="AM62" s="155"/>
      <c r="AN62" s="155"/>
      <c r="AO62" s="155"/>
      <c r="AP62" s="155"/>
      <c r="AQ62" s="155">
        <v>4.0</v>
      </c>
      <c r="AR62" s="155"/>
      <c r="AS62" s="155"/>
      <c r="AT62" s="155"/>
      <c r="AU62" s="155"/>
      <c r="AV62" s="155"/>
      <c r="AW62" s="155"/>
      <c r="AX62" s="155"/>
      <c r="AY62" s="170">
        <f t="shared" si="13"/>
        <v>4</v>
      </c>
      <c r="AZ62" s="4"/>
      <c r="BA62" s="171" t="str">
        <f t="shared" si="14"/>
        <v>Pies Medium 4</v>
      </c>
      <c r="BB62" s="155"/>
      <c r="BC62" s="155"/>
      <c r="BD62" s="155"/>
      <c r="BE62" s="156"/>
      <c r="BF62" s="130"/>
      <c r="BG62" s="155">
        <v>1.0</v>
      </c>
      <c r="BH62" s="155">
        <v>3.0</v>
      </c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31"/>
      <c r="BZ62" s="171" t="str">
        <f t="shared" si="15"/>
        <v>Pies Medium 4</v>
      </c>
      <c r="CA62" s="155">
        <f t="shared" ref="CA62:CD62" si="127">BB62*$Y$55</f>
        <v>0</v>
      </c>
      <c r="CB62" s="155">
        <f t="shared" si="127"/>
        <v>0</v>
      </c>
      <c r="CC62" s="155">
        <f t="shared" si="127"/>
        <v>0</v>
      </c>
      <c r="CD62" s="156">
        <f t="shared" si="127"/>
        <v>0</v>
      </c>
      <c r="CE62" s="130"/>
      <c r="CF62" s="155">
        <f t="shared" ref="CF62:CW62" si="128">BG62*$Y$62</f>
        <v>0</v>
      </c>
      <c r="CG62" s="155">
        <f t="shared" si="128"/>
        <v>0</v>
      </c>
      <c r="CH62" s="155">
        <f t="shared" si="128"/>
        <v>0</v>
      </c>
      <c r="CI62" s="155">
        <f t="shared" si="128"/>
        <v>0</v>
      </c>
      <c r="CJ62" s="155">
        <f t="shared" si="128"/>
        <v>0</v>
      </c>
      <c r="CK62" s="155">
        <f t="shared" si="128"/>
        <v>0</v>
      </c>
      <c r="CL62" s="155">
        <f t="shared" si="128"/>
        <v>0</v>
      </c>
      <c r="CM62" s="155">
        <f t="shared" si="128"/>
        <v>0</v>
      </c>
      <c r="CN62" s="155">
        <f t="shared" si="128"/>
        <v>0</v>
      </c>
      <c r="CO62" s="155">
        <f t="shared" si="128"/>
        <v>0</v>
      </c>
      <c r="CP62" s="155">
        <f t="shared" si="128"/>
        <v>0</v>
      </c>
      <c r="CQ62" s="155">
        <f t="shared" si="128"/>
        <v>0</v>
      </c>
      <c r="CR62" s="155">
        <f t="shared" si="128"/>
        <v>0</v>
      </c>
      <c r="CS62" s="155">
        <f t="shared" si="128"/>
        <v>0</v>
      </c>
      <c r="CT62" s="155">
        <f t="shared" si="128"/>
        <v>0</v>
      </c>
      <c r="CU62" s="155">
        <f t="shared" si="128"/>
        <v>0</v>
      </c>
      <c r="CV62" s="155">
        <f t="shared" si="128"/>
        <v>0</v>
      </c>
      <c r="CW62" s="155">
        <f t="shared" si="128"/>
        <v>0</v>
      </c>
      <c r="CX62" s="131"/>
    </row>
    <row r="63" ht="15.75" customHeight="1">
      <c r="A63" s="4"/>
      <c r="C63" s="190" t="s">
        <v>717</v>
      </c>
      <c r="D63" s="191" t="s">
        <v>326</v>
      </c>
      <c r="E63" s="107" t="s">
        <v>707</v>
      </c>
      <c r="F63" s="192">
        <v>4.0</v>
      </c>
      <c r="G63" s="147" t="s">
        <v>718</v>
      </c>
      <c r="H63" s="193">
        <v>184.08</v>
      </c>
      <c r="I63" s="99"/>
      <c r="J63" s="100"/>
      <c r="K63" s="135"/>
      <c r="L63" s="136"/>
      <c r="M63" s="184"/>
      <c r="N63" s="137"/>
      <c r="O63" s="138"/>
      <c r="P63" s="139"/>
      <c r="Q63" s="140"/>
      <c r="R63" s="141"/>
      <c r="S63" s="142"/>
      <c r="T63" s="143"/>
      <c r="U63" s="107"/>
      <c r="V63" s="112"/>
      <c r="W63" s="144">
        <f t="shared" si="6"/>
        <v>0</v>
      </c>
      <c r="X63" s="114">
        <f t="shared" si="7"/>
        <v>0</v>
      </c>
      <c r="Y63" s="145">
        <f t="shared" si="8"/>
        <v>0</v>
      </c>
      <c r="Z63" s="116">
        <f t="shared" si="9"/>
        <v>0</v>
      </c>
      <c r="AA63" s="117">
        <v>7.0</v>
      </c>
      <c r="AB63" s="118">
        <f t="shared" si="104"/>
        <v>0</v>
      </c>
      <c r="AC63" s="146" t="s">
        <v>702</v>
      </c>
      <c r="AD63" s="147" t="s">
        <v>703</v>
      </c>
      <c r="AE63" s="146" t="s">
        <v>704</v>
      </c>
      <c r="AF63" s="107" t="s">
        <v>727</v>
      </c>
      <c r="AG63" s="148" t="s">
        <v>702</v>
      </c>
      <c r="AH63" s="149">
        <f t="shared" si="10"/>
        <v>0</v>
      </c>
      <c r="AI63" s="4"/>
      <c r="AJ63" s="172" t="str">
        <f t="shared" si="11"/>
        <v>Pies Large 1</v>
      </c>
      <c r="AK63" s="91">
        <f t="shared" si="12"/>
        <v>4</v>
      </c>
      <c r="AL63" s="157"/>
      <c r="AM63" s="157"/>
      <c r="AN63" s="157"/>
      <c r="AO63" s="157"/>
      <c r="AP63" s="157"/>
      <c r="AQ63" s="157">
        <v>4.0</v>
      </c>
      <c r="AR63" s="157"/>
      <c r="AS63" s="157"/>
      <c r="AT63" s="157"/>
      <c r="AU63" s="157"/>
      <c r="AV63" s="157"/>
      <c r="AW63" s="157"/>
      <c r="AX63" s="157"/>
      <c r="AY63" s="170">
        <f t="shared" si="13"/>
        <v>4</v>
      </c>
      <c r="AZ63" s="4"/>
      <c r="BA63" s="173" t="str">
        <f t="shared" si="14"/>
        <v>Pies Large 1</v>
      </c>
      <c r="BB63" s="157"/>
      <c r="BC63" s="157"/>
      <c r="BD63" s="157"/>
      <c r="BE63" s="90"/>
      <c r="BF63" s="130"/>
      <c r="BG63" s="157"/>
      <c r="BH63" s="157"/>
      <c r="BI63" s="157"/>
      <c r="BJ63" s="157"/>
      <c r="BK63" s="157"/>
      <c r="BL63" s="157">
        <v>2.0</v>
      </c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31"/>
      <c r="BZ63" s="173" t="str">
        <f t="shared" si="15"/>
        <v>Pies Large 1</v>
      </c>
      <c r="CA63" s="157">
        <f t="shared" ref="CA63:CD63" si="129">BB63*$Y$55</f>
        <v>0</v>
      </c>
      <c r="CB63" s="157">
        <f t="shared" si="129"/>
        <v>0</v>
      </c>
      <c r="CC63" s="157">
        <f t="shared" si="129"/>
        <v>0</v>
      </c>
      <c r="CD63" s="90">
        <f t="shared" si="129"/>
        <v>0</v>
      </c>
      <c r="CE63" s="130"/>
      <c r="CF63" s="157">
        <f t="shared" ref="CF63:CW63" si="130">BG63*$Y$63</f>
        <v>0</v>
      </c>
      <c r="CG63" s="157">
        <f t="shared" si="130"/>
        <v>0</v>
      </c>
      <c r="CH63" s="157">
        <f t="shared" si="130"/>
        <v>0</v>
      </c>
      <c r="CI63" s="157">
        <f t="shared" si="130"/>
        <v>0</v>
      </c>
      <c r="CJ63" s="157">
        <f t="shared" si="130"/>
        <v>0</v>
      </c>
      <c r="CK63" s="157">
        <f t="shared" si="130"/>
        <v>0</v>
      </c>
      <c r="CL63" s="157">
        <f t="shared" si="130"/>
        <v>0</v>
      </c>
      <c r="CM63" s="157">
        <f t="shared" si="130"/>
        <v>0</v>
      </c>
      <c r="CN63" s="157">
        <f t="shared" si="130"/>
        <v>0</v>
      </c>
      <c r="CO63" s="157">
        <f t="shared" si="130"/>
        <v>0</v>
      </c>
      <c r="CP63" s="157">
        <f t="shared" si="130"/>
        <v>0</v>
      </c>
      <c r="CQ63" s="157">
        <f t="shared" si="130"/>
        <v>0</v>
      </c>
      <c r="CR63" s="157">
        <f t="shared" si="130"/>
        <v>0</v>
      </c>
      <c r="CS63" s="157">
        <f t="shared" si="130"/>
        <v>0</v>
      </c>
      <c r="CT63" s="157">
        <f t="shared" si="130"/>
        <v>0</v>
      </c>
      <c r="CU63" s="157">
        <f t="shared" si="130"/>
        <v>0</v>
      </c>
      <c r="CV63" s="157">
        <f t="shared" si="130"/>
        <v>0</v>
      </c>
      <c r="CW63" s="157">
        <f t="shared" si="130"/>
        <v>0</v>
      </c>
      <c r="CX63" s="131"/>
    </row>
    <row r="64" ht="15.75" customHeight="1">
      <c r="A64" s="4"/>
      <c r="C64" s="190" t="s">
        <v>717</v>
      </c>
      <c r="D64" s="191" t="s">
        <v>327</v>
      </c>
      <c r="E64" s="107" t="s">
        <v>707</v>
      </c>
      <c r="F64" s="192">
        <v>3.0</v>
      </c>
      <c r="G64" s="147" t="s">
        <v>718</v>
      </c>
      <c r="H64" s="193">
        <v>170.56</v>
      </c>
      <c r="I64" s="99"/>
      <c r="J64" s="100"/>
      <c r="K64" s="135"/>
      <c r="L64" s="136"/>
      <c r="M64" s="184"/>
      <c r="N64" s="137"/>
      <c r="O64" s="138"/>
      <c r="P64" s="139"/>
      <c r="Q64" s="140"/>
      <c r="R64" s="141"/>
      <c r="S64" s="142"/>
      <c r="T64" s="143"/>
      <c r="U64" s="107"/>
      <c r="V64" s="112"/>
      <c r="W64" s="144">
        <f t="shared" si="6"/>
        <v>0</v>
      </c>
      <c r="X64" s="114">
        <f t="shared" si="7"/>
        <v>0</v>
      </c>
      <c r="Y64" s="145">
        <f t="shared" si="8"/>
        <v>0</v>
      </c>
      <c r="Z64" s="116">
        <f t="shared" si="9"/>
        <v>0</v>
      </c>
      <c r="AA64" s="117">
        <v>7.0</v>
      </c>
      <c r="AB64" s="118">
        <f t="shared" si="104"/>
        <v>0</v>
      </c>
      <c r="AC64" s="146" t="s">
        <v>702</v>
      </c>
      <c r="AD64" s="147" t="s">
        <v>703</v>
      </c>
      <c r="AE64" s="146" t="s">
        <v>704</v>
      </c>
      <c r="AF64" s="107" t="s">
        <v>728</v>
      </c>
      <c r="AG64" s="148" t="s">
        <v>702</v>
      </c>
      <c r="AH64" s="149">
        <f t="shared" si="10"/>
        <v>0</v>
      </c>
      <c r="AI64" s="4"/>
      <c r="AJ64" s="168" t="str">
        <f t="shared" si="11"/>
        <v>Pies Large 2</v>
      </c>
      <c r="AK64" s="169">
        <f t="shared" si="12"/>
        <v>3</v>
      </c>
      <c r="AL64" s="155"/>
      <c r="AM64" s="155"/>
      <c r="AN64" s="155"/>
      <c r="AO64" s="155"/>
      <c r="AP64" s="155"/>
      <c r="AQ64" s="155">
        <v>3.0</v>
      </c>
      <c r="AR64" s="155"/>
      <c r="AS64" s="155"/>
      <c r="AT64" s="155"/>
      <c r="AU64" s="155"/>
      <c r="AV64" s="155"/>
      <c r="AW64" s="155"/>
      <c r="AX64" s="155"/>
      <c r="AY64" s="170">
        <f t="shared" si="13"/>
        <v>3</v>
      </c>
      <c r="AZ64" s="4"/>
      <c r="BA64" s="171" t="str">
        <f t="shared" si="14"/>
        <v>Pies Large 2</v>
      </c>
      <c r="BB64" s="155"/>
      <c r="BC64" s="155"/>
      <c r="BD64" s="155"/>
      <c r="BE64" s="156"/>
      <c r="BF64" s="130"/>
      <c r="BG64" s="155"/>
      <c r="BH64" s="155"/>
      <c r="BI64" s="155"/>
      <c r="BJ64" s="155"/>
      <c r="BK64" s="155"/>
      <c r="BL64" s="155">
        <v>1.0</v>
      </c>
      <c r="BM64" s="155">
        <v>2.0</v>
      </c>
      <c r="BN64" s="155"/>
      <c r="BO64" s="155"/>
      <c r="BP64" s="155"/>
      <c r="BQ64" s="155"/>
      <c r="BR64" s="155"/>
      <c r="BS64" s="155"/>
      <c r="BT64" s="155"/>
      <c r="BU64" s="155"/>
      <c r="BV64" s="155"/>
      <c r="BW64" s="155"/>
      <c r="BX64" s="155"/>
      <c r="BY64" s="131"/>
      <c r="BZ64" s="171" t="str">
        <f t="shared" si="15"/>
        <v>Pies Large 2</v>
      </c>
      <c r="CA64" s="155">
        <f t="shared" ref="CA64:CD64" si="131">BB64*$Y$55</f>
        <v>0</v>
      </c>
      <c r="CB64" s="155">
        <f t="shared" si="131"/>
        <v>0</v>
      </c>
      <c r="CC64" s="155">
        <f t="shared" si="131"/>
        <v>0</v>
      </c>
      <c r="CD64" s="156">
        <f t="shared" si="131"/>
        <v>0</v>
      </c>
      <c r="CE64" s="130"/>
      <c r="CF64" s="155">
        <f t="shared" ref="CF64:CW64" si="132">BG64*$Y$64</f>
        <v>0</v>
      </c>
      <c r="CG64" s="155">
        <f t="shared" si="132"/>
        <v>0</v>
      </c>
      <c r="CH64" s="155">
        <f t="shared" si="132"/>
        <v>0</v>
      </c>
      <c r="CI64" s="155">
        <f t="shared" si="132"/>
        <v>0</v>
      </c>
      <c r="CJ64" s="155">
        <f t="shared" si="132"/>
        <v>0</v>
      </c>
      <c r="CK64" s="155">
        <f t="shared" si="132"/>
        <v>0</v>
      </c>
      <c r="CL64" s="155">
        <f t="shared" si="132"/>
        <v>0</v>
      </c>
      <c r="CM64" s="155">
        <f t="shared" si="132"/>
        <v>0</v>
      </c>
      <c r="CN64" s="155">
        <f t="shared" si="132"/>
        <v>0</v>
      </c>
      <c r="CO64" s="155">
        <f t="shared" si="132"/>
        <v>0</v>
      </c>
      <c r="CP64" s="155">
        <f t="shared" si="132"/>
        <v>0</v>
      </c>
      <c r="CQ64" s="155">
        <f t="shared" si="132"/>
        <v>0</v>
      </c>
      <c r="CR64" s="155">
        <f t="shared" si="132"/>
        <v>0</v>
      </c>
      <c r="CS64" s="155">
        <f t="shared" si="132"/>
        <v>0</v>
      </c>
      <c r="CT64" s="155">
        <f t="shared" si="132"/>
        <v>0</v>
      </c>
      <c r="CU64" s="155">
        <f t="shared" si="132"/>
        <v>0</v>
      </c>
      <c r="CV64" s="155">
        <f t="shared" si="132"/>
        <v>0</v>
      </c>
      <c r="CW64" s="155">
        <f t="shared" si="132"/>
        <v>0</v>
      </c>
      <c r="CX64" s="131"/>
    </row>
    <row r="65" ht="15.75" customHeight="1">
      <c r="A65" s="4"/>
      <c r="C65" s="190" t="s">
        <v>717</v>
      </c>
      <c r="D65" s="191" t="s">
        <v>328</v>
      </c>
      <c r="E65" s="107" t="s">
        <v>707</v>
      </c>
      <c r="F65" s="192">
        <v>6.0</v>
      </c>
      <c r="G65" s="147" t="s">
        <v>718</v>
      </c>
      <c r="H65" s="193">
        <v>205.92000000000002</v>
      </c>
      <c r="I65" s="99"/>
      <c r="J65" s="100"/>
      <c r="K65" s="135"/>
      <c r="L65" s="136"/>
      <c r="M65" s="184"/>
      <c r="N65" s="137"/>
      <c r="O65" s="138"/>
      <c r="P65" s="139"/>
      <c r="Q65" s="140"/>
      <c r="R65" s="141"/>
      <c r="S65" s="142"/>
      <c r="T65" s="143"/>
      <c r="U65" s="107"/>
      <c r="V65" s="112"/>
      <c r="W65" s="144">
        <f t="shared" si="6"/>
        <v>0</v>
      </c>
      <c r="X65" s="114">
        <f t="shared" si="7"/>
        <v>0</v>
      </c>
      <c r="Y65" s="145">
        <f t="shared" si="8"/>
        <v>0</v>
      </c>
      <c r="Z65" s="116">
        <f t="shared" si="9"/>
        <v>0</v>
      </c>
      <c r="AA65" s="117">
        <v>7.0</v>
      </c>
      <c r="AB65" s="118">
        <f t="shared" si="104"/>
        <v>0</v>
      </c>
      <c r="AC65" s="146" t="s">
        <v>702</v>
      </c>
      <c r="AD65" s="147" t="s">
        <v>703</v>
      </c>
      <c r="AE65" s="146" t="s">
        <v>704</v>
      </c>
      <c r="AF65" s="107" t="s">
        <v>729</v>
      </c>
      <c r="AG65" s="148" t="s">
        <v>702</v>
      </c>
      <c r="AH65" s="149">
        <f t="shared" si="10"/>
        <v>0</v>
      </c>
      <c r="AI65" s="4"/>
      <c r="AJ65" s="172" t="str">
        <f t="shared" si="11"/>
        <v>Pies Large 3</v>
      </c>
      <c r="AK65" s="91">
        <f t="shared" si="12"/>
        <v>6</v>
      </c>
      <c r="AL65" s="157"/>
      <c r="AM65" s="157"/>
      <c r="AN65" s="157"/>
      <c r="AO65" s="157"/>
      <c r="AP65" s="157"/>
      <c r="AQ65" s="157">
        <v>6.0</v>
      </c>
      <c r="AR65" s="157"/>
      <c r="AS65" s="157"/>
      <c r="AT65" s="157"/>
      <c r="AU65" s="157"/>
      <c r="AV65" s="157"/>
      <c r="AW65" s="157"/>
      <c r="AX65" s="157"/>
      <c r="AY65" s="170">
        <f t="shared" si="13"/>
        <v>6</v>
      </c>
      <c r="AZ65" s="4"/>
      <c r="BA65" s="173" t="str">
        <f t="shared" si="14"/>
        <v>Pies Large 3</v>
      </c>
      <c r="BB65" s="157"/>
      <c r="BC65" s="157"/>
      <c r="BD65" s="157"/>
      <c r="BE65" s="90"/>
      <c r="BF65" s="130"/>
      <c r="BG65" s="157"/>
      <c r="BH65" s="157"/>
      <c r="BI65" s="157">
        <v>1.0</v>
      </c>
      <c r="BJ65" s="157"/>
      <c r="BK65" s="157"/>
      <c r="BL65" s="157">
        <v>1.0</v>
      </c>
      <c r="BM65" s="157">
        <v>1.0</v>
      </c>
      <c r="BN65" s="157">
        <v>2.0</v>
      </c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31"/>
      <c r="BZ65" s="173" t="str">
        <f t="shared" si="15"/>
        <v>Pies Large 3</v>
      </c>
      <c r="CA65" s="157">
        <f t="shared" ref="CA65:CD65" si="133">BB65*$Y$55</f>
        <v>0</v>
      </c>
      <c r="CB65" s="157">
        <f t="shared" si="133"/>
        <v>0</v>
      </c>
      <c r="CC65" s="157">
        <f t="shared" si="133"/>
        <v>0</v>
      </c>
      <c r="CD65" s="90">
        <f t="shared" si="133"/>
        <v>0</v>
      </c>
      <c r="CE65" s="130"/>
      <c r="CF65" s="157">
        <f t="shared" ref="CF65:CW65" si="134">BG65*$Y$65</f>
        <v>0</v>
      </c>
      <c r="CG65" s="157">
        <f t="shared" si="134"/>
        <v>0</v>
      </c>
      <c r="CH65" s="157">
        <f t="shared" si="134"/>
        <v>0</v>
      </c>
      <c r="CI65" s="157">
        <f t="shared" si="134"/>
        <v>0</v>
      </c>
      <c r="CJ65" s="157">
        <f t="shared" si="134"/>
        <v>0</v>
      </c>
      <c r="CK65" s="157">
        <f t="shared" si="134"/>
        <v>0</v>
      </c>
      <c r="CL65" s="157">
        <f t="shared" si="134"/>
        <v>0</v>
      </c>
      <c r="CM65" s="157">
        <f t="shared" si="134"/>
        <v>0</v>
      </c>
      <c r="CN65" s="157">
        <f t="shared" si="134"/>
        <v>0</v>
      </c>
      <c r="CO65" s="157">
        <f t="shared" si="134"/>
        <v>0</v>
      </c>
      <c r="CP65" s="157">
        <f t="shared" si="134"/>
        <v>0</v>
      </c>
      <c r="CQ65" s="157">
        <f t="shared" si="134"/>
        <v>0</v>
      </c>
      <c r="CR65" s="157">
        <f t="shared" si="134"/>
        <v>0</v>
      </c>
      <c r="CS65" s="157">
        <f t="shared" si="134"/>
        <v>0</v>
      </c>
      <c r="CT65" s="157">
        <f t="shared" si="134"/>
        <v>0</v>
      </c>
      <c r="CU65" s="157">
        <f t="shared" si="134"/>
        <v>0</v>
      </c>
      <c r="CV65" s="157">
        <f t="shared" si="134"/>
        <v>0</v>
      </c>
      <c r="CW65" s="157">
        <f t="shared" si="134"/>
        <v>0</v>
      </c>
      <c r="CX65" s="131"/>
    </row>
    <row r="66" ht="15.75" customHeight="1">
      <c r="A66" s="4"/>
      <c r="C66" s="190" t="s">
        <v>717</v>
      </c>
      <c r="D66" s="191" t="s">
        <v>329</v>
      </c>
      <c r="E66" s="107" t="s">
        <v>707</v>
      </c>
      <c r="F66" s="192">
        <v>4.0</v>
      </c>
      <c r="G66" s="147" t="s">
        <v>718</v>
      </c>
      <c r="H66" s="193">
        <v>189.28</v>
      </c>
      <c r="I66" s="99"/>
      <c r="J66" s="100"/>
      <c r="K66" s="135"/>
      <c r="L66" s="136"/>
      <c r="M66" s="184"/>
      <c r="N66" s="137"/>
      <c r="O66" s="138"/>
      <c r="P66" s="139"/>
      <c r="Q66" s="140"/>
      <c r="R66" s="141"/>
      <c r="S66" s="142"/>
      <c r="T66" s="143"/>
      <c r="U66" s="107"/>
      <c r="V66" s="112"/>
      <c r="W66" s="144">
        <f t="shared" si="6"/>
        <v>0</v>
      </c>
      <c r="X66" s="114">
        <f t="shared" si="7"/>
        <v>0</v>
      </c>
      <c r="Y66" s="145">
        <f t="shared" si="8"/>
        <v>0</v>
      </c>
      <c r="Z66" s="116">
        <f t="shared" si="9"/>
        <v>0</v>
      </c>
      <c r="AA66" s="117">
        <v>7.0</v>
      </c>
      <c r="AB66" s="118">
        <f t="shared" si="104"/>
        <v>0</v>
      </c>
      <c r="AC66" s="146" t="s">
        <v>702</v>
      </c>
      <c r="AD66" s="147" t="s">
        <v>703</v>
      </c>
      <c r="AE66" s="146" t="s">
        <v>704</v>
      </c>
      <c r="AF66" s="107" t="s">
        <v>730</v>
      </c>
      <c r="AG66" s="148" t="s">
        <v>702</v>
      </c>
      <c r="AH66" s="149">
        <f t="shared" si="10"/>
        <v>0</v>
      </c>
      <c r="AI66" s="4"/>
      <c r="AJ66" s="168" t="str">
        <f t="shared" si="11"/>
        <v>Pies Large 4</v>
      </c>
      <c r="AK66" s="169">
        <f t="shared" si="12"/>
        <v>4</v>
      </c>
      <c r="AL66" s="155"/>
      <c r="AM66" s="155"/>
      <c r="AN66" s="155"/>
      <c r="AO66" s="155"/>
      <c r="AP66" s="155"/>
      <c r="AQ66" s="155">
        <v>4.0</v>
      </c>
      <c r="AR66" s="155"/>
      <c r="AS66" s="155"/>
      <c r="AT66" s="155"/>
      <c r="AU66" s="155"/>
      <c r="AV66" s="155"/>
      <c r="AW66" s="155"/>
      <c r="AX66" s="155"/>
      <c r="AY66" s="170">
        <f t="shared" si="13"/>
        <v>4</v>
      </c>
      <c r="AZ66" s="4"/>
      <c r="BA66" s="171" t="str">
        <f t="shared" si="14"/>
        <v>Pies Large 4</v>
      </c>
      <c r="BB66" s="155"/>
      <c r="BC66" s="155"/>
      <c r="BD66" s="155"/>
      <c r="BE66" s="156"/>
      <c r="BF66" s="130"/>
      <c r="BG66" s="155"/>
      <c r="BH66" s="155"/>
      <c r="BI66" s="155">
        <v>1.0</v>
      </c>
      <c r="BJ66" s="155">
        <v>1.0</v>
      </c>
      <c r="BK66" s="155"/>
      <c r="BL66" s="155">
        <v>2.0</v>
      </c>
      <c r="BM66" s="155">
        <v>1.0</v>
      </c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31"/>
      <c r="BZ66" s="171" t="str">
        <f t="shared" si="15"/>
        <v>Pies Large 4</v>
      </c>
      <c r="CA66" s="155">
        <f t="shared" ref="CA66:CD66" si="135">BB66*$Y$55</f>
        <v>0</v>
      </c>
      <c r="CB66" s="155">
        <f t="shared" si="135"/>
        <v>0</v>
      </c>
      <c r="CC66" s="155">
        <f t="shared" si="135"/>
        <v>0</v>
      </c>
      <c r="CD66" s="156">
        <f t="shared" si="135"/>
        <v>0</v>
      </c>
      <c r="CE66" s="130"/>
      <c r="CF66" s="155">
        <f t="shared" ref="CF66:CW66" si="136">BG66*$Y$66</f>
        <v>0</v>
      </c>
      <c r="CG66" s="155">
        <f t="shared" si="136"/>
        <v>0</v>
      </c>
      <c r="CH66" s="155">
        <f t="shared" si="136"/>
        <v>0</v>
      </c>
      <c r="CI66" s="155">
        <f t="shared" si="136"/>
        <v>0</v>
      </c>
      <c r="CJ66" s="155">
        <f t="shared" si="136"/>
        <v>0</v>
      </c>
      <c r="CK66" s="155">
        <f t="shared" si="136"/>
        <v>0</v>
      </c>
      <c r="CL66" s="155">
        <f t="shared" si="136"/>
        <v>0</v>
      </c>
      <c r="CM66" s="155">
        <f t="shared" si="136"/>
        <v>0</v>
      </c>
      <c r="CN66" s="155">
        <f t="shared" si="136"/>
        <v>0</v>
      </c>
      <c r="CO66" s="155">
        <f t="shared" si="136"/>
        <v>0</v>
      </c>
      <c r="CP66" s="155">
        <f t="shared" si="136"/>
        <v>0</v>
      </c>
      <c r="CQ66" s="155">
        <f t="shared" si="136"/>
        <v>0</v>
      </c>
      <c r="CR66" s="155">
        <f t="shared" si="136"/>
        <v>0</v>
      </c>
      <c r="CS66" s="155">
        <f t="shared" si="136"/>
        <v>0</v>
      </c>
      <c r="CT66" s="155">
        <f t="shared" si="136"/>
        <v>0</v>
      </c>
      <c r="CU66" s="155">
        <f t="shared" si="136"/>
        <v>0</v>
      </c>
      <c r="CV66" s="155">
        <f t="shared" si="136"/>
        <v>0</v>
      </c>
      <c r="CW66" s="155">
        <f t="shared" si="136"/>
        <v>0</v>
      </c>
      <c r="CX66" s="131"/>
    </row>
    <row r="67" ht="15.75" customHeight="1">
      <c r="A67" s="4"/>
      <c r="C67" s="190" t="s">
        <v>731</v>
      </c>
      <c r="D67" s="191" t="s">
        <v>330</v>
      </c>
      <c r="E67" s="107" t="s">
        <v>709</v>
      </c>
      <c r="F67" s="192">
        <v>36.0</v>
      </c>
      <c r="G67" s="147" t="s">
        <v>718</v>
      </c>
      <c r="H67" s="194">
        <v>491.92</v>
      </c>
      <c r="I67" s="99"/>
      <c r="J67" s="100"/>
      <c r="K67" s="135"/>
      <c r="L67" s="136"/>
      <c r="M67" s="184"/>
      <c r="N67" s="137"/>
      <c r="O67" s="138"/>
      <c r="P67" s="139"/>
      <c r="Q67" s="140"/>
      <c r="R67" s="141"/>
      <c r="S67" s="142"/>
      <c r="T67" s="143"/>
      <c r="U67" s="107"/>
      <c r="V67" s="112"/>
      <c r="W67" s="144">
        <f t="shared" si="6"/>
        <v>0</v>
      </c>
      <c r="X67" s="114">
        <f t="shared" si="7"/>
        <v>0</v>
      </c>
      <c r="Y67" s="145">
        <f t="shared" si="8"/>
        <v>0</v>
      </c>
      <c r="Z67" s="116">
        <f t="shared" si="9"/>
        <v>0</v>
      </c>
      <c r="AA67" s="117">
        <v>7.0</v>
      </c>
      <c r="AB67" s="118">
        <f t="shared" si="104"/>
        <v>0</v>
      </c>
      <c r="AC67" s="146" t="s">
        <v>702</v>
      </c>
      <c r="AD67" s="147" t="s">
        <v>703</v>
      </c>
      <c r="AE67" s="146" t="s">
        <v>704</v>
      </c>
      <c r="AF67" s="107" t="s">
        <v>732</v>
      </c>
      <c r="AG67" s="148" t="s">
        <v>702</v>
      </c>
      <c r="AH67" s="149">
        <f t="shared" si="10"/>
        <v>0</v>
      </c>
      <c r="AI67" s="4"/>
      <c r="AJ67" s="172" t="str">
        <f t="shared" si="11"/>
        <v>Puzzles Small</v>
      </c>
      <c r="AK67" s="91">
        <f t="shared" si="12"/>
        <v>36</v>
      </c>
      <c r="AL67" s="157"/>
      <c r="AM67" s="157"/>
      <c r="AN67" s="157"/>
      <c r="AO67" s="157"/>
      <c r="AP67" s="157">
        <v>36.0</v>
      </c>
      <c r="AQ67" s="157"/>
      <c r="AR67" s="157"/>
      <c r="AS67" s="157"/>
      <c r="AT67" s="157"/>
      <c r="AU67" s="157"/>
      <c r="AV67" s="157"/>
      <c r="AW67" s="157"/>
      <c r="AX67" s="157"/>
      <c r="AY67" s="170">
        <f t="shared" si="13"/>
        <v>36</v>
      </c>
      <c r="AZ67" s="4"/>
      <c r="BA67" s="173" t="str">
        <f t="shared" si="14"/>
        <v>Puzzles Small</v>
      </c>
      <c r="BB67" s="157"/>
      <c r="BC67" s="157"/>
      <c r="BD67" s="157"/>
      <c r="BE67" s="90"/>
      <c r="BF67" s="130"/>
      <c r="BG67" s="157">
        <v>29.0</v>
      </c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31"/>
      <c r="BZ67" s="173" t="str">
        <f t="shared" si="15"/>
        <v>Puzzles Small</v>
      </c>
      <c r="CA67" s="157">
        <f t="shared" ref="CA67:CD67" si="137">BB67*$Y$55</f>
        <v>0</v>
      </c>
      <c r="CB67" s="157">
        <f t="shared" si="137"/>
        <v>0</v>
      </c>
      <c r="CC67" s="157">
        <f t="shared" si="137"/>
        <v>0</v>
      </c>
      <c r="CD67" s="90">
        <f t="shared" si="137"/>
        <v>0</v>
      </c>
      <c r="CE67" s="130"/>
      <c r="CF67" s="157">
        <f t="shared" ref="CF67:CW67" si="138">BG67*$Y$67</f>
        <v>0</v>
      </c>
      <c r="CG67" s="157">
        <f t="shared" si="138"/>
        <v>0</v>
      </c>
      <c r="CH67" s="157">
        <f t="shared" si="138"/>
        <v>0</v>
      </c>
      <c r="CI67" s="157">
        <f t="shared" si="138"/>
        <v>0</v>
      </c>
      <c r="CJ67" s="157">
        <f t="shared" si="138"/>
        <v>0</v>
      </c>
      <c r="CK67" s="157">
        <f t="shared" si="138"/>
        <v>0</v>
      </c>
      <c r="CL67" s="157">
        <f t="shared" si="138"/>
        <v>0</v>
      </c>
      <c r="CM67" s="157">
        <f t="shared" si="138"/>
        <v>0</v>
      </c>
      <c r="CN67" s="157">
        <f t="shared" si="138"/>
        <v>0</v>
      </c>
      <c r="CO67" s="157">
        <f t="shared" si="138"/>
        <v>0</v>
      </c>
      <c r="CP67" s="157">
        <f t="shared" si="138"/>
        <v>0</v>
      </c>
      <c r="CQ67" s="157">
        <f t="shared" si="138"/>
        <v>0</v>
      </c>
      <c r="CR67" s="157">
        <f t="shared" si="138"/>
        <v>0</v>
      </c>
      <c r="CS67" s="157">
        <f t="shared" si="138"/>
        <v>0</v>
      </c>
      <c r="CT67" s="157">
        <f t="shared" si="138"/>
        <v>0</v>
      </c>
      <c r="CU67" s="157">
        <f t="shared" si="138"/>
        <v>0</v>
      </c>
      <c r="CV67" s="157">
        <f t="shared" si="138"/>
        <v>0</v>
      </c>
      <c r="CW67" s="157">
        <f t="shared" si="138"/>
        <v>0</v>
      </c>
      <c r="CX67" s="131"/>
    </row>
    <row r="68" ht="15.75" customHeight="1">
      <c r="A68" s="4"/>
      <c r="C68" s="190" t="s">
        <v>731</v>
      </c>
      <c r="D68" s="191" t="s">
        <v>331</v>
      </c>
      <c r="E68" s="107" t="s">
        <v>709</v>
      </c>
      <c r="F68" s="192">
        <v>44.0</v>
      </c>
      <c r="G68" s="147" t="s">
        <v>718</v>
      </c>
      <c r="H68" s="194">
        <v>413.92</v>
      </c>
      <c r="I68" s="99"/>
      <c r="J68" s="100"/>
      <c r="K68" s="135"/>
      <c r="L68" s="136"/>
      <c r="M68" s="184"/>
      <c r="N68" s="137"/>
      <c r="O68" s="138"/>
      <c r="P68" s="139"/>
      <c r="Q68" s="140"/>
      <c r="R68" s="141"/>
      <c r="S68" s="142"/>
      <c r="T68" s="143"/>
      <c r="U68" s="107"/>
      <c r="V68" s="112"/>
      <c r="W68" s="144">
        <f t="shared" si="6"/>
        <v>0</v>
      </c>
      <c r="X68" s="114">
        <f t="shared" si="7"/>
        <v>0</v>
      </c>
      <c r="Y68" s="145">
        <f t="shared" si="8"/>
        <v>0</v>
      </c>
      <c r="Z68" s="116">
        <f t="shared" si="9"/>
        <v>0</v>
      </c>
      <c r="AA68" s="117">
        <v>7.0</v>
      </c>
      <c r="AB68" s="118">
        <f t="shared" si="104"/>
        <v>0</v>
      </c>
      <c r="AC68" s="146" t="s">
        <v>702</v>
      </c>
      <c r="AD68" s="147" t="s">
        <v>703</v>
      </c>
      <c r="AE68" s="146" t="s">
        <v>704</v>
      </c>
      <c r="AF68" s="107" t="s">
        <v>733</v>
      </c>
      <c r="AG68" s="148" t="s">
        <v>702</v>
      </c>
      <c r="AH68" s="149">
        <f t="shared" si="10"/>
        <v>0</v>
      </c>
      <c r="AI68" s="4"/>
      <c r="AJ68" s="168" t="str">
        <f t="shared" si="11"/>
        <v>Puzzles Medium</v>
      </c>
      <c r="AK68" s="169">
        <f t="shared" si="12"/>
        <v>44</v>
      </c>
      <c r="AL68" s="155"/>
      <c r="AM68" s="155"/>
      <c r="AN68" s="155"/>
      <c r="AO68" s="155"/>
      <c r="AP68" s="155">
        <v>44.0</v>
      </c>
      <c r="AQ68" s="155"/>
      <c r="AR68" s="155"/>
      <c r="AS68" s="155"/>
      <c r="AT68" s="155"/>
      <c r="AU68" s="155"/>
      <c r="AV68" s="155"/>
      <c r="AW68" s="155"/>
      <c r="AX68" s="155"/>
      <c r="AY68" s="170">
        <f t="shared" si="13"/>
        <v>44</v>
      </c>
      <c r="AZ68" s="4"/>
      <c r="BA68" s="171" t="str">
        <f t="shared" si="14"/>
        <v>Puzzles Medium</v>
      </c>
      <c r="BB68" s="155"/>
      <c r="BC68" s="155"/>
      <c r="BD68" s="155"/>
      <c r="BE68" s="156"/>
      <c r="BF68" s="130"/>
      <c r="BG68" s="155">
        <v>29.0</v>
      </c>
      <c r="BH68" s="155"/>
      <c r="BI68" s="155"/>
      <c r="BJ68" s="155"/>
      <c r="BK68" s="155"/>
      <c r="BL68" s="155"/>
      <c r="BM68" s="155"/>
      <c r="BN68" s="155"/>
      <c r="BO68" s="155"/>
      <c r="BP68" s="155"/>
      <c r="BQ68" s="155"/>
      <c r="BR68" s="155"/>
      <c r="BS68" s="155"/>
      <c r="BT68" s="155"/>
      <c r="BU68" s="155"/>
      <c r="BV68" s="155"/>
      <c r="BW68" s="155"/>
      <c r="BX68" s="155"/>
      <c r="BY68" s="131"/>
      <c r="BZ68" s="171" t="str">
        <f t="shared" si="15"/>
        <v>Puzzles Medium</v>
      </c>
      <c r="CA68" s="155">
        <f t="shared" ref="CA68:CD68" si="139">BB68*$Y$55</f>
        <v>0</v>
      </c>
      <c r="CB68" s="155">
        <f t="shared" si="139"/>
        <v>0</v>
      </c>
      <c r="CC68" s="155">
        <f t="shared" si="139"/>
        <v>0</v>
      </c>
      <c r="CD68" s="156">
        <f t="shared" si="139"/>
        <v>0</v>
      </c>
      <c r="CE68" s="130"/>
      <c r="CF68" s="155">
        <f t="shared" ref="CF68:CW68" si="140">BG68*$Y$68</f>
        <v>0</v>
      </c>
      <c r="CG68" s="155">
        <f t="shared" si="140"/>
        <v>0</v>
      </c>
      <c r="CH68" s="155">
        <f t="shared" si="140"/>
        <v>0</v>
      </c>
      <c r="CI68" s="155">
        <f t="shared" si="140"/>
        <v>0</v>
      </c>
      <c r="CJ68" s="155">
        <f t="shared" si="140"/>
        <v>0</v>
      </c>
      <c r="CK68" s="155">
        <f t="shared" si="140"/>
        <v>0</v>
      </c>
      <c r="CL68" s="155">
        <f t="shared" si="140"/>
        <v>0</v>
      </c>
      <c r="CM68" s="155">
        <f t="shared" si="140"/>
        <v>0</v>
      </c>
      <c r="CN68" s="155">
        <f t="shared" si="140"/>
        <v>0</v>
      </c>
      <c r="CO68" s="155">
        <f t="shared" si="140"/>
        <v>0</v>
      </c>
      <c r="CP68" s="155">
        <f t="shared" si="140"/>
        <v>0</v>
      </c>
      <c r="CQ68" s="155">
        <f t="shared" si="140"/>
        <v>0</v>
      </c>
      <c r="CR68" s="155">
        <f t="shared" si="140"/>
        <v>0</v>
      </c>
      <c r="CS68" s="155">
        <f t="shared" si="140"/>
        <v>0</v>
      </c>
      <c r="CT68" s="155">
        <f t="shared" si="140"/>
        <v>0</v>
      </c>
      <c r="CU68" s="155">
        <f t="shared" si="140"/>
        <v>0</v>
      </c>
      <c r="CV68" s="155">
        <f t="shared" si="140"/>
        <v>0</v>
      </c>
      <c r="CW68" s="155">
        <f t="shared" si="140"/>
        <v>0</v>
      </c>
      <c r="CX68" s="131"/>
    </row>
    <row r="69" ht="15.75" customHeight="1">
      <c r="A69" s="4"/>
      <c r="C69" s="190" t="s">
        <v>731</v>
      </c>
      <c r="D69" s="191" t="s">
        <v>332</v>
      </c>
      <c r="E69" s="107" t="s">
        <v>707</v>
      </c>
      <c r="F69" s="192">
        <v>21.0</v>
      </c>
      <c r="G69" s="147" t="s">
        <v>718</v>
      </c>
      <c r="H69" s="194">
        <v>413.92</v>
      </c>
      <c r="I69" s="99"/>
      <c r="J69" s="100"/>
      <c r="K69" s="135"/>
      <c r="L69" s="136"/>
      <c r="M69" s="184"/>
      <c r="N69" s="137"/>
      <c r="O69" s="138"/>
      <c r="P69" s="139"/>
      <c r="Q69" s="140"/>
      <c r="R69" s="141"/>
      <c r="S69" s="142"/>
      <c r="T69" s="143"/>
      <c r="U69" s="107"/>
      <c r="V69" s="112"/>
      <c r="W69" s="144">
        <f t="shared" si="6"/>
        <v>0</v>
      </c>
      <c r="X69" s="114">
        <f t="shared" si="7"/>
        <v>0</v>
      </c>
      <c r="Y69" s="145">
        <f t="shared" si="8"/>
        <v>0</v>
      </c>
      <c r="Z69" s="116">
        <f t="shared" si="9"/>
        <v>0</v>
      </c>
      <c r="AA69" s="117">
        <v>7.0</v>
      </c>
      <c r="AB69" s="118">
        <f t="shared" si="104"/>
        <v>0</v>
      </c>
      <c r="AC69" s="146" t="s">
        <v>702</v>
      </c>
      <c r="AD69" s="147" t="s">
        <v>703</v>
      </c>
      <c r="AE69" s="146" t="s">
        <v>704</v>
      </c>
      <c r="AF69" s="107" t="s">
        <v>734</v>
      </c>
      <c r="AG69" s="148" t="s">
        <v>702</v>
      </c>
      <c r="AH69" s="149">
        <f t="shared" si="10"/>
        <v>0</v>
      </c>
      <c r="AI69" s="4"/>
      <c r="AJ69" s="172" t="str">
        <f t="shared" si="11"/>
        <v>Puzzles Large</v>
      </c>
      <c r="AK69" s="91">
        <f t="shared" si="12"/>
        <v>21</v>
      </c>
      <c r="AL69" s="157"/>
      <c r="AM69" s="157"/>
      <c r="AN69" s="157"/>
      <c r="AO69" s="157"/>
      <c r="AP69" s="157">
        <v>21.0</v>
      </c>
      <c r="AQ69" s="157"/>
      <c r="AR69" s="157"/>
      <c r="AS69" s="157"/>
      <c r="AT69" s="157"/>
      <c r="AU69" s="157"/>
      <c r="AV69" s="157"/>
      <c r="AW69" s="157"/>
      <c r="AX69" s="157"/>
      <c r="AY69" s="170">
        <f t="shared" si="13"/>
        <v>21</v>
      </c>
      <c r="AZ69" s="4"/>
      <c r="BA69" s="173" t="str">
        <f t="shared" si="14"/>
        <v>Puzzles Large</v>
      </c>
      <c r="BB69" s="157"/>
      <c r="BC69" s="157"/>
      <c r="BD69" s="157"/>
      <c r="BE69" s="90"/>
      <c r="BF69" s="130"/>
      <c r="BG69" s="157">
        <v>7.0</v>
      </c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31"/>
      <c r="BZ69" s="173" t="str">
        <f t="shared" si="15"/>
        <v>Puzzles Large</v>
      </c>
      <c r="CA69" s="157">
        <f t="shared" ref="CA69:CD69" si="141">BB69*$Y$55</f>
        <v>0</v>
      </c>
      <c r="CB69" s="157">
        <f t="shared" si="141"/>
        <v>0</v>
      </c>
      <c r="CC69" s="157">
        <f t="shared" si="141"/>
        <v>0</v>
      </c>
      <c r="CD69" s="90">
        <f t="shared" si="141"/>
        <v>0</v>
      </c>
      <c r="CE69" s="130"/>
      <c r="CF69" s="157">
        <f t="shared" ref="CF69:CW69" si="142">BG69*$Y$69</f>
        <v>0</v>
      </c>
      <c r="CG69" s="157">
        <f t="shared" si="142"/>
        <v>0</v>
      </c>
      <c r="CH69" s="157">
        <f t="shared" si="142"/>
        <v>0</v>
      </c>
      <c r="CI69" s="157">
        <f t="shared" si="142"/>
        <v>0</v>
      </c>
      <c r="CJ69" s="157">
        <f t="shared" si="142"/>
        <v>0</v>
      </c>
      <c r="CK69" s="157">
        <f t="shared" si="142"/>
        <v>0</v>
      </c>
      <c r="CL69" s="157">
        <f t="shared" si="142"/>
        <v>0</v>
      </c>
      <c r="CM69" s="157">
        <f t="shared" si="142"/>
        <v>0</v>
      </c>
      <c r="CN69" s="157">
        <f t="shared" si="142"/>
        <v>0</v>
      </c>
      <c r="CO69" s="157">
        <f t="shared" si="142"/>
        <v>0</v>
      </c>
      <c r="CP69" s="157">
        <f t="shared" si="142"/>
        <v>0</v>
      </c>
      <c r="CQ69" s="157">
        <f t="shared" si="142"/>
        <v>0</v>
      </c>
      <c r="CR69" s="157">
        <f t="shared" si="142"/>
        <v>0</v>
      </c>
      <c r="CS69" s="157">
        <f t="shared" si="142"/>
        <v>0</v>
      </c>
      <c r="CT69" s="157">
        <f t="shared" si="142"/>
        <v>0</v>
      </c>
      <c r="CU69" s="157">
        <f t="shared" si="142"/>
        <v>0</v>
      </c>
      <c r="CV69" s="157">
        <f t="shared" si="142"/>
        <v>0</v>
      </c>
      <c r="CW69" s="157">
        <f t="shared" si="142"/>
        <v>0</v>
      </c>
      <c r="CX69" s="131"/>
    </row>
    <row r="70" ht="15.75" customHeight="1">
      <c r="A70" s="4"/>
      <c r="C70" s="190" t="s">
        <v>731</v>
      </c>
      <c r="D70" s="191" t="s">
        <v>333</v>
      </c>
      <c r="E70" s="107" t="s">
        <v>706</v>
      </c>
      <c r="F70" s="192">
        <v>4.0</v>
      </c>
      <c r="G70" s="147" t="s">
        <v>718</v>
      </c>
      <c r="H70" s="194">
        <v>413.92</v>
      </c>
      <c r="I70" s="99"/>
      <c r="J70" s="100"/>
      <c r="K70" s="135"/>
      <c r="L70" s="136"/>
      <c r="M70" s="184"/>
      <c r="N70" s="137"/>
      <c r="O70" s="138"/>
      <c r="P70" s="139"/>
      <c r="Q70" s="140"/>
      <c r="R70" s="141"/>
      <c r="S70" s="142"/>
      <c r="T70" s="143"/>
      <c r="U70" s="107"/>
      <c r="V70" s="112"/>
      <c r="W70" s="144">
        <f t="shared" si="6"/>
        <v>0</v>
      </c>
      <c r="X70" s="114">
        <f t="shared" si="7"/>
        <v>0</v>
      </c>
      <c r="Y70" s="145">
        <f t="shared" si="8"/>
        <v>0</v>
      </c>
      <c r="Z70" s="116">
        <f t="shared" si="9"/>
        <v>0</v>
      </c>
      <c r="AA70" s="117">
        <v>7.0</v>
      </c>
      <c r="AB70" s="118">
        <f t="shared" si="104"/>
        <v>0</v>
      </c>
      <c r="AC70" s="146" t="s">
        <v>702</v>
      </c>
      <c r="AD70" s="147" t="s">
        <v>703</v>
      </c>
      <c r="AE70" s="146" t="s">
        <v>704</v>
      </c>
      <c r="AF70" s="107" t="s">
        <v>735</v>
      </c>
      <c r="AG70" s="148" t="s">
        <v>702</v>
      </c>
      <c r="AH70" s="149">
        <f t="shared" si="10"/>
        <v>0</v>
      </c>
      <c r="AI70" s="4"/>
      <c r="AJ70" s="168" t="str">
        <f t="shared" si="11"/>
        <v>Puzzles X Large</v>
      </c>
      <c r="AK70" s="169">
        <f t="shared" si="12"/>
        <v>4</v>
      </c>
      <c r="AL70" s="155"/>
      <c r="AM70" s="155"/>
      <c r="AN70" s="155"/>
      <c r="AO70" s="155"/>
      <c r="AP70" s="155">
        <v>4.0</v>
      </c>
      <c r="AQ70" s="155"/>
      <c r="AR70" s="155"/>
      <c r="AS70" s="155"/>
      <c r="AT70" s="155"/>
      <c r="AU70" s="155"/>
      <c r="AV70" s="155"/>
      <c r="AW70" s="155"/>
      <c r="AX70" s="155"/>
      <c r="AY70" s="170">
        <f t="shared" si="13"/>
        <v>4</v>
      </c>
      <c r="AZ70" s="4"/>
      <c r="BA70" s="171" t="str">
        <f t="shared" si="14"/>
        <v>Puzzles X Large</v>
      </c>
      <c r="BB70" s="155"/>
      <c r="BC70" s="155"/>
      <c r="BD70" s="155"/>
      <c r="BE70" s="156"/>
      <c r="BF70" s="130"/>
      <c r="BG70" s="155">
        <v>4.0</v>
      </c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31"/>
      <c r="BZ70" s="171" t="str">
        <f t="shared" si="15"/>
        <v>Puzzles X Large</v>
      </c>
      <c r="CA70" s="155">
        <f t="shared" ref="CA70:CD70" si="143">BB70*$Y$55</f>
        <v>0</v>
      </c>
      <c r="CB70" s="155">
        <f t="shared" si="143"/>
        <v>0</v>
      </c>
      <c r="CC70" s="155">
        <f t="shared" si="143"/>
        <v>0</v>
      </c>
      <c r="CD70" s="156">
        <f t="shared" si="143"/>
        <v>0</v>
      </c>
      <c r="CE70" s="130"/>
      <c r="CF70" s="155">
        <f t="shared" ref="CF70:CW70" si="144">BG70*$Y$70</f>
        <v>0</v>
      </c>
      <c r="CG70" s="155">
        <f t="shared" si="144"/>
        <v>0</v>
      </c>
      <c r="CH70" s="155">
        <f t="shared" si="144"/>
        <v>0</v>
      </c>
      <c r="CI70" s="155">
        <f t="shared" si="144"/>
        <v>0</v>
      </c>
      <c r="CJ70" s="155">
        <f t="shared" si="144"/>
        <v>0</v>
      </c>
      <c r="CK70" s="155">
        <f t="shared" si="144"/>
        <v>0</v>
      </c>
      <c r="CL70" s="155">
        <f t="shared" si="144"/>
        <v>0</v>
      </c>
      <c r="CM70" s="155">
        <f t="shared" si="144"/>
        <v>0</v>
      </c>
      <c r="CN70" s="155">
        <f t="shared" si="144"/>
        <v>0</v>
      </c>
      <c r="CO70" s="155">
        <f t="shared" si="144"/>
        <v>0</v>
      </c>
      <c r="CP70" s="155">
        <f t="shared" si="144"/>
        <v>0</v>
      </c>
      <c r="CQ70" s="155">
        <f t="shared" si="144"/>
        <v>0</v>
      </c>
      <c r="CR70" s="155">
        <f t="shared" si="144"/>
        <v>0</v>
      </c>
      <c r="CS70" s="155">
        <f t="shared" si="144"/>
        <v>0</v>
      </c>
      <c r="CT70" s="155">
        <f t="shared" si="144"/>
        <v>0</v>
      </c>
      <c r="CU70" s="155">
        <f t="shared" si="144"/>
        <v>0</v>
      </c>
      <c r="CV70" s="155">
        <f t="shared" si="144"/>
        <v>0</v>
      </c>
      <c r="CW70" s="155">
        <f t="shared" si="144"/>
        <v>0</v>
      </c>
      <c r="CX70" s="131"/>
    </row>
    <row r="71" ht="15.75" customHeight="1">
      <c r="A71" s="4"/>
      <c r="C71" s="190" t="s">
        <v>711</v>
      </c>
      <c r="D71" s="191" t="s">
        <v>334</v>
      </c>
      <c r="E71" s="107" t="s">
        <v>707</v>
      </c>
      <c r="F71" s="192">
        <v>5.0</v>
      </c>
      <c r="G71" s="120" t="s">
        <v>701</v>
      </c>
      <c r="H71" s="181">
        <v>270.40000000000003</v>
      </c>
      <c r="I71" s="182"/>
      <c r="J71" s="183"/>
      <c r="K71" s="135"/>
      <c r="L71" s="195"/>
      <c r="M71" s="184"/>
      <c r="N71" s="137"/>
      <c r="O71" s="138"/>
      <c r="P71" s="139"/>
      <c r="Q71" s="140"/>
      <c r="R71" s="141"/>
      <c r="S71" s="142"/>
      <c r="T71" s="143"/>
      <c r="U71" s="107"/>
      <c r="V71" s="112"/>
      <c r="W71" s="144">
        <f t="shared" si="6"/>
        <v>0</v>
      </c>
      <c r="X71" s="114">
        <f t="shared" si="7"/>
        <v>0</v>
      </c>
      <c r="Y71" s="145">
        <f t="shared" si="8"/>
        <v>0</v>
      </c>
      <c r="Z71" s="116">
        <f t="shared" si="9"/>
        <v>0</v>
      </c>
      <c r="AA71" s="117">
        <v>14.0</v>
      </c>
      <c r="AB71" s="118">
        <f t="shared" si="104"/>
        <v>0</v>
      </c>
      <c r="AC71" s="146" t="s">
        <v>702</v>
      </c>
      <c r="AD71" s="147" t="s">
        <v>703</v>
      </c>
      <c r="AE71" s="146" t="s">
        <v>704</v>
      </c>
      <c r="AF71" s="107" t="s">
        <v>736</v>
      </c>
      <c r="AG71" s="148" t="s">
        <v>702</v>
      </c>
      <c r="AH71" s="149">
        <f t="shared" si="10"/>
        <v>0</v>
      </c>
      <c r="AI71" s="4"/>
      <c r="AJ71" s="172" t="str">
        <f t="shared" si="11"/>
        <v>Flow Pinches</v>
      </c>
      <c r="AK71" s="91">
        <f t="shared" si="12"/>
        <v>5</v>
      </c>
      <c r="AL71" s="157"/>
      <c r="AM71" s="157"/>
      <c r="AN71" s="157"/>
      <c r="AO71" s="157"/>
      <c r="AP71" s="157"/>
      <c r="AQ71" s="157"/>
      <c r="AR71" s="157"/>
      <c r="AS71" s="157">
        <v>5.0</v>
      </c>
      <c r="AT71" s="157"/>
      <c r="AU71" s="157"/>
      <c r="AV71" s="157"/>
      <c r="AW71" s="157"/>
      <c r="AX71" s="157"/>
      <c r="AY71" s="170">
        <f t="shared" si="13"/>
        <v>5</v>
      </c>
      <c r="AZ71" s="4"/>
      <c r="BA71" s="173" t="str">
        <f t="shared" si="14"/>
        <v>Flow Pinches</v>
      </c>
      <c r="BB71" s="157"/>
      <c r="BC71" s="157"/>
      <c r="BD71" s="157"/>
      <c r="BE71" s="90"/>
      <c r="BF71" s="130"/>
      <c r="BG71" s="157"/>
      <c r="BH71" s="157">
        <v>10.0</v>
      </c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31"/>
      <c r="BZ71" s="173" t="str">
        <f t="shared" si="15"/>
        <v>Flow Pinches</v>
      </c>
      <c r="CA71" s="157">
        <f t="shared" ref="CA71:CD71" si="145">BB71*$Y$55</f>
        <v>0</v>
      </c>
      <c r="CB71" s="157">
        <f t="shared" si="145"/>
        <v>0</v>
      </c>
      <c r="CC71" s="157">
        <f t="shared" si="145"/>
        <v>0</v>
      </c>
      <c r="CD71" s="90">
        <f t="shared" si="145"/>
        <v>0</v>
      </c>
      <c r="CE71" s="130"/>
      <c r="CF71" s="157">
        <f t="shared" ref="CF71:CW71" si="146">BG71*$Y$71</f>
        <v>0</v>
      </c>
      <c r="CG71" s="157">
        <f t="shared" si="146"/>
        <v>0</v>
      </c>
      <c r="CH71" s="157">
        <f t="shared" si="146"/>
        <v>0</v>
      </c>
      <c r="CI71" s="157">
        <f t="shared" si="146"/>
        <v>0</v>
      </c>
      <c r="CJ71" s="157">
        <f t="shared" si="146"/>
        <v>0</v>
      </c>
      <c r="CK71" s="157">
        <f t="shared" si="146"/>
        <v>0</v>
      </c>
      <c r="CL71" s="157">
        <f t="shared" si="146"/>
        <v>0</v>
      </c>
      <c r="CM71" s="157">
        <f t="shared" si="146"/>
        <v>0</v>
      </c>
      <c r="CN71" s="157">
        <f t="shared" si="146"/>
        <v>0</v>
      </c>
      <c r="CO71" s="157">
        <f t="shared" si="146"/>
        <v>0</v>
      </c>
      <c r="CP71" s="157">
        <f t="shared" si="146"/>
        <v>0</v>
      </c>
      <c r="CQ71" s="157">
        <f t="shared" si="146"/>
        <v>0</v>
      </c>
      <c r="CR71" s="157">
        <f t="shared" si="146"/>
        <v>0</v>
      </c>
      <c r="CS71" s="157">
        <f t="shared" si="146"/>
        <v>0</v>
      </c>
      <c r="CT71" s="157">
        <f t="shared" si="146"/>
        <v>0</v>
      </c>
      <c r="CU71" s="157">
        <f t="shared" si="146"/>
        <v>0</v>
      </c>
      <c r="CV71" s="157">
        <f t="shared" si="146"/>
        <v>0</v>
      </c>
      <c r="CW71" s="157">
        <f t="shared" si="146"/>
        <v>0</v>
      </c>
      <c r="CX71" s="131"/>
    </row>
    <row r="72" ht="15.75" customHeight="1">
      <c r="A72" s="4"/>
      <c r="C72" s="190" t="s">
        <v>711</v>
      </c>
      <c r="D72" s="191" t="s">
        <v>335</v>
      </c>
      <c r="E72" s="107" t="s">
        <v>707</v>
      </c>
      <c r="F72" s="192">
        <v>5.0</v>
      </c>
      <c r="G72" s="120" t="s">
        <v>701</v>
      </c>
      <c r="H72" s="193">
        <v>242.32000000000002</v>
      </c>
      <c r="I72" s="99"/>
      <c r="J72" s="100"/>
      <c r="K72" s="135"/>
      <c r="L72" s="195"/>
      <c r="M72" s="184"/>
      <c r="N72" s="137"/>
      <c r="O72" s="138"/>
      <c r="P72" s="139"/>
      <c r="Q72" s="140"/>
      <c r="R72" s="141"/>
      <c r="S72" s="142"/>
      <c r="T72" s="143"/>
      <c r="U72" s="107"/>
      <c r="V72" s="112"/>
      <c r="W72" s="144">
        <f t="shared" si="6"/>
        <v>0</v>
      </c>
      <c r="X72" s="114">
        <f t="shared" si="7"/>
        <v>0</v>
      </c>
      <c r="Y72" s="145">
        <f t="shared" si="8"/>
        <v>0</v>
      </c>
      <c r="Z72" s="116">
        <f t="shared" si="9"/>
        <v>0</v>
      </c>
      <c r="AA72" s="117">
        <v>12.0</v>
      </c>
      <c r="AB72" s="118">
        <f t="shared" si="104"/>
        <v>0</v>
      </c>
      <c r="AC72" s="146" t="s">
        <v>702</v>
      </c>
      <c r="AD72" s="147" t="s">
        <v>703</v>
      </c>
      <c r="AE72" s="146" t="s">
        <v>704</v>
      </c>
      <c r="AF72" s="107" t="s">
        <v>737</v>
      </c>
      <c r="AG72" s="148" t="s">
        <v>702</v>
      </c>
      <c r="AH72" s="149">
        <f t="shared" si="10"/>
        <v>0</v>
      </c>
      <c r="AI72" s="4"/>
      <c r="AJ72" s="168" t="str">
        <f t="shared" si="11"/>
        <v>Flow Ledges</v>
      </c>
      <c r="AK72" s="169">
        <f t="shared" si="12"/>
        <v>5</v>
      </c>
      <c r="AL72" s="155"/>
      <c r="AM72" s="155">
        <v>1.0</v>
      </c>
      <c r="AN72" s="155"/>
      <c r="AO72" s="155"/>
      <c r="AP72" s="155"/>
      <c r="AQ72" s="155">
        <v>2.0</v>
      </c>
      <c r="AR72" s="155"/>
      <c r="AS72" s="155"/>
      <c r="AT72" s="155">
        <v>2.0</v>
      </c>
      <c r="AU72" s="155"/>
      <c r="AV72" s="155"/>
      <c r="AW72" s="155"/>
      <c r="AX72" s="155"/>
      <c r="AY72" s="170">
        <f t="shared" si="13"/>
        <v>5</v>
      </c>
      <c r="AZ72" s="4"/>
      <c r="BA72" s="171" t="str">
        <f t="shared" si="14"/>
        <v>Flow Ledges</v>
      </c>
      <c r="BB72" s="155"/>
      <c r="BC72" s="155"/>
      <c r="BD72" s="155"/>
      <c r="BE72" s="156"/>
      <c r="BF72" s="130"/>
      <c r="BG72" s="155"/>
      <c r="BH72" s="155"/>
      <c r="BI72" s="155">
        <v>1.0</v>
      </c>
      <c r="BJ72" s="155">
        <v>4.0</v>
      </c>
      <c r="BK72" s="155"/>
      <c r="BL72" s="155"/>
      <c r="BM72" s="155"/>
      <c r="BN72" s="155"/>
      <c r="BO72" s="155"/>
      <c r="BP72" s="155"/>
      <c r="BQ72" s="155"/>
      <c r="BR72" s="155"/>
      <c r="BS72" s="155"/>
      <c r="BT72" s="155"/>
      <c r="BU72" s="155"/>
      <c r="BV72" s="155"/>
      <c r="BW72" s="155"/>
      <c r="BX72" s="155"/>
      <c r="BY72" s="131"/>
      <c r="BZ72" s="171" t="str">
        <f t="shared" si="15"/>
        <v>Flow Ledges</v>
      </c>
      <c r="CA72" s="155">
        <f t="shared" ref="CA72:CD72" si="147">BB72*$Y$55</f>
        <v>0</v>
      </c>
      <c r="CB72" s="155">
        <f t="shared" si="147"/>
        <v>0</v>
      </c>
      <c r="CC72" s="155">
        <f t="shared" si="147"/>
        <v>0</v>
      </c>
      <c r="CD72" s="156">
        <f t="shared" si="147"/>
        <v>0</v>
      </c>
      <c r="CE72" s="130"/>
      <c r="CF72" s="155">
        <f t="shared" ref="CF72:CW72" si="148">BG72*$Y$72</f>
        <v>0</v>
      </c>
      <c r="CG72" s="155">
        <f t="shared" si="148"/>
        <v>0</v>
      </c>
      <c r="CH72" s="155">
        <f t="shared" si="148"/>
        <v>0</v>
      </c>
      <c r="CI72" s="155">
        <f t="shared" si="148"/>
        <v>0</v>
      </c>
      <c r="CJ72" s="155">
        <f t="shared" si="148"/>
        <v>0</v>
      </c>
      <c r="CK72" s="155">
        <f t="shared" si="148"/>
        <v>0</v>
      </c>
      <c r="CL72" s="155">
        <f t="shared" si="148"/>
        <v>0</v>
      </c>
      <c r="CM72" s="155">
        <f t="shared" si="148"/>
        <v>0</v>
      </c>
      <c r="CN72" s="155">
        <f t="shared" si="148"/>
        <v>0</v>
      </c>
      <c r="CO72" s="155">
        <f t="shared" si="148"/>
        <v>0</v>
      </c>
      <c r="CP72" s="155">
        <f t="shared" si="148"/>
        <v>0</v>
      </c>
      <c r="CQ72" s="155">
        <f t="shared" si="148"/>
        <v>0</v>
      </c>
      <c r="CR72" s="155">
        <f t="shared" si="148"/>
        <v>0</v>
      </c>
      <c r="CS72" s="155">
        <f t="shared" si="148"/>
        <v>0</v>
      </c>
      <c r="CT72" s="155">
        <f t="shared" si="148"/>
        <v>0</v>
      </c>
      <c r="CU72" s="155">
        <f t="shared" si="148"/>
        <v>0</v>
      </c>
      <c r="CV72" s="155">
        <f t="shared" si="148"/>
        <v>0</v>
      </c>
      <c r="CW72" s="155">
        <f t="shared" si="148"/>
        <v>0</v>
      </c>
      <c r="CX72" s="131"/>
    </row>
    <row r="73" ht="15.75" customHeight="1">
      <c r="A73" s="4"/>
      <c r="C73" s="190" t="s">
        <v>711</v>
      </c>
      <c r="D73" s="191" t="s">
        <v>336</v>
      </c>
      <c r="E73" s="107" t="s">
        <v>709</v>
      </c>
      <c r="F73" s="192">
        <v>10.0</v>
      </c>
      <c r="G73" s="120" t="s">
        <v>709</v>
      </c>
      <c r="H73" s="193">
        <v>76.96000000000001</v>
      </c>
      <c r="I73" s="99"/>
      <c r="J73" s="100"/>
      <c r="K73" s="135"/>
      <c r="L73" s="195"/>
      <c r="M73" s="184"/>
      <c r="N73" s="137"/>
      <c r="O73" s="196"/>
      <c r="P73" s="139"/>
      <c r="Q73" s="140"/>
      <c r="R73" s="141"/>
      <c r="S73" s="142"/>
      <c r="T73" s="143"/>
      <c r="U73" s="107"/>
      <c r="V73" s="112"/>
      <c r="W73" s="144">
        <f t="shared" si="6"/>
        <v>0</v>
      </c>
      <c r="X73" s="114">
        <f t="shared" si="7"/>
        <v>0</v>
      </c>
      <c r="Y73" s="145">
        <f t="shared" si="8"/>
        <v>0</v>
      </c>
      <c r="Z73" s="116">
        <f t="shared" si="9"/>
        <v>0</v>
      </c>
      <c r="AA73" s="117">
        <v>0.5</v>
      </c>
      <c r="AB73" s="118">
        <f t="shared" si="104"/>
        <v>0</v>
      </c>
      <c r="AC73" s="146" t="s">
        <v>702</v>
      </c>
      <c r="AD73" s="147" t="s">
        <v>703</v>
      </c>
      <c r="AE73" s="146" t="s">
        <v>704</v>
      </c>
      <c r="AF73" s="107" t="s">
        <v>738</v>
      </c>
      <c r="AG73" s="148" t="s">
        <v>702</v>
      </c>
      <c r="AH73" s="149">
        <f t="shared" si="10"/>
        <v>0</v>
      </c>
      <c r="AI73" s="4"/>
      <c r="AJ73" s="172" t="str">
        <f t="shared" si="11"/>
        <v>Flow Shadowless Screw Ons</v>
      </c>
      <c r="AK73" s="91">
        <f t="shared" si="12"/>
        <v>10</v>
      </c>
      <c r="AL73" s="157"/>
      <c r="AM73" s="157"/>
      <c r="AN73" s="157"/>
      <c r="AO73" s="157"/>
      <c r="AP73" s="157"/>
      <c r="AQ73" s="157"/>
      <c r="AR73" s="157"/>
      <c r="AS73" s="157"/>
      <c r="AT73" s="157"/>
      <c r="AU73" s="157">
        <v>10.0</v>
      </c>
      <c r="AV73" s="157"/>
      <c r="AW73" s="157"/>
      <c r="AX73" s="157"/>
      <c r="AY73" s="170">
        <f t="shared" si="13"/>
        <v>10</v>
      </c>
      <c r="AZ73" s="4"/>
      <c r="BA73" s="173" t="str">
        <f t="shared" si="14"/>
        <v>Flow Shadowless Screw Ons</v>
      </c>
      <c r="BB73" s="157"/>
      <c r="BC73" s="157"/>
      <c r="BD73" s="157"/>
      <c r="BE73" s="90"/>
      <c r="BF73" s="130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31"/>
      <c r="BZ73" s="173" t="str">
        <f t="shared" si="15"/>
        <v>Flow Shadowless Screw Ons</v>
      </c>
      <c r="CA73" s="157">
        <f t="shared" ref="CA73:CD73" si="149">BB73*$Y$55</f>
        <v>0</v>
      </c>
      <c r="CB73" s="157">
        <f t="shared" si="149"/>
        <v>0</v>
      </c>
      <c r="CC73" s="157">
        <f t="shared" si="149"/>
        <v>0</v>
      </c>
      <c r="CD73" s="90">
        <f t="shared" si="149"/>
        <v>0</v>
      </c>
      <c r="CE73" s="130"/>
      <c r="CF73" s="157">
        <f t="shared" ref="CF73:CW73" si="150">BG73*$Y$73</f>
        <v>0</v>
      </c>
      <c r="CG73" s="157">
        <f t="shared" si="150"/>
        <v>0</v>
      </c>
      <c r="CH73" s="157">
        <f t="shared" si="150"/>
        <v>0</v>
      </c>
      <c r="CI73" s="157">
        <f t="shared" si="150"/>
        <v>0</v>
      </c>
      <c r="CJ73" s="157">
        <f t="shared" si="150"/>
        <v>0</v>
      </c>
      <c r="CK73" s="157">
        <f t="shared" si="150"/>
        <v>0</v>
      </c>
      <c r="CL73" s="157">
        <f t="shared" si="150"/>
        <v>0</v>
      </c>
      <c r="CM73" s="157">
        <f t="shared" si="150"/>
        <v>0</v>
      </c>
      <c r="CN73" s="157">
        <f t="shared" si="150"/>
        <v>0</v>
      </c>
      <c r="CO73" s="157">
        <f t="shared" si="150"/>
        <v>0</v>
      </c>
      <c r="CP73" s="157">
        <f t="shared" si="150"/>
        <v>0</v>
      </c>
      <c r="CQ73" s="157">
        <f t="shared" si="150"/>
        <v>0</v>
      </c>
      <c r="CR73" s="157">
        <f t="shared" si="150"/>
        <v>0</v>
      </c>
      <c r="CS73" s="157">
        <f t="shared" si="150"/>
        <v>0</v>
      </c>
      <c r="CT73" s="157">
        <f t="shared" si="150"/>
        <v>0</v>
      </c>
      <c r="CU73" s="157">
        <f t="shared" si="150"/>
        <v>0</v>
      </c>
      <c r="CV73" s="157">
        <f t="shared" si="150"/>
        <v>0</v>
      </c>
      <c r="CW73" s="157">
        <f t="shared" si="150"/>
        <v>0</v>
      </c>
      <c r="CX73" s="131"/>
    </row>
    <row r="74" ht="15.75" customHeight="1">
      <c r="A74" s="4"/>
      <c r="C74" s="190" t="s">
        <v>711</v>
      </c>
      <c r="D74" s="191" t="s">
        <v>337</v>
      </c>
      <c r="E74" s="107" t="s">
        <v>709</v>
      </c>
      <c r="F74" s="192">
        <v>10.0</v>
      </c>
      <c r="G74" s="120" t="s">
        <v>709</v>
      </c>
      <c r="H74" s="193">
        <v>87.36</v>
      </c>
      <c r="I74" s="99"/>
      <c r="J74" s="100"/>
      <c r="K74" s="135"/>
      <c r="L74" s="195"/>
      <c r="M74" s="184"/>
      <c r="N74" s="137"/>
      <c r="O74" s="138"/>
      <c r="P74" s="139"/>
      <c r="Q74" s="140"/>
      <c r="R74" s="141"/>
      <c r="S74" s="142"/>
      <c r="T74" s="143"/>
      <c r="U74" s="107"/>
      <c r="V74" s="112"/>
      <c r="W74" s="144">
        <f t="shared" si="6"/>
        <v>0</v>
      </c>
      <c r="X74" s="114">
        <f t="shared" si="7"/>
        <v>0</v>
      </c>
      <c r="Y74" s="145">
        <f t="shared" si="8"/>
        <v>0</v>
      </c>
      <c r="Z74" s="116">
        <f t="shared" si="9"/>
        <v>0</v>
      </c>
      <c r="AA74" s="117">
        <v>0.91</v>
      </c>
      <c r="AB74" s="118">
        <f t="shared" si="104"/>
        <v>0</v>
      </c>
      <c r="AC74" s="146" t="s">
        <v>702</v>
      </c>
      <c r="AD74" s="147" t="s">
        <v>703</v>
      </c>
      <c r="AE74" s="146" t="s">
        <v>704</v>
      </c>
      <c r="AF74" s="107" t="s">
        <v>739</v>
      </c>
      <c r="AG74" s="148" t="s">
        <v>702</v>
      </c>
      <c r="AH74" s="149">
        <f t="shared" si="10"/>
        <v>0</v>
      </c>
      <c r="AI74" s="4"/>
      <c r="AJ74" s="168" t="str">
        <f t="shared" si="11"/>
        <v>Flow Butter Flys Screw Ons</v>
      </c>
      <c r="AK74" s="169">
        <f t="shared" si="12"/>
        <v>10</v>
      </c>
      <c r="AL74" s="155"/>
      <c r="AM74" s="155"/>
      <c r="AN74" s="155"/>
      <c r="AO74" s="155"/>
      <c r="AP74" s="155"/>
      <c r="AQ74" s="155"/>
      <c r="AR74" s="155"/>
      <c r="AS74" s="155"/>
      <c r="AT74" s="155"/>
      <c r="AU74" s="155">
        <v>10.0</v>
      </c>
      <c r="AV74" s="155"/>
      <c r="AW74" s="155"/>
      <c r="AX74" s="155"/>
      <c r="AY74" s="170">
        <f t="shared" si="13"/>
        <v>10</v>
      </c>
      <c r="AZ74" s="4"/>
      <c r="BA74" s="171" t="str">
        <f t="shared" si="14"/>
        <v>Flow Butter Flys Screw Ons</v>
      </c>
      <c r="BB74" s="155"/>
      <c r="BC74" s="155"/>
      <c r="BD74" s="155"/>
      <c r="BE74" s="156"/>
      <c r="BF74" s="130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31"/>
      <c r="BZ74" s="171" t="str">
        <f t="shared" si="15"/>
        <v>Flow Butter Flys Screw Ons</v>
      </c>
      <c r="CA74" s="155">
        <f t="shared" ref="CA74:CD74" si="151">BB74*$Y$55</f>
        <v>0</v>
      </c>
      <c r="CB74" s="155">
        <f t="shared" si="151"/>
        <v>0</v>
      </c>
      <c r="CC74" s="155">
        <f t="shared" si="151"/>
        <v>0</v>
      </c>
      <c r="CD74" s="156">
        <f t="shared" si="151"/>
        <v>0</v>
      </c>
      <c r="CE74" s="130"/>
      <c r="CF74" s="155">
        <f t="shared" ref="CF74:CW74" si="152">BG74*$Y$74</f>
        <v>0</v>
      </c>
      <c r="CG74" s="155">
        <f t="shared" si="152"/>
        <v>0</v>
      </c>
      <c r="CH74" s="155">
        <f t="shared" si="152"/>
        <v>0</v>
      </c>
      <c r="CI74" s="155">
        <f t="shared" si="152"/>
        <v>0</v>
      </c>
      <c r="CJ74" s="155">
        <f t="shared" si="152"/>
        <v>0</v>
      </c>
      <c r="CK74" s="155">
        <f t="shared" si="152"/>
        <v>0</v>
      </c>
      <c r="CL74" s="155">
        <f t="shared" si="152"/>
        <v>0</v>
      </c>
      <c r="CM74" s="155">
        <f t="shared" si="152"/>
        <v>0</v>
      </c>
      <c r="CN74" s="155">
        <f t="shared" si="152"/>
        <v>0</v>
      </c>
      <c r="CO74" s="155">
        <f t="shared" si="152"/>
        <v>0</v>
      </c>
      <c r="CP74" s="155">
        <f t="shared" si="152"/>
        <v>0</v>
      </c>
      <c r="CQ74" s="155">
        <f t="shared" si="152"/>
        <v>0</v>
      </c>
      <c r="CR74" s="155">
        <f t="shared" si="152"/>
        <v>0</v>
      </c>
      <c r="CS74" s="155">
        <f t="shared" si="152"/>
        <v>0</v>
      </c>
      <c r="CT74" s="155">
        <f t="shared" si="152"/>
        <v>0</v>
      </c>
      <c r="CU74" s="155">
        <f t="shared" si="152"/>
        <v>0</v>
      </c>
      <c r="CV74" s="155">
        <f t="shared" si="152"/>
        <v>0</v>
      </c>
      <c r="CW74" s="155">
        <f t="shared" si="152"/>
        <v>0</v>
      </c>
      <c r="CX74" s="131"/>
    </row>
    <row r="75" ht="15.75" customHeight="1">
      <c r="A75" s="4"/>
      <c r="C75" s="190" t="s">
        <v>711</v>
      </c>
      <c r="D75" s="191" t="s">
        <v>338</v>
      </c>
      <c r="E75" s="107" t="s">
        <v>708</v>
      </c>
      <c r="F75" s="192">
        <v>10.0</v>
      </c>
      <c r="G75" s="147" t="s">
        <v>701</v>
      </c>
      <c r="H75" s="193">
        <v>180.96</v>
      </c>
      <c r="I75" s="99"/>
      <c r="J75" s="100"/>
      <c r="K75" s="135"/>
      <c r="L75" s="195"/>
      <c r="M75" s="184"/>
      <c r="N75" s="137"/>
      <c r="O75" s="138"/>
      <c r="P75" s="139"/>
      <c r="Q75" s="140"/>
      <c r="R75" s="141"/>
      <c r="S75" s="142"/>
      <c r="T75" s="143"/>
      <c r="U75" s="107"/>
      <c r="V75" s="112"/>
      <c r="W75" s="144">
        <f t="shared" si="6"/>
        <v>0</v>
      </c>
      <c r="X75" s="114">
        <f t="shared" si="7"/>
        <v>0</v>
      </c>
      <c r="Y75" s="145">
        <f t="shared" si="8"/>
        <v>0</v>
      </c>
      <c r="Z75" s="116">
        <f t="shared" si="9"/>
        <v>0</v>
      </c>
      <c r="AA75" s="117">
        <v>5.84</v>
      </c>
      <c r="AB75" s="118">
        <f t="shared" si="104"/>
        <v>0</v>
      </c>
      <c r="AC75" s="146" t="s">
        <v>702</v>
      </c>
      <c r="AD75" s="147" t="s">
        <v>703</v>
      </c>
      <c r="AE75" s="146" t="s">
        <v>704</v>
      </c>
      <c r="AF75" s="107" t="s">
        <v>740</v>
      </c>
      <c r="AG75" s="148" t="s">
        <v>702</v>
      </c>
      <c r="AH75" s="149">
        <f t="shared" si="10"/>
        <v>0</v>
      </c>
      <c r="AI75" s="4"/>
      <c r="AJ75" s="172" t="str">
        <f t="shared" si="11"/>
        <v>Flow Youth D Pinches</v>
      </c>
      <c r="AK75" s="91">
        <f t="shared" si="12"/>
        <v>10</v>
      </c>
      <c r="AL75" s="157"/>
      <c r="AM75" s="157"/>
      <c r="AN75" s="157"/>
      <c r="AO75" s="157"/>
      <c r="AP75" s="157"/>
      <c r="AQ75" s="157"/>
      <c r="AR75" s="157"/>
      <c r="AS75" s="157">
        <v>10.0</v>
      </c>
      <c r="AT75" s="157"/>
      <c r="AU75" s="157"/>
      <c r="AV75" s="157"/>
      <c r="AW75" s="157"/>
      <c r="AX75" s="157"/>
      <c r="AY75" s="170">
        <f t="shared" si="13"/>
        <v>10</v>
      </c>
      <c r="AZ75" s="4"/>
      <c r="BA75" s="173" t="str">
        <f t="shared" si="14"/>
        <v>Flow Youth D Pinches</v>
      </c>
      <c r="BB75" s="157"/>
      <c r="BC75" s="157"/>
      <c r="BD75" s="157"/>
      <c r="BE75" s="90"/>
      <c r="BF75" s="130"/>
      <c r="BG75" s="157"/>
      <c r="BH75" s="157">
        <v>10.0</v>
      </c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31"/>
      <c r="BZ75" s="173" t="str">
        <f t="shared" si="15"/>
        <v>Flow Youth D Pinches</v>
      </c>
      <c r="CA75" s="157">
        <f t="shared" ref="CA75:CD75" si="153">BB75*$Y$55</f>
        <v>0</v>
      </c>
      <c r="CB75" s="157">
        <f t="shared" si="153"/>
        <v>0</v>
      </c>
      <c r="CC75" s="157">
        <f t="shared" si="153"/>
        <v>0</v>
      </c>
      <c r="CD75" s="90">
        <f t="shared" si="153"/>
        <v>0</v>
      </c>
      <c r="CE75" s="130"/>
      <c r="CF75" s="157">
        <f t="shared" ref="CF75:CW75" si="154">BG75*$Y$75</f>
        <v>0</v>
      </c>
      <c r="CG75" s="157">
        <f t="shared" si="154"/>
        <v>0</v>
      </c>
      <c r="CH75" s="157">
        <f t="shared" si="154"/>
        <v>0</v>
      </c>
      <c r="CI75" s="157">
        <f t="shared" si="154"/>
        <v>0</v>
      </c>
      <c r="CJ75" s="157">
        <f t="shared" si="154"/>
        <v>0</v>
      </c>
      <c r="CK75" s="157">
        <f t="shared" si="154"/>
        <v>0</v>
      </c>
      <c r="CL75" s="157">
        <f t="shared" si="154"/>
        <v>0</v>
      </c>
      <c r="CM75" s="157">
        <f t="shared" si="154"/>
        <v>0</v>
      </c>
      <c r="CN75" s="157">
        <f t="shared" si="154"/>
        <v>0</v>
      </c>
      <c r="CO75" s="157">
        <f t="shared" si="154"/>
        <v>0</v>
      </c>
      <c r="CP75" s="157">
        <f t="shared" si="154"/>
        <v>0</v>
      </c>
      <c r="CQ75" s="157">
        <f t="shared" si="154"/>
        <v>0</v>
      </c>
      <c r="CR75" s="157">
        <f t="shared" si="154"/>
        <v>0</v>
      </c>
      <c r="CS75" s="157">
        <f t="shared" si="154"/>
        <v>0</v>
      </c>
      <c r="CT75" s="157">
        <f t="shared" si="154"/>
        <v>0</v>
      </c>
      <c r="CU75" s="157">
        <f t="shared" si="154"/>
        <v>0</v>
      </c>
      <c r="CV75" s="157">
        <f t="shared" si="154"/>
        <v>0</v>
      </c>
      <c r="CW75" s="157">
        <f t="shared" si="154"/>
        <v>0</v>
      </c>
      <c r="CX75" s="131"/>
    </row>
    <row r="76" ht="15.75" customHeight="1">
      <c r="A76" s="4"/>
      <c r="C76" s="190" t="s">
        <v>711</v>
      </c>
      <c r="D76" s="191" t="s">
        <v>339</v>
      </c>
      <c r="E76" s="107" t="s">
        <v>709</v>
      </c>
      <c r="F76" s="192">
        <v>20.0</v>
      </c>
      <c r="G76" s="147" t="s">
        <v>709</v>
      </c>
      <c r="H76" s="193">
        <v>172.64000000000001</v>
      </c>
      <c r="I76" s="99"/>
      <c r="J76" s="100"/>
      <c r="K76" s="135"/>
      <c r="L76" s="195"/>
      <c r="M76" s="184"/>
      <c r="N76" s="137"/>
      <c r="O76" s="138"/>
      <c r="P76" s="139"/>
      <c r="Q76" s="140"/>
      <c r="R76" s="141"/>
      <c r="S76" s="142"/>
      <c r="T76" s="143"/>
      <c r="U76" s="107"/>
      <c r="V76" s="112"/>
      <c r="W76" s="144">
        <f t="shared" si="6"/>
        <v>0</v>
      </c>
      <c r="X76" s="114">
        <f t="shared" si="7"/>
        <v>0</v>
      </c>
      <c r="Y76" s="145">
        <f t="shared" si="8"/>
        <v>0</v>
      </c>
      <c r="Z76" s="116">
        <f t="shared" si="9"/>
        <v>0</v>
      </c>
      <c r="AA76" s="117">
        <v>4.21</v>
      </c>
      <c r="AB76" s="118">
        <f t="shared" si="104"/>
        <v>0</v>
      </c>
      <c r="AC76" s="146" t="s">
        <v>702</v>
      </c>
      <c r="AD76" s="147" t="s">
        <v>703</v>
      </c>
      <c r="AE76" s="146" t="s">
        <v>704</v>
      </c>
      <c r="AF76" s="107" t="s">
        <v>741</v>
      </c>
      <c r="AG76" s="148" t="s">
        <v>702</v>
      </c>
      <c r="AH76" s="149">
        <f t="shared" si="10"/>
        <v>0</v>
      </c>
      <c r="AI76" s="4"/>
      <c r="AJ76" s="168" t="str">
        <f t="shared" si="11"/>
        <v>Flow Frequent Flyer Screw Ons</v>
      </c>
      <c r="AK76" s="169">
        <f t="shared" si="12"/>
        <v>20</v>
      </c>
      <c r="AL76" s="155"/>
      <c r="AM76" s="155"/>
      <c r="AN76" s="155"/>
      <c r="AO76" s="155"/>
      <c r="AP76" s="155"/>
      <c r="AQ76" s="155"/>
      <c r="AR76" s="155"/>
      <c r="AS76" s="155"/>
      <c r="AT76" s="155"/>
      <c r="AU76" s="155">
        <v>20.0</v>
      </c>
      <c r="AV76" s="155"/>
      <c r="AW76" s="155"/>
      <c r="AX76" s="155"/>
      <c r="AY76" s="170">
        <f t="shared" si="13"/>
        <v>20</v>
      </c>
      <c r="AZ76" s="4"/>
      <c r="BA76" s="171" t="str">
        <f t="shared" si="14"/>
        <v>Flow Frequent Flyer Screw Ons</v>
      </c>
      <c r="BB76" s="155"/>
      <c r="BC76" s="155"/>
      <c r="BD76" s="155"/>
      <c r="BE76" s="156"/>
      <c r="BF76" s="130"/>
      <c r="BG76" s="155"/>
      <c r="BH76" s="155"/>
      <c r="BI76" s="155"/>
      <c r="BJ76" s="155"/>
      <c r="BK76" s="155"/>
      <c r="BL76" s="155"/>
      <c r="BM76" s="155"/>
      <c r="BN76" s="155"/>
      <c r="BO76" s="155"/>
      <c r="BP76" s="155"/>
      <c r="BQ76" s="155"/>
      <c r="BR76" s="155"/>
      <c r="BS76" s="155"/>
      <c r="BT76" s="155"/>
      <c r="BU76" s="155"/>
      <c r="BV76" s="155"/>
      <c r="BW76" s="155"/>
      <c r="BX76" s="155"/>
      <c r="BY76" s="131"/>
      <c r="BZ76" s="171" t="str">
        <f t="shared" si="15"/>
        <v>Flow Frequent Flyer Screw Ons</v>
      </c>
      <c r="CA76" s="155">
        <f t="shared" ref="CA76:CD76" si="155">BB76*$Y$55</f>
        <v>0</v>
      </c>
      <c r="CB76" s="155">
        <f t="shared" si="155"/>
        <v>0</v>
      </c>
      <c r="CC76" s="155">
        <f t="shared" si="155"/>
        <v>0</v>
      </c>
      <c r="CD76" s="156">
        <f t="shared" si="155"/>
        <v>0</v>
      </c>
      <c r="CE76" s="130"/>
      <c r="CF76" s="155">
        <f t="shared" ref="CF76:CW76" si="156">BG76*$Y$76</f>
        <v>0</v>
      </c>
      <c r="CG76" s="155">
        <f t="shared" si="156"/>
        <v>0</v>
      </c>
      <c r="CH76" s="155">
        <f t="shared" si="156"/>
        <v>0</v>
      </c>
      <c r="CI76" s="155">
        <f t="shared" si="156"/>
        <v>0</v>
      </c>
      <c r="CJ76" s="155">
        <f t="shared" si="156"/>
        <v>0</v>
      </c>
      <c r="CK76" s="155">
        <f t="shared" si="156"/>
        <v>0</v>
      </c>
      <c r="CL76" s="155">
        <f t="shared" si="156"/>
        <v>0</v>
      </c>
      <c r="CM76" s="155">
        <f t="shared" si="156"/>
        <v>0</v>
      </c>
      <c r="CN76" s="155">
        <f t="shared" si="156"/>
        <v>0</v>
      </c>
      <c r="CO76" s="155">
        <f t="shared" si="156"/>
        <v>0</v>
      </c>
      <c r="CP76" s="155">
        <f t="shared" si="156"/>
        <v>0</v>
      </c>
      <c r="CQ76" s="155">
        <f t="shared" si="156"/>
        <v>0</v>
      </c>
      <c r="CR76" s="155">
        <f t="shared" si="156"/>
        <v>0</v>
      </c>
      <c r="CS76" s="155">
        <f t="shared" si="156"/>
        <v>0</v>
      </c>
      <c r="CT76" s="155">
        <f t="shared" si="156"/>
        <v>0</v>
      </c>
      <c r="CU76" s="155">
        <f t="shared" si="156"/>
        <v>0</v>
      </c>
      <c r="CV76" s="155">
        <f t="shared" si="156"/>
        <v>0</v>
      </c>
      <c r="CW76" s="155">
        <f t="shared" si="156"/>
        <v>0</v>
      </c>
      <c r="CX76" s="131"/>
    </row>
    <row r="77" ht="15.75" customHeight="1">
      <c r="A77" s="4"/>
      <c r="C77" s="190" t="s">
        <v>711</v>
      </c>
      <c r="D77" s="191" t="s">
        <v>340</v>
      </c>
      <c r="E77" s="107" t="s">
        <v>708</v>
      </c>
      <c r="F77" s="192">
        <v>10.0</v>
      </c>
      <c r="G77" s="147" t="s">
        <v>701</v>
      </c>
      <c r="H77" s="193">
        <v>169.52</v>
      </c>
      <c r="I77" s="99"/>
      <c r="J77" s="100"/>
      <c r="K77" s="135"/>
      <c r="L77" s="195"/>
      <c r="M77" s="184"/>
      <c r="N77" s="137"/>
      <c r="O77" s="138"/>
      <c r="P77" s="139"/>
      <c r="Q77" s="140"/>
      <c r="R77" s="141"/>
      <c r="S77" s="142"/>
      <c r="T77" s="143"/>
      <c r="U77" s="107"/>
      <c r="V77" s="112"/>
      <c r="W77" s="144">
        <f t="shared" si="6"/>
        <v>0</v>
      </c>
      <c r="X77" s="114">
        <f t="shared" si="7"/>
        <v>0</v>
      </c>
      <c r="Y77" s="145">
        <f t="shared" si="8"/>
        <v>0</v>
      </c>
      <c r="Z77" s="116">
        <f t="shared" si="9"/>
        <v>0</v>
      </c>
      <c r="AA77" s="117">
        <v>5.14</v>
      </c>
      <c r="AB77" s="118">
        <f t="shared" si="104"/>
        <v>0</v>
      </c>
      <c r="AC77" s="146" t="s">
        <v>702</v>
      </c>
      <c r="AD77" s="147" t="s">
        <v>703</v>
      </c>
      <c r="AE77" s="146" t="s">
        <v>704</v>
      </c>
      <c r="AF77" s="107" t="s">
        <v>742</v>
      </c>
      <c r="AG77" s="148" t="s">
        <v>702</v>
      </c>
      <c r="AH77" s="149">
        <f t="shared" si="10"/>
        <v>0</v>
      </c>
      <c r="AI77" s="4"/>
      <c r="AJ77" s="172" t="str">
        <f t="shared" si="11"/>
        <v>Flow Edges</v>
      </c>
      <c r="AK77" s="91">
        <f t="shared" si="12"/>
        <v>10</v>
      </c>
      <c r="AL77" s="157"/>
      <c r="AM77" s="157"/>
      <c r="AN77" s="157"/>
      <c r="AO77" s="157"/>
      <c r="AP77" s="157">
        <v>10.0</v>
      </c>
      <c r="AQ77" s="157"/>
      <c r="AR77" s="157"/>
      <c r="AS77" s="157"/>
      <c r="AT77" s="157"/>
      <c r="AU77" s="157"/>
      <c r="AV77" s="157"/>
      <c r="AW77" s="157"/>
      <c r="AX77" s="157"/>
      <c r="AY77" s="170">
        <f t="shared" si="13"/>
        <v>10</v>
      </c>
      <c r="AZ77" s="4"/>
      <c r="BA77" s="173" t="str">
        <f t="shared" si="14"/>
        <v>Flow Edges</v>
      </c>
      <c r="BB77" s="157"/>
      <c r="BC77" s="157"/>
      <c r="BD77" s="157"/>
      <c r="BE77" s="90"/>
      <c r="BF77" s="130"/>
      <c r="BG77" s="157">
        <v>10.0</v>
      </c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31"/>
      <c r="BZ77" s="173" t="str">
        <f t="shared" si="15"/>
        <v>Flow Edges</v>
      </c>
      <c r="CA77" s="157">
        <f t="shared" ref="CA77:CD77" si="157">BB77*$Y$55</f>
        <v>0</v>
      </c>
      <c r="CB77" s="157">
        <f t="shared" si="157"/>
        <v>0</v>
      </c>
      <c r="CC77" s="157">
        <f t="shared" si="157"/>
        <v>0</v>
      </c>
      <c r="CD77" s="90">
        <f t="shared" si="157"/>
        <v>0</v>
      </c>
      <c r="CE77" s="130"/>
      <c r="CF77" s="157">
        <f t="shared" ref="CF77:CW77" si="158">BG77*$Y$77</f>
        <v>0</v>
      </c>
      <c r="CG77" s="157">
        <f t="shared" si="158"/>
        <v>0</v>
      </c>
      <c r="CH77" s="157">
        <f t="shared" si="158"/>
        <v>0</v>
      </c>
      <c r="CI77" s="157">
        <f t="shared" si="158"/>
        <v>0</v>
      </c>
      <c r="CJ77" s="157">
        <f t="shared" si="158"/>
        <v>0</v>
      </c>
      <c r="CK77" s="157">
        <f t="shared" si="158"/>
        <v>0</v>
      </c>
      <c r="CL77" s="157">
        <f t="shared" si="158"/>
        <v>0</v>
      </c>
      <c r="CM77" s="157">
        <f t="shared" si="158"/>
        <v>0</v>
      </c>
      <c r="CN77" s="157">
        <f t="shared" si="158"/>
        <v>0</v>
      </c>
      <c r="CO77" s="157">
        <f t="shared" si="158"/>
        <v>0</v>
      </c>
      <c r="CP77" s="157">
        <f t="shared" si="158"/>
        <v>0</v>
      </c>
      <c r="CQ77" s="157">
        <f t="shared" si="158"/>
        <v>0</v>
      </c>
      <c r="CR77" s="157">
        <f t="shared" si="158"/>
        <v>0</v>
      </c>
      <c r="CS77" s="157">
        <f t="shared" si="158"/>
        <v>0</v>
      </c>
      <c r="CT77" s="157">
        <f t="shared" si="158"/>
        <v>0</v>
      </c>
      <c r="CU77" s="157">
        <f t="shared" si="158"/>
        <v>0</v>
      </c>
      <c r="CV77" s="157">
        <f t="shared" si="158"/>
        <v>0</v>
      </c>
      <c r="CW77" s="157">
        <f t="shared" si="158"/>
        <v>0</v>
      </c>
      <c r="CX77" s="131"/>
    </row>
    <row r="78" ht="15.75" customHeight="1">
      <c r="A78" s="4"/>
      <c r="C78" s="190" t="s">
        <v>711</v>
      </c>
      <c r="D78" s="191" t="s">
        <v>341</v>
      </c>
      <c r="E78" s="107" t="s">
        <v>707</v>
      </c>
      <c r="F78" s="192">
        <v>5.0</v>
      </c>
      <c r="G78" s="147" t="s">
        <v>718</v>
      </c>
      <c r="H78" s="193">
        <v>213.20000000000002</v>
      </c>
      <c r="I78" s="99"/>
      <c r="J78" s="100"/>
      <c r="K78" s="135"/>
      <c r="L78" s="195"/>
      <c r="M78" s="184"/>
      <c r="N78" s="137"/>
      <c r="O78" s="138"/>
      <c r="P78" s="139"/>
      <c r="Q78" s="140"/>
      <c r="R78" s="141"/>
      <c r="S78" s="142"/>
      <c r="T78" s="143"/>
      <c r="U78" s="197"/>
      <c r="V78" s="112"/>
      <c r="W78" s="144">
        <f t="shared" si="6"/>
        <v>0</v>
      </c>
      <c r="X78" s="114">
        <f t="shared" si="7"/>
        <v>0</v>
      </c>
      <c r="Y78" s="145">
        <f t="shared" si="8"/>
        <v>0</v>
      </c>
      <c r="Z78" s="116">
        <f t="shared" si="9"/>
        <v>0</v>
      </c>
      <c r="AA78" s="117">
        <v>7.05</v>
      </c>
      <c r="AB78" s="118">
        <f t="shared" si="104"/>
        <v>0</v>
      </c>
      <c r="AC78" s="146" t="s">
        <v>702</v>
      </c>
      <c r="AD78" s="147" t="s">
        <v>703</v>
      </c>
      <c r="AE78" s="146" t="s">
        <v>704</v>
      </c>
      <c r="AF78" s="107" t="s">
        <v>743</v>
      </c>
      <c r="AG78" s="148" t="s">
        <v>702</v>
      </c>
      <c r="AH78" s="149">
        <f t="shared" si="10"/>
        <v>0</v>
      </c>
      <c r="AI78" s="4"/>
      <c r="AJ78" s="168" t="str">
        <f t="shared" si="11"/>
        <v>Flow Pinches Flats</v>
      </c>
      <c r="AK78" s="169">
        <f t="shared" si="12"/>
        <v>5</v>
      </c>
      <c r="AL78" s="155"/>
      <c r="AM78" s="155"/>
      <c r="AN78" s="155"/>
      <c r="AO78" s="155"/>
      <c r="AP78" s="155"/>
      <c r="AQ78" s="155"/>
      <c r="AR78" s="155"/>
      <c r="AS78" s="155">
        <v>5.0</v>
      </c>
      <c r="AT78" s="155"/>
      <c r="AU78" s="155"/>
      <c r="AV78" s="155"/>
      <c r="AW78" s="155"/>
      <c r="AX78" s="155"/>
      <c r="AY78" s="170">
        <f t="shared" si="13"/>
        <v>5</v>
      </c>
      <c r="AZ78" s="4"/>
      <c r="BA78" s="171" t="str">
        <f t="shared" si="14"/>
        <v>Flow Pinches Flats</v>
      </c>
      <c r="BB78" s="155"/>
      <c r="BC78" s="155"/>
      <c r="BD78" s="155"/>
      <c r="BE78" s="156"/>
      <c r="BF78" s="130"/>
      <c r="BG78" s="155"/>
      <c r="BH78" s="155">
        <v>4.0</v>
      </c>
      <c r="BI78" s="155">
        <v>1.0</v>
      </c>
      <c r="BJ78" s="155"/>
      <c r="BK78" s="155"/>
      <c r="BL78" s="155"/>
      <c r="BM78" s="155"/>
      <c r="BN78" s="155"/>
      <c r="BO78" s="155"/>
      <c r="BP78" s="155"/>
      <c r="BQ78" s="155"/>
      <c r="BR78" s="155"/>
      <c r="BS78" s="155"/>
      <c r="BT78" s="155"/>
      <c r="BU78" s="155"/>
      <c r="BV78" s="155"/>
      <c r="BW78" s="155"/>
      <c r="BX78" s="155"/>
      <c r="BY78" s="131"/>
      <c r="BZ78" s="171" t="str">
        <f t="shared" si="15"/>
        <v>Flow Pinches Flats</v>
      </c>
      <c r="CA78" s="155">
        <f t="shared" ref="CA78:CD78" si="159">BB78*$Y$55</f>
        <v>0</v>
      </c>
      <c r="CB78" s="155">
        <f t="shared" si="159"/>
        <v>0</v>
      </c>
      <c r="CC78" s="155">
        <f t="shared" si="159"/>
        <v>0</v>
      </c>
      <c r="CD78" s="156">
        <f t="shared" si="159"/>
        <v>0</v>
      </c>
      <c r="CE78" s="130"/>
      <c r="CF78" s="155">
        <f t="shared" ref="CF78:CW78" si="160">BG78*$Y$78</f>
        <v>0</v>
      </c>
      <c r="CG78" s="155">
        <f t="shared" si="160"/>
        <v>0</v>
      </c>
      <c r="CH78" s="155">
        <f t="shared" si="160"/>
        <v>0</v>
      </c>
      <c r="CI78" s="155">
        <f t="shared" si="160"/>
        <v>0</v>
      </c>
      <c r="CJ78" s="155">
        <f t="shared" si="160"/>
        <v>0</v>
      </c>
      <c r="CK78" s="155">
        <f t="shared" si="160"/>
        <v>0</v>
      </c>
      <c r="CL78" s="155">
        <f t="shared" si="160"/>
        <v>0</v>
      </c>
      <c r="CM78" s="155">
        <f t="shared" si="160"/>
        <v>0</v>
      </c>
      <c r="CN78" s="155">
        <f t="shared" si="160"/>
        <v>0</v>
      </c>
      <c r="CO78" s="155">
        <f t="shared" si="160"/>
        <v>0</v>
      </c>
      <c r="CP78" s="155">
        <f t="shared" si="160"/>
        <v>0</v>
      </c>
      <c r="CQ78" s="155">
        <f t="shared" si="160"/>
        <v>0</v>
      </c>
      <c r="CR78" s="155">
        <f t="shared" si="160"/>
        <v>0</v>
      </c>
      <c r="CS78" s="155">
        <f t="shared" si="160"/>
        <v>0</v>
      </c>
      <c r="CT78" s="155">
        <f t="shared" si="160"/>
        <v>0</v>
      </c>
      <c r="CU78" s="155">
        <f t="shared" si="160"/>
        <v>0</v>
      </c>
      <c r="CV78" s="155">
        <f t="shared" si="160"/>
        <v>0</v>
      </c>
      <c r="CW78" s="155">
        <f t="shared" si="160"/>
        <v>0</v>
      </c>
      <c r="CX78" s="131"/>
    </row>
    <row r="79" ht="15.75" customHeight="1">
      <c r="A79" s="4"/>
      <c r="C79" s="190" t="s">
        <v>711</v>
      </c>
      <c r="D79" s="191" t="s">
        <v>342</v>
      </c>
      <c r="E79" s="107" t="s">
        <v>707</v>
      </c>
      <c r="F79" s="192">
        <v>5.0</v>
      </c>
      <c r="G79" s="147" t="s">
        <v>718</v>
      </c>
      <c r="H79" s="193">
        <v>227.76000000000002</v>
      </c>
      <c r="I79" s="99"/>
      <c r="J79" s="100"/>
      <c r="K79" s="135"/>
      <c r="L79" s="195"/>
      <c r="M79" s="184"/>
      <c r="N79" s="137"/>
      <c r="O79" s="138"/>
      <c r="P79" s="139"/>
      <c r="Q79" s="140"/>
      <c r="R79" s="141"/>
      <c r="S79" s="142"/>
      <c r="T79" s="143"/>
      <c r="U79" s="111"/>
      <c r="V79" s="112"/>
      <c r="W79" s="144">
        <f t="shared" si="6"/>
        <v>0</v>
      </c>
      <c r="X79" s="114">
        <f t="shared" si="7"/>
        <v>0</v>
      </c>
      <c r="Y79" s="145">
        <f t="shared" si="8"/>
        <v>0</v>
      </c>
      <c r="Z79" s="116">
        <f t="shared" si="9"/>
        <v>0</v>
      </c>
      <c r="AA79" s="117">
        <v>6.3</v>
      </c>
      <c r="AB79" s="118">
        <f t="shared" si="104"/>
        <v>0</v>
      </c>
      <c r="AC79" s="146" t="s">
        <v>702</v>
      </c>
      <c r="AD79" s="147" t="s">
        <v>703</v>
      </c>
      <c r="AE79" s="146" t="s">
        <v>704</v>
      </c>
      <c r="AF79" s="107" t="s">
        <v>744</v>
      </c>
      <c r="AG79" s="148" t="s">
        <v>702</v>
      </c>
      <c r="AH79" s="149">
        <f t="shared" si="10"/>
        <v>0</v>
      </c>
      <c r="AI79" s="4"/>
      <c r="AJ79" s="172" t="str">
        <f t="shared" si="11"/>
        <v>Flow Pinches Positive</v>
      </c>
      <c r="AK79" s="91">
        <f t="shared" si="12"/>
        <v>5</v>
      </c>
      <c r="AL79" s="157"/>
      <c r="AM79" s="157"/>
      <c r="AN79" s="157"/>
      <c r="AO79" s="157"/>
      <c r="AP79" s="157"/>
      <c r="AQ79" s="157"/>
      <c r="AR79" s="157"/>
      <c r="AS79" s="157">
        <v>5.0</v>
      </c>
      <c r="AT79" s="157"/>
      <c r="AU79" s="157"/>
      <c r="AV79" s="157"/>
      <c r="AW79" s="157"/>
      <c r="AX79" s="157"/>
      <c r="AY79" s="189">
        <f t="shared" si="13"/>
        <v>5</v>
      </c>
      <c r="AZ79" s="4"/>
      <c r="BA79" s="173" t="str">
        <f t="shared" si="14"/>
        <v>Flow Pinches Positive</v>
      </c>
      <c r="BB79" s="157"/>
      <c r="BC79" s="157"/>
      <c r="BD79" s="157"/>
      <c r="BE79" s="90"/>
      <c r="BF79" s="130"/>
      <c r="BG79" s="157"/>
      <c r="BH79" s="157"/>
      <c r="BI79" s="157">
        <v>5.0</v>
      </c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31"/>
      <c r="BZ79" s="173" t="str">
        <f t="shared" si="15"/>
        <v>Flow Pinches Positive</v>
      </c>
      <c r="CA79" s="157">
        <f t="shared" ref="CA79:CD79" si="161">BB79*$Y$55</f>
        <v>0</v>
      </c>
      <c r="CB79" s="157">
        <f t="shared" si="161"/>
        <v>0</v>
      </c>
      <c r="CC79" s="157">
        <f t="shared" si="161"/>
        <v>0</v>
      </c>
      <c r="CD79" s="90">
        <f t="shared" si="161"/>
        <v>0</v>
      </c>
      <c r="CE79" s="130"/>
      <c r="CF79" s="157">
        <f t="shared" ref="CF79:CW79" si="162">BG79*$Y$79</f>
        <v>0</v>
      </c>
      <c r="CG79" s="157">
        <f t="shared" si="162"/>
        <v>0</v>
      </c>
      <c r="CH79" s="157">
        <f t="shared" si="162"/>
        <v>0</v>
      </c>
      <c r="CI79" s="157">
        <f t="shared" si="162"/>
        <v>0</v>
      </c>
      <c r="CJ79" s="157">
        <f t="shared" si="162"/>
        <v>0</v>
      </c>
      <c r="CK79" s="157">
        <f t="shared" si="162"/>
        <v>0</v>
      </c>
      <c r="CL79" s="157">
        <f t="shared" si="162"/>
        <v>0</v>
      </c>
      <c r="CM79" s="157">
        <f t="shared" si="162"/>
        <v>0</v>
      </c>
      <c r="CN79" s="157">
        <f t="shared" si="162"/>
        <v>0</v>
      </c>
      <c r="CO79" s="157">
        <f t="shared" si="162"/>
        <v>0</v>
      </c>
      <c r="CP79" s="157">
        <f t="shared" si="162"/>
        <v>0</v>
      </c>
      <c r="CQ79" s="157">
        <f t="shared" si="162"/>
        <v>0</v>
      </c>
      <c r="CR79" s="157">
        <f t="shared" si="162"/>
        <v>0</v>
      </c>
      <c r="CS79" s="157">
        <f t="shared" si="162"/>
        <v>0</v>
      </c>
      <c r="CT79" s="157">
        <f t="shared" si="162"/>
        <v>0</v>
      </c>
      <c r="CU79" s="157">
        <f t="shared" si="162"/>
        <v>0</v>
      </c>
      <c r="CV79" s="157">
        <f t="shared" si="162"/>
        <v>0</v>
      </c>
      <c r="CW79" s="157">
        <f t="shared" si="162"/>
        <v>0</v>
      </c>
      <c r="CX79" s="131"/>
    </row>
    <row r="80" ht="15.75" customHeight="1">
      <c r="A80" s="4"/>
      <c r="C80" s="190" t="s">
        <v>711</v>
      </c>
      <c r="D80" s="191" t="s">
        <v>343</v>
      </c>
      <c r="E80" s="107" t="s">
        <v>707</v>
      </c>
      <c r="F80" s="192">
        <v>5.0</v>
      </c>
      <c r="G80" s="147" t="s">
        <v>701</v>
      </c>
      <c r="H80" s="193">
        <v>312.0</v>
      </c>
      <c r="I80" s="99"/>
      <c r="J80" s="100"/>
      <c r="K80" s="135"/>
      <c r="L80" s="195"/>
      <c r="M80" s="184"/>
      <c r="N80" s="137"/>
      <c r="O80" s="138"/>
      <c r="P80" s="139"/>
      <c r="Q80" s="140"/>
      <c r="R80" s="141"/>
      <c r="S80" s="142"/>
      <c r="T80" s="143"/>
      <c r="U80" s="111"/>
      <c r="V80" s="112"/>
      <c r="W80" s="144">
        <f t="shared" si="6"/>
        <v>0</v>
      </c>
      <c r="X80" s="114">
        <f t="shared" si="7"/>
        <v>0</v>
      </c>
      <c r="Y80" s="145">
        <f t="shared" si="8"/>
        <v>0</v>
      </c>
      <c r="Z80" s="116">
        <f t="shared" si="9"/>
        <v>0</v>
      </c>
      <c r="AA80" s="117">
        <v>13.05</v>
      </c>
      <c r="AB80" s="118">
        <f t="shared" si="104"/>
        <v>0</v>
      </c>
      <c r="AC80" s="146" t="s">
        <v>702</v>
      </c>
      <c r="AD80" s="147" t="s">
        <v>703</v>
      </c>
      <c r="AE80" s="146" t="s">
        <v>704</v>
      </c>
      <c r="AF80" s="107" t="s">
        <v>745</v>
      </c>
      <c r="AG80" s="148" t="s">
        <v>702</v>
      </c>
      <c r="AH80" s="149">
        <f t="shared" si="10"/>
        <v>0</v>
      </c>
      <c r="AI80" s="4"/>
      <c r="AJ80" s="168" t="str">
        <f t="shared" si="11"/>
        <v>Flow Butter Flys Large</v>
      </c>
      <c r="AK80" s="169">
        <f t="shared" si="12"/>
        <v>5</v>
      </c>
      <c r="AL80" s="155"/>
      <c r="AM80" s="155"/>
      <c r="AN80" s="155"/>
      <c r="AO80" s="155"/>
      <c r="AP80" s="155"/>
      <c r="AQ80" s="155"/>
      <c r="AR80" s="155"/>
      <c r="AS80" s="155"/>
      <c r="AT80" s="155">
        <v>5.0</v>
      </c>
      <c r="AU80" s="155"/>
      <c r="AV80" s="155"/>
      <c r="AW80" s="155"/>
      <c r="AX80" s="155"/>
      <c r="AY80" s="189">
        <f t="shared" si="13"/>
        <v>5</v>
      </c>
      <c r="AZ80" s="4"/>
      <c r="BA80" s="171" t="str">
        <f t="shared" si="14"/>
        <v>Flow Butter Flys Large</v>
      </c>
      <c r="BB80" s="155"/>
      <c r="BC80" s="155"/>
      <c r="BD80" s="155"/>
      <c r="BE80" s="156"/>
      <c r="BF80" s="130"/>
      <c r="BG80" s="155"/>
      <c r="BH80" s="155">
        <v>1.0</v>
      </c>
      <c r="BI80" s="155">
        <v>1.0</v>
      </c>
      <c r="BJ80" s="155"/>
      <c r="BK80" s="155"/>
      <c r="BL80" s="155"/>
      <c r="BM80" s="155"/>
      <c r="BN80" s="155"/>
      <c r="BO80" s="155"/>
      <c r="BP80" s="155"/>
      <c r="BQ80" s="155"/>
      <c r="BR80" s="155"/>
      <c r="BS80" s="155"/>
      <c r="BT80" s="155"/>
      <c r="BU80" s="155"/>
      <c r="BV80" s="155"/>
      <c r="BW80" s="155"/>
      <c r="BX80" s="155"/>
      <c r="BY80" s="131"/>
      <c r="BZ80" s="171" t="str">
        <f t="shared" si="15"/>
        <v>Flow Butter Flys Large</v>
      </c>
      <c r="CA80" s="155">
        <f t="shared" ref="CA80:CD80" si="163">BB80*$Y$55</f>
        <v>0</v>
      </c>
      <c r="CB80" s="155">
        <f t="shared" si="163"/>
        <v>0</v>
      </c>
      <c r="CC80" s="155">
        <f t="shared" si="163"/>
        <v>0</v>
      </c>
      <c r="CD80" s="156">
        <f t="shared" si="163"/>
        <v>0</v>
      </c>
      <c r="CE80" s="130"/>
      <c r="CF80" s="155">
        <f t="shared" ref="CF80:CW80" si="164">BG80*$Y$80</f>
        <v>0</v>
      </c>
      <c r="CG80" s="155">
        <f t="shared" si="164"/>
        <v>0</v>
      </c>
      <c r="CH80" s="155">
        <f t="shared" si="164"/>
        <v>0</v>
      </c>
      <c r="CI80" s="155">
        <f t="shared" si="164"/>
        <v>0</v>
      </c>
      <c r="CJ80" s="155">
        <f t="shared" si="164"/>
        <v>0</v>
      </c>
      <c r="CK80" s="155">
        <f t="shared" si="164"/>
        <v>0</v>
      </c>
      <c r="CL80" s="155">
        <f t="shared" si="164"/>
        <v>0</v>
      </c>
      <c r="CM80" s="155">
        <f t="shared" si="164"/>
        <v>0</v>
      </c>
      <c r="CN80" s="155">
        <f t="shared" si="164"/>
        <v>0</v>
      </c>
      <c r="CO80" s="155">
        <f t="shared" si="164"/>
        <v>0</v>
      </c>
      <c r="CP80" s="155">
        <f t="shared" si="164"/>
        <v>0</v>
      </c>
      <c r="CQ80" s="155">
        <f t="shared" si="164"/>
        <v>0</v>
      </c>
      <c r="CR80" s="155">
        <f t="shared" si="164"/>
        <v>0</v>
      </c>
      <c r="CS80" s="155">
        <f t="shared" si="164"/>
        <v>0</v>
      </c>
      <c r="CT80" s="155">
        <f t="shared" si="164"/>
        <v>0</v>
      </c>
      <c r="CU80" s="155">
        <f t="shared" si="164"/>
        <v>0</v>
      </c>
      <c r="CV80" s="155">
        <f t="shared" si="164"/>
        <v>0</v>
      </c>
      <c r="CW80" s="155">
        <f t="shared" si="164"/>
        <v>0</v>
      </c>
      <c r="CX80" s="131"/>
    </row>
    <row r="81" ht="15.75" customHeight="1">
      <c r="A81" s="4"/>
      <c r="C81" s="4"/>
      <c r="D81" s="4"/>
      <c r="E81" s="4"/>
      <c r="F81" s="4"/>
      <c r="G81" s="198"/>
      <c r="H81" s="4"/>
      <c r="I81" s="4"/>
      <c r="J81" s="199"/>
      <c r="K81" s="200"/>
      <c r="L81" s="200"/>
      <c r="M81" s="200"/>
      <c r="N81" s="200"/>
      <c r="O81" s="200"/>
      <c r="P81" s="200"/>
      <c r="Q81" s="4"/>
      <c r="R81" s="200"/>
      <c r="S81" s="200"/>
      <c r="T81" s="200"/>
      <c r="U81" s="4"/>
      <c r="V81" s="4"/>
      <c r="W81" s="201"/>
      <c r="X81" s="201"/>
      <c r="Y81" s="202"/>
      <c r="Z81" s="202"/>
      <c r="AA81" s="4"/>
      <c r="AB81" s="4"/>
      <c r="AC81" s="203"/>
      <c r="AD81" s="203"/>
      <c r="AE81" s="198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D81" s="4"/>
      <c r="BE81" s="4"/>
      <c r="BF81" s="20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</row>
    <row r="82" ht="15.75" hidden="1" customHeight="1">
      <c r="A82" s="4"/>
      <c r="C82" s="205" t="s">
        <v>746</v>
      </c>
      <c r="D82" s="206" t="s">
        <v>747</v>
      </c>
      <c r="E82" s="206" t="s">
        <v>748</v>
      </c>
      <c r="F82" s="4"/>
      <c r="G82" s="198"/>
      <c r="H82" s="4"/>
      <c r="I82" s="4"/>
      <c r="J82" s="199">
        <f t="shared" ref="J82:J84" si="165">I82*0.65</f>
        <v>0</v>
      </c>
      <c r="K82" s="200"/>
      <c r="L82" s="200"/>
      <c r="M82" s="200"/>
      <c r="N82" s="200"/>
      <c r="O82" s="200"/>
      <c r="P82" s="200"/>
      <c r="Q82" s="4"/>
      <c r="R82" s="200"/>
      <c r="S82" s="200"/>
      <c r="T82" s="200"/>
      <c r="U82" s="4"/>
      <c r="V82" s="201"/>
      <c r="W82" s="4"/>
      <c r="X82" s="4"/>
      <c r="Y82" s="4"/>
      <c r="Z82" s="4"/>
      <c r="AA82" s="4"/>
      <c r="AB82" s="207"/>
      <c r="AC82" s="198"/>
      <c r="AD82" s="198"/>
      <c r="AE82" s="198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D82" s="4"/>
      <c r="BE82" s="4"/>
      <c r="BF82" s="20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</row>
    <row r="83" ht="15.75" hidden="1" customHeight="1">
      <c r="A83" s="4"/>
      <c r="C83" s="208" t="s">
        <v>323</v>
      </c>
      <c r="D83" s="112" t="s">
        <v>694</v>
      </c>
      <c r="E83" s="112">
        <v>8.0</v>
      </c>
      <c r="F83" s="19"/>
      <c r="G83" s="209"/>
      <c r="H83" s="19"/>
      <c r="I83" s="4"/>
      <c r="J83" s="199">
        <f t="shared" si="165"/>
        <v>0</v>
      </c>
      <c r="K83" s="200"/>
      <c r="L83" s="210"/>
      <c r="M83" s="200"/>
      <c r="N83" s="211"/>
      <c r="O83" s="200"/>
      <c r="P83" s="200"/>
      <c r="Q83" s="4"/>
      <c r="R83" s="200"/>
      <c r="S83" s="211"/>
      <c r="T83" s="200"/>
      <c r="U83" s="4"/>
      <c r="V83" s="201"/>
      <c r="W83" s="4"/>
      <c r="X83" s="4"/>
      <c r="Y83" s="4"/>
      <c r="Z83" s="4"/>
      <c r="AA83" s="19"/>
      <c r="AB83" s="207"/>
      <c r="AC83" s="209"/>
      <c r="AD83" s="209"/>
      <c r="AE83" s="209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D83" s="4"/>
      <c r="BE83" s="4"/>
      <c r="BF83" s="20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</row>
    <row r="84" ht="15.75" hidden="1" customHeight="1">
      <c r="A84" s="4"/>
      <c r="C84" s="208" t="s">
        <v>325</v>
      </c>
      <c r="D84" s="112" t="s">
        <v>694</v>
      </c>
      <c r="E84" s="112">
        <v>8.0</v>
      </c>
      <c r="F84" s="4"/>
      <c r="G84" s="198"/>
      <c r="H84" s="4"/>
      <c r="I84" s="4"/>
      <c r="J84" s="199">
        <f t="shared" si="165"/>
        <v>0</v>
      </c>
      <c r="K84" s="200"/>
      <c r="L84" s="200"/>
      <c r="M84" s="200"/>
      <c r="N84" s="200"/>
      <c r="O84" s="200"/>
      <c r="P84" s="200"/>
      <c r="Q84" s="4"/>
      <c r="R84" s="200"/>
      <c r="S84" s="200"/>
      <c r="T84" s="200"/>
      <c r="U84" s="4"/>
      <c r="V84" s="4"/>
      <c r="W84" s="4"/>
      <c r="X84" s="4"/>
      <c r="Y84" s="4"/>
      <c r="Z84" s="4"/>
      <c r="AA84" s="4"/>
      <c r="AB84" s="207"/>
      <c r="AC84" s="198"/>
      <c r="AD84" s="198"/>
      <c r="AE84" s="198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D84" s="4"/>
      <c r="BE84" s="4"/>
      <c r="BF84" s="20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</row>
    <row r="85" ht="15.75" hidden="1" customHeight="1">
      <c r="A85" s="4"/>
      <c r="C85" s="112" t="s">
        <v>318</v>
      </c>
      <c r="D85" s="112" t="s">
        <v>694</v>
      </c>
      <c r="E85" s="112">
        <v>8.0</v>
      </c>
      <c r="F85" s="4"/>
      <c r="G85" s="198"/>
      <c r="H85" s="4"/>
      <c r="I85" s="4"/>
      <c r="J85" s="4"/>
      <c r="K85" s="200"/>
      <c r="L85" s="200"/>
      <c r="M85" s="200"/>
      <c r="N85" s="200"/>
      <c r="O85" s="200"/>
      <c r="P85" s="200"/>
      <c r="Q85" s="4"/>
      <c r="R85" s="200"/>
      <c r="S85" s="200"/>
      <c r="T85" s="200"/>
      <c r="U85" s="4"/>
      <c r="V85" s="4"/>
      <c r="W85" s="4"/>
      <c r="X85" s="4"/>
      <c r="Y85" s="4"/>
      <c r="Z85" s="4"/>
      <c r="AA85" s="4"/>
      <c r="AB85" s="207"/>
      <c r="AC85" s="198"/>
      <c r="AD85" s="198"/>
      <c r="AE85" s="198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D85" s="4"/>
      <c r="BE85" s="4"/>
      <c r="BF85" s="20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</row>
    <row r="86" ht="15.75" hidden="1" customHeight="1">
      <c r="A86" s="4"/>
      <c r="C86" s="112" t="s">
        <v>320</v>
      </c>
      <c r="D86" s="112" t="s">
        <v>694</v>
      </c>
      <c r="E86" s="112">
        <v>10.0</v>
      </c>
      <c r="F86" s="4"/>
      <c r="G86" s="198"/>
      <c r="H86" s="4"/>
      <c r="I86" s="4"/>
      <c r="J86" s="4"/>
      <c r="K86" s="200"/>
      <c r="L86" s="200"/>
      <c r="M86" s="200"/>
      <c r="N86" s="200"/>
      <c r="O86" s="200"/>
      <c r="P86" s="200"/>
      <c r="Q86" s="4"/>
      <c r="R86" s="200"/>
      <c r="S86" s="200"/>
      <c r="T86" s="200"/>
      <c r="U86" s="4"/>
      <c r="V86" s="4"/>
      <c r="W86" s="4"/>
      <c r="X86" s="4"/>
      <c r="Y86" s="4"/>
      <c r="Z86" s="4"/>
      <c r="AA86" s="4"/>
      <c r="AB86" s="207"/>
      <c r="AC86" s="198"/>
      <c r="AD86" s="198"/>
      <c r="AE86" s="198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D86" s="4"/>
      <c r="BE86" s="4"/>
      <c r="BF86" s="20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</row>
    <row r="87" ht="15.75" hidden="1" customHeight="1">
      <c r="A87" s="4"/>
      <c r="C87" s="112" t="s">
        <v>321</v>
      </c>
      <c r="D87" s="112" t="s">
        <v>694</v>
      </c>
      <c r="E87" s="112">
        <v>10.0</v>
      </c>
      <c r="F87" s="4"/>
      <c r="G87" s="198"/>
      <c r="H87" s="4"/>
      <c r="I87" s="4"/>
      <c r="J87" s="4"/>
      <c r="K87" s="200"/>
      <c r="L87" s="200"/>
      <c r="M87" s="200"/>
      <c r="N87" s="200"/>
      <c r="O87" s="200"/>
      <c r="P87" s="200"/>
      <c r="Q87" s="4"/>
      <c r="R87" s="200"/>
      <c r="S87" s="200"/>
      <c r="T87" s="200"/>
      <c r="U87" s="4"/>
      <c r="V87" s="4"/>
      <c r="W87" s="4"/>
      <c r="X87" s="4"/>
      <c r="Y87" s="4"/>
      <c r="Z87" s="4"/>
      <c r="AA87" s="4"/>
      <c r="AB87" s="207"/>
      <c r="AC87" s="198"/>
      <c r="AD87" s="198"/>
      <c r="AE87" s="198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D87" s="4"/>
      <c r="BE87" s="4"/>
      <c r="BF87" s="20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</row>
    <row r="88" ht="15.75" hidden="1" customHeight="1">
      <c r="A88" s="4"/>
      <c r="C88" s="112" t="s">
        <v>323</v>
      </c>
      <c r="D88" s="112" t="s">
        <v>695</v>
      </c>
      <c r="E88" s="112">
        <v>4.0</v>
      </c>
      <c r="F88" s="4"/>
      <c r="G88" s="198"/>
      <c r="H88" s="4"/>
      <c r="I88" s="4"/>
      <c r="J88" s="4"/>
      <c r="K88" s="200"/>
      <c r="L88" s="200"/>
      <c r="M88" s="200"/>
      <c r="N88" s="200"/>
      <c r="O88" s="200"/>
      <c r="P88" s="200"/>
      <c r="Q88" s="4"/>
      <c r="R88" s="200"/>
      <c r="S88" s="200"/>
      <c r="T88" s="200"/>
      <c r="U88" s="4"/>
      <c r="V88" s="4"/>
      <c r="W88" s="4"/>
      <c r="X88" s="4"/>
      <c r="Y88" s="4"/>
      <c r="Z88" s="4"/>
      <c r="AA88" s="4"/>
      <c r="AB88" s="207"/>
      <c r="AC88" s="198"/>
      <c r="AD88" s="198"/>
      <c r="AE88" s="198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D88" s="4"/>
      <c r="BE88" s="4"/>
      <c r="BF88" s="20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</row>
    <row r="89" ht="15.75" hidden="1" customHeight="1">
      <c r="A89" s="4"/>
      <c r="C89" s="112" t="s">
        <v>324</v>
      </c>
      <c r="D89" s="112" t="s">
        <v>695</v>
      </c>
      <c r="E89" s="112">
        <v>21.0</v>
      </c>
      <c r="F89" s="4"/>
      <c r="G89" s="198"/>
      <c r="H89" s="4"/>
      <c r="I89" s="4"/>
      <c r="J89" s="4"/>
      <c r="K89" s="200"/>
      <c r="L89" s="200"/>
      <c r="M89" s="200"/>
      <c r="N89" s="200"/>
      <c r="O89" s="200"/>
      <c r="P89" s="200"/>
      <c r="Q89" s="4"/>
      <c r="R89" s="200"/>
      <c r="S89" s="200"/>
      <c r="T89" s="200"/>
      <c r="U89" s="4"/>
      <c r="V89" s="4"/>
      <c r="W89" s="4"/>
      <c r="X89" s="4"/>
      <c r="Y89" s="4"/>
      <c r="Z89" s="4"/>
      <c r="AA89" s="4"/>
      <c r="AB89" s="207"/>
      <c r="AC89" s="198"/>
      <c r="AD89" s="198"/>
      <c r="AE89" s="198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D89" s="4"/>
      <c r="BE89" s="4"/>
      <c r="BF89" s="20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</row>
    <row r="90" ht="15.75" hidden="1" customHeight="1">
      <c r="A90" s="4"/>
      <c r="C90" s="112" t="s">
        <v>325</v>
      </c>
      <c r="D90" s="112" t="s">
        <v>695</v>
      </c>
      <c r="E90" s="112">
        <v>3.0</v>
      </c>
      <c r="F90" s="4"/>
      <c r="G90" s="198"/>
      <c r="H90" s="4"/>
      <c r="I90" s="4"/>
      <c r="J90" s="4"/>
      <c r="K90" s="200"/>
      <c r="L90" s="200"/>
      <c r="M90" s="200"/>
      <c r="N90" s="200"/>
      <c r="O90" s="200"/>
      <c r="P90" s="200"/>
      <c r="Q90" s="4"/>
      <c r="R90" s="200"/>
      <c r="S90" s="200"/>
      <c r="T90" s="200"/>
      <c r="U90" s="4"/>
      <c r="V90" s="4"/>
      <c r="W90" s="4"/>
      <c r="X90" s="4"/>
      <c r="Y90" s="4"/>
      <c r="Z90" s="4"/>
      <c r="AA90" s="4"/>
      <c r="AB90" s="207"/>
      <c r="AC90" s="198"/>
      <c r="AD90" s="198"/>
      <c r="AE90" s="198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D90" s="4"/>
      <c r="BE90" s="4"/>
      <c r="BF90" s="20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</row>
    <row r="91" ht="15.75" hidden="1" customHeight="1">
      <c r="A91" s="4"/>
      <c r="C91" s="112" t="s">
        <v>319</v>
      </c>
      <c r="D91" s="112" t="s">
        <v>695</v>
      </c>
      <c r="E91" s="112">
        <v>7.0</v>
      </c>
      <c r="F91" s="4"/>
      <c r="G91" s="198"/>
      <c r="H91" s="4"/>
      <c r="I91" s="4"/>
      <c r="J91" s="4"/>
      <c r="K91" s="200"/>
      <c r="L91" s="200"/>
      <c r="M91" s="200"/>
      <c r="N91" s="200"/>
      <c r="O91" s="200"/>
      <c r="P91" s="200"/>
      <c r="Q91" s="4"/>
      <c r="R91" s="200"/>
      <c r="S91" s="200"/>
      <c r="T91" s="200"/>
      <c r="U91" s="4"/>
      <c r="V91" s="4"/>
      <c r="W91" s="4"/>
      <c r="X91" s="4"/>
      <c r="Y91" s="4"/>
      <c r="Z91" s="4"/>
      <c r="AA91" s="4"/>
      <c r="AB91" s="207"/>
      <c r="AC91" s="198"/>
      <c r="AD91" s="198"/>
      <c r="AE91" s="198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D91" s="4"/>
      <c r="BE91" s="4"/>
      <c r="BF91" s="20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</row>
    <row r="92" ht="15.75" hidden="1" customHeight="1">
      <c r="A92" s="4"/>
      <c r="C92" s="212" t="s">
        <v>332</v>
      </c>
      <c r="D92" s="112" t="s">
        <v>695</v>
      </c>
      <c r="E92" s="112">
        <v>26.0</v>
      </c>
      <c r="F92" s="4"/>
      <c r="G92" s="198"/>
      <c r="H92" s="4"/>
      <c r="I92" s="4"/>
      <c r="J92" s="4"/>
      <c r="K92" s="200"/>
      <c r="L92" s="200"/>
      <c r="M92" s="200"/>
      <c r="N92" s="200"/>
      <c r="O92" s="200"/>
      <c r="P92" s="200"/>
      <c r="Q92" s="4"/>
      <c r="R92" s="200"/>
      <c r="S92" s="200"/>
      <c r="T92" s="200"/>
      <c r="U92" s="4"/>
      <c r="V92" s="4"/>
      <c r="W92" s="4"/>
      <c r="X92" s="4"/>
      <c r="Y92" s="4"/>
      <c r="Z92" s="4"/>
      <c r="AA92" s="4"/>
      <c r="AB92" s="207"/>
      <c r="AC92" s="198"/>
      <c r="AD92" s="198"/>
      <c r="AE92" s="198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D92" s="4"/>
      <c r="BE92" s="4"/>
      <c r="BF92" s="20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</row>
    <row r="93" ht="15.75" hidden="1" customHeight="1">
      <c r="A93" s="4"/>
      <c r="C93" s="212" t="s">
        <v>331</v>
      </c>
      <c r="D93" s="112" t="s">
        <v>695</v>
      </c>
      <c r="E93" s="112">
        <v>118.0</v>
      </c>
      <c r="F93" s="4"/>
      <c r="G93" s="198"/>
      <c r="H93" s="4"/>
      <c r="I93" s="4"/>
      <c r="J93" s="4"/>
      <c r="K93" s="200"/>
      <c r="L93" s="200"/>
      <c r="M93" s="200"/>
      <c r="N93" s="200"/>
      <c r="O93" s="200"/>
      <c r="P93" s="200"/>
      <c r="Q93" s="4"/>
      <c r="R93" s="200"/>
      <c r="S93" s="200"/>
      <c r="T93" s="200"/>
      <c r="U93" s="4"/>
      <c r="V93" s="4"/>
      <c r="W93" s="4"/>
      <c r="X93" s="4"/>
      <c r="Y93" s="4"/>
      <c r="Z93" s="4"/>
      <c r="AA93" s="4"/>
      <c r="AB93" s="207"/>
      <c r="AC93" s="198"/>
      <c r="AD93" s="198"/>
      <c r="AE93" s="198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D93" s="4"/>
      <c r="BE93" s="4"/>
      <c r="BF93" s="20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</row>
    <row r="94" ht="15.75" hidden="1" customHeight="1">
      <c r="A94" s="4"/>
      <c r="C94" s="212" t="s">
        <v>330</v>
      </c>
      <c r="D94" s="112" t="s">
        <v>695</v>
      </c>
      <c r="E94" s="112">
        <v>120.0</v>
      </c>
      <c r="F94" s="4"/>
      <c r="G94" s="198"/>
      <c r="H94" s="4"/>
      <c r="I94" s="4"/>
      <c r="J94" s="4"/>
      <c r="K94" s="200"/>
      <c r="L94" s="200"/>
      <c r="M94" s="200"/>
      <c r="N94" s="200"/>
      <c r="O94" s="200"/>
      <c r="P94" s="200"/>
      <c r="Q94" s="4"/>
      <c r="R94" s="200"/>
      <c r="S94" s="200"/>
      <c r="T94" s="200"/>
      <c r="U94" s="4"/>
      <c r="V94" s="4"/>
      <c r="W94" s="4"/>
      <c r="X94" s="4"/>
      <c r="Y94" s="4"/>
      <c r="Z94" s="4"/>
      <c r="AA94" s="4"/>
      <c r="AB94" s="207"/>
      <c r="AC94" s="198"/>
      <c r="AD94" s="198"/>
      <c r="AE94" s="198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D94" s="4"/>
      <c r="BE94" s="4"/>
      <c r="BF94" s="20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</row>
    <row r="95" ht="15.75" hidden="1" customHeight="1">
      <c r="A95" s="4"/>
      <c r="C95" s="212" t="s">
        <v>333</v>
      </c>
      <c r="D95" s="112" t="s">
        <v>695</v>
      </c>
      <c r="E95" s="112">
        <v>12.0</v>
      </c>
      <c r="F95" s="4"/>
      <c r="G95" s="198"/>
      <c r="H95" s="4"/>
      <c r="I95" s="4"/>
      <c r="J95" s="4"/>
      <c r="K95" s="200"/>
      <c r="L95" s="200"/>
      <c r="M95" s="200"/>
      <c r="N95" s="200"/>
      <c r="O95" s="200"/>
      <c r="P95" s="200"/>
      <c r="Q95" s="4"/>
      <c r="R95" s="200"/>
      <c r="S95" s="200"/>
      <c r="T95" s="200"/>
      <c r="U95" s="4"/>
      <c r="V95" s="4"/>
      <c r="W95" s="4"/>
      <c r="X95" s="4"/>
      <c r="Y95" s="4"/>
      <c r="Z95" s="4"/>
      <c r="AA95" s="4"/>
      <c r="AB95" s="207"/>
      <c r="AC95" s="198"/>
      <c r="AD95" s="198"/>
      <c r="AE95" s="198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D95" s="4"/>
      <c r="BE95" s="4"/>
      <c r="BF95" s="20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</row>
    <row r="96" ht="15.75" hidden="1" customHeight="1">
      <c r="A96" s="4"/>
      <c r="C96" s="212" t="s">
        <v>340</v>
      </c>
      <c r="D96" s="112" t="s">
        <v>749</v>
      </c>
      <c r="E96" s="112">
        <v>10.0</v>
      </c>
      <c r="F96" s="4"/>
      <c r="G96" s="198"/>
      <c r="H96" s="4"/>
      <c r="I96" s="4"/>
      <c r="J96" s="4"/>
      <c r="K96" s="200"/>
      <c r="L96" s="200"/>
      <c r="M96" s="200"/>
      <c r="N96" s="200"/>
      <c r="O96" s="200"/>
      <c r="P96" s="200"/>
      <c r="Q96" s="4"/>
      <c r="R96" s="200"/>
      <c r="S96" s="200"/>
      <c r="T96" s="200"/>
      <c r="U96" s="4"/>
      <c r="V96" s="4"/>
      <c r="W96" s="4"/>
      <c r="X96" s="4"/>
      <c r="Y96" s="4"/>
      <c r="Z96" s="4"/>
      <c r="AA96" s="4"/>
      <c r="AB96" s="207"/>
      <c r="AC96" s="198"/>
      <c r="AD96" s="198"/>
      <c r="AE96" s="198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D96" s="4"/>
      <c r="BE96" s="4"/>
      <c r="BF96" s="20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</row>
    <row r="97" ht="15.75" hidden="1" customHeight="1">
      <c r="A97" s="4"/>
      <c r="C97" s="112" t="s">
        <v>325</v>
      </c>
      <c r="D97" s="112" t="s">
        <v>749</v>
      </c>
      <c r="E97" s="112">
        <v>1.0</v>
      </c>
      <c r="F97" s="4"/>
      <c r="G97" s="198"/>
      <c r="H97" s="4"/>
      <c r="I97" s="4"/>
      <c r="J97" s="4"/>
      <c r="K97" s="200"/>
      <c r="L97" s="200"/>
      <c r="M97" s="200"/>
      <c r="N97" s="200"/>
      <c r="O97" s="200"/>
      <c r="P97" s="200"/>
      <c r="Q97" s="4"/>
      <c r="R97" s="200"/>
      <c r="S97" s="200"/>
      <c r="T97" s="200"/>
      <c r="U97" s="4"/>
      <c r="V97" s="4"/>
      <c r="W97" s="4"/>
      <c r="X97" s="4"/>
      <c r="Y97" s="4"/>
      <c r="Z97" s="4"/>
      <c r="AA97" s="4"/>
      <c r="AB97" s="207"/>
      <c r="AC97" s="198"/>
      <c r="AD97" s="198"/>
      <c r="AE97" s="198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D97" s="4"/>
      <c r="BE97" s="4"/>
      <c r="BF97" s="20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</row>
    <row r="98" ht="15.75" hidden="1" customHeight="1">
      <c r="A98" s="4"/>
      <c r="C98" s="112" t="s">
        <v>318</v>
      </c>
      <c r="D98" s="112" t="s">
        <v>749</v>
      </c>
      <c r="E98" s="112">
        <v>2.0</v>
      </c>
      <c r="F98" s="4"/>
      <c r="G98" s="198"/>
      <c r="H98" s="4"/>
      <c r="I98" s="4"/>
      <c r="J98" s="4"/>
      <c r="K98" s="200"/>
      <c r="L98" s="200"/>
      <c r="M98" s="200"/>
      <c r="N98" s="200"/>
      <c r="O98" s="200"/>
      <c r="P98" s="200"/>
      <c r="Q98" s="4"/>
      <c r="R98" s="200"/>
      <c r="S98" s="200"/>
      <c r="T98" s="200"/>
      <c r="U98" s="4"/>
      <c r="V98" s="4"/>
      <c r="W98" s="4"/>
      <c r="X98" s="4"/>
      <c r="Y98" s="4"/>
      <c r="Z98" s="4"/>
      <c r="AA98" s="4"/>
      <c r="AB98" s="207"/>
      <c r="AC98" s="198"/>
      <c r="AD98" s="198"/>
      <c r="AE98" s="198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D98" s="4"/>
      <c r="BE98" s="4"/>
      <c r="BF98" s="20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</row>
    <row r="99" ht="15.75" hidden="1" customHeight="1">
      <c r="A99" s="4"/>
      <c r="C99" s="112" t="s">
        <v>319</v>
      </c>
      <c r="D99" s="112" t="s">
        <v>749</v>
      </c>
      <c r="E99" s="112">
        <v>2.0</v>
      </c>
      <c r="F99" s="4"/>
      <c r="G99" s="198"/>
      <c r="H99" s="4"/>
      <c r="I99" s="4"/>
      <c r="J99" s="4"/>
      <c r="K99" s="200"/>
      <c r="L99" s="200"/>
      <c r="M99" s="200"/>
      <c r="N99" s="200"/>
      <c r="O99" s="200"/>
      <c r="P99" s="200"/>
      <c r="Q99" s="4"/>
      <c r="R99" s="200"/>
      <c r="S99" s="200"/>
      <c r="T99" s="200"/>
      <c r="U99" s="4"/>
      <c r="V99" s="4"/>
      <c r="W99" s="4"/>
      <c r="X99" s="4"/>
      <c r="Y99" s="4"/>
      <c r="Z99" s="4"/>
      <c r="AA99" s="4"/>
      <c r="AB99" s="207"/>
      <c r="AC99" s="198"/>
      <c r="AD99" s="198"/>
      <c r="AE99" s="198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D99" s="4"/>
      <c r="BE99" s="4"/>
      <c r="BF99" s="20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</row>
    <row r="100" ht="15.75" hidden="1" customHeight="1">
      <c r="A100" s="4"/>
      <c r="C100" s="112" t="s">
        <v>320</v>
      </c>
      <c r="D100" s="112" t="s">
        <v>749</v>
      </c>
      <c r="E100" s="112">
        <v>3.0</v>
      </c>
      <c r="F100" s="4"/>
      <c r="G100" s="198"/>
      <c r="H100" s="4"/>
      <c r="I100" s="4"/>
      <c r="J100" s="4"/>
      <c r="K100" s="200"/>
      <c r="L100" s="200"/>
      <c r="M100" s="200"/>
      <c r="N100" s="200"/>
      <c r="O100" s="200"/>
      <c r="P100" s="200"/>
      <c r="Q100" s="4"/>
      <c r="R100" s="200"/>
      <c r="S100" s="200"/>
      <c r="T100" s="200"/>
      <c r="U100" s="4"/>
      <c r="V100" s="4"/>
      <c r="W100" s="4"/>
      <c r="X100" s="4"/>
      <c r="Y100" s="4"/>
      <c r="Z100" s="4"/>
      <c r="AA100" s="4"/>
      <c r="AB100" s="207"/>
      <c r="AC100" s="198"/>
      <c r="AD100" s="198"/>
      <c r="AE100" s="198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D100" s="4"/>
      <c r="BE100" s="4"/>
      <c r="BF100" s="20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</row>
    <row r="101" ht="15.75" hidden="1" customHeight="1">
      <c r="A101" s="4"/>
      <c r="C101" s="112" t="s">
        <v>321</v>
      </c>
      <c r="D101" s="112" t="s">
        <v>749</v>
      </c>
      <c r="E101" s="112">
        <v>1.0</v>
      </c>
      <c r="F101" s="4"/>
      <c r="G101" s="198"/>
      <c r="H101" s="4"/>
      <c r="I101" s="4"/>
      <c r="J101" s="4"/>
      <c r="K101" s="200"/>
      <c r="L101" s="200"/>
      <c r="M101" s="200"/>
      <c r="N101" s="200"/>
      <c r="O101" s="200"/>
      <c r="P101" s="200"/>
      <c r="Q101" s="4"/>
      <c r="R101" s="200"/>
      <c r="S101" s="200"/>
      <c r="T101" s="200"/>
      <c r="U101" s="4"/>
      <c r="V101" s="4"/>
      <c r="W101" s="4"/>
      <c r="X101" s="4"/>
      <c r="Y101" s="4"/>
      <c r="Z101" s="4"/>
      <c r="AA101" s="4"/>
      <c r="AB101" s="207"/>
      <c r="AC101" s="198"/>
      <c r="AD101" s="198"/>
      <c r="AE101" s="198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D101" s="4"/>
      <c r="BE101" s="4"/>
      <c r="BF101" s="20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</row>
    <row r="102" ht="15.75" hidden="1" customHeight="1">
      <c r="A102" s="4"/>
      <c r="C102" s="212" t="s">
        <v>332</v>
      </c>
      <c r="D102" s="112" t="s">
        <v>749</v>
      </c>
      <c r="E102" s="112">
        <v>7.0</v>
      </c>
      <c r="F102" s="4"/>
      <c r="G102" s="198"/>
      <c r="H102" s="4"/>
      <c r="I102" s="4"/>
      <c r="J102" s="4"/>
      <c r="K102" s="200"/>
      <c r="L102" s="200"/>
      <c r="M102" s="200"/>
      <c r="N102" s="200"/>
      <c r="O102" s="200"/>
      <c r="P102" s="200"/>
      <c r="Q102" s="4"/>
      <c r="R102" s="200"/>
      <c r="S102" s="200"/>
      <c r="T102" s="200"/>
      <c r="U102" s="4"/>
      <c r="V102" s="4"/>
      <c r="W102" s="4"/>
      <c r="X102" s="4"/>
      <c r="Y102" s="4"/>
      <c r="Z102" s="4"/>
      <c r="AA102" s="4"/>
      <c r="AB102" s="207"/>
      <c r="AC102" s="198"/>
      <c r="AD102" s="198"/>
      <c r="AE102" s="198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D102" s="4"/>
      <c r="BE102" s="4"/>
      <c r="BF102" s="20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</row>
    <row r="103" ht="15.75" hidden="1" customHeight="1">
      <c r="A103" s="4"/>
      <c r="C103" s="212" t="s">
        <v>331</v>
      </c>
      <c r="D103" s="112" t="s">
        <v>749</v>
      </c>
      <c r="E103" s="112">
        <v>29.0</v>
      </c>
      <c r="F103" s="4"/>
      <c r="G103" s="198"/>
      <c r="H103" s="4"/>
      <c r="I103" s="4"/>
      <c r="J103" s="4"/>
      <c r="K103" s="200"/>
      <c r="L103" s="200"/>
      <c r="M103" s="200"/>
      <c r="N103" s="200"/>
      <c r="O103" s="200"/>
      <c r="P103" s="200"/>
      <c r="Q103" s="4"/>
      <c r="R103" s="200"/>
      <c r="S103" s="200"/>
      <c r="T103" s="200"/>
      <c r="U103" s="4"/>
      <c r="V103" s="4"/>
      <c r="W103" s="4"/>
      <c r="X103" s="4"/>
      <c r="Y103" s="4"/>
      <c r="Z103" s="4"/>
      <c r="AA103" s="4"/>
      <c r="AB103" s="207"/>
      <c r="AC103" s="198"/>
      <c r="AD103" s="198"/>
      <c r="AE103" s="198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D103" s="4"/>
      <c r="BE103" s="4"/>
      <c r="BF103" s="20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</row>
    <row r="104" ht="15.75" hidden="1" customHeight="1">
      <c r="A104" s="4"/>
      <c r="C104" s="212" t="s">
        <v>330</v>
      </c>
      <c r="D104" s="112" t="s">
        <v>749</v>
      </c>
      <c r="E104" s="112">
        <v>29.0</v>
      </c>
      <c r="F104" s="4"/>
      <c r="G104" s="198"/>
      <c r="H104" s="4"/>
      <c r="I104" s="4"/>
      <c r="J104" s="4"/>
      <c r="K104" s="200"/>
      <c r="L104" s="200"/>
      <c r="M104" s="200"/>
      <c r="N104" s="200"/>
      <c r="O104" s="200"/>
      <c r="P104" s="200"/>
      <c r="Q104" s="4"/>
      <c r="R104" s="200"/>
      <c r="S104" s="200"/>
      <c r="T104" s="200"/>
      <c r="U104" s="4"/>
      <c r="V104" s="4"/>
      <c r="W104" s="4"/>
      <c r="X104" s="4"/>
      <c r="Y104" s="4"/>
      <c r="Z104" s="4"/>
      <c r="AA104" s="4"/>
      <c r="AB104" s="207"/>
      <c r="AC104" s="198"/>
      <c r="AD104" s="198"/>
      <c r="AE104" s="198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D104" s="4"/>
      <c r="BE104" s="4"/>
      <c r="BF104" s="20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</row>
    <row r="105" ht="15.75" hidden="1" customHeight="1">
      <c r="A105" s="4"/>
      <c r="C105" s="212" t="s">
        <v>333</v>
      </c>
      <c r="D105" s="112" t="s">
        <v>749</v>
      </c>
      <c r="E105" s="112">
        <v>4.0</v>
      </c>
      <c r="F105" s="4"/>
      <c r="G105" s="198"/>
      <c r="H105" s="4"/>
      <c r="I105" s="4"/>
      <c r="J105" s="4"/>
      <c r="K105" s="200"/>
      <c r="L105" s="200"/>
      <c r="M105" s="200"/>
      <c r="N105" s="200"/>
      <c r="O105" s="200"/>
      <c r="P105" s="200"/>
      <c r="Q105" s="4"/>
      <c r="R105" s="200"/>
      <c r="S105" s="200"/>
      <c r="T105" s="200"/>
      <c r="U105" s="4"/>
      <c r="V105" s="4"/>
      <c r="W105" s="4"/>
      <c r="X105" s="4"/>
      <c r="Y105" s="4"/>
      <c r="Z105" s="4"/>
      <c r="AA105" s="4"/>
      <c r="AB105" s="207"/>
      <c r="AC105" s="198"/>
      <c r="AD105" s="198"/>
      <c r="AE105" s="198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D105" s="4"/>
      <c r="BE105" s="4"/>
      <c r="BF105" s="20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</row>
    <row r="106" ht="15.75" hidden="1" customHeight="1">
      <c r="A106" s="4"/>
      <c r="C106" s="212" t="s">
        <v>343</v>
      </c>
      <c r="D106" s="112" t="s">
        <v>750</v>
      </c>
      <c r="E106" s="112">
        <v>1.0</v>
      </c>
      <c r="F106" s="4"/>
      <c r="G106" s="198"/>
      <c r="H106" s="4"/>
      <c r="I106" s="4"/>
      <c r="J106" s="4"/>
      <c r="K106" s="200"/>
      <c r="L106" s="200"/>
      <c r="M106" s="200"/>
      <c r="N106" s="200"/>
      <c r="O106" s="200"/>
      <c r="P106" s="200"/>
      <c r="Q106" s="4"/>
      <c r="R106" s="200"/>
      <c r="S106" s="200"/>
      <c r="T106" s="200"/>
      <c r="U106" s="4"/>
      <c r="V106" s="4"/>
      <c r="W106" s="4"/>
      <c r="X106" s="4"/>
      <c r="Y106" s="4"/>
      <c r="Z106" s="4"/>
      <c r="AA106" s="4"/>
      <c r="AB106" s="207"/>
      <c r="AC106" s="198"/>
      <c r="AD106" s="198"/>
      <c r="AE106" s="198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D106" s="4"/>
      <c r="BE106" s="4"/>
      <c r="BF106" s="20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</row>
    <row r="107" ht="15.75" hidden="1" customHeight="1">
      <c r="A107" s="4"/>
      <c r="C107" s="212" t="s">
        <v>334</v>
      </c>
      <c r="D107" s="112" t="s">
        <v>750</v>
      </c>
      <c r="E107" s="112">
        <v>10.0</v>
      </c>
      <c r="F107" s="4"/>
      <c r="G107" s="198"/>
      <c r="H107" s="4"/>
      <c r="I107" s="4"/>
      <c r="J107" s="4"/>
      <c r="K107" s="200"/>
      <c r="L107" s="200"/>
      <c r="M107" s="200"/>
      <c r="N107" s="200"/>
      <c r="O107" s="200"/>
      <c r="P107" s="200"/>
      <c r="Q107" s="4"/>
      <c r="R107" s="200"/>
      <c r="S107" s="200"/>
      <c r="T107" s="200"/>
      <c r="U107" s="4"/>
      <c r="V107" s="4"/>
      <c r="W107" s="4"/>
      <c r="X107" s="4"/>
      <c r="Y107" s="4"/>
      <c r="Z107" s="4"/>
      <c r="AA107" s="4"/>
      <c r="AB107" s="207"/>
      <c r="AC107" s="198"/>
      <c r="AD107" s="198"/>
      <c r="AE107" s="198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D107" s="4"/>
      <c r="BE107" s="4"/>
      <c r="BF107" s="20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</row>
    <row r="108" ht="15.75" hidden="1" customHeight="1">
      <c r="A108" s="4"/>
      <c r="C108" s="212" t="s">
        <v>341</v>
      </c>
      <c r="D108" s="112" t="s">
        <v>750</v>
      </c>
      <c r="E108" s="112">
        <v>4.0</v>
      </c>
      <c r="F108" s="4"/>
      <c r="G108" s="198"/>
      <c r="H108" s="4"/>
      <c r="I108" s="4"/>
      <c r="J108" s="4"/>
      <c r="K108" s="200"/>
      <c r="L108" s="200"/>
      <c r="M108" s="200"/>
      <c r="N108" s="200"/>
      <c r="O108" s="200"/>
      <c r="P108" s="200"/>
      <c r="Q108" s="4"/>
      <c r="R108" s="200"/>
      <c r="S108" s="200"/>
      <c r="T108" s="200"/>
      <c r="U108" s="4"/>
      <c r="V108" s="4"/>
      <c r="W108" s="4"/>
      <c r="X108" s="4"/>
      <c r="Y108" s="4"/>
      <c r="Z108" s="4"/>
      <c r="AA108" s="4"/>
      <c r="AB108" s="207"/>
      <c r="AC108" s="198"/>
      <c r="AD108" s="198"/>
      <c r="AE108" s="198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D108" s="4"/>
      <c r="BE108" s="4"/>
      <c r="BF108" s="20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</row>
    <row r="109" ht="15.75" hidden="1" customHeight="1">
      <c r="A109" s="4"/>
      <c r="C109" s="112" t="s">
        <v>322</v>
      </c>
      <c r="D109" s="112" t="s">
        <v>750</v>
      </c>
      <c r="E109" s="112">
        <v>4.0</v>
      </c>
      <c r="F109" s="4"/>
      <c r="G109" s="198"/>
      <c r="H109" s="4"/>
      <c r="I109" s="4"/>
      <c r="J109" s="4"/>
      <c r="K109" s="200"/>
      <c r="L109" s="200"/>
      <c r="M109" s="200"/>
      <c r="N109" s="200"/>
      <c r="O109" s="200"/>
      <c r="P109" s="200"/>
      <c r="Q109" s="4"/>
      <c r="R109" s="200"/>
      <c r="S109" s="200"/>
      <c r="T109" s="200"/>
      <c r="U109" s="4"/>
      <c r="V109" s="4"/>
      <c r="W109" s="4"/>
      <c r="X109" s="4"/>
      <c r="Y109" s="4"/>
      <c r="Z109" s="4"/>
      <c r="AA109" s="4"/>
      <c r="AB109" s="207"/>
      <c r="AC109" s="198"/>
      <c r="AD109" s="198"/>
      <c r="AE109" s="198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D109" s="4"/>
      <c r="BE109" s="4"/>
      <c r="BF109" s="20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</row>
    <row r="110" ht="15.75" hidden="1" customHeight="1">
      <c r="A110" s="4"/>
      <c r="C110" s="112" t="s">
        <v>323</v>
      </c>
      <c r="D110" s="112" t="s">
        <v>750</v>
      </c>
      <c r="E110" s="112">
        <v>2.0</v>
      </c>
      <c r="F110" s="4"/>
      <c r="G110" s="198"/>
      <c r="H110" s="4"/>
      <c r="I110" s="4"/>
      <c r="J110" s="4"/>
      <c r="K110" s="200"/>
      <c r="L110" s="200"/>
      <c r="M110" s="200"/>
      <c r="N110" s="200"/>
      <c r="O110" s="200"/>
      <c r="P110" s="200"/>
      <c r="Q110" s="4"/>
      <c r="R110" s="200"/>
      <c r="S110" s="200"/>
      <c r="T110" s="200"/>
      <c r="U110" s="4"/>
      <c r="V110" s="4"/>
      <c r="W110" s="4"/>
      <c r="X110" s="4"/>
      <c r="Y110" s="4"/>
      <c r="Z110" s="4"/>
      <c r="AA110" s="4"/>
      <c r="AB110" s="207"/>
      <c r="AC110" s="198"/>
      <c r="AD110" s="198"/>
      <c r="AE110" s="198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D110" s="4"/>
      <c r="BE110" s="4"/>
      <c r="BF110" s="20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</row>
    <row r="111" ht="15.75" hidden="1" customHeight="1">
      <c r="A111" s="4"/>
      <c r="C111" s="112" t="s">
        <v>324</v>
      </c>
      <c r="D111" s="112" t="s">
        <v>750</v>
      </c>
      <c r="E111" s="112">
        <v>2.0</v>
      </c>
      <c r="F111" s="4"/>
      <c r="G111" s="198"/>
      <c r="H111" s="4"/>
      <c r="I111" s="4"/>
      <c r="J111" s="4"/>
      <c r="K111" s="200"/>
      <c r="L111" s="200"/>
      <c r="M111" s="200"/>
      <c r="N111" s="200"/>
      <c r="O111" s="200"/>
      <c r="P111" s="200"/>
      <c r="Q111" s="4"/>
      <c r="R111" s="200"/>
      <c r="S111" s="200"/>
      <c r="T111" s="200"/>
      <c r="U111" s="4"/>
      <c r="V111" s="4"/>
      <c r="W111" s="4"/>
      <c r="X111" s="4"/>
      <c r="Y111" s="4"/>
      <c r="Z111" s="4"/>
      <c r="AA111" s="4"/>
      <c r="AB111" s="207"/>
      <c r="AC111" s="198"/>
      <c r="AD111" s="198"/>
      <c r="AE111" s="198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D111" s="4"/>
      <c r="BE111" s="4"/>
      <c r="BF111" s="20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</row>
    <row r="112" ht="15.75" hidden="1" customHeight="1">
      <c r="A112" s="4"/>
      <c r="C112" s="112" t="s">
        <v>325</v>
      </c>
      <c r="D112" s="112" t="s">
        <v>750</v>
      </c>
      <c r="E112" s="112">
        <v>3.0</v>
      </c>
      <c r="F112" s="4"/>
      <c r="G112" s="198"/>
      <c r="H112" s="4"/>
      <c r="I112" s="4"/>
      <c r="J112" s="4"/>
      <c r="K112" s="200"/>
      <c r="L112" s="200"/>
      <c r="M112" s="200"/>
      <c r="N112" s="200"/>
      <c r="O112" s="200"/>
      <c r="P112" s="200"/>
      <c r="Q112" s="4"/>
      <c r="R112" s="200"/>
      <c r="S112" s="200"/>
      <c r="T112" s="200"/>
      <c r="U112" s="4"/>
      <c r="V112" s="4"/>
      <c r="W112" s="4"/>
      <c r="X112" s="4"/>
      <c r="Y112" s="4"/>
      <c r="Z112" s="4"/>
      <c r="AA112" s="4"/>
      <c r="AB112" s="207"/>
      <c r="AC112" s="198"/>
      <c r="AD112" s="198"/>
      <c r="AE112" s="198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D112" s="4"/>
      <c r="BE112" s="4"/>
      <c r="BF112" s="20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</row>
    <row r="113" ht="15.75" hidden="1" customHeight="1">
      <c r="A113" s="4"/>
      <c r="C113" s="212" t="s">
        <v>343</v>
      </c>
      <c r="D113" s="112" t="s">
        <v>751</v>
      </c>
      <c r="E113" s="112">
        <v>1.0</v>
      </c>
      <c r="F113" s="4"/>
      <c r="G113" s="198"/>
      <c r="H113" s="4"/>
      <c r="I113" s="4"/>
      <c r="J113" s="4"/>
      <c r="K113" s="200"/>
      <c r="L113" s="200"/>
      <c r="M113" s="200"/>
      <c r="N113" s="200"/>
      <c r="O113" s="200"/>
      <c r="P113" s="200"/>
      <c r="Q113" s="4"/>
      <c r="R113" s="200"/>
      <c r="S113" s="200"/>
      <c r="T113" s="200"/>
      <c r="U113" s="4"/>
      <c r="V113" s="4"/>
      <c r="W113" s="4"/>
      <c r="X113" s="4"/>
      <c r="Y113" s="4"/>
      <c r="Z113" s="4"/>
      <c r="AA113" s="4"/>
      <c r="AB113" s="207"/>
      <c r="AC113" s="198"/>
      <c r="AD113" s="198"/>
      <c r="AE113" s="198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20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</row>
    <row r="114" ht="15.75" hidden="1" customHeight="1">
      <c r="A114" s="4"/>
      <c r="C114" s="212" t="s">
        <v>335</v>
      </c>
      <c r="D114" s="112" t="s">
        <v>751</v>
      </c>
      <c r="E114" s="112">
        <v>1.0</v>
      </c>
      <c r="F114" s="4"/>
      <c r="G114" s="198"/>
      <c r="H114" s="4"/>
      <c r="I114" s="4"/>
      <c r="J114" s="4"/>
      <c r="K114" s="200"/>
      <c r="L114" s="200"/>
      <c r="M114" s="200"/>
      <c r="N114" s="200"/>
      <c r="O114" s="200"/>
      <c r="P114" s="200"/>
      <c r="Q114" s="4"/>
      <c r="R114" s="200"/>
      <c r="S114" s="200"/>
      <c r="T114" s="200"/>
      <c r="U114" s="4"/>
      <c r="V114" s="4"/>
      <c r="W114" s="4"/>
      <c r="X114" s="4"/>
      <c r="Y114" s="4"/>
      <c r="Z114" s="4"/>
      <c r="AA114" s="4"/>
      <c r="AB114" s="207"/>
      <c r="AC114" s="198"/>
      <c r="AD114" s="198"/>
      <c r="AE114" s="198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20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</row>
    <row r="115" ht="15.75" hidden="1" customHeight="1">
      <c r="A115" s="4"/>
      <c r="C115" s="212" t="s">
        <v>341</v>
      </c>
      <c r="D115" s="112" t="s">
        <v>751</v>
      </c>
      <c r="E115" s="112">
        <v>1.0</v>
      </c>
      <c r="F115" s="4"/>
      <c r="G115" s="198"/>
      <c r="H115" s="4"/>
      <c r="I115" s="4"/>
      <c r="J115" s="4"/>
      <c r="K115" s="200"/>
      <c r="L115" s="200"/>
      <c r="M115" s="200"/>
      <c r="N115" s="200"/>
      <c r="O115" s="200"/>
      <c r="P115" s="200"/>
      <c r="Q115" s="4"/>
      <c r="R115" s="200"/>
      <c r="S115" s="200"/>
      <c r="T115" s="200"/>
      <c r="U115" s="4"/>
      <c r="V115" s="4"/>
      <c r="W115" s="4"/>
      <c r="X115" s="4"/>
      <c r="Y115" s="4"/>
      <c r="Z115" s="4"/>
      <c r="AA115" s="4"/>
      <c r="AB115" s="207"/>
      <c r="AC115" s="198"/>
      <c r="AD115" s="198"/>
      <c r="AE115" s="198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20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</row>
    <row r="116" ht="15.75" hidden="1" customHeight="1">
      <c r="A116" s="4"/>
      <c r="C116" s="212" t="s">
        <v>342</v>
      </c>
      <c r="D116" s="112" t="s">
        <v>751</v>
      </c>
      <c r="E116" s="112">
        <v>5.0</v>
      </c>
      <c r="F116" s="4"/>
      <c r="G116" s="198"/>
      <c r="H116" s="4"/>
      <c r="I116" s="4"/>
      <c r="J116" s="4"/>
      <c r="K116" s="200"/>
      <c r="L116" s="200"/>
      <c r="M116" s="200"/>
      <c r="N116" s="200"/>
      <c r="O116" s="200"/>
      <c r="P116" s="200"/>
      <c r="Q116" s="4"/>
      <c r="R116" s="200"/>
      <c r="S116" s="200"/>
      <c r="T116" s="200"/>
      <c r="U116" s="4"/>
      <c r="V116" s="4"/>
      <c r="W116" s="4"/>
      <c r="X116" s="4"/>
      <c r="Y116" s="4"/>
      <c r="Z116" s="4"/>
      <c r="AA116" s="4"/>
      <c r="AB116" s="207"/>
      <c r="AC116" s="198"/>
      <c r="AD116" s="198"/>
      <c r="AE116" s="198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20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</row>
    <row r="117" ht="15.75" hidden="1" customHeight="1">
      <c r="A117" s="4"/>
      <c r="C117" s="212" t="s">
        <v>326</v>
      </c>
      <c r="D117" s="112" t="s">
        <v>751</v>
      </c>
      <c r="E117" s="112">
        <v>1.0</v>
      </c>
      <c r="F117" s="4"/>
      <c r="G117" s="198"/>
      <c r="H117" s="4"/>
      <c r="I117" s="4"/>
      <c r="J117" s="4"/>
      <c r="K117" s="200"/>
      <c r="L117" s="200"/>
      <c r="M117" s="200"/>
      <c r="N117" s="200"/>
      <c r="O117" s="200"/>
      <c r="P117" s="200"/>
      <c r="Q117" s="4"/>
      <c r="R117" s="200"/>
      <c r="S117" s="200"/>
      <c r="T117" s="200"/>
      <c r="U117" s="4"/>
      <c r="V117" s="4"/>
      <c r="W117" s="4"/>
      <c r="X117" s="4"/>
      <c r="Y117" s="4"/>
      <c r="Z117" s="4"/>
      <c r="AA117" s="4"/>
      <c r="AB117" s="207"/>
      <c r="AC117" s="198"/>
      <c r="AD117" s="198"/>
      <c r="AE117" s="198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20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</row>
    <row r="118" ht="15.75" hidden="1" customHeight="1">
      <c r="A118" s="4"/>
      <c r="C118" s="212" t="s">
        <v>328</v>
      </c>
      <c r="D118" s="112" t="s">
        <v>751</v>
      </c>
      <c r="E118" s="112">
        <v>1.0</v>
      </c>
      <c r="F118" s="4"/>
      <c r="G118" s="198"/>
      <c r="H118" s="4"/>
      <c r="I118" s="4"/>
      <c r="J118" s="4"/>
      <c r="K118" s="200"/>
      <c r="L118" s="200"/>
      <c r="M118" s="200"/>
      <c r="N118" s="200"/>
      <c r="O118" s="200"/>
      <c r="P118" s="200"/>
      <c r="Q118" s="4"/>
      <c r="R118" s="200"/>
      <c r="S118" s="200"/>
      <c r="T118" s="200"/>
      <c r="U118" s="4"/>
      <c r="V118" s="4"/>
      <c r="W118" s="4"/>
      <c r="X118" s="4"/>
      <c r="Y118" s="4"/>
      <c r="Z118" s="4"/>
      <c r="AA118" s="4"/>
      <c r="AB118" s="207"/>
      <c r="AC118" s="198"/>
      <c r="AD118" s="198"/>
      <c r="AE118" s="198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20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</row>
    <row r="119" ht="15.75" hidden="1" customHeight="1">
      <c r="A119" s="4"/>
      <c r="C119" s="212" t="s">
        <v>335</v>
      </c>
      <c r="D119" s="112" t="s">
        <v>752</v>
      </c>
      <c r="E119" s="112">
        <v>4.0</v>
      </c>
      <c r="F119" s="4"/>
      <c r="G119" s="198"/>
      <c r="H119" s="4"/>
      <c r="I119" s="4"/>
      <c r="J119" s="4"/>
      <c r="K119" s="200"/>
      <c r="L119" s="200"/>
      <c r="M119" s="200"/>
      <c r="N119" s="200"/>
      <c r="O119" s="200"/>
      <c r="P119" s="200"/>
      <c r="Q119" s="4"/>
      <c r="R119" s="200"/>
      <c r="S119" s="200"/>
      <c r="T119" s="200"/>
      <c r="U119" s="4"/>
      <c r="V119" s="4"/>
      <c r="W119" s="4"/>
      <c r="X119" s="4"/>
      <c r="Y119" s="4"/>
      <c r="Z119" s="4"/>
      <c r="AA119" s="4"/>
      <c r="AB119" s="207"/>
      <c r="AC119" s="198"/>
      <c r="AD119" s="198"/>
      <c r="AE119" s="198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20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</row>
    <row r="120" ht="15.75" hidden="1" customHeight="1">
      <c r="A120" s="4"/>
      <c r="C120" s="212" t="s">
        <v>329</v>
      </c>
      <c r="D120" s="112" t="s">
        <v>752</v>
      </c>
      <c r="E120" s="112">
        <v>1.0</v>
      </c>
      <c r="F120" s="4"/>
      <c r="G120" s="198"/>
      <c r="H120" s="4"/>
      <c r="I120" s="4"/>
      <c r="J120" s="4"/>
      <c r="K120" s="200"/>
      <c r="L120" s="200"/>
      <c r="M120" s="200"/>
      <c r="N120" s="200"/>
      <c r="O120" s="200"/>
      <c r="P120" s="200"/>
      <c r="Q120" s="4"/>
      <c r="R120" s="200"/>
      <c r="S120" s="200"/>
      <c r="T120" s="200"/>
      <c r="U120" s="4"/>
      <c r="V120" s="4"/>
      <c r="W120" s="4"/>
      <c r="X120" s="4"/>
      <c r="Y120" s="4"/>
      <c r="Z120" s="4"/>
      <c r="AA120" s="4"/>
      <c r="AB120" s="207"/>
      <c r="AC120" s="198"/>
      <c r="AD120" s="198"/>
      <c r="AE120" s="198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20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</row>
    <row r="121" ht="15.75" hidden="1" customHeight="1">
      <c r="A121" s="4"/>
      <c r="C121" s="212" t="s">
        <v>326</v>
      </c>
      <c r="D121" s="112" t="s">
        <v>753</v>
      </c>
      <c r="E121" s="112">
        <v>2.0</v>
      </c>
      <c r="F121" s="4"/>
      <c r="G121" s="198"/>
      <c r="H121" s="4"/>
      <c r="I121" s="4"/>
      <c r="J121" s="4"/>
      <c r="K121" s="200"/>
      <c r="L121" s="200"/>
      <c r="M121" s="200"/>
      <c r="N121" s="200"/>
      <c r="O121" s="200"/>
      <c r="P121" s="200"/>
      <c r="Q121" s="4"/>
      <c r="R121" s="200"/>
      <c r="S121" s="200"/>
      <c r="T121" s="200"/>
      <c r="U121" s="4"/>
      <c r="V121" s="4"/>
      <c r="W121" s="4"/>
      <c r="X121" s="4"/>
      <c r="Y121" s="4"/>
      <c r="Z121" s="4"/>
      <c r="AA121" s="4"/>
      <c r="AB121" s="207"/>
      <c r="AC121" s="198"/>
      <c r="AD121" s="198"/>
      <c r="AE121" s="198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20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</row>
    <row r="122" ht="15.75" hidden="1" customHeight="1">
      <c r="A122" s="4"/>
      <c r="C122" s="212" t="s">
        <v>327</v>
      </c>
      <c r="D122" s="112" t="s">
        <v>753</v>
      </c>
      <c r="E122" s="112">
        <v>1.0</v>
      </c>
      <c r="F122" s="4"/>
      <c r="G122" s="198"/>
      <c r="H122" s="4"/>
      <c r="I122" s="4"/>
      <c r="J122" s="4"/>
      <c r="K122" s="200"/>
      <c r="L122" s="200"/>
      <c r="M122" s="200"/>
      <c r="N122" s="200"/>
      <c r="O122" s="200"/>
      <c r="P122" s="200"/>
      <c r="Q122" s="4"/>
      <c r="R122" s="200"/>
      <c r="S122" s="200"/>
      <c r="T122" s="200"/>
      <c r="U122" s="4"/>
      <c r="V122" s="4"/>
      <c r="W122" s="4"/>
      <c r="X122" s="4"/>
      <c r="Y122" s="4"/>
      <c r="Z122" s="4"/>
      <c r="AA122" s="4"/>
      <c r="AB122" s="207"/>
      <c r="AC122" s="198"/>
      <c r="AD122" s="198"/>
      <c r="AE122" s="198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20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</row>
    <row r="123" ht="15.75" hidden="1" customHeight="1">
      <c r="A123" s="4"/>
      <c r="C123" s="212" t="s">
        <v>328</v>
      </c>
      <c r="D123" s="112" t="s">
        <v>753</v>
      </c>
      <c r="E123" s="112">
        <v>1.0</v>
      </c>
      <c r="F123" s="4"/>
      <c r="G123" s="198"/>
      <c r="H123" s="4"/>
      <c r="I123" s="4"/>
      <c r="J123" s="4"/>
      <c r="K123" s="200"/>
      <c r="L123" s="200"/>
      <c r="M123" s="200"/>
      <c r="N123" s="200"/>
      <c r="O123" s="200"/>
      <c r="P123" s="200"/>
      <c r="Q123" s="4"/>
      <c r="R123" s="200"/>
      <c r="S123" s="200"/>
      <c r="T123" s="200"/>
      <c r="U123" s="4"/>
      <c r="V123" s="4"/>
      <c r="W123" s="4"/>
      <c r="X123" s="4"/>
      <c r="Y123" s="4"/>
      <c r="Z123" s="4"/>
      <c r="AA123" s="4"/>
      <c r="AB123" s="207"/>
      <c r="AC123" s="198"/>
      <c r="AD123" s="198"/>
      <c r="AE123" s="198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20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</row>
    <row r="124" ht="15.75" hidden="1" customHeight="1">
      <c r="A124" s="4"/>
      <c r="C124" s="212" t="s">
        <v>329</v>
      </c>
      <c r="D124" s="112" t="s">
        <v>753</v>
      </c>
      <c r="E124" s="112">
        <v>2.0</v>
      </c>
      <c r="F124" s="4"/>
      <c r="G124" s="198"/>
      <c r="H124" s="4"/>
      <c r="I124" s="4"/>
      <c r="J124" s="4"/>
      <c r="K124" s="200"/>
      <c r="L124" s="200"/>
      <c r="M124" s="200"/>
      <c r="N124" s="200"/>
      <c r="O124" s="200"/>
      <c r="P124" s="200"/>
      <c r="Q124" s="4"/>
      <c r="R124" s="200"/>
      <c r="S124" s="200"/>
      <c r="T124" s="200"/>
      <c r="U124" s="4"/>
      <c r="V124" s="4"/>
      <c r="W124" s="4"/>
      <c r="X124" s="4"/>
      <c r="Y124" s="4"/>
      <c r="Z124" s="4"/>
      <c r="AA124" s="4"/>
      <c r="AB124" s="207"/>
      <c r="AC124" s="198"/>
      <c r="AD124" s="198"/>
      <c r="AE124" s="198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20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</row>
    <row r="125" ht="15.75" hidden="1" customHeight="1">
      <c r="A125" s="4"/>
      <c r="C125" s="212" t="s">
        <v>327</v>
      </c>
      <c r="D125" s="112" t="s">
        <v>754</v>
      </c>
      <c r="E125" s="112">
        <v>2.0</v>
      </c>
      <c r="F125" s="4"/>
      <c r="G125" s="198"/>
      <c r="H125" s="4"/>
      <c r="I125" s="4"/>
      <c r="J125" s="4"/>
      <c r="K125" s="200"/>
      <c r="L125" s="200"/>
      <c r="M125" s="200"/>
      <c r="N125" s="200"/>
      <c r="O125" s="200"/>
      <c r="P125" s="200"/>
      <c r="Q125" s="4"/>
      <c r="R125" s="200"/>
      <c r="S125" s="200"/>
      <c r="T125" s="200"/>
      <c r="U125" s="4"/>
      <c r="V125" s="4"/>
      <c r="W125" s="4"/>
      <c r="X125" s="4"/>
      <c r="Y125" s="4"/>
      <c r="Z125" s="4"/>
      <c r="AA125" s="4"/>
      <c r="AB125" s="207"/>
      <c r="AC125" s="198"/>
      <c r="AD125" s="198"/>
      <c r="AE125" s="198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20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</row>
    <row r="126" ht="15.75" hidden="1" customHeight="1">
      <c r="A126" s="4"/>
      <c r="C126" s="212" t="s">
        <v>328</v>
      </c>
      <c r="D126" s="112" t="s">
        <v>754</v>
      </c>
      <c r="E126" s="112">
        <v>1.0</v>
      </c>
      <c r="F126" s="4"/>
      <c r="G126" s="198"/>
      <c r="H126" s="4"/>
      <c r="I126" s="4"/>
      <c r="J126" s="4"/>
      <c r="K126" s="200"/>
      <c r="L126" s="200"/>
      <c r="M126" s="200"/>
      <c r="N126" s="200"/>
      <c r="O126" s="200"/>
      <c r="P126" s="200"/>
      <c r="Q126" s="4"/>
      <c r="R126" s="200"/>
      <c r="S126" s="200"/>
      <c r="T126" s="200"/>
      <c r="U126" s="4"/>
      <c r="V126" s="4"/>
      <c r="W126" s="4"/>
      <c r="X126" s="4"/>
      <c r="Y126" s="4"/>
      <c r="Z126" s="4"/>
      <c r="AA126" s="4"/>
      <c r="AB126" s="207"/>
      <c r="AC126" s="198"/>
      <c r="AD126" s="198"/>
      <c r="AE126" s="198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20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</row>
    <row r="127" ht="15.75" hidden="1" customHeight="1">
      <c r="A127" s="4"/>
      <c r="C127" s="212" t="s">
        <v>329</v>
      </c>
      <c r="D127" s="112" t="s">
        <v>754</v>
      </c>
      <c r="E127" s="112">
        <v>1.0</v>
      </c>
      <c r="F127" s="4"/>
      <c r="G127" s="198"/>
      <c r="H127" s="4"/>
      <c r="I127" s="4"/>
      <c r="J127" s="4"/>
      <c r="K127" s="200"/>
      <c r="L127" s="200"/>
      <c r="M127" s="200"/>
      <c r="N127" s="200"/>
      <c r="O127" s="200"/>
      <c r="P127" s="200"/>
      <c r="Q127" s="4"/>
      <c r="R127" s="200"/>
      <c r="S127" s="200"/>
      <c r="T127" s="200"/>
      <c r="U127" s="4"/>
      <c r="V127" s="4"/>
      <c r="W127" s="4"/>
      <c r="X127" s="4"/>
      <c r="Y127" s="4"/>
      <c r="Z127" s="4"/>
      <c r="AA127" s="4"/>
      <c r="AB127" s="207"/>
      <c r="AC127" s="198"/>
      <c r="AD127" s="198"/>
      <c r="AE127" s="198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20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</row>
    <row r="128" ht="15.75" hidden="1" customHeight="1">
      <c r="A128" s="4"/>
      <c r="C128" s="212" t="s">
        <v>328</v>
      </c>
      <c r="D128" s="112" t="s">
        <v>755</v>
      </c>
      <c r="E128" s="112">
        <v>2.0</v>
      </c>
      <c r="F128" s="4"/>
      <c r="G128" s="198"/>
      <c r="H128" s="4"/>
      <c r="I128" s="4"/>
      <c r="J128" s="4"/>
      <c r="K128" s="200"/>
      <c r="L128" s="200"/>
      <c r="M128" s="200"/>
      <c r="N128" s="200"/>
      <c r="O128" s="200"/>
      <c r="P128" s="200"/>
      <c r="Q128" s="4"/>
      <c r="R128" s="200"/>
      <c r="S128" s="200"/>
      <c r="T128" s="200"/>
      <c r="U128" s="4"/>
      <c r="V128" s="4"/>
      <c r="W128" s="4"/>
      <c r="X128" s="4"/>
      <c r="Y128" s="4"/>
      <c r="Z128" s="4"/>
      <c r="AA128" s="4"/>
      <c r="AB128" s="207"/>
      <c r="AC128" s="198"/>
      <c r="AD128" s="198"/>
      <c r="AE128" s="198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20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</row>
    <row r="129" ht="15.75" hidden="1" customHeight="1">
      <c r="A129" s="4"/>
      <c r="C129" s="212" t="s">
        <v>337</v>
      </c>
      <c r="D129" s="112" t="s">
        <v>696</v>
      </c>
      <c r="E129" s="112">
        <v>20.0</v>
      </c>
      <c r="F129" s="4"/>
      <c r="G129" s="198"/>
      <c r="H129" s="4"/>
      <c r="I129" s="4"/>
      <c r="J129" s="4"/>
      <c r="K129" s="200"/>
      <c r="L129" s="200"/>
      <c r="M129" s="200"/>
      <c r="N129" s="200"/>
      <c r="O129" s="200"/>
      <c r="P129" s="200"/>
      <c r="Q129" s="4"/>
      <c r="R129" s="200"/>
      <c r="S129" s="200"/>
      <c r="T129" s="200"/>
      <c r="U129" s="4"/>
      <c r="V129" s="4"/>
      <c r="W129" s="4"/>
      <c r="X129" s="4"/>
      <c r="Y129" s="4"/>
      <c r="Z129" s="4"/>
      <c r="AA129" s="4"/>
      <c r="AB129" s="207"/>
      <c r="AC129" s="198"/>
      <c r="AD129" s="198"/>
      <c r="AE129" s="198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20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</row>
    <row r="130" ht="15.75" hidden="1" customHeight="1">
      <c r="A130" s="4"/>
      <c r="C130" s="212" t="s">
        <v>336</v>
      </c>
      <c r="D130" s="112" t="s">
        <v>756</v>
      </c>
      <c r="E130" s="112">
        <v>20.0</v>
      </c>
      <c r="F130" s="4"/>
      <c r="G130" s="198"/>
      <c r="H130" s="4"/>
      <c r="I130" s="4"/>
      <c r="J130" s="4"/>
      <c r="K130" s="200"/>
      <c r="L130" s="200"/>
      <c r="M130" s="200"/>
      <c r="N130" s="200"/>
      <c r="O130" s="200"/>
      <c r="P130" s="200"/>
      <c r="Q130" s="4"/>
      <c r="R130" s="200"/>
      <c r="S130" s="200"/>
      <c r="T130" s="200"/>
      <c r="U130" s="4"/>
      <c r="V130" s="4"/>
      <c r="W130" s="4"/>
      <c r="X130" s="4"/>
      <c r="Y130" s="4"/>
      <c r="Z130" s="4"/>
      <c r="AA130" s="4"/>
      <c r="AB130" s="207"/>
      <c r="AC130" s="198"/>
      <c r="AD130" s="198"/>
      <c r="AE130" s="198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20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</row>
    <row r="131" ht="15.75" hidden="1" customHeight="1">
      <c r="A131" s="4"/>
      <c r="C131" s="212" t="s">
        <v>339</v>
      </c>
      <c r="D131" s="112" t="s">
        <v>697</v>
      </c>
      <c r="E131" s="112">
        <v>40.0</v>
      </c>
      <c r="F131" s="4"/>
      <c r="G131" s="198"/>
      <c r="H131" s="4"/>
      <c r="I131" s="4"/>
      <c r="J131" s="4"/>
      <c r="K131" s="200"/>
      <c r="L131" s="200"/>
      <c r="M131" s="200"/>
      <c r="N131" s="200"/>
      <c r="O131" s="200"/>
      <c r="P131" s="200"/>
      <c r="Q131" s="4"/>
      <c r="R131" s="200"/>
      <c r="S131" s="200"/>
      <c r="T131" s="200"/>
      <c r="U131" s="4"/>
      <c r="V131" s="4"/>
      <c r="W131" s="4"/>
      <c r="X131" s="4"/>
      <c r="Y131" s="4"/>
      <c r="Z131" s="4"/>
      <c r="AA131" s="4"/>
      <c r="AB131" s="207"/>
      <c r="AC131" s="198"/>
      <c r="AD131" s="198"/>
      <c r="AE131" s="198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20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</row>
    <row r="132" ht="15.75" hidden="1" customHeight="1">
      <c r="A132" s="4"/>
      <c r="C132" s="112" t="s">
        <v>757</v>
      </c>
      <c r="D132" s="112" t="s">
        <v>758</v>
      </c>
      <c r="E132" s="112">
        <v>4.0</v>
      </c>
      <c r="F132" s="4"/>
      <c r="G132" s="198"/>
      <c r="H132" s="4"/>
      <c r="I132" s="4"/>
      <c r="J132" s="4"/>
      <c r="K132" s="200"/>
      <c r="L132" s="200"/>
      <c r="M132" s="200"/>
      <c r="N132" s="200"/>
      <c r="O132" s="200"/>
      <c r="P132" s="200"/>
      <c r="Q132" s="4"/>
      <c r="R132" s="200"/>
      <c r="S132" s="200"/>
      <c r="T132" s="200"/>
      <c r="U132" s="4"/>
      <c r="V132" s="4"/>
      <c r="W132" s="4"/>
      <c r="X132" s="4"/>
      <c r="Y132" s="4"/>
      <c r="Z132" s="4"/>
      <c r="AA132" s="4"/>
      <c r="AB132" s="207"/>
      <c r="AC132" s="198"/>
      <c r="AD132" s="198"/>
      <c r="AE132" s="198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20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</row>
    <row r="133" ht="15.75" hidden="1" customHeight="1">
      <c r="A133" s="4"/>
      <c r="C133" s="112" t="s">
        <v>757</v>
      </c>
      <c r="D133" s="112" t="s">
        <v>759</v>
      </c>
      <c r="E133" s="112">
        <v>1.0</v>
      </c>
      <c r="F133" s="4"/>
      <c r="G133" s="198"/>
      <c r="H133" s="4"/>
      <c r="I133" s="4"/>
      <c r="J133" s="4"/>
      <c r="K133" s="200"/>
      <c r="L133" s="200"/>
      <c r="M133" s="200"/>
      <c r="N133" s="200"/>
      <c r="O133" s="200"/>
      <c r="P133" s="200"/>
      <c r="Q133" s="4"/>
      <c r="R133" s="200"/>
      <c r="S133" s="200"/>
      <c r="T133" s="200"/>
      <c r="U133" s="4"/>
      <c r="V133" s="4"/>
      <c r="W133" s="4"/>
      <c r="X133" s="4"/>
      <c r="Y133" s="4"/>
      <c r="Z133" s="4"/>
      <c r="AA133" s="4"/>
      <c r="AB133" s="207"/>
      <c r="AC133" s="198"/>
      <c r="AD133" s="198"/>
      <c r="AE133" s="198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20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</row>
    <row r="134" ht="15.75" hidden="1" customHeight="1">
      <c r="A134" s="4"/>
      <c r="C134" s="112" t="s">
        <v>757</v>
      </c>
      <c r="D134" s="112" t="s">
        <v>760</v>
      </c>
      <c r="E134" s="112">
        <v>5.0</v>
      </c>
      <c r="F134" s="4"/>
      <c r="G134" s="198"/>
      <c r="H134" s="4"/>
      <c r="I134" s="4"/>
      <c r="J134" s="4"/>
      <c r="K134" s="200"/>
      <c r="L134" s="200"/>
      <c r="M134" s="200"/>
      <c r="N134" s="200"/>
      <c r="O134" s="200"/>
      <c r="P134" s="200"/>
      <c r="Q134" s="4"/>
      <c r="R134" s="200"/>
      <c r="S134" s="200"/>
      <c r="T134" s="200"/>
      <c r="U134" s="4"/>
      <c r="V134" s="4"/>
      <c r="W134" s="4"/>
      <c r="X134" s="4"/>
      <c r="Y134" s="4"/>
      <c r="Z134" s="4"/>
      <c r="AA134" s="4"/>
      <c r="AB134" s="207"/>
      <c r="AC134" s="198"/>
      <c r="AD134" s="198"/>
      <c r="AE134" s="198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20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</row>
    <row r="135" ht="15.75" hidden="1" customHeight="1">
      <c r="A135" s="4"/>
      <c r="C135" s="112" t="s">
        <v>761</v>
      </c>
      <c r="D135" s="112" t="s">
        <v>760</v>
      </c>
      <c r="E135" s="112">
        <v>18.0</v>
      </c>
      <c r="F135" s="4"/>
      <c r="G135" s="198"/>
      <c r="H135" s="4"/>
      <c r="I135" s="4"/>
      <c r="J135" s="4"/>
      <c r="K135" s="200"/>
      <c r="L135" s="200"/>
      <c r="M135" s="200"/>
      <c r="N135" s="200"/>
      <c r="O135" s="200"/>
      <c r="P135" s="200"/>
      <c r="Q135" s="4"/>
      <c r="R135" s="200"/>
      <c r="S135" s="200"/>
      <c r="T135" s="200"/>
      <c r="U135" s="4"/>
      <c r="V135" s="4"/>
      <c r="W135" s="4"/>
      <c r="X135" s="4"/>
      <c r="Y135" s="4"/>
      <c r="Z135" s="4"/>
      <c r="AA135" s="4"/>
      <c r="AB135" s="207"/>
      <c r="AC135" s="198"/>
      <c r="AD135" s="198"/>
      <c r="AE135" s="198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20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</row>
    <row r="136" ht="15.75" hidden="1" customHeight="1">
      <c r="A136" s="4"/>
      <c r="C136" s="112" t="s">
        <v>761</v>
      </c>
      <c r="D136" s="112" t="s">
        <v>762</v>
      </c>
      <c r="E136" s="112">
        <v>1.0</v>
      </c>
      <c r="F136" s="4"/>
      <c r="G136" s="198"/>
      <c r="H136" s="4"/>
      <c r="I136" s="4"/>
      <c r="J136" s="4"/>
      <c r="K136" s="200"/>
      <c r="L136" s="200"/>
      <c r="M136" s="200"/>
      <c r="N136" s="200"/>
      <c r="O136" s="200"/>
      <c r="P136" s="200"/>
      <c r="Q136" s="4"/>
      <c r="R136" s="200"/>
      <c r="S136" s="200"/>
      <c r="T136" s="200"/>
      <c r="U136" s="4"/>
      <c r="V136" s="4"/>
      <c r="W136" s="4"/>
      <c r="X136" s="4"/>
      <c r="Y136" s="4"/>
      <c r="Z136" s="4"/>
      <c r="AA136" s="4"/>
      <c r="AB136" s="207"/>
      <c r="AC136" s="198"/>
      <c r="AD136" s="198"/>
      <c r="AE136" s="198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20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</row>
    <row r="137" ht="15.75" hidden="1" customHeight="1">
      <c r="A137" s="4"/>
      <c r="C137" s="112" t="s">
        <v>763</v>
      </c>
      <c r="D137" s="112" t="s">
        <v>764</v>
      </c>
      <c r="E137" s="112">
        <v>5.0</v>
      </c>
      <c r="F137" s="4"/>
      <c r="G137" s="198"/>
      <c r="H137" s="4"/>
      <c r="I137" s="4"/>
      <c r="J137" s="4"/>
      <c r="K137" s="200"/>
      <c r="L137" s="200"/>
      <c r="M137" s="200"/>
      <c r="N137" s="200"/>
      <c r="O137" s="200"/>
      <c r="P137" s="200"/>
      <c r="Q137" s="4"/>
      <c r="R137" s="200"/>
      <c r="S137" s="200"/>
      <c r="T137" s="200"/>
      <c r="U137" s="4"/>
      <c r="V137" s="4"/>
      <c r="W137" s="4"/>
      <c r="X137" s="4"/>
      <c r="Y137" s="4"/>
      <c r="Z137" s="4"/>
      <c r="AA137" s="4"/>
      <c r="AB137" s="207"/>
      <c r="AC137" s="198"/>
      <c r="AD137" s="198"/>
      <c r="AE137" s="198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20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</row>
    <row r="138" ht="15.75" hidden="1" customHeight="1">
      <c r="A138" s="4"/>
      <c r="C138" s="112" t="s">
        <v>763</v>
      </c>
      <c r="D138" s="112" t="s">
        <v>762</v>
      </c>
      <c r="E138" s="112">
        <v>10.0</v>
      </c>
      <c r="F138" s="4"/>
      <c r="G138" s="198"/>
      <c r="H138" s="4"/>
      <c r="I138" s="4"/>
      <c r="J138" s="4"/>
      <c r="K138" s="200"/>
      <c r="L138" s="200"/>
      <c r="M138" s="200"/>
      <c r="N138" s="200"/>
      <c r="O138" s="200"/>
      <c r="P138" s="200"/>
      <c r="Q138" s="4"/>
      <c r="R138" s="200"/>
      <c r="S138" s="200"/>
      <c r="T138" s="200"/>
      <c r="U138" s="4"/>
      <c r="V138" s="4"/>
      <c r="W138" s="4"/>
      <c r="X138" s="4"/>
      <c r="Y138" s="4"/>
      <c r="Z138" s="4"/>
      <c r="AA138" s="4"/>
      <c r="AB138" s="207"/>
      <c r="AC138" s="198"/>
      <c r="AD138" s="198"/>
      <c r="AE138" s="198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20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</row>
    <row r="139" ht="15.75" hidden="1" customHeight="1">
      <c r="A139" s="4"/>
      <c r="C139" s="112" t="s">
        <v>765</v>
      </c>
      <c r="D139" s="112" t="s">
        <v>766</v>
      </c>
      <c r="E139" s="112">
        <v>5.0</v>
      </c>
      <c r="F139" s="4"/>
      <c r="G139" s="198"/>
      <c r="H139" s="4"/>
      <c r="I139" s="4"/>
      <c r="J139" s="4"/>
      <c r="K139" s="200"/>
      <c r="L139" s="200"/>
      <c r="M139" s="200"/>
      <c r="N139" s="200"/>
      <c r="O139" s="200"/>
      <c r="P139" s="200"/>
      <c r="Q139" s="4"/>
      <c r="R139" s="200"/>
      <c r="S139" s="200"/>
      <c r="T139" s="200"/>
      <c r="U139" s="4"/>
      <c r="V139" s="4"/>
      <c r="W139" s="4"/>
      <c r="X139" s="4"/>
      <c r="Y139" s="4"/>
      <c r="Z139" s="4"/>
      <c r="AA139" s="4"/>
      <c r="AB139" s="207"/>
      <c r="AC139" s="198"/>
      <c r="AD139" s="198"/>
      <c r="AE139" s="198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20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</row>
    <row r="140" ht="15.75" hidden="1" customHeight="1">
      <c r="A140" s="4"/>
      <c r="C140" s="112" t="s">
        <v>765</v>
      </c>
      <c r="D140" s="112" t="s">
        <v>762</v>
      </c>
      <c r="E140" s="112">
        <v>10.0</v>
      </c>
      <c r="F140" s="4"/>
      <c r="G140" s="198"/>
      <c r="H140" s="4"/>
      <c r="I140" s="4"/>
      <c r="J140" s="4"/>
      <c r="K140" s="200"/>
      <c r="L140" s="200"/>
      <c r="M140" s="200"/>
      <c r="N140" s="200"/>
      <c r="O140" s="200"/>
      <c r="P140" s="200"/>
      <c r="Q140" s="4"/>
      <c r="R140" s="200"/>
      <c r="S140" s="200"/>
      <c r="T140" s="200"/>
      <c r="U140" s="4"/>
      <c r="V140" s="4"/>
      <c r="W140" s="4"/>
      <c r="X140" s="4"/>
      <c r="Y140" s="4"/>
      <c r="Z140" s="4"/>
      <c r="AA140" s="4"/>
      <c r="AB140" s="207"/>
      <c r="AC140" s="198"/>
      <c r="AD140" s="198"/>
      <c r="AE140" s="198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20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</row>
    <row r="141" ht="15.75" hidden="1" customHeight="1">
      <c r="A141" s="4"/>
      <c r="C141" s="112" t="s">
        <v>767</v>
      </c>
      <c r="D141" s="112" t="s">
        <v>760</v>
      </c>
      <c r="E141" s="112">
        <v>20.0</v>
      </c>
      <c r="F141" s="4"/>
      <c r="G141" s="198"/>
      <c r="H141" s="4"/>
      <c r="I141" s="4"/>
      <c r="J141" s="4"/>
      <c r="K141" s="200"/>
      <c r="L141" s="200"/>
      <c r="M141" s="200"/>
      <c r="N141" s="200"/>
      <c r="O141" s="200"/>
      <c r="P141" s="200"/>
      <c r="Q141" s="4"/>
      <c r="R141" s="200"/>
      <c r="S141" s="200"/>
      <c r="T141" s="200"/>
      <c r="U141" s="4"/>
      <c r="V141" s="4"/>
      <c r="W141" s="4"/>
      <c r="X141" s="4"/>
      <c r="Y141" s="4"/>
      <c r="Z141" s="4"/>
      <c r="AA141" s="4"/>
      <c r="AB141" s="207"/>
      <c r="AC141" s="198"/>
      <c r="AD141" s="198"/>
      <c r="AE141" s="198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20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</row>
    <row r="142" ht="15.75" hidden="1" customHeight="1">
      <c r="A142" s="4"/>
      <c r="C142" s="112" t="s">
        <v>768</v>
      </c>
      <c r="D142" s="112" t="s">
        <v>758</v>
      </c>
      <c r="E142" s="112">
        <v>4.0</v>
      </c>
      <c r="F142" s="4"/>
      <c r="G142" s="198"/>
      <c r="H142" s="4"/>
      <c r="I142" s="4"/>
      <c r="J142" s="4"/>
      <c r="K142" s="200"/>
      <c r="L142" s="200"/>
      <c r="M142" s="200"/>
      <c r="N142" s="200"/>
      <c r="O142" s="200"/>
      <c r="P142" s="200"/>
      <c r="Q142" s="4"/>
      <c r="R142" s="200"/>
      <c r="S142" s="200"/>
      <c r="T142" s="200"/>
      <c r="U142" s="4"/>
      <c r="V142" s="4"/>
      <c r="W142" s="4"/>
      <c r="X142" s="4"/>
      <c r="Y142" s="4"/>
      <c r="Z142" s="4"/>
      <c r="AA142" s="4"/>
      <c r="AB142" s="207"/>
      <c r="AC142" s="198"/>
      <c r="AD142" s="198"/>
      <c r="AE142" s="198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20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</row>
    <row r="143" ht="15.75" hidden="1" customHeight="1">
      <c r="A143" s="4"/>
      <c r="C143" s="112" t="s">
        <v>768</v>
      </c>
      <c r="D143" s="112" t="s">
        <v>759</v>
      </c>
      <c r="E143" s="112">
        <v>1.0</v>
      </c>
      <c r="F143" s="4"/>
      <c r="G143" s="198"/>
      <c r="H143" s="4"/>
      <c r="I143" s="4"/>
      <c r="J143" s="4"/>
      <c r="K143" s="200"/>
      <c r="L143" s="200"/>
      <c r="M143" s="200"/>
      <c r="N143" s="200"/>
      <c r="O143" s="200"/>
      <c r="P143" s="200"/>
      <c r="Q143" s="4"/>
      <c r="R143" s="200"/>
      <c r="S143" s="200"/>
      <c r="T143" s="200"/>
      <c r="U143" s="4"/>
      <c r="V143" s="4"/>
      <c r="W143" s="4"/>
      <c r="X143" s="4"/>
      <c r="Y143" s="4"/>
      <c r="Z143" s="4"/>
      <c r="AA143" s="4"/>
      <c r="AB143" s="207"/>
      <c r="AC143" s="198"/>
      <c r="AD143" s="198"/>
      <c r="AE143" s="198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20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</row>
    <row r="144" ht="15.75" hidden="1" customHeight="1">
      <c r="A144" s="4"/>
      <c r="C144" s="112" t="s">
        <v>768</v>
      </c>
      <c r="D144" s="112" t="s">
        <v>760</v>
      </c>
      <c r="E144" s="112">
        <v>5.0</v>
      </c>
      <c r="F144" s="4"/>
      <c r="G144" s="198"/>
      <c r="H144" s="4"/>
      <c r="I144" s="4"/>
      <c r="J144" s="4"/>
      <c r="K144" s="200"/>
      <c r="L144" s="200"/>
      <c r="M144" s="200"/>
      <c r="N144" s="200"/>
      <c r="O144" s="200"/>
      <c r="P144" s="200"/>
      <c r="Q144" s="4"/>
      <c r="R144" s="200"/>
      <c r="S144" s="200"/>
      <c r="T144" s="200"/>
      <c r="U144" s="4"/>
      <c r="V144" s="4"/>
      <c r="W144" s="4"/>
      <c r="X144" s="4"/>
      <c r="Y144" s="4"/>
      <c r="Z144" s="4"/>
      <c r="AA144" s="4"/>
      <c r="AB144" s="207"/>
      <c r="AC144" s="198"/>
      <c r="AD144" s="198"/>
      <c r="AE144" s="198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20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</row>
    <row r="145" ht="15.75" customHeight="1">
      <c r="A145" s="4"/>
      <c r="C145" s="4"/>
      <c r="D145" s="4"/>
      <c r="E145" s="4"/>
      <c r="F145" s="4"/>
      <c r="G145" s="198"/>
      <c r="H145" s="4"/>
      <c r="I145" s="4"/>
      <c r="J145" s="4"/>
      <c r="K145" s="200"/>
      <c r="L145" s="200"/>
      <c r="M145" s="200"/>
      <c r="N145" s="200"/>
      <c r="O145" s="200"/>
      <c r="P145" s="200"/>
      <c r="Q145" s="4"/>
      <c r="R145" s="200"/>
      <c r="S145" s="200"/>
      <c r="T145" s="200"/>
      <c r="U145" s="4"/>
      <c r="V145" s="4"/>
      <c r="W145" s="4"/>
      <c r="X145" s="4"/>
      <c r="Y145" s="4"/>
      <c r="Z145" s="4"/>
      <c r="AA145" s="4"/>
      <c r="AB145" s="207"/>
      <c r="AC145" s="198"/>
      <c r="AD145" s="198"/>
      <c r="AE145" s="198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20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</row>
    <row r="146" ht="15.75" customHeight="1">
      <c r="A146" s="4"/>
      <c r="C146" s="4"/>
      <c r="D146" s="4"/>
      <c r="E146" s="4"/>
      <c r="F146" s="4"/>
      <c r="G146" s="198"/>
      <c r="H146" s="4"/>
      <c r="I146" s="4"/>
      <c r="J146" s="4"/>
      <c r="K146" s="200"/>
      <c r="L146" s="200"/>
      <c r="M146" s="200"/>
      <c r="N146" s="200"/>
      <c r="O146" s="200"/>
      <c r="P146" s="200"/>
      <c r="Q146" s="4"/>
      <c r="R146" s="200"/>
      <c r="S146" s="200"/>
      <c r="T146" s="200"/>
      <c r="U146" s="4"/>
      <c r="V146" s="4"/>
      <c r="W146" s="4"/>
      <c r="X146" s="4"/>
      <c r="Y146" s="4"/>
      <c r="Z146" s="4"/>
      <c r="AA146" s="4"/>
      <c r="AB146" s="207"/>
      <c r="AC146" s="198"/>
      <c r="AD146" s="198"/>
      <c r="AE146" s="198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20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</row>
    <row r="147" ht="15.75" customHeight="1">
      <c r="A147" s="4"/>
      <c r="C147" s="4"/>
      <c r="D147" s="4"/>
      <c r="E147" s="4"/>
      <c r="F147" s="4"/>
      <c r="G147" s="198"/>
      <c r="H147" s="4"/>
      <c r="I147" s="4"/>
      <c r="J147" s="4"/>
      <c r="K147" s="200"/>
      <c r="L147" s="200"/>
      <c r="M147" s="200"/>
      <c r="N147" s="200"/>
      <c r="O147" s="200"/>
      <c r="P147" s="200"/>
      <c r="Q147" s="4"/>
      <c r="R147" s="200"/>
      <c r="S147" s="200"/>
      <c r="T147" s="200"/>
      <c r="U147" s="4"/>
      <c r="V147" s="4"/>
      <c r="W147" s="4"/>
      <c r="X147" s="4"/>
      <c r="Y147" s="4"/>
      <c r="Z147" s="4"/>
      <c r="AA147" s="4"/>
      <c r="AB147" s="207"/>
      <c r="AC147" s="198"/>
      <c r="AD147" s="198"/>
      <c r="AE147" s="198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20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</row>
    <row r="148" ht="15.75" customHeight="1">
      <c r="A148" s="4"/>
      <c r="C148" s="4"/>
      <c r="D148" s="4"/>
      <c r="E148" s="4"/>
      <c r="F148" s="4"/>
      <c r="G148" s="198"/>
      <c r="H148" s="4"/>
      <c r="I148" s="4"/>
      <c r="J148" s="4"/>
      <c r="K148" s="200"/>
      <c r="L148" s="200"/>
      <c r="M148" s="200"/>
      <c r="N148" s="200"/>
      <c r="O148" s="200"/>
      <c r="P148" s="200"/>
      <c r="Q148" s="4"/>
      <c r="R148" s="200"/>
      <c r="S148" s="200"/>
      <c r="T148" s="200"/>
      <c r="U148" s="4"/>
      <c r="V148" s="4"/>
      <c r="W148" s="4"/>
      <c r="X148" s="4"/>
      <c r="Y148" s="4"/>
      <c r="Z148" s="4"/>
      <c r="AA148" s="4"/>
      <c r="AB148" s="207"/>
      <c r="AC148" s="198"/>
      <c r="AD148" s="198"/>
      <c r="AE148" s="198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20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</row>
    <row r="149" ht="15.75" customHeight="1">
      <c r="A149" s="4"/>
      <c r="C149" s="4"/>
      <c r="D149" s="4"/>
      <c r="E149" s="4"/>
      <c r="F149" s="4"/>
      <c r="G149" s="198"/>
      <c r="H149" s="4"/>
      <c r="I149" s="4"/>
      <c r="J149" s="4"/>
      <c r="K149" s="200"/>
      <c r="L149" s="200"/>
      <c r="M149" s="200"/>
      <c r="N149" s="200"/>
      <c r="O149" s="200"/>
      <c r="P149" s="200"/>
      <c r="Q149" s="4"/>
      <c r="R149" s="200"/>
      <c r="S149" s="200"/>
      <c r="T149" s="200"/>
      <c r="U149" s="4"/>
      <c r="V149" s="4"/>
      <c r="W149" s="4"/>
      <c r="X149" s="4"/>
      <c r="Y149" s="4"/>
      <c r="Z149" s="4"/>
      <c r="AA149" s="4"/>
      <c r="AB149" s="207"/>
      <c r="AC149" s="198"/>
      <c r="AD149" s="198"/>
      <c r="AE149" s="198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20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</row>
    <row r="150" ht="15.75" customHeight="1">
      <c r="A150" s="4"/>
      <c r="C150" s="4"/>
      <c r="D150" s="4"/>
      <c r="E150" s="4"/>
      <c r="F150" s="4"/>
      <c r="G150" s="198"/>
      <c r="H150" s="4"/>
      <c r="I150" s="4"/>
      <c r="J150" s="4"/>
      <c r="K150" s="200"/>
      <c r="L150" s="200"/>
      <c r="M150" s="200"/>
      <c r="N150" s="200"/>
      <c r="O150" s="200"/>
      <c r="P150" s="200"/>
      <c r="Q150" s="4"/>
      <c r="R150" s="200"/>
      <c r="S150" s="200"/>
      <c r="T150" s="200"/>
      <c r="U150" s="4"/>
      <c r="V150" s="4"/>
      <c r="W150" s="4"/>
      <c r="X150" s="4"/>
      <c r="Y150" s="4"/>
      <c r="Z150" s="4"/>
      <c r="AA150" s="4"/>
      <c r="AB150" s="207"/>
      <c r="AC150" s="198"/>
      <c r="AD150" s="198"/>
      <c r="AE150" s="198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20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</row>
    <row r="151" ht="15.75" customHeight="1">
      <c r="A151" s="4"/>
      <c r="C151" s="4"/>
      <c r="D151" s="4"/>
      <c r="E151" s="4"/>
      <c r="F151" s="4"/>
      <c r="G151" s="198"/>
      <c r="H151" s="4"/>
      <c r="I151" s="4"/>
      <c r="J151" s="4"/>
      <c r="K151" s="200"/>
      <c r="L151" s="200"/>
      <c r="M151" s="200"/>
      <c r="N151" s="200"/>
      <c r="O151" s="200"/>
      <c r="P151" s="200"/>
      <c r="Q151" s="4"/>
      <c r="R151" s="200"/>
      <c r="S151" s="200"/>
      <c r="T151" s="200"/>
      <c r="U151" s="4"/>
      <c r="V151" s="4"/>
      <c r="W151" s="4"/>
      <c r="X151" s="4"/>
      <c r="Y151" s="4"/>
      <c r="Z151" s="4"/>
      <c r="AA151" s="4"/>
      <c r="AB151" s="207"/>
      <c r="AC151" s="198"/>
      <c r="AD151" s="198"/>
      <c r="AE151" s="198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20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</row>
    <row r="152" ht="15.75" customHeight="1">
      <c r="A152" s="4"/>
      <c r="C152" s="4"/>
      <c r="D152" s="4"/>
      <c r="E152" s="4"/>
      <c r="F152" s="4"/>
      <c r="G152" s="198"/>
      <c r="H152" s="4"/>
      <c r="I152" s="4"/>
      <c r="J152" s="4"/>
      <c r="K152" s="200"/>
      <c r="L152" s="200"/>
      <c r="M152" s="200"/>
      <c r="N152" s="200"/>
      <c r="O152" s="200"/>
      <c r="P152" s="200"/>
      <c r="Q152" s="4"/>
      <c r="R152" s="200"/>
      <c r="S152" s="200"/>
      <c r="T152" s="200"/>
      <c r="U152" s="4"/>
      <c r="V152" s="4"/>
      <c r="W152" s="4"/>
      <c r="X152" s="4"/>
      <c r="Y152" s="4"/>
      <c r="Z152" s="4"/>
      <c r="AA152" s="4"/>
      <c r="AB152" s="207"/>
      <c r="AC152" s="198"/>
      <c r="AD152" s="198"/>
      <c r="AE152" s="198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20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</row>
    <row r="153" ht="15.75" customHeight="1">
      <c r="A153" s="4"/>
      <c r="C153" s="4"/>
      <c r="D153" s="4"/>
      <c r="E153" s="4"/>
      <c r="F153" s="4"/>
      <c r="G153" s="198"/>
      <c r="H153" s="4"/>
      <c r="I153" s="4"/>
      <c r="J153" s="4"/>
      <c r="K153" s="200"/>
      <c r="L153" s="200"/>
      <c r="M153" s="200"/>
      <c r="N153" s="200"/>
      <c r="O153" s="200"/>
      <c r="P153" s="200"/>
      <c r="Q153" s="4"/>
      <c r="R153" s="200"/>
      <c r="S153" s="200"/>
      <c r="T153" s="200"/>
      <c r="U153" s="4"/>
      <c r="V153" s="4"/>
      <c r="W153" s="4"/>
      <c r="X153" s="4"/>
      <c r="Y153" s="4"/>
      <c r="Z153" s="4"/>
      <c r="AA153" s="4"/>
      <c r="AB153" s="207"/>
      <c r="AC153" s="198"/>
      <c r="AD153" s="198"/>
      <c r="AE153" s="198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20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</row>
    <row r="154" ht="15.75" customHeight="1">
      <c r="A154" s="4"/>
      <c r="C154" s="4"/>
      <c r="D154" s="4"/>
      <c r="E154" s="4"/>
      <c r="F154" s="4"/>
      <c r="G154" s="198"/>
      <c r="H154" s="4"/>
      <c r="I154" s="4"/>
      <c r="J154" s="4"/>
      <c r="K154" s="200"/>
      <c r="L154" s="200"/>
      <c r="M154" s="200"/>
      <c r="N154" s="200"/>
      <c r="O154" s="200"/>
      <c r="P154" s="200"/>
      <c r="Q154" s="4"/>
      <c r="R154" s="200"/>
      <c r="S154" s="200"/>
      <c r="T154" s="200"/>
      <c r="U154" s="4"/>
      <c r="V154" s="4"/>
      <c r="W154" s="4"/>
      <c r="X154" s="4"/>
      <c r="Y154" s="4"/>
      <c r="Z154" s="4"/>
      <c r="AA154" s="4"/>
      <c r="AB154" s="207"/>
      <c r="AC154" s="198"/>
      <c r="AD154" s="198"/>
      <c r="AE154" s="198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20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</row>
    <row r="155" ht="15.75" customHeight="1">
      <c r="A155" s="4"/>
      <c r="C155" s="4"/>
      <c r="D155" s="4"/>
      <c r="E155" s="4"/>
      <c r="F155" s="4"/>
      <c r="G155" s="198"/>
      <c r="H155" s="4"/>
      <c r="I155" s="4"/>
      <c r="J155" s="4"/>
      <c r="K155" s="200"/>
      <c r="L155" s="200"/>
      <c r="M155" s="200"/>
      <c r="N155" s="200"/>
      <c r="O155" s="200"/>
      <c r="P155" s="200"/>
      <c r="Q155" s="4"/>
      <c r="R155" s="200"/>
      <c r="S155" s="200"/>
      <c r="T155" s="200"/>
      <c r="U155" s="4"/>
      <c r="V155" s="4"/>
      <c r="W155" s="4"/>
      <c r="X155" s="4"/>
      <c r="Y155" s="4"/>
      <c r="Z155" s="4"/>
      <c r="AA155" s="4"/>
      <c r="AB155" s="207"/>
      <c r="AC155" s="198"/>
      <c r="AD155" s="198"/>
      <c r="AE155" s="198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20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</row>
    <row r="156" ht="15.75" customHeight="1">
      <c r="A156" s="4"/>
      <c r="C156" s="4"/>
      <c r="D156" s="4"/>
      <c r="E156" s="4"/>
      <c r="F156" s="4"/>
      <c r="G156" s="198"/>
      <c r="H156" s="4"/>
      <c r="I156" s="4"/>
      <c r="J156" s="4"/>
      <c r="K156" s="200"/>
      <c r="L156" s="200"/>
      <c r="M156" s="200"/>
      <c r="N156" s="200"/>
      <c r="O156" s="200"/>
      <c r="P156" s="200"/>
      <c r="Q156" s="4"/>
      <c r="R156" s="200"/>
      <c r="S156" s="200"/>
      <c r="T156" s="200"/>
      <c r="U156" s="4"/>
      <c r="V156" s="4"/>
      <c r="W156" s="4"/>
      <c r="X156" s="4"/>
      <c r="Y156" s="4"/>
      <c r="Z156" s="4"/>
      <c r="AA156" s="4"/>
      <c r="AB156" s="207"/>
      <c r="AC156" s="198"/>
      <c r="AD156" s="198"/>
      <c r="AE156" s="198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20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</row>
    <row r="157" ht="15.75" customHeight="1">
      <c r="A157" s="4"/>
      <c r="C157" s="4"/>
      <c r="D157" s="4"/>
      <c r="E157" s="4"/>
      <c r="F157" s="4"/>
      <c r="G157" s="198"/>
      <c r="H157" s="4"/>
      <c r="I157" s="4"/>
      <c r="J157" s="4"/>
      <c r="K157" s="200"/>
      <c r="L157" s="200"/>
      <c r="M157" s="200"/>
      <c r="N157" s="200"/>
      <c r="O157" s="200"/>
      <c r="P157" s="200"/>
      <c r="Q157" s="4"/>
      <c r="R157" s="200"/>
      <c r="S157" s="200"/>
      <c r="T157" s="200"/>
      <c r="U157" s="4"/>
      <c r="V157" s="4"/>
      <c r="W157" s="4"/>
      <c r="X157" s="4"/>
      <c r="Y157" s="4"/>
      <c r="Z157" s="4"/>
      <c r="AA157" s="4"/>
      <c r="AB157" s="207"/>
      <c r="AC157" s="198"/>
      <c r="AD157" s="198"/>
      <c r="AE157" s="198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20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</row>
    <row r="158" ht="15.75" customHeight="1">
      <c r="A158" s="4"/>
      <c r="C158" s="4"/>
      <c r="D158" s="4"/>
      <c r="E158" s="4"/>
      <c r="F158" s="4"/>
      <c r="G158" s="198"/>
      <c r="H158" s="4"/>
      <c r="I158" s="4"/>
      <c r="J158" s="4"/>
      <c r="K158" s="200"/>
      <c r="L158" s="200"/>
      <c r="M158" s="200"/>
      <c r="N158" s="200"/>
      <c r="O158" s="200"/>
      <c r="P158" s="200"/>
      <c r="Q158" s="4"/>
      <c r="R158" s="200"/>
      <c r="S158" s="200"/>
      <c r="T158" s="200"/>
      <c r="U158" s="4"/>
      <c r="V158" s="4"/>
      <c r="W158" s="4"/>
      <c r="X158" s="4"/>
      <c r="Y158" s="4"/>
      <c r="Z158" s="4"/>
      <c r="AA158" s="4"/>
      <c r="AB158" s="207"/>
      <c r="AC158" s="198"/>
      <c r="AD158" s="198"/>
      <c r="AE158" s="198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20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</row>
    <row r="159" ht="15.75" customHeight="1">
      <c r="A159" s="4"/>
      <c r="C159" s="4"/>
      <c r="D159" s="4"/>
      <c r="E159" s="4"/>
      <c r="F159" s="4"/>
      <c r="G159" s="198"/>
      <c r="H159" s="4"/>
      <c r="I159" s="4"/>
      <c r="J159" s="4"/>
      <c r="K159" s="200"/>
      <c r="L159" s="200"/>
      <c r="M159" s="200"/>
      <c r="N159" s="200"/>
      <c r="O159" s="200"/>
      <c r="P159" s="200"/>
      <c r="Q159" s="4"/>
      <c r="R159" s="200"/>
      <c r="S159" s="200"/>
      <c r="T159" s="200"/>
      <c r="U159" s="4"/>
      <c r="V159" s="4"/>
      <c r="W159" s="4"/>
      <c r="X159" s="4"/>
      <c r="Y159" s="4"/>
      <c r="Z159" s="4"/>
      <c r="AA159" s="4"/>
      <c r="AB159" s="207"/>
      <c r="AC159" s="198"/>
      <c r="AD159" s="198"/>
      <c r="AE159" s="198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20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</row>
    <row r="160" ht="15.75" customHeight="1">
      <c r="A160" s="4"/>
      <c r="C160" s="4"/>
      <c r="D160" s="4"/>
      <c r="E160" s="4"/>
      <c r="F160" s="4"/>
      <c r="G160" s="198"/>
      <c r="H160" s="4"/>
      <c r="I160" s="4"/>
      <c r="J160" s="4"/>
      <c r="K160" s="200"/>
      <c r="L160" s="200"/>
      <c r="M160" s="200"/>
      <c r="N160" s="200"/>
      <c r="O160" s="200"/>
      <c r="P160" s="200"/>
      <c r="Q160" s="4"/>
      <c r="R160" s="200"/>
      <c r="S160" s="200"/>
      <c r="T160" s="200"/>
      <c r="U160" s="4"/>
      <c r="V160" s="4"/>
      <c r="W160" s="4"/>
      <c r="X160" s="4"/>
      <c r="Y160" s="4"/>
      <c r="Z160" s="4"/>
      <c r="AA160" s="4"/>
      <c r="AB160" s="207"/>
      <c r="AC160" s="198"/>
      <c r="AD160" s="198"/>
      <c r="AE160" s="198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20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</row>
    <row r="161" ht="15.75" customHeight="1">
      <c r="A161" s="4"/>
      <c r="C161" s="4"/>
      <c r="D161" s="4"/>
      <c r="E161" s="4"/>
      <c r="F161" s="4"/>
      <c r="G161" s="198"/>
      <c r="H161" s="4"/>
      <c r="I161" s="4"/>
      <c r="J161" s="4"/>
      <c r="K161" s="200"/>
      <c r="L161" s="200"/>
      <c r="M161" s="200"/>
      <c r="N161" s="200"/>
      <c r="O161" s="200"/>
      <c r="P161" s="200"/>
      <c r="Q161" s="4"/>
      <c r="R161" s="200"/>
      <c r="S161" s="200"/>
      <c r="T161" s="200"/>
      <c r="U161" s="4"/>
      <c r="V161" s="4"/>
      <c r="W161" s="4"/>
      <c r="X161" s="4"/>
      <c r="Y161" s="4"/>
      <c r="Z161" s="4"/>
      <c r="AA161" s="4"/>
      <c r="AB161" s="207"/>
      <c r="AC161" s="198"/>
      <c r="AD161" s="198"/>
      <c r="AE161" s="198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20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</row>
    <row r="162" ht="15.75" customHeight="1">
      <c r="A162" s="4"/>
      <c r="C162" s="4"/>
      <c r="D162" s="4"/>
      <c r="E162" s="4"/>
      <c r="F162" s="4"/>
      <c r="G162" s="198"/>
      <c r="H162" s="4"/>
      <c r="I162" s="4"/>
      <c r="J162" s="4"/>
      <c r="K162" s="200"/>
      <c r="L162" s="200"/>
      <c r="M162" s="200"/>
      <c r="N162" s="200"/>
      <c r="O162" s="200"/>
      <c r="P162" s="200"/>
      <c r="Q162" s="4"/>
      <c r="R162" s="200"/>
      <c r="S162" s="200"/>
      <c r="T162" s="200"/>
      <c r="U162" s="4"/>
      <c r="V162" s="4"/>
      <c r="W162" s="4"/>
      <c r="X162" s="4"/>
      <c r="Y162" s="4"/>
      <c r="Z162" s="4"/>
      <c r="AA162" s="4"/>
      <c r="AB162" s="207"/>
      <c r="AC162" s="198"/>
      <c r="AD162" s="198"/>
      <c r="AE162" s="198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20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</row>
    <row r="163" ht="15.75" customHeight="1">
      <c r="A163" s="4"/>
      <c r="C163" s="4"/>
      <c r="D163" s="4"/>
      <c r="E163" s="4"/>
      <c r="F163" s="4"/>
      <c r="G163" s="198"/>
      <c r="H163" s="4"/>
      <c r="I163" s="4"/>
      <c r="J163" s="4"/>
      <c r="K163" s="200"/>
      <c r="L163" s="200"/>
      <c r="M163" s="200"/>
      <c r="N163" s="200"/>
      <c r="O163" s="200"/>
      <c r="P163" s="200"/>
      <c r="Q163" s="4"/>
      <c r="R163" s="200"/>
      <c r="S163" s="200"/>
      <c r="T163" s="200"/>
      <c r="U163" s="4"/>
      <c r="V163" s="4"/>
      <c r="W163" s="4"/>
      <c r="X163" s="4"/>
      <c r="Y163" s="4"/>
      <c r="Z163" s="4"/>
      <c r="AA163" s="4"/>
      <c r="AB163" s="207"/>
      <c r="AC163" s="198"/>
      <c r="AD163" s="198"/>
      <c r="AE163" s="198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20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</row>
    <row r="164" ht="15.75" customHeight="1">
      <c r="A164" s="4"/>
      <c r="C164" s="4"/>
      <c r="D164" s="4"/>
      <c r="E164" s="4"/>
      <c r="F164" s="4"/>
      <c r="G164" s="198"/>
      <c r="H164" s="4"/>
      <c r="I164" s="4"/>
      <c r="J164" s="4"/>
      <c r="K164" s="200"/>
      <c r="L164" s="200"/>
      <c r="M164" s="200"/>
      <c r="N164" s="200"/>
      <c r="O164" s="200"/>
      <c r="P164" s="200"/>
      <c r="Q164" s="4"/>
      <c r="R164" s="200"/>
      <c r="S164" s="200"/>
      <c r="T164" s="200"/>
      <c r="U164" s="4"/>
      <c r="V164" s="4"/>
      <c r="W164" s="4"/>
      <c r="X164" s="4"/>
      <c r="Y164" s="4"/>
      <c r="Z164" s="4"/>
      <c r="AA164" s="4"/>
      <c r="AB164" s="207"/>
      <c r="AC164" s="198"/>
      <c r="AD164" s="198"/>
      <c r="AE164" s="198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20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</row>
    <row r="165" ht="15.75" customHeight="1">
      <c r="A165" s="4"/>
      <c r="C165" s="4"/>
      <c r="D165" s="4"/>
      <c r="E165" s="4"/>
      <c r="F165" s="4"/>
      <c r="G165" s="198"/>
      <c r="H165" s="4"/>
      <c r="I165" s="4"/>
      <c r="J165" s="4"/>
      <c r="K165" s="200"/>
      <c r="L165" s="200"/>
      <c r="M165" s="200"/>
      <c r="N165" s="200"/>
      <c r="O165" s="200"/>
      <c r="P165" s="200"/>
      <c r="Q165" s="4"/>
      <c r="R165" s="200"/>
      <c r="S165" s="200"/>
      <c r="T165" s="200"/>
      <c r="U165" s="4"/>
      <c r="V165" s="4"/>
      <c r="W165" s="4"/>
      <c r="X165" s="4"/>
      <c r="Y165" s="4"/>
      <c r="Z165" s="4"/>
      <c r="AA165" s="4"/>
      <c r="AB165" s="207"/>
      <c r="AC165" s="198"/>
      <c r="AD165" s="198"/>
      <c r="AE165" s="198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20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</row>
    <row r="166" ht="15.75" customHeight="1">
      <c r="A166" s="4"/>
      <c r="C166" s="4"/>
      <c r="D166" s="4"/>
      <c r="E166" s="4"/>
      <c r="F166" s="4"/>
      <c r="G166" s="198"/>
      <c r="H166" s="4"/>
      <c r="I166" s="4"/>
      <c r="J166" s="4"/>
      <c r="K166" s="200"/>
      <c r="L166" s="200"/>
      <c r="M166" s="200"/>
      <c r="N166" s="200"/>
      <c r="O166" s="200"/>
      <c r="P166" s="200"/>
      <c r="Q166" s="4"/>
      <c r="R166" s="200"/>
      <c r="S166" s="200"/>
      <c r="T166" s="200"/>
      <c r="U166" s="4"/>
      <c r="V166" s="4"/>
      <c r="W166" s="4"/>
      <c r="X166" s="4"/>
      <c r="Y166" s="4"/>
      <c r="Z166" s="4"/>
      <c r="AA166" s="4"/>
      <c r="AB166" s="207"/>
      <c r="AC166" s="198"/>
      <c r="AD166" s="198"/>
      <c r="AE166" s="198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20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</row>
    <row r="167" ht="15.75" customHeight="1">
      <c r="A167" s="4"/>
      <c r="C167" s="4"/>
      <c r="D167" s="4"/>
      <c r="E167" s="4"/>
      <c r="F167" s="4"/>
      <c r="G167" s="198"/>
      <c r="H167" s="4"/>
      <c r="I167" s="4"/>
      <c r="J167" s="4"/>
      <c r="K167" s="200"/>
      <c r="L167" s="200"/>
      <c r="M167" s="200"/>
      <c r="N167" s="200"/>
      <c r="O167" s="200"/>
      <c r="P167" s="200"/>
      <c r="Q167" s="4"/>
      <c r="R167" s="200"/>
      <c r="S167" s="200"/>
      <c r="T167" s="200"/>
      <c r="U167" s="4"/>
      <c r="V167" s="4"/>
      <c r="W167" s="4"/>
      <c r="X167" s="4"/>
      <c r="Y167" s="4"/>
      <c r="Z167" s="4"/>
      <c r="AA167" s="4"/>
      <c r="AB167" s="207"/>
      <c r="AC167" s="198"/>
      <c r="AD167" s="198"/>
      <c r="AE167" s="198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20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</row>
    <row r="168" ht="15.75" customHeight="1">
      <c r="A168" s="4"/>
      <c r="C168" s="4"/>
      <c r="D168" s="4"/>
      <c r="E168" s="4"/>
      <c r="F168" s="4"/>
      <c r="G168" s="198"/>
      <c r="H168" s="4"/>
      <c r="I168" s="4"/>
      <c r="J168" s="4"/>
      <c r="K168" s="200"/>
      <c r="L168" s="200"/>
      <c r="M168" s="200"/>
      <c r="N168" s="200"/>
      <c r="O168" s="200"/>
      <c r="P168" s="200"/>
      <c r="Q168" s="4"/>
      <c r="R168" s="200"/>
      <c r="S168" s="200"/>
      <c r="T168" s="200"/>
      <c r="U168" s="4"/>
      <c r="V168" s="4"/>
      <c r="W168" s="4"/>
      <c r="X168" s="4"/>
      <c r="Y168" s="4"/>
      <c r="Z168" s="4"/>
      <c r="AA168" s="4"/>
      <c r="AB168" s="207"/>
      <c r="AC168" s="198"/>
      <c r="AD168" s="198"/>
      <c r="AE168" s="198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20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</row>
    <row r="169" ht="15.75" customHeight="1">
      <c r="A169" s="4"/>
      <c r="C169" s="4"/>
      <c r="D169" s="4"/>
      <c r="E169" s="4"/>
      <c r="F169" s="4"/>
      <c r="G169" s="198"/>
      <c r="H169" s="4"/>
      <c r="I169" s="4"/>
      <c r="J169" s="4"/>
      <c r="K169" s="200"/>
      <c r="L169" s="200"/>
      <c r="M169" s="200"/>
      <c r="N169" s="200"/>
      <c r="O169" s="200"/>
      <c r="P169" s="200"/>
      <c r="Q169" s="4"/>
      <c r="R169" s="200"/>
      <c r="S169" s="200"/>
      <c r="T169" s="200"/>
      <c r="U169" s="4"/>
      <c r="V169" s="4"/>
      <c r="W169" s="4"/>
      <c r="X169" s="4"/>
      <c r="Y169" s="4"/>
      <c r="Z169" s="4"/>
      <c r="AA169" s="4"/>
      <c r="AB169" s="207"/>
      <c r="AC169" s="198"/>
      <c r="AD169" s="198"/>
      <c r="AE169" s="198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20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</row>
    <row r="170" ht="15.75" customHeight="1">
      <c r="A170" s="4"/>
      <c r="C170" s="4"/>
      <c r="D170" s="4"/>
      <c r="E170" s="4"/>
      <c r="F170" s="4"/>
      <c r="G170" s="198"/>
      <c r="H170" s="4"/>
      <c r="I170" s="4"/>
      <c r="J170" s="4"/>
      <c r="K170" s="200"/>
      <c r="L170" s="200"/>
      <c r="M170" s="200"/>
      <c r="N170" s="200"/>
      <c r="O170" s="200"/>
      <c r="P170" s="200"/>
      <c r="Q170" s="4"/>
      <c r="R170" s="200"/>
      <c r="S170" s="200"/>
      <c r="T170" s="200"/>
      <c r="U170" s="4"/>
      <c r="V170" s="4"/>
      <c r="W170" s="4"/>
      <c r="X170" s="4"/>
      <c r="Y170" s="4"/>
      <c r="Z170" s="4"/>
      <c r="AA170" s="4"/>
      <c r="AB170" s="207"/>
      <c r="AC170" s="198"/>
      <c r="AD170" s="198"/>
      <c r="AE170" s="198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20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</row>
    <row r="171" ht="15.75" customHeight="1">
      <c r="A171" s="4"/>
      <c r="C171" s="4"/>
      <c r="D171" s="4"/>
      <c r="E171" s="4"/>
      <c r="F171" s="4"/>
      <c r="G171" s="198"/>
      <c r="H171" s="4"/>
      <c r="I171" s="4"/>
      <c r="J171" s="4"/>
      <c r="K171" s="200"/>
      <c r="L171" s="200"/>
      <c r="M171" s="200"/>
      <c r="N171" s="200"/>
      <c r="O171" s="200"/>
      <c r="P171" s="200"/>
      <c r="Q171" s="4"/>
      <c r="R171" s="200"/>
      <c r="S171" s="200"/>
      <c r="T171" s="200"/>
      <c r="U171" s="4"/>
      <c r="V171" s="4"/>
      <c r="W171" s="4"/>
      <c r="X171" s="4"/>
      <c r="Y171" s="4"/>
      <c r="Z171" s="4"/>
      <c r="AA171" s="4"/>
      <c r="AB171" s="207"/>
      <c r="AC171" s="198"/>
      <c r="AD171" s="198"/>
      <c r="AE171" s="198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20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</row>
    <row r="172" ht="15.75" customHeight="1">
      <c r="A172" s="4"/>
      <c r="C172" s="4"/>
      <c r="D172" s="4"/>
      <c r="E172" s="4"/>
      <c r="F172" s="4"/>
      <c r="G172" s="198"/>
      <c r="H172" s="4"/>
      <c r="I172" s="4"/>
      <c r="J172" s="4"/>
      <c r="K172" s="200"/>
      <c r="L172" s="200"/>
      <c r="M172" s="200"/>
      <c r="N172" s="200"/>
      <c r="O172" s="200"/>
      <c r="P172" s="200"/>
      <c r="Q172" s="4"/>
      <c r="R172" s="200"/>
      <c r="S172" s="200"/>
      <c r="T172" s="200"/>
      <c r="U172" s="4"/>
      <c r="V172" s="4"/>
      <c r="W172" s="4"/>
      <c r="X172" s="4"/>
      <c r="Y172" s="4"/>
      <c r="Z172" s="4"/>
      <c r="AA172" s="4"/>
      <c r="AB172" s="207"/>
      <c r="AC172" s="198"/>
      <c r="AD172" s="198"/>
      <c r="AE172" s="198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20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</row>
    <row r="173" ht="15.75" customHeight="1">
      <c r="A173" s="4"/>
      <c r="C173" s="4"/>
      <c r="D173" s="4"/>
      <c r="E173" s="4"/>
      <c r="F173" s="4"/>
      <c r="G173" s="198"/>
      <c r="H173" s="4"/>
      <c r="I173" s="4"/>
      <c r="J173" s="4"/>
      <c r="K173" s="200"/>
      <c r="L173" s="200"/>
      <c r="M173" s="200"/>
      <c r="N173" s="200"/>
      <c r="O173" s="200"/>
      <c r="P173" s="200"/>
      <c r="Q173" s="4"/>
      <c r="R173" s="200"/>
      <c r="S173" s="200"/>
      <c r="T173" s="200"/>
      <c r="U173" s="4"/>
      <c r="V173" s="4"/>
      <c r="W173" s="4"/>
      <c r="X173" s="4"/>
      <c r="Y173" s="4"/>
      <c r="Z173" s="4"/>
      <c r="AA173" s="4"/>
      <c r="AB173" s="207"/>
      <c r="AC173" s="198"/>
      <c r="AD173" s="198"/>
      <c r="AE173" s="198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20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</row>
    <row r="174" ht="15.75" customHeight="1">
      <c r="A174" s="4"/>
      <c r="C174" s="4"/>
      <c r="D174" s="4"/>
      <c r="E174" s="4"/>
      <c r="F174" s="4"/>
      <c r="G174" s="198"/>
      <c r="H174" s="4"/>
      <c r="I174" s="4"/>
      <c r="J174" s="4"/>
      <c r="K174" s="200"/>
      <c r="L174" s="200"/>
      <c r="M174" s="200"/>
      <c r="N174" s="200"/>
      <c r="O174" s="200"/>
      <c r="P174" s="200"/>
      <c r="Q174" s="4"/>
      <c r="R174" s="200"/>
      <c r="S174" s="200"/>
      <c r="T174" s="200"/>
      <c r="U174" s="4"/>
      <c r="V174" s="4"/>
      <c r="W174" s="4"/>
      <c r="X174" s="4"/>
      <c r="Y174" s="4"/>
      <c r="Z174" s="4"/>
      <c r="AA174" s="4"/>
      <c r="AB174" s="207"/>
      <c r="AC174" s="198"/>
      <c r="AD174" s="198"/>
      <c r="AE174" s="198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20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</row>
    <row r="175" ht="15.75" customHeight="1">
      <c r="A175" s="4"/>
      <c r="C175" s="4"/>
      <c r="D175" s="4"/>
      <c r="E175" s="4"/>
      <c r="F175" s="4"/>
      <c r="G175" s="198"/>
      <c r="H175" s="4"/>
      <c r="I175" s="4"/>
      <c r="J175" s="4"/>
      <c r="K175" s="200"/>
      <c r="L175" s="200"/>
      <c r="M175" s="200"/>
      <c r="N175" s="200"/>
      <c r="O175" s="200"/>
      <c r="P175" s="200"/>
      <c r="Q175" s="4"/>
      <c r="R175" s="200"/>
      <c r="S175" s="200"/>
      <c r="T175" s="200"/>
      <c r="U175" s="4"/>
      <c r="V175" s="4"/>
      <c r="W175" s="4"/>
      <c r="X175" s="4"/>
      <c r="Y175" s="4"/>
      <c r="Z175" s="4"/>
      <c r="AA175" s="4"/>
      <c r="AB175" s="207"/>
      <c r="AC175" s="198"/>
      <c r="AD175" s="198"/>
      <c r="AE175" s="198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20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</row>
    <row r="176" ht="15.75" customHeight="1">
      <c r="A176" s="4"/>
      <c r="C176" s="4"/>
      <c r="D176" s="4"/>
      <c r="E176" s="4"/>
      <c r="F176" s="4"/>
      <c r="G176" s="198"/>
      <c r="H176" s="4"/>
      <c r="I176" s="4"/>
      <c r="J176" s="4"/>
      <c r="K176" s="200"/>
      <c r="L176" s="200"/>
      <c r="M176" s="200"/>
      <c r="N176" s="200"/>
      <c r="O176" s="200"/>
      <c r="P176" s="200"/>
      <c r="Q176" s="4"/>
      <c r="R176" s="200"/>
      <c r="S176" s="200"/>
      <c r="T176" s="200"/>
      <c r="U176" s="4"/>
      <c r="V176" s="4"/>
      <c r="W176" s="4"/>
      <c r="X176" s="4"/>
      <c r="Y176" s="4"/>
      <c r="Z176" s="4"/>
      <c r="AA176" s="4"/>
      <c r="AB176" s="207"/>
      <c r="AC176" s="198"/>
      <c r="AD176" s="198"/>
      <c r="AE176" s="198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20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</row>
    <row r="177" ht="15.75" customHeight="1">
      <c r="A177" s="4"/>
      <c r="C177" s="4"/>
      <c r="D177" s="4"/>
      <c r="E177" s="4"/>
      <c r="F177" s="4"/>
      <c r="G177" s="198"/>
      <c r="H177" s="4"/>
      <c r="I177" s="4"/>
      <c r="J177" s="4"/>
      <c r="K177" s="200"/>
      <c r="L177" s="200"/>
      <c r="M177" s="200"/>
      <c r="N177" s="200"/>
      <c r="O177" s="200"/>
      <c r="P177" s="200"/>
      <c r="Q177" s="4"/>
      <c r="R177" s="200"/>
      <c r="S177" s="200"/>
      <c r="T177" s="200"/>
      <c r="U177" s="4"/>
      <c r="V177" s="4"/>
      <c r="W177" s="4"/>
      <c r="X177" s="4"/>
      <c r="Y177" s="4"/>
      <c r="Z177" s="4"/>
      <c r="AA177" s="4"/>
      <c r="AB177" s="207"/>
      <c r="AC177" s="198"/>
      <c r="AD177" s="198"/>
      <c r="AE177" s="198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20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</row>
    <row r="178" ht="15.75" customHeight="1">
      <c r="A178" s="4"/>
      <c r="C178" s="4"/>
      <c r="D178" s="4"/>
      <c r="E178" s="4"/>
      <c r="F178" s="4"/>
      <c r="G178" s="198"/>
      <c r="H178" s="4"/>
      <c r="I178" s="4"/>
      <c r="J178" s="4"/>
      <c r="K178" s="200"/>
      <c r="L178" s="200"/>
      <c r="M178" s="200"/>
      <c r="N178" s="200"/>
      <c r="O178" s="200"/>
      <c r="P178" s="200"/>
      <c r="Q178" s="4"/>
      <c r="R178" s="200"/>
      <c r="S178" s="200"/>
      <c r="T178" s="200"/>
      <c r="U178" s="4"/>
      <c r="V178" s="4"/>
      <c r="W178" s="4"/>
      <c r="X178" s="4"/>
      <c r="Y178" s="4"/>
      <c r="Z178" s="4"/>
      <c r="AA178" s="4"/>
      <c r="AB178" s="207"/>
      <c r="AC178" s="198"/>
      <c r="AD178" s="198"/>
      <c r="AE178" s="198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20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</row>
    <row r="179" ht="15.75" customHeight="1">
      <c r="A179" s="4"/>
      <c r="C179" s="4"/>
      <c r="D179" s="4"/>
      <c r="E179" s="4"/>
      <c r="F179" s="4"/>
      <c r="G179" s="198"/>
      <c r="H179" s="4"/>
      <c r="I179" s="4"/>
      <c r="J179" s="4"/>
      <c r="K179" s="200"/>
      <c r="L179" s="200"/>
      <c r="M179" s="200"/>
      <c r="N179" s="200"/>
      <c r="O179" s="200"/>
      <c r="P179" s="200"/>
      <c r="Q179" s="4"/>
      <c r="R179" s="200"/>
      <c r="S179" s="200"/>
      <c r="T179" s="200"/>
      <c r="U179" s="4"/>
      <c r="V179" s="4"/>
      <c r="W179" s="4"/>
      <c r="X179" s="4"/>
      <c r="Y179" s="4"/>
      <c r="Z179" s="4"/>
      <c r="AA179" s="4"/>
      <c r="AB179" s="207"/>
      <c r="AC179" s="198"/>
      <c r="AD179" s="198"/>
      <c r="AE179" s="198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20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</row>
    <row r="180" ht="15.75" customHeight="1">
      <c r="A180" s="4"/>
      <c r="C180" s="4"/>
      <c r="D180" s="4"/>
      <c r="E180" s="4"/>
      <c r="F180" s="4"/>
      <c r="G180" s="198"/>
      <c r="H180" s="4"/>
      <c r="I180" s="4"/>
      <c r="J180" s="4"/>
      <c r="K180" s="200"/>
      <c r="L180" s="200"/>
      <c r="M180" s="200"/>
      <c r="N180" s="200"/>
      <c r="O180" s="200"/>
      <c r="P180" s="200"/>
      <c r="Q180" s="4"/>
      <c r="R180" s="200"/>
      <c r="S180" s="200"/>
      <c r="T180" s="200"/>
      <c r="U180" s="4"/>
      <c r="V180" s="4"/>
      <c r="W180" s="4"/>
      <c r="X180" s="4"/>
      <c r="Y180" s="4"/>
      <c r="Z180" s="4"/>
      <c r="AA180" s="4"/>
      <c r="AB180" s="207"/>
      <c r="AC180" s="198"/>
      <c r="AD180" s="198"/>
      <c r="AE180" s="198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20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</row>
    <row r="181" ht="15.75" customHeight="1">
      <c r="A181" s="4"/>
      <c r="C181" s="4"/>
      <c r="D181" s="4"/>
      <c r="E181" s="4"/>
      <c r="F181" s="4"/>
      <c r="G181" s="198"/>
      <c r="H181" s="4"/>
      <c r="I181" s="4"/>
      <c r="J181" s="4"/>
      <c r="K181" s="200"/>
      <c r="L181" s="200"/>
      <c r="M181" s="200"/>
      <c r="N181" s="200"/>
      <c r="O181" s="200"/>
      <c r="P181" s="200"/>
      <c r="Q181" s="4"/>
      <c r="R181" s="200"/>
      <c r="S181" s="200"/>
      <c r="T181" s="200"/>
      <c r="U181" s="4"/>
      <c r="V181" s="4"/>
      <c r="W181" s="4"/>
      <c r="X181" s="4"/>
      <c r="Y181" s="4"/>
      <c r="Z181" s="4"/>
      <c r="AA181" s="4"/>
      <c r="AB181" s="207"/>
      <c r="AC181" s="198"/>
      <c r="AD181" s="198"/>
      <c r="AE181" s="198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20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</row>
    <row r="182" ht="15.75" customHeight="1">
      <c r="A182" s="4"/>
      <c r="C182" s="4"/>
      <c r="D182" s="4"/>
      <c r="E182" s="4"/>
      <c r="F182" s="4"/>
      <c r="G182" s="198"/>
      <c r="H182" s="4"/>
      <c r="I182" s="4"/>
      <c r="J182" s="4"/>
      <c r="K182" s="200"/>
      <c r="L182" s="200"/>
      <c r="M182" s="200"/>
      <c r="N182" s="200"/>
      <c r="O182" s="200"/>
      <c r="P182" s="200"/>
      <c r="Q182" s="4"/>
      <c r="R182" s="200"/>
      <c r="S182" s="200"/>
      <c r="T182" s="200"/>
      <c r="U182" s="4"/>
      <c r="V182" s="4"/>
      <c r="W182" s="4"/>
      <c r="X182" s="4"/>
      <c r="Y182" s="4"/>
      <c r="Z182" s="4"/>
      <c r="AA182" s="4"/>
      <c r="AB182" s="207"/>
      <c r="AC182" s="198"/>
      <c r="AD182" s="198"/>
      <c r="AE182" s="198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20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</row>
    <row r="183" ht="15.75" customHeight="1">
      <c r="A183" s="4"/>
      <c r="C183" s="4"/>
      <c r="D183" s="4"/>
      <c r="E183" s="4"/>
      <c r="F183" s="4"/>
      <c r="G183" s="198"/>
      <c r="H183" s="4"/>
      <c r="I183" s="4"/>
      <c r="J183" s="4"/>
      <c r="K183" s="200"/>
      <c r="L183" s="200"/>
      <c r="M183" s="200"/>
      <c r="N183" s="200"/>
      <c r="O183" s="200"/>
      <c r="P183" s="200"/>
      <c r="Q183" s="4"/>
      <c r="R183" s="200"/>
      <c r="S183" s="200"/>
      <c r="T183" s="200"/>
      <c r="U183" s="4"/>
      <c r="V183" s="4"/>
      <c r="W183" s="4"/>
      <c r="X183" s="4"/>
      <c r="Y183" s="4"/>
      <c r="Z183" s="4"/>
      <c r="AA183" s="4"/>
      <c r="AB183" s="207"/>
      <c r="AC183" s="198"/>
      <c r="AD183" s="198"/>
      <c r="AE183" s="198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20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</row>
    <row r="184" ht="15.75" customHeight="1">
      <c r="A184" s="4"/>
      <c r="C184" s="4"/>
      <c r="D184" s="4"/>
      <c r="E184" s="4"/>
      <c r="F184" s="4"/>
      <c r="G184" s="198"/>
      <c r="H184" s="4"/>
      <c r="I184" s="4"/>
      <c r="J184" s="4"/>
      <c r="K184" s="200"/>
      <c r="L184" s="200"/>
      <c r="M184" s="200"/>
      <c r="N184" s="200"/>
      <c r="O184" s="200"/>
      <c r="P184" s="200"/>
      <c r="Q184" s="4"/>
      <c r="R184" s="200"/>
      <c r="S184" s="200"/>
      <c r="T184" s="200"/>
      <c r="U184" s="4"/>
      <c r="V184" s="4"/>
      <c r="W184" s="4"/>
      <c r="X184" s="4"/>
      <c r="Y184" s="4"/>
      <c r="Z184" s="4"/>
      <c r="AA184" s="4"/>
      <c r="AB184" s="207"/>
      <c r="AC184" s="198"/>
      <c r="AD184" s="198"/>
      <c r="AE184" s="198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20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</row>
    <row r="185" ht="15.75" customHeight="1">
      <c r="A185" s="4"/>
      <c r="C185" s="4"/>
      <c r="D185" s="4"/>
      <c r="E185" s="4"/>
      <c r="F185" s="4"/>
      <c r="G185" s="198"/>
      <c r="H185" s="4"/>
      <c r="I185" s="4"/>
      <c r="J185" s="4"/>
      <c r="K185" s="200"/>
      <c r="L185" s="200"/>
      <c r="M185" s="200"/>
      <c r="N185" s="200"/>
      <c r="O185" s="200"/>
      <c r="P185" s="200"/>
      <c r="Q185" s="4"/>
      <c r="R185" s="200"/>
      <c r="S185" s="200"/>
      <c r="T185" s="200"/>
      <c r="U185" s="4"/>
      <c r="V185" s="4"/>
      <c r="W185" s="4"/>
      <c r="X185" s="4"/>
      <c r="Y185" s="4"/>
      <c r="Z185" s="4"/>
      <c r="AA185" s="4"/>
      <c r="AB185" s="207"/>
      <c r="AC185" s="198"/>
      <c r="AD185" s="198"/>
      <c r="AE185" s="198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20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</row>
    <row r="186" ht="15.75" customHeight="1">
      <c r="A186" s="4"/>
      <c r="C186" s="4"/>
      <c r="D186" s="4"/>
      <c r="E186" s="4"/>
      <c r="F186" s="4"/>
      <c r="G186" s="198"/>
      <c r="H186" s="4"/>
      <c r="I186" s="4"/>
      <c r="J186" s="4"/>
      <c r="K186" s="200"/>
      <c r="L186" s="200"/>
      <c r="M186" s="200"/>
      <c r="N186" s="200"/>
      <c r="O186" s="200"/>
      <c r="P186" s="200"/>
      <c r="Q186" s="4"/>
      <c r="R186" s="200"/>
      <c r="S186" s="200"/>
      <c r="T186" s="200"/>
      <c r="U186" s="4"/>
      <c r="V186" s="4"/>
      <c r="W186" s="4"/>
      <c r="X186" s="4"/>
      <c r="Y186" s="4"/>
      <c r="Z186" s="4"/>
      <c r="AA186" s="4"/>
      <c r="AB186" s="207"/>
      <c r="AC186" s="198"/>
      <c r="AD186" s="198"/>
      <c r="AE186" s="198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20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</row>
    <row r="187" ht="15.75" customHeight="1">
      <c r="A187" s="4"/>
      <c r="C187" s="4"/>
      <c r="D187" s="4"/>
      <c r="E187" s="4"/>
      <c r="F187" s="4"/>
      <c r="G187" s="198"/>
      <c r="H187" s="4"/>
      <c r="I187" s="4"/>
      <c r="J187" s="4"/>
      <c r="K187" s="200"/>
      <c r="L187" s="200"/>
      <c r="M187" s="200"/>
      <c r="N187" s="200"/>
      <c r="O187" s="200"/>
      <c r="P187" s="200"/>
      <c r="Q187" s="4"/>
      <c r="R187" s="200"/>
      <c r="S187" s="200"/>
      <c r="T187" s="200"/>
      <c r="U187" s="4"/>
      <c r="V187" s="4"/>
      <c r="W187" s="4"/>
      <c r="X187" s="4"/>
      <c r="Y187" s="4"/>
      <c r="Z187" s="4"/>
      <c r="AA187" s="4"/>
      <c r="AB187" s="207"/>
      <c r="AC187" s="198"/>
      <c r="AD187" s="198"/>
      <c r="AE187" s="198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20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</row>
    <row r="188" ht="15.75" customHeight="1">
      <c r="A188" s="4"/>
      <c r="C188" s="4"/>
      <c r="D188" s="4"/>
      <c r="E188" s="4"/>
      <c r="F188" s="4"/>
      <c r="G188" s="198"/>
      <c r="H188" s="4"/>
      <c r="I188" s="4"/>
      <c r="J188" s="4"/>
      <c r="K188" s="200"/>
      <c r="L188" s="200"/>
      <c r="M188" s="200"/>
      <c r="N188" s="200"/>
      <c r="O188" s="200"/>
      <c r="P188" s="200"/>
      <c r="Q188" s="4"/>
      <c r="R188" s="200"/>
      <c r="S188" s="200"/>
      <c r="T188" s="200"/>
      <c r="U188" s="4"/>
      <c r="V188" s="4"/>
      <c r="W188" s="4"/>
      <c r="X188" s="4"/>
      <c r="Y188" s="4"/>
      <c r="Z188" s="4"/>
      <c r="AA188" s="4"/>
      <c r="AB188" s="207"/>
      <c r="AC188" s="198"/>
      <c r="AD188" s="198"/>
      <c r="AE188" s="198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20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</row>
    <row r="189" ht="15.75" customHeight="1">
      <c r="A189" s="4"/>
      <c r="C189" s="4"/>
      <c r="D189" s="4"/>
      <c r="E189" s="4"/>
      <c r="F189" s="4"/>
      <c r="G189" s="198"/>
      <c r="H189" s="4"/>
      <c r="I189" s="4"/>
      <c r="J189" s="4"/>
      <c r="K189" s="200"/>
      <c r="L189" s="200"/>
      <c r="M189" s="200"/>
      <c r="N189" s="200"/>
      <c r="O189" s="200"/>
      <c r="P189" s="200"/>
      <c r="Q189" s="4"/>
      <c r="R189" s="200"/>
      <c r="S189" s="200"/>
      <c r="T189" s="200"/>
      <c r="U189" s="4"/>
      <c r="V189" s="4"/>
      <c r="W189" s="4"/>
      <c r="X189" s="4"/>
      <c r="Y189" s="4"/>
      <c r="Z189" s="4"/>
      <c r="AA189" s="4"/>
      <c r="AB189" s="207"/>
      <c r="AC189" s="198"/>
      <c r="AD189" s="198"/>
      <c r="AE189" s="198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20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</row>
    <row r="190" ht="15.75" customHeight="1">
      <c r="A190" s="4"/>
      <c r="C190" s="4"/>
      <c r="D190" s="4"/>
      <c r="E190" s="4"/>
      <c r="F190" s="4"/>
      <c r="G190" s="198"/>
      <c r="H190" s="4"/>
      <c r="I190" s="4"/>
      <c r="J190" s="4"/>
      <c r="K190" s="200"/>
      <c r="L190" s="200"/>
      <c r="M190" s="200"/>
      <c r="N190" s="200"/>
      <c r="O190" s="200"/>
      <c r="P190" s="200"/>
      <c r="Q190" s="4"/>
      <c r="R190" s="200"/>
      <c r="S190" s="200"/>
      <c r="T190" s="200"/>
      <c r="U190" s="4"/>
      <c r="V190" s="4"/>
      <c r="W190" s="4"/>
      <c r="X190" s="4"/>
      <c r="Y190" s="4"/>
      <c r="Z190" s="4"/>
      <c r="AA190" s="4"/>
      <c r="AB190" s="207"/>
      <c r="AC190" s="198"/>
      <c r="AD190" s="198"/>
      <c r="AE190" s="198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20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</row>
    <row r="191" ht="15.75" customHeight="1">
      <c r="A191" s="4"/>
      <c r="C191" s="4"/>
      <c r="D191" s="4"/>
      <c r="E191" s="4"/>
      <c r="F191" s="4"/>
      <c r="G191" s="198"/>
      <c r="H191" s="4"/>
      <c r="I191" s="4"/>
      <c r="J191" s="4"/>
      <c r="K191" s="200"/>
      <c r="L191" s="200"/>
      <c r="M191" s="200"/>
      <c r="N191" s="200"/>
      <c r="O191" s="200"/>
      <c r="P191" s="200"/>
      <c r="Q191" s="4"/>
      <c r="R191" s="200"/>
      <c r="S191" s="200"/>
      <c r="T191" s="200"/>
      <c r="U191" s="4"/>
      <c r="V191" s="4"/>
      <c r="W191" s="4"/>
      <c r="X191" s="4"/>
      <c r="Y191" s="4"/>
      <c r="Z191" s="4"/>
      <c r="AA191" s="4"/>
      <c r="AB191" s="207"/>
      <c r="AC191" s="198"/>
      <c r="AD191" s="198"/>
      <c r="AE191" s="198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20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</row>
    <row r="192" ht="15.75" customHeight="1">
      <c r="A192" s="4"/>
      <c r="C192" s="4"/>
      <c r="D192" s="4"/>
      <c r="E192" s="4"/>
      <c r="F192" s="4"/>
      <c r="G192" s="198"/>
      <c r="H192" s="4"/>
      <c r="I192" s="4"/>
      <c r="J192" s="4"/>
      <c r="K192" s="200"/>
      <c r="L192" s="200"/>
      <c r="M192" s="200"/>
      <c r="N192" s="200"/>
      <c r="O192" s="200"/>
      <c r="P192" s="200"/>
      <c r="Q192" s="4"/>
      <c r="R192" s="200"/>
      <c r="S192" s="200"/>
      <c r="T192" s="200"/>
      <c r="U192" s="4"/>
      <c r="V192" s="4"/>
      <c r="W192" s="4"/>
      <c r="X192" s="4"/>
      <c r="Y192" s="4"/>
      <c r="Z192" s="4"/>
      <c r="AA192" s="4"/>
      <c r="AB192" s="207"/>
      <c r="AC192" s="198"/>
      <c r="AD192" s="198"/>
      <c r="AE192" s="198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20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</row>
    <row r="193" ht="15.75" customHeight="1">
      <c r="A193" s="4"/>
      <c r="C193" s="4"/>
      <c r="D193" s="4"/>
      <c r="E193" s="4"/>
      <c r="F193" s="4"/>
      <c r="G193" s="198"/>
      <c r="H193" s="4"/>
      <c r="I193" s="4"/>
      <c r="J193" s="4"/>
      <c r="K193" s="200"/>
      <c r="L193" s="200"/>
      <c r="M193" s="200"/>
      <c r="N193" s="200"/>
      <c r="O193" s="200"/>
      <c r="P193" s="200"/>
      <c r="Q193" s="4"/>
      <c r="R193" s="200"/>
      <c r="S193" s="200"/>
      <c r="T193" s="200"/>
      <c r="U193" s="4"/>
      <c r="V193" s="4"/>
      <c r="W193" s="4"/>
      <c r="X193" s="4"/>
      <c r="Y193" s="4"/>
      <c r="Z193" s="4"/>
      <c r="AA193" s="4"/>
      <c r="AB193" s="207"/>
      <c r="AC193" s="198"/>
      <c r="AD193" s="198"/>
      <c r="AE193" s="198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20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</row>
    <row r="194" ht="15.75" customHeight="1">
      <c r="A194" s="4"/>
      <c r="C194" s="4"/>
      <c r="D194" s="4"/>
      <c r="E194" s="4"/>
      <c r="F194" s="4"/>
      <c r="G194" s="198"/>
      <c r="H194" s="4"/>
      <c r="I194" s="4"/>
      <c r="J194" s="4"/>
      <c r="K194" s="200"/>
      <c r="L194" s="200"/>
      <c r="M194" s="200"/>
      <c r="N194" s="200"/>
      <c r="O194" s="200"/>
      <c r="P194" s="200"/>
      <c r="Q194" s="4"/>
      <c r="R194" s="200"/>
      <c r="S194" s="200"/>
      <c r="T194" s="200"/>
      <c r="U194" s="4"/>
      <c r="V194" s="4"/>
      <c r="W194" s="4"/>
      <c r="X194" s="4"/>
      <c r="Y194" s="4"/>
      <c r="Z194" s="4"/>
      <c r="AA194" s="4"/>
      <c r="AB194" s="207"/>
      <c r="AC194" s="198"/>
      <c r="AD194" s="198"/>
      <c r="AE194" s="198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20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</row>
    <row r="195" ht="15.75" customHeight="1">
      <c r="A195" s="4"/>
      <c r="C195" s="4"/>
      <c r="D195" s="4"/>
      <c r="E195" s="4"/>
      <c r="F195" s="4"/>
      <c r="G195" s="198"/>
      <c r="H195" s="4"/>
      <c r="I195" s="4"/>
      <c r="J195" s="4"/>
      <c r="K195" s="200"/>
      <c r="L195" s="200"/>
      <c r="M195" s="200"/>
      <c r="N195" s="200"/>
      <c r="O195" s="200"/>
      <c r="P195" s="200"/>
      <c r="Q195" s="4"/>
      <c r="R195" s="200"/>
      <c r="S195" s="200"/>
      <c r="T195" s="200"/>
      <c r="U195" s="4"/>
      <c r="V195" s="4"/>
      <c r="W195" s="4"/>
      <c r="X195" s="4"/>
      <c r="Y195" s="4"/>
      <c r="Z195" s="4"/>
      <c r="AA195" s="4"/>
      <c r="AB195" s="207"/>
      <c r="AC195" s="198"/>
      <c r="AD195" s="198"/>
      <c r="AE195" s="198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20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</row>
    <row r="196" ht="15.75" customHeight="1">
      <c r="A196" s="4"/>
      <c r="C196" s="4"/>
      <c r="D196" s="4"/>
      <c r="E196" s="4"/>
      <c r="F196" s="4"/>
      <c r="G196" s="198"/>
      <c r="H196" s="4"/>
      <c r="I196" s="4"/>
      <c r="J196" s="4"/>
      <c r="K196" s="200"/>
      <c r="L196" s="200"/>
      <c r="M196" s="200"/>
      <c r="N196" s="200"/>
      <c r="O196" s="200"/>
      <c r="P196" s="200"/>
      <c r="Q196" s="4"/>
      <c r="R196" s="200"/>
      <c r="S196" s="200"/>
      <c r="T196" s="200"/>
      <c r="U196" s="4"/>
      <c r="V196" s="4"/>
      <c r="W196" s="4"/>
      <c r="X196" s="4"/>
      <c r="Y196" s="4"/>
      <c r="Z196" s="4"/>
      <c r="AA196" s="4"/>
      <c r="AB196" s="207"/>
      <c r="AC196" s="198"/>
      <c r="AD196" s="198"/>
      <c r="AE196" s="198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20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</row>
    <row r="197" ht="15.75" customHeight="1">
      <c r="A197" s="4"/>
      <c r="C197" s="4"/>
      <c r="D197" s="4"/>
      <c r="E197" s="4"/>
      <c r="F197" s="4"/>
      <c r="G197" s="198"/>
      <c r="H197" s="4"/>
      <c r="I197" s="4"/>
      <c r="J197" s="4"/>
      <c r="K197" s="200"/>
      <c r="L197" s="200"/>
      <c r="M197" s="200"/>
      <c r="N197" s="200"/>
      <c r="O197" s="200"/>
      <c r="P197" s="200"/>
      <c r="Q197" s="4"/>
      <c r="R197" s="200"/>
      <c r="S197" s="200"/>
      <c r="T197" s="200"/>
      <c r="U197" s="4"/>
      <c r="V197" s="4"/>
      <c r="W197" s="4"/>
      <c r="X197" s="4"/>
      <c r="Y197" s="4"/>
      <c r="Z197" s="4"/>
      <c r="AA197" s="4"/>
      <c r="AB197" s="207"/>
      <c r="AC197" s="198"/>
      <c r="AD197" s="198"/>
      <c r="AE197" s="198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20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</row>
    <row r="198" ht="15.75" customHeight="1">
      <c r="A198" s="4"/>
      <c r="C198" s="4"/>
      <c r="D198" s="4"/>
      <c r="E198" s="4"/>
      <c r="F198" s="4"/>
      <c r="G198" s="198"/>
      <c r="H198" s="4"/>
      <c r="I198" s="4"/>
      <c r="J198" s="4"/>
      <c r="K198" s="200"/>
      <c r="L198" s="200"/>
      <c r="M198" s="200"/>
      <c r="N198" s="200"/>
      <c r="O198" s="200"/>
      <c r="P198" s="200"/>
      <c r="Q198" s="4"/>
      <c r="R198" s="200"/>
      <c r="S198" s="200"/>
      <c r="T198" s="200"/>
      <c r="U198" s="4"/>
      <c r="V198" s="4"/>
      <c r="W198" s="4"/>
      <c r="X198" s="4"/>
      <c r="Y198" s="4"/>
      <c r="Z198" s="4"/>
      <c r="AA198" s="4"/>
      <c r="AB198" s="207"/>
      <c r="AC198" s="198"/>
      <c r="AD198" s="198"/>
      <c r="AE198" s="198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20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</row>
    <row r="199" ht="15.75" customHeight="1">
      <c r="A199" s="4"/>
      <c r="C199" s="4"/>
      <c r="D199" s="4"/>
      <c r="E199" s="4"/>
      <c r="F199" s="4"/>
      <c r="G199" s="198"/>
      <c r="H199" s="4"/>
      <c r="I199" s="4"/>
      <c r="J199" s="4"/>
      <c r="K199" s="200"/>
      <c r="L199" s="200"/>
      <c r="M199" s="200"/>
      <c r="N199" s="200"/>
      <c r="O199" s="200"/>
      <c r="P199" s="200"/>
      <c r="Q199" s="4"/>
      <c r="R199" s="200"/>
      <c r="S199" s="200"/>
      <c r="T199" s="200"/>
      <c r="U199" s="4"/>
      <c r="V199" s="4"/>
      <c r="W199" s="4"/>
      <c r="X199" s="4"/>
      <c r="Y199" s="4"/>
      <c r="Z199" s="4"/>
      <c r="AA199" s="4"/>
      <c r="AB199" s="207"/>
      <c r="AC199" s="198"/>
      <c r="AD199" s="198"/>
      <c r="AE199" s="198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20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</row>
    <row r="200" ht="15.75" customHeight="1">
      <c r="A200" s="4"/>
      <c r="C200" s="4"/>
      <c r="D200" s="4"/>
      <c r="E200" s="4"/>
      <c r="F200" s="4"/>
      <c r="G200" s="198"/>
      <c r="H200" s="4"/>
      <c r="I200" s="4"/>
      <c r="J200" s="4"/>
      <c r="K200" s="200"/>
      <c r="L200" s="200"/>
      <c r="M200" s="200"/>
      <c r="N200" s="200"/>
      <c r="O200" s="200"/>
      <c r="P200" s="200"/>
      <c r="Q200" s="4"/>
      <c r="R200" s="200"/>
      <c r="S200" s="200"/>
      <c r="T200" s="200"/>
      <c r="U200" s="4"/>
      <c r="V200" s="4"/>
      <c r="W200" s="4"/>
      <c r="X200" s="4"/>
      <c r="Y200" s="4"/>
      <c r="Z200" s="4"/>
      <c r="AA200" s="4"/>
      <c r="AB200" s="207"/>
      <c r="AC200" s="198"/>
      <c r="AD200" s="198"/>
      <c r="AE200" s="198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20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</row>
    <row r="201" ht="15.75" customHeight="1">
      <c r="A201" s="4"/>
      <c r="C201" s="4"/>
      <c r="D201" s="4"/>
      <c r="E201" s="4"/>
      <c r="F201" s="4"/>
      <c r="G201" s="198"/>
      <c r="H201" s="4"/>
      <c r="I201" s="4"/>
      <c r="J201" s="4"/>
      <c r="K201" s="200"/>
      <c r="L201" s="200"/>
      <c r="M201" s="200"/>
      <c r="N201" s="200"/>
      <c r="O201" s="200"/>
      <c r="P201" s="200"/>
      <c r="Q201" s="4"/>
      <c r="R201" s="200"/>
      <c r="S201" s="200"/>
      <c r="T201" s="200"/>
      <c r="U201" s="4"/>
      <c r="V201" s="4"/>
      <c r="W201" s="4"/>
      <c r="X201" s="4"/>
      <c r="Y201" s="4"/>
      <c r="Z201" s="4"/>
      <c r="AA201" s="4"/>
      <c r="AB201" s="207"/>
      <c r="AC201" s="198"/>
      <c r="AD201" s="198"/>
      <c r="AE201" s="198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20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</row>
    <row r="202" ht="15.75" customHeight="1">
      <c r="A202" s="4"/>
      <c r="C202" s="4"/>
      <c r="D202" s="4"/>
      <c r="E202" s="4"/>
      <c r="F202" s="4"/>
      <c r="G202" s="198"/>
      <c r="H202" s="4"/>
      <c r="I202" s="4"/>
      <c r="J202" s="4"/>
      <c r="K202" s="200"/>
      <c r="L202" s="200"/>
      <c r="M202" s="200"/>
      <c r="N202" s="200"/>
      <c r="O202" s="200"/>
      <c r="P202" s="200"/>
      <c r="Q202" s="4"/>
      <c r="R202" s="200"/>
      <c r="S202" s="200"/>
      <c r="T202" s="200"/>
      <c r="U202" s="4"/>
      <c r="V202" s="4"/>
      <c r="W202" s="4"/>
      <c r="X202" s="4"/>
      <c r="Y202" s="4"/>
      <c r="Z202" s="4"/>
      <c r="AA202" s="4"/>
      <c r="AB202" s="207"/>
      <c r="AC202" s="198"/>
      <c r="AD202" s="198"/>
      <c r="AE202" s="198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20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</row>
    <row r="203" ht="15.75" customHeight="1">
      <c r="A203" s="4"/>
      <c r="C203" s="4"/>
      <c r="D203" s="4"/>
      <c r="E203" s="4"/>
      <c r="F203" s="4"/>
      <c r="G203" s="198"/>
      <c r="H203" s="4"/>
      <c r="I203" s="4"/>
      <c r="J203" s="4"/>
      <c r="K203" s="200"/>
      <c r="L203" s="200"/>
      <c r="M203" s="200"/>
      <c r="N203" s="200"/>
      <c r="O203" s="200"/>
      <c r="P203" s="200"/>
      <c r="Q203" s="4"/>
      <c r="R203" s="200"/>
      <c r="S203" s="200"/>
      <c r="T203" s="200"/>
      <c r="U203" s="4"/>
      <c r="V203" s="4"/>
      <c r="W203" s="4"/>
      <c r="X203" s="4"/>
      <c r="Y203" s="4"/>
      <c r="Z203" s="4"/>
      <c r="AA203" s="4"/>
      <c r="AB203" s="207"/>
      <c r="AC203" s="198"/>
      <c r="AD203" s="198"/>
      <c r="AE203" s="198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20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</row>
    <row r="204" ht="15.75" customHeight="1">
      <c r="A204" s="4"/>
      <c r="C204" s="4"/>
      <c r="D204" s="4"/>
      <c r="E204" s="4"/>
      <c r="F204" s="4"/>
      <c r="G204" s="198"/>
      <c r="H204" s="4"/>
      <c r="I204" s="4"/>
      <c r="J204" s="4"/>
      <c r="K204" s="200"/>
      <c r="L204" s="200"/>
      <c r="M204" s="200"/>
      <c r="N204" s="200"/>
      <c r="O204" s="200"/>
      <c r="P204" s="200"/>
      <c r="Q204" s="4"/>
      <c r="R204" s="200"/>
      <c r="S204" s="200"/>
      <c r="T204" s="200"/>
      <c r="U204" s="4"/>
      <c r="V204" s="4"/>
      <c r="W204" s="4"/>
      <c r="X204" s="4"/>
      <c r="Y204" s="4"/>
      <c r="Z204" s="4"/>
      <c r="AA204" s="4"/>
      <c r="AB204" s="207"/>
      <c r="AC204" s="198"/>
      <c r="AD204" s="198"/>
      <c r="AE204" s="198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20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</row>
    <row r="205" ht="15.75" customHeight="1">
      <c r="A205" s="4"/>
      <c r="C205" s="4"/>
      <c r="D205" s="4"/>
      <c r="E205" s="4"/>
      <c r="F205" s="4"/>
      <c r="G205" s="198"/>
      <c r="H205" s="4"/>
      <c r="I205" s="4"/>
      <c r="J205" s="4"/>
      <c r="K205" s="200"/>
      <c r="L205" s="200"/>
      <c r="M205" s="200"/>
      <c r="N205" s="200"/>
      <c r="O205" s="200"/>
      <c r="P205" s="200"/>
      <c r="Q205" s="4"/>
      <c r="R205" s="200"/>
      <c r="S205" s="200"/>
      <c r="T205" s="200"/>
      <c r="U205" s="4"/>
      <c r="V205" s="4"/>
      <c r="W205" s="4"/>
      <c r="X205" s="4"/>
      <c r="Y205" s="4"/>
      <c r="Z205" s="4"/>
      <c r="AA205" s="4"/>
      <c r="AB205" s="207"/>
      <c r="AC205" s="198"/>
      <c r="AD205" s="198"/>
      <c r="AE205" s="198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20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</row>
    <row r="206" ht="15.75" customHeight="1">
      <c r="A206" s="4"/>
      <c r="C206" s="4"/>
      <c r="D206" s="4"/>
      <c r="E206" s="4"/>
      <c r="F206" s="4"/>
      <c r="G206" s="198"/>
      <c r="H206" s="4"/>
      <c r="I206" s="4"/>
      <c r="J206" s="4"/>
      <c r="K206" s="200"/>
      <c r="L206" s="200"/>
      <c r="M206" s="200"/>
      <c r="N206" s="200"/>
      <c r="O206" s="200"/>
      <c r="P206" s="200"/>
      <c r="Q206" s="4"/>
      <c r="R206" s="200"/>
      <c r="S206" s="200"/>
      <c r="T206" s="200"/>
      <c r="U206" s="4"/>
      <c r="V206" s="4"/>
      <c r="W206" s="4"/>
      <c r="X206" s="4"/>
      <c r="Y206" s="4"/>
      <c r="Z206" s="4"/>
      <c r="AA206" s="4"/>
      <c r="AB206" s="207"/>
      <c r="AC206" s="198"/>
      <c r="AD206" s="198"/>
      <c r="AE206" s="198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20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</row>
    <row r="207" ht="15.75" customHeight="1">
      <c r="A207" s="4"/>
      <c r="C207" s="4"/>
      <c r="D207" s="4"/>
      <c r="E207" s="4"/>
      <c r="F207" s="4"/>
      <c r="G207" s="198"/>
      <c r="H207" s="4"/>
      <c r="I207" s="4"/>
      <c r="J207" s="4"/>
      <c r="K207" s="200"/>
      <c r="L207" s="200"/>
      <c r="M207" s="200"/>
      <c r="N207" s="200"/>
      <c r="O207" s="200"/>
      <c r="P207" s="200"/>
      <c r="Q207" s="4"/>
      <c r="R207" s="200"/>
      <c r="S207" s="200"/>
      <c r="T207" s="200"/>
      <c r="U207" s="4"/>
      <c r="V207" s="4"/>
      <c r="W207" s="4"/>
      <c r="X207" s="4"/>
      <c r="Y207" s="4"/>
      <c r="Z207" s="4"/>
      <c r="AA207" s="4"/>
      <c r="AB207" s="207"/>
      <c r="AC207" s="198"/>
      <c r="AD207" s="198"/>
      <c r="AE207" s="198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20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</row>
    <row r="208" ht="15.75" customHeight="1">
      <c r="A208" s="4"/>
      <c r="C208" s="4"/>
      <c r="D208" s="4"/>
      <c r="E208" s="4"/>
      <c r="F208" s="4"/>
      <c r="G208" s="198"/>
      <c r="H208" s="4"/>
      <c r="I208" s="4"/>
      <c r="J208" s="4"/>
      <c r="K208" s="200"/>
      <c r="L208" s="200"/>
      <c r="M208" s="200"/>
      <c r="N208" s="200"/>
      <c r="O208" s="200"/>
      <c r="P208" s="200"/>
      <c r="Q208" s="4"/>
      <c r="R208" s="200"/>
      <c r="S208" s="200"/>
      <c r="T208" s="200"/>
      <c r="U208" s="4"/>
      <c r="V208" s="4"/>
      <c r="W208" s="4"/>
      <c r="X208" s="4"/>
      <c r="Y208" s="4"/>
      <c r="Z208" s="4"/>
      <c r="AA208" s="4"/>
      <c r="AB208" s="207"/>
      <c r="AC208" s="198"/>
      <c r="AD208" s="198"/>
      <c r="AE208" s="198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20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</row>
    <row r="209" ht="15.75" customHeight="1">
      <c r="A209" s="4"/>
      <c r="C209" s="4"/>
      <c r="D209" s="4"/>
      <c r="E209" s="4"/>
      <c r="F209" s="4"/>
      <c r="G209" s="198"/>
      <c r="H209" s="4"/>
      <c r="I209" s="4"/>
      <c r="J209" s="4"/>
      <c r="K209" s="200"/>
      <c r="L209" s="200"/>
      <c r="M209" s="200"/>
      <c r="N209" s="200"/>
      <c r="O209" s="200"/>
      <c r="P209" s="200"/>
      <c r="Q209" s="4"/>
      <c r="R209" s="200"/>
      <c r="S209" s="200"/>
      <c r="T209" s="200"/>
      <c r="U209" s="4"/>
      <c r="V209" s="4"/>
      <c r="W209" s="4"/>
      <c r="X209" s="4"/>
      <c r="Y209" s="4"/>
      <c r="Z209" s="4"/>
      <c r="AA209" s="4"/>
      <c r="AB209" s="207"/>
      <c r="AC209" s="198"/>
      <c r="AD209" s="198"/>
      <c r="AE209" s="198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20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</row>
    <row r="210" ht="15.75" customHeight="1">
      <c r="A210" s="4"/>
      <c r="C210" s="4"/>
      <c r="D210" s="4"/>
      <c r="E210" s="4"/>
      <c r="F210" s="4"/>
      <c r="G210" s="198"/>
      <c r="H210" s="4"/>
      <c r="I210" s="4"/>
      <c r="J210" s="4"/>
      <c r="K210" s="200"/>
      <c r="L210" s="200"/>
      <c r="M210" s="200"/>
      <c r="N210" s="200"/>
      <c r="O210" s="200"/>
      <c r="P210" s="200"/>
      <c r="Q210" s="4"/>
      <c r="R210" s="200"/>
      <c r="S210" s="200"/>
      <c r="T210" s="200"/>
      <c r="U210" s="4"/>
      <c r="V210" s="4"/>
      <c r="W210" s="4"/>
      <c r="X210" s="4"/>
      <c r="Y210" s="4"/>
      <c r="Z210" s="4"/>
      <c r="AA210" s="4"/>
      <c r="AB210" s="207"/>
      <c r="AC210" s="198"/>
      <c r="AD210" s="198"/>
      <c r="AE210" s="198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20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</row>
    <row r="211" ht="15.75" customHeight="1">
      <c r="A211" s="4"/>
      <c r="C211" s="4"/>
      <c r="D211" s="4"/>
      <c r="E211" s="4"/>
      <c r="F211" s="4"/>
      <c r="G211" s="198"/>
      <c r="H211" s="4"/>
      <c r="I211" s="4"/>
      <c r="J211" s="4"/>
      <c r="K211" s="200"/>
      <c r="L211" s="200"/>
      <c r="M211" s="200"/>
      <c r="N211" s="200"/>
      <c r="O211" s="200"/>
      <c r="P211" s="200"/>
      <c r="Q211" s="4"/>
      <c r="R211" s="200"/>
      <c r="S211" s="200"/>
      <c r="T211" s="200"/>
      <c r="U211" s="4"/>
      <c r="V211" s="4"/>
      <c r="W211" s="4"/>
      <c r="X211" s="4"/>
      <c r="Y211" s="4"/>
      <c r="Z211" s="4"/>
      <c r="AA211" s="4"/>
      <c r="AB211" s="207"/>
      <c r="AC211" s="198"/>
      <c r="AD211" s="198"/>
      <c r="AE211" s="198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20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</row>
    <row r="212" ht="15.75" customHeight="1">
      <c r="A212" s="4"/>
      <c r="C212" s="4"/>
      <c r="D212" s="4"/>
      <c r="E212" s="4"/>
      <c r="F212" s="4"/>
      <c r="G212" s="198"/>
      <c r="H212" s="4"/>
      <c r="I212" s="4"/>
      <c r="J212" s="4"/>
      <c r="K212" s="200"/>
      <c r="L212" s="200"/>
      <c r="M212" s="200"/>
      <c r="N212" s="200"/>
      <c r="O212" s="200"/>
      <c r="P212" s="200"/>
      <c r="Q212" s="4"/>
      <c r="R212" s="200"/>
      <c r="S212" s="200"/>
      <c r="T212" s="200"/>
      <c r="U212" s="4"/>
      <c r="V212" s="4"/>
      <c r="W212" s="4"/>
      <c r="X212" s="4"/>
      <c r="Y212" s="4"/>
      <c r="Z212" s="4"/>
      <c r="AA212" s="4"/>
      <c r="AB212" s="207"/>
      <c r="AC212" s="198"/>
      <c r="AD212" s="198"/>
      <c r="AE212" s="198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20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</row>
    <row r="213" ht="15.75" customHeight="1">
      <c r="A213" s="4"/>
      <c r="C213" s="4"/>
      <c r="D213" s="4"/>
      <c r="E213" s="4"/>
      <c r="F213" s="4"/>
      <c r="G213" s="198"/>
      <c r="H213" s="4"/>
      <c r="I213" s="4"/>
      <c r="J213" s="4"/>
      <c r="K213" s="200"/>
      <c r="L213" s="200"/>
      <c r="M213" s="200"/>
      <c r="N213" s="200"/>
      <c r="O213" s="200"/>
      <c r="P213" s="200"/>
      <c r="Q213" s="4"/>
      <c r="R213" s="200"/>
      <c r="S213" s="200"/>
      <c r="T213" s="200"/>
      <c r="U213" s="4"/>
      <c r="V213" s="4"/>
      <c r="W213" s="4"/>
      <c r="X213" s="4"/>
      <c r="Y213" s="4"/>
      <c r="Z213" s="4"/>
      <c r="AA213" s="4"/>
      <c r="AB213" s="207"/>
      <c r="AC213" s="198"/>
      <c r="AD213" s="198"/>
      <c r="AE213" s="198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20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</row>
    <row r="214" ht="15.75" customHeight="1">
      <c r="A214" s="4"/>
      <c r="C214" s="4"/>
      <c r="D214" s="4"/>
      <c r="E214" s="4"/>
      <c r="F214" s="4"/>
      <c r="G214" s="198"/>
      <c r="H214" s="4"/>
      <c r="I214" s="4"/>
      <c r="J214" s="4"/>
      <c r="K214" s="200"/>
      <c r="L214" s="200"/>
      <c r="M214" s="200"/>
      <c r="N214" s="200"/>
      <c r="O214" s="200"/>
      <c r="P214" s="200"/>
      <c r="Q214" s="4"/>
      <c r="R214" s="200"/>
      <c r="S214" s="200"/>
      <c r="T214" s="200"/>
      <c r="U214" s="4"/>
      <c r="V214" s="4"/>
      <c r="W214" s="4"/>
      <c r="X214" s="4"/>
      <c r="Y214" s="4"/>
      <c r="Z214" s="4"/>
      <c r="AA214" s="4"/>
      <c r="AB214" s="207"/>
      <c r="AC214" s="198"/>
      <c r="AD214" s="198"/>
      <c r="AE214" s="198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20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</row>
    <row r="215" ht="15.75" customHeight="1">
      <c r="A215" s="4"/>
      <c r="C215" s="4"/>
      <c r="D215" s="4"/>
      <c r="E215" s="4"/>
      <c r="F215" s="4"/>
      <c r="G215" s="198"/>
      <c r="H215" s="4"/>
      <c r="I215" s="4"/>
      <c r="J215" s="4"/>
      <c r="K215" s="200"/>
      <c r="L215" s="200"/>
      <c r="M215" s="200"/>
      <c r="N215" s="200"/>
      <c r="O215" s="200"/>
      <c r="P215" s="200"/>
      <c r="Q215" s="4"/>
      <c r="R215" s="200"/>
      <c r="S215" s="200"/>
      <c r="T215" s="200"/>
      <c r="U215" s="4"/>
      <c r="V215" s="4"/>
      <c r="W215" s="4"/>
      <c r="X215" s="4"/>
      <c r="Y215" s="4"/>
      <c r="Z215" s="4"/>
      <c r="AA215" s="4"/>
      <c r="AB215" s="207"/>
      <c r="AC215" s="198"/>
      <c r="AD215" s="198"/>
      <c r="AE215" s="198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20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</row>
    <row r="216" ht="15.75" customHeight="1">
      <c r="A216" s="4"/>
      <c r="C216" s="4"/>
      <c r="D216" s="4"/>
      <c r="E216" s="4"/>
      <c r="F216" s="4"/>
      <c r="G216" s="198"/>
      <c r="H216" s="4"/>
      <c r="I216" s="4"/>
      <c r="J216" s="4"/>
      <c r="K216" s="200"/>
      <c r="L216" s="200"/>
      <c r="M216" s="200"/>
      <c r="N216" s="200"/>
      <c r="O216" s="200"/>
      <c r="P216" s="200"/>
      <c r="Q216" s="4"/>
      <c r="R216" s="200"/>
      <c r="S216" s="200"/>
      <c r="T216" s="200"/>
      <c r="U216" s="4"/>
      <c r="V216" s="4"/>
      <c r="W216" s="4"/>
      <c r="X216" s="4"/>
      <c r="Y216" s="4"/>
      <c r="Z216" s="4"/>
      <c r="AA216" s="4"/>
      <c r="AB216" s="207"/>
      <c r="AC216" s="198"/>
      <c r="AD216" s="198"/>
      <c r="AE216" s="198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20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</row>
    <row r="217" ht="15.75" customHeight="1">
      <c r="A217" s="4"/>
      <c r="C217" s="4"/>
      <c r="D217" s="4"/>
      <c r="E217" s="4"/>
      <c r="F217" s="4"/>
      <c r="G217" s="198"/>
      <c r="H217" s="4"/>
      <c r="I217" s="4"/>
      <c r="J217" s="4"/>
      <c r="K217" s="200"/>
      <c r="L217" s="200"/>
      <c r="M217" s="200"/>
      <c r="N217" s="200"/>
      <c r="O217" s="200"/>
      <c r="P217" s="200"/>
      <c r="Q217" s="4"/>
      <c r="R217" s="200"/>
      <c r="S217" s="200"/>
      <c r="T217" s="200"/>
      <c r="U217" s="4"/>
      <c r="V217" s="4"/>
      <c r="W217" s="4"/>
      <c r="X217" s="4"/>
      <c r="Y217" s="4"/>
      <c r="Z217" s="4"/>
      <c r="AA217" s="4"/>
      <c r="AB217" s="207"/>
      <c r="AC217" s="198"/>
      <c r="AD217" s="198"/>
      <c r="AE217" s="198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20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</row>
    <row r="218" ht="15.75" customHeight="1">
      <c r="A218" s="4"/>
      <c r="C218" s="4"/>
      <c r="D218" s="4"/>
      <c r="E218" s="4"/>
      <c r="F218" s="4"/>
      <c r="G218" s="198"/>
      <c r="H218" s="4"/>
      <c r="I218" s="4"/>
      <c r="J218" s="4"/>
      <c r="K218" s="200"/>
      <c r="L218" s="200"/>
      <c r="M218" s="200"/>
      <c r="N218" s="200"/>
      <c r="O218" s="200"/>
      <c r="P218" s="200"/>
      <c r="Q218" s="4"/>
      <c r="R218" s="200"/>
      <c r="S218" s="200"/>
      <c r="T218" s="200"/>
      <c r="U218" s="4"/>
      <c r="V218" s="4"/>
      <c r="W218" s="4"/>
      <c r="X218" s="4"/>
      <c r="Y218" s="4"/>
      <c r="Z218" s="4"/>
      <c r="AA218" s="4"/>
      <c r="AB218" s="207"/>
      <c r="AC218" s="198"/>
      <c r="AD218" s="198"/>
      <c r="AE218" s="198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20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</row>
    <row r="219" ht="15.75" customHeight="1">
      <c r="A219" s="4"/>
      <c r="C219" s="4"/>
      <c r="D219" s="4"/>
      <c r="E219" s="4"/>
      <c r="F219" s="4"/>
      <c r="G219" s="198"/>
      <c r="H219" s="4"/>
      <c r="I219" s="4"/>
      <c r="J219" s="4"/>
      <c r="K219" s="200"/>
      <c r="L219" s="200"/>
      <c r="M219" s="200"/>
      <c r="N219" s="200"/>
      <c r="O219" s="200"/>
      <c r="P219" s="200"/>
      <c r="Q219" s="4"/>
      <c r="R219" s="200"/>
      <c r="S219" s="200"/>
      <c r="T219" s="200"/>
      <c r="U219" s="4"/>
      <c r="V219" s="4"/>
      <c r="W219" s="4"/>
      <c r="X219" s="4"/>
      <c r="Y219" s="4"/>
      <c r="Z219" s="4"/>
      <c r="AA219" s="4"/>
      <c r="AB219" s="207"/>
      <c r="AC219" s="198"/>
      <c r="AD219" s="198"/>
      <c r="AE219" s="198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20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</row>
    <row r="220" ht="15.75" customHeight="1">
      <c r="A220" s="4"/>
      <c r="C220" s="4"/>
      <c r="D220" s="4"/>
      <c r="E220" s="4"/>
      <c r="F220" s="4"/>
      <c r="G220" s="198"/>
      <c r="H220" s="4"/>
      <c r="I220" s="4"/>
      <c r="J220" s="4"/>
      <c r="K220" s="200"/>
      <c r="L220" s="200"/>
      <c r="M220" s="200"/>
      <c r="N220" s="200"/>
      <c r="O220" s="200"/>
      <c r="P220" s="200"/>
      <c r="Q220" s="4"/>
      <c r="R220" s="200"/>
      <c r="S220" s="200"/>
      <c r="T220" s="200"/>
      <c r="U220" s="4"/>
      <c r="V220" s="4"/>
      <c r="W220" s="4"/>
      <c r="X220" s="4"/>
      <c r="Y220" s="4"/>
      <c r="Z220" s="4"/>
      <c r="AA220" s="4"/>
      <c r="AB220" s="207"/>
      <c r="AC220" s="198"/>
      <c r="AD220" s="198"/>
      <c r="AE220" s="198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20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</row>
    <row r="221" ht="15.75" customHeight="1">
      <c r="A221" s="4"/>
      <c r="C221" s="4"/>
      <c r="D221" s="4"/>
      <c r="E221" s="4"/>
      <c r="F221" s="4"/>
      <c r="G221" s="198"/>
      <c r="H221" s="4"/>
      <c r="I221" s="4"/>
      <c r="J221" s="4"/>
      <c r="K221" s="200"/>
      <c r="L221" s="200"/>
      <c r="M221" s="200"/>
      <c r="N221" s="200"/>
      <c r="O221" s="200"/>
      <c r="P221" s="200"/>
      <c r="Q221" s="4"/>
      <c r="R221" s="200"/>
      <c r="S221" s="200"/>
      <c r="T221" s="200"/>
      <c r="U221" s="4"/>
      <c r="V221" s="4"/>
      <c r="W221" s="4"/>
      <c r="X221" s="4"/>
      <c r="Y221" s="4"/>
      <c r="Z221" s="4"/>
      <c r="AA221" s="4"/>
      <c r="AB221" s="207"/>
      <c r="AC221" s="198"/>
      <c r="AD221" s="198"/>
      <c r="AE221" s="198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20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</row>
    <row r="222" ht="15.75" customHeight="1">
      <c r="A222" s="4"/>
      <c r="C222" s="4"/>
      <c r="D222" s="4"/>
      <c r="E222" s="4"/>
      <c r="F222" s="4"/>
      <c r="G222" s="198"/>
      <c r="H222" s="4"/>
      <c r="I222" s="4"/>
      <c r="J222" s="4"/>
      <c r="K222" s="200"/>
      <c r="L222" s="200"/>
      <c r="M222" s="200"/>
      <c r="N222" s="200"/>
      <c r="O222" s="200"/>
      <c r="P222" s="200"/>
      <c r="Q222" s="4"/>
      <c r="R222" s="200"/>
      <c r="S222" s="200"/>
      <c r="T222" s="200"/>
      <c r="U222" s="4"/>
      <c r="V222" s="4"/>
      <c r="W222" s="4"/>
      <c r="X222" s="4"/>
      <c r="Y222" s="4"/>
      <c r="Z222" s="4"/>
      <c r="AA222" s="4"/>
      <c r="AB222" s="207"/>
      <c r="AC222" s="198"/>
      <c r="AD222" s="198"/>
      <c r="AE222" s="198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20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</row>
    <row r="223" ht="15.75" customHeight="1">
      <c r="A223" s="4"/>
      <c r="C223" s="4"/>
      <c r="D223" s="4"/>
      <c r="E223" s="4"/>
      <c r="F223" s="4"/>
      <c r="G223" s="198"/>
      <c r="H223" s="4"/>
      <c r="I223" s="4"/>
      <c r="J223" s="4"/>
      <c r="K223" s="200"/>
      <c r="L223" s="200"/>
      <c r="M223" s="200"/>
      <c r="N223" s="200"/>
      <c r="O223" s="200"/>
      <c r="P223" s="200"/>
      <c r="Q223" s="4"/>
      <c r="R223" s="200"/>
      <c r="S223" s="200"/>
      <c r="T223" s="200"/>
      <c r="U223" s="4"/>
      <c r="V223" s="4"/>
      <c r="W223" s="4"/>
      <c r="X223" s="4"/>
      <c r="Y223" s="4"/>
      <c r="Z223" s="4"/>
      <c r="AA223" s="4"/>
      <c r="AB223" s="207"/>
      <c r="AC223" s="198"/>
      <c r="AD223" s="198"/>
      <c r="AE223" s="198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20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</row>
    <row r="224" ht="15.75" customHeight="1">
      <c r="A224" s="4"/>
      <c r="C224" s="4"/>
      <c r="D224" s="4"/>
      <c r="E224" s="4"/>
      <c r="F224" s="4"/>
      <c r="G224" s="198"/>
      <c r="H224" s="4"/>
      <c r="I224" s="4"/>
      <c r="J224" s="4"/>
      <c r="K224" s="200"/>
      <c r="L224" s="200"/>
      <c r="M224" s="200"/>
      <c r="N224" s="200"/>
      <c r="O224" s="200"/>
      <c r="P224" s="200"/>
      <c r="Q224" s="4"/>
      <c r="R224" s="200"/>
      <c r="S224" s="200"/>
      <c r="T224" s="200"/>
      <c r="U224" s="4"/>
      <c r="V224" s="4"/>
      <c r="W224" s="4"/>
      <c r="X224" s="4"/>
      <c r="Y224" s="4"/>
      <c r="Z224" s="4"/>
      <c r="AA224" s="4"/>
      <c r="AB224" s="207"/>
      <c r="AC224" s="198"/>
      <c r="AD224" s="198"/>
      <c r="AE224" s="198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20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</row>
    <row r="225" ht="15.75" customHeight="1">
      <c r="A225" s="4"/>
      <c r="C225" s="4"/>
      <c r="D225" s="4"/>
      <c r="E225" s="4"/>
      <c r="F225" s="4"/>
      <c r="G225" s="198"/>
      <c r="H225" s="4"/>
      <c r="I225" s="4"/>
      <c r="J225" s="4"/>
      <c r="K225" s="200"/>
      <c r="L225" s="200"/>
      <c r="M225" s="200"/>
      <c r="N225" s="200"/>
      <c r="O225" s="200"/>
      <c r="P225" s="200"/>
      <c r="Q225" s="4"/>
      <c r="R225" s="200"/>
      <c r="S225" s="200"/>
      <c r="T225" s="200"/>
      <c r="U225" s="4"/>
      <c r="V225" s="4"/>
      <c r="W225" s="4"/>
      <c r="X225" s="4"/>
      <c r="Y225" s="4"/>
      <c r="Z225" s="4"/>
      <c r="AA225" s="4"/>
      <c r="AB225" s="207"/>
      <c r="AC225" s="198"/>
      <c r="AD225" s="198"/>
      <c r="AE225" s="198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20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</row>
    <row r="226" ht="15.75" customHeight="1">
      <c r="A226" s="4"/>
      <c r="C226" s="4"/>
      <c r="D226" s="4"/>
      <c r="E226" s="4"/>
      <c r="F226" s="4"/>
      <c r="G226" s="198"/>
      <c r="H226" s="4"/>
      <c r="I226" s="4"/>
      <c r="J226" s="4"/>
      <c r="K226" s="200"/>
      <c r="L226" s="200"/>
      <c r="M226" s="200"/>
      <c r="N226" s="200"/>
      <c r="O226" s="200"/>
      <c r="P226" s="200"/>
      <c r="Q226" s="4"/>
      <c r="R226" s="200"/>
      <c r="S226" s="200"/>
      <c r="T226" s="200"/>
      <c r="U226" s="4"/>
      <c r="V226" s="4"/>
      <c r="W226" s="4"/>
      <c r="X226" s="4"/>
      <c r="Y226" s="4"/>
      <c r="Z226" s="4"/>
      <c r="AA226" s="4"/>
      <c r="AB226" s="207"/>
      <c r="AC226" s="198"/>
      <c r="AD226" s="198"/>
      <c r="AE226" s="198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20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</row>
    <row r="227" ht="15.75" customHeight="1">
      <c r="A227" s="4"/>
      <c r="C227" s="4"/>
      <c r="D227" s="4"/>
      <c r="E227" s="4"/>
      <c r="F227" s="4"/>
      <c r="G227" s="198"/>
      <c r="H227" s="4"/>
      <c r="I227" s="4"/>
      <c r="J227" s="4"/>
      <c r="K227" s="200"/>
      <c r="L227" s="200"/>
      <c r="M227" s="200"/>
      <c r="N227" s="200"/>
      <c r="O227" s="200"/>
      <c r="P227" s="200"/>
      <c r="Q227" s="4"/>
      <c r="R227" s="200"/>
      <c r="S227" s="200"/>
      <c r="T227" s="200"/>
      <c r="U227" s="4"/>
      <c r="V227" s="4"/>
      <c r="W227" s="4"/>
      <c r="X227" s="4"/>
      <c r="Y227" s="4"/>
      <c r="Z227" s="4"/>
      <c r="AA227" s="4"/>
      <c r="AB227" s="207"/>
      <c r="AC227" s="198"/>
      <c r="AD227" s="198"/>
      <c r="AE227" s="198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20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</row>
    <row r="228" ht="15.75" customHeight="1">
      <c r="A228" s="4"/>
      <c r="C228" s="4"/>
      <c r="D228" s="4"/>
      <c r="E228" s="4"/>
      <c r="F228" s="4"/>
      <c r="G228" s="198"/>
      <c r="H228" s="4"/>
      <c r="I228" s="4"/>
      <c r="J228" s="4"/>
      <c r="K228" s="200"/>
      <c r="L228" s="200"/>
      <c r="M228" s="200"/>
      <c r="N228" s="200"/>
      <c r="O228" s="200"/>
      <c r="P228" s="200"/>
      <c r="Q228" s="4"/>
      <c r="R228" s="200"/>
      <c r="S228" s="200"/>
      <c r="T228" s="200"/>
      <c r="U228" s="4"/>
      <c r="V228" s="4"/>
      <c r="W228" s="4"/>
      <c r="X228" s="4"/>
      <c r="Y228" s="4"/>
      <c r="Z228" s="4"/>
      <c r="AA228" s="4"/>
      <c r="AB228" s="207"/>
      <c r="AC228" s="198"/>
      <c r="AD228" s="198"/>
      <c r="AE228" s="198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20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</row>
    <row r="229" ht="15.75" customHeight="1">
      <c r="A229" s="4"/>
      <c r="C229" s="4"/>
      <c r="D229" s="4"/>
      <c r="E229" s="4"/>
      <c r="F229" s="4"/>
      <c r="G229" s="198"/>
      <c r="H229" s="4"/>
      <c r="I229" s="4"/>
      <c r="J229" s="4"/>
      <c r="K229" s="200"/>
      <c r="L229" s="200"/>
      <c r="M229" s="200"/>
      <c r="N229" s="200"/>
      <c r="O229" s="200"/>
      <c r="P229" s="200"/>
      <c r="Q229" s="4"/>
      <c r="R229" s="200"/>
      <c r="S229" s="200"/>
      <c r="T229" s="200"/>
      <c r="U229" s="4"/>
      <c r="V229" s="4"/>
      <c r="W229" s="4"/>
      <c r="X229" s="4"/>
      <c r="Y229" s="4"/>
      <c r="Z229" s="4"/>
      <c r="AA229" s="4"/>
      <c r="AB229" s="207"/>
      <c r="AC229" s="198"/>
      <c r="AD229" s="198"/>
      <c r="AE229" s="198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20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</row>
    <row r="230" ht="15.75" customHeight="1">
      <c r="A230" s="4"/>
      <c r="C230" s="4"/>
      <c r="D230" s="4"/>
      <c r="E230" s="4"/>
      <c r="F230" s="4"/>
      <c r="G230" s="198"/>
      <c r="H230" s="4"/>
      <c r="I230" s="4"/>
      <c r="J230" s="4"/>
      <c r="K230" s="200"/>
      <c r="L230" s="200"/>
      <c r="M230" s="200"/>
      <c r="N230" s="200"/>
      <c r="O230" s="200"/>
      <c r="P230" s="200"/>
      <c r="Q230" s="4"/>
      <c r="R230" s="200"/>
      <c r="S230" s="200"/>
      <c r="T230" s="200"/>
      <c r="U230" s="4"/>
      <c r="V230" s="4"/>
      <c r="W230" s="4"/>
      <c r="X230" s="4"/>
      <c r="Y230" s="4"/>
      <c r="Z230" s="4"/>
      <c r="AA230" s="4"/>
      <c r="AB230" s="207"/>
      <c r="AC230" s="198"/>
      <c r="AD230" s="198"/>
      <c r="AE230" s="198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20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</row>
    <row r="231" ht="15.75" customHeight="1">
      <c r="A231" s="4"/>
      <c r="C231" s="4"/>
      <c r="D231" s="4"/>
      <c r="E231" s="4"/>
      <c r="F231" s="4"/>
      <c r="G231" s="198"/>
      <c r="H231" s="4"/>
      <c r="I231" s="4"/>
      <c r="J231" s="4"/>
      <c r="K231" s="200"/>
      <c r="L231" s="200"/>
      <c r="M231" s="200"/>
      <c r="N231" s="200"/>
      <c r="O231" s="200"/>
      <c r="P231" s="200"/>
      <c r="Q231" s="4"/>
      <c r="R231" s="200"/>
      <c r="S231" s="200"/>
      <c r="T231" s="200"/>
      <c r="U231" s="4"/>
      <c r="V231" s="4"/>
      <c r="W231" s="4"/>
      <c r="X231" s="4"/>
      <c r="Y231" s="4"/>
      <c r="Z231" s="4"/>
      <c r="AA231" s="4"/>
      <c r="AB231" s="207"/>
      <c r="AC231" s="198"/>
      <c r="AD231" s="198"/>
      <c r="AE231" s="198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20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</row>
    <row r="232" ht="15.75" customHeight="1">
      <c r="A232" s="4"/>
      <c r="C232" s="4"/>
      <c r="D232" s="4"/>
      <c r="E232" s="4"/>
      <c r="F232" s="4"/>
      <c r="G232" s="198"/>
      <c r="H232" s="4"/>
      <c r="I232" s="4"/>
      <c r="J232" s="4"/>
      <c r="K232" s="200"/>
      <c r="L232" s="200"/>
      <c r="M232" s="200"/>
      <c r="N232" s="200"/>
      <c r="O232" s="200"/>
      <c r="P232" s="200"/>
      <c r="Q232" s="4"/>
      <c r="R232" s="200"/>
      <c r="S232" s="200"/>
      <c r="T232" s="200"/>
      <c r="U232" s="4"/>
      <c r="V232" s="4"/>
      <c r="W232" s="4"/>
      <c r="X232" s="4"/>
      <c r="Y232" s="4"/>
      <c r="Z232" s="4"/>
      <c r="AA232" s="4"/>
      <c r="AB232" s="207"/>
      <c r="AC232" s="198"/>
      <c r="AD232" s="198"/>
      <c r="AE232" s="198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20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</row>
    <row r="233" ht="15.75" customHeight="1">
      <c r="A233" s="4"/>
      <c r="C233" s="4"/>
      <c r="D233" s="4"/>
      <c r="E233" s="4"/>
      <c r="F233" s="4"/>
      <c r="G233" s="198"/>
      <c r="H233" s="4"/>
      <c r="I233" s="4"/>
      <c r="J233" s="4"/>
      <c r="K233" s="200"/>
      <c r="L233" s="200"/>
      <c r="M233" s="200"/>
      <c r="N233" s="200"/>
      <c r="O233" s="200"/>
      <c r="P233" s="200"/>
      <c r="Q233" s="4"/>
      <c r="R233" s="200"/>
      <c r="S233" s="200"/>
      <c r="T233" s="200"/>
      <c r="U233" s="4"/>
      <c r="V233" s="4"/>
      <c r="W233" s="4"/>
      <c r="X233" s="4"/>
      <c r="Y233" s="4"/>
      <c r="Z233" s="4"/>
      <c r="AA233" s="4"/>
      <c r="AB233" s="207"/>
      <c r="AC233" s="198"/>
      <c r="AD233" s="198"/>
      <c r="AE233" s="198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20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</row>
    <row r="234" ht="15.75" customHeight="1">
      <c r="A234" s="4"/>
      <c r="C234" s="4"/>
      <c r="D234" s="4"/>
      <c r="E234" s="4"/>
      <c r="F234" s="4"/>
      <c r="G234" s="198"/>
      <c r="H234" s="4"/>
      <c r="I234" s="4"/>
      <c r="J234" s="4"/>
      <c r="K234" s="200"/>
      <c r="L234" s="200"/>
      <c r="M234" s="200"/>
      <c r="N234" s="200"/>
      <c r="O234" s="200"/>
      <c r="P234" s="200"/>
      <c r="Q234" s="4"/>
      <c r="R234" s="200"/>
      <c r="S234" s="200"/>
      <c r="T234" s="200"/>
      <c r="U234" s="4"/>
      <c r="V234" s="4"/>
      <c r="W234" s="4"/>
      <c r="X234" s="4"/>
      <c r="Y234" s="4"/>
      <c r="Z234" s="4"/>
      <c r="AA234" s="4"/>
      <c r="AB234" s="207"/>
      <c r="AC234" s="198"/>
      <c r="AD234" s="198"/>
      <c r="AE234" s="198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20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</row>
    <row r="235" ht="15.75" customHeight="1">
      <c r="A235" s="4"/>
      <c r="C235" s="4"/>
      <c r="D235" s="4"/>
      <c r="E235" s="4"/>
      <c r="F235" s="4"/>
      <c r="G235" s="198"/>
      <c r="H235" s="4"/>
      <c r="I235" s="4"/>
      <c r="J235" s="4"/>
      <c r="K235" s="200"/>
      <c r="L235" s="200"/>
      <c r="M235" s="200"/>
      <c r="N235" s="200"/>
      <c r="O235" s="200"/>
      <c r="P235" s="200"/>
      <c r="Q235" s="4"/>
      <c r="R235" s="200"/>
      <c r="S235" s="200"/>
      <c r="T235" s="200"/>
      <c r="U235" s="4"/>
      <c r="V235" s="4"/>
      <c r="W235" s="4"/>
      <c r="X235" s="4"/>
      <c r="Y235" s="4"/>
      <c r="Z235" s="4"/>
      <c r="AA235" s="4"/>
      <c r="AB235" s="207"/>
      <c r="AC235" s="198"/>
      <c r="AD235" s="198"/>
      <c r="AE235" s="198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20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</row>
    <row r="236" ht="15.75" customHeight="1">
      <c r="A236" s="4"/>
      <c r="C236" s="4"/>
      <c r="D236" s="4"/>
      <c r="E236" s="4"/>
      <c r="F236" s="4"/>
      <c r="G236" s="198"/>
      <c r="H236" s="4"/>
      <c r="I236" s="4"/>
      <c r="J236" s="4"/>
      <c r="K236" s="200"/>
      <c r="L236" s="200"/>
      <c r="M236" s="200"/>
      <c r="N236" s="200"/>
      <c r="O236" s="200"/>
      <c r="P236" s="200"/>
      <c r="Q236" s="4"/>
      <c r="R236" s="200"/>
      <c r="S236" s="200"/>
      <c r="T236" s="200"/>
      <c r="U236" s="4"/>
      <c r="V236" s="4"/>
      <c r="W236" s="4"/>
      <c r="X236" s="4"/>
      <c r="Y236" s="4"/>
      <c r="Z236" s="4"/>
      <c r="AA236" s="4"/>
      <c r="AB236" s="207"/>
      <c r="AC236" s="198"/>
      <c r="AD236" s="198"/>
      <c r="AE236" s="198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20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</row>
    <row r="237" ht="15.75" customHeight="1">
      <c r="A237" s="4"/>
      <c r="C237" s="4"/>
      <c r="D237" s="4"/>
      <c r="E237" s="4"/>
      <c r="F237" s="4"/>
      <c r="G237" s="198"/>
      <c r="H237" s="4"/>
      <c r="I237" s="4"/>
      <c r="J237" s="4"/>
      <c r="K237" s="200"/>
      <c r="L237" s="200"/>
      <c r="M237" s="200"/>
      <c r="N237" s="200"/>
      <c r="O237" s="200"/>
      <c r="P237" s="200"/>
      <c r="Q237" s="4"/>
      <c r="R237" s="200"/>
      <c r="S237" s="200"/>
      <c r="T237" s="200"/>
      <c r="U237" s="4"/>
      <c r="V237" s="4"/>
      <c r="W237" s="4"/>
      <c r="X237" s="4"/>
      <c r="Y237" s="4"/>
      <c r="Z237" s="4"/>
      <c r="AA237" s="4"/>
      <c r="AB237" s="207"/>
      <c r="AC237" s="198"/>
      <c r="AD237" s="198"/>
      <c r="AE237" s="198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20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</row>
    <row r="238" ht="15.75" customHeight="1">
      <c r="A238" s="4"/>
      <c r="C238" s="4"/>
      <c r="D238" s="4"/>
      <c r="E238" s="4"/>
      <c r="F238" s="4"/>
      <c r="G238" s="198"/>
      <c r="H238" s="4"/>
      <c r="I238" s="4"/>
      <c r="J238" s="4"/>
      <c r="K238" s="200"/>
      <c r="L238" s="200"/>
      <c r="M238" s="200"/>
      <c r="N238" s="200"/>
      <c r="O238" s="200"/>
      <c r="P238" s="200"/>
      <c r="Q238" s="4"/>
      <c r="R238" s="200"/>
      <c r="S238" s="200"/>
      <c r="T238" s="200"/>
      <c r="U238" s="4"/>
      <c r="V238" s="4"/>
      <c r="W238" s="4"/>
      <c r="X238" s="4"/>
      <c r="Y238" s="4"/>
      <c r="Z238" s="4"/>
      <c r="AA238" s="4"/>
      <c r="AB238" s="207"/>
      <c r="AC238" s="198"/>
      <c r="AD238" s="198"/>
      <c r="AE238" s="198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20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</row>
    <row r="239" ht="15.75" customHeight="1">
      <c r="A239" s="4"/>
      <c r="C239" s="4"/>
      <c r="D239" s="4"/>
      <c r="E239" s="4"/>
      <c r="F239" s="4"/>
      <c r="G239" s="198"/>
      <c r="H239" s="4"/>
      <c r="I239" s="4"/>
      <c r="J239" s="4"/>
      <c r="K239" s="200"/>
      <c r="L239" s="200"/>
      <c r="M239" s="200"/>
      <c r="N239" s="200"/>
      <c r="O239" s="200"/>
      <c r="P239" s="200"/>
      <c r="Q239" s="4"/>
      <c r="R239" s="200"/>
      <c r="S239" s="200"/>
      <c r="T239" s="200"/>
      <c r="U239" s="4"/>
      <c r="V239" s="4"/>
      <c r="W239" s="4"/>
      <c r="X239" s="4"/>
      <c r="Y239" s="4"/>
      <c r="Z239" s="4"/>
      <c r="AA239" s="4"/>
      <c r="AB239" s="207"/>
      <c r="AC239" s="198"/>
      <c r="AD239" s="198"/>
      <c r="AE239" s="198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20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</row>
    <row r="240" ht="15.75" customHeight="1">
      <c r="A240" s="4"/>
      <c r="C240" s="4"/>
      <c r="D240" s="4"/>
      <c r="E240" s="4"/>
      <c r="F240" s="4"/>
      <c r="G240" s="198"/>
      <c r="H240" s="4"/>
      <c r="I240" s="4"/>
      <c r="J240" s="4"/>
      <c r="K240" s="200"/>
      <c r="L240" s="200"/>
      <c r="M240" s="200"/>
      <c r="N240" s="200"/>
      <c r="O240" s="200"/>
      <c r="P240" s="200"/>
      <c r="Q240" s="4"/>
      <c r="R240" s="200"/>
      <c r="S240" s="200"/>
      <c r="T240" s="200"/>
      <c r="U240" s="4"/>
      <c r="V240" s="4"/>
      <c r="W240" s="4"/>
      <c r="X240" s="4"/>
      <c r="Y240" s="4"/>
      <c r="Z240" s="4"/>
      <c r="AA240" s="4"/>
      <c r="AB240" s="207"/>
      <c r="AC240" s="198"/>
      <c r="AD240" s="198"/>
      <c r="AE240" s="198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20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</row>
    <row r="241" ht="15.75" customHeight="1">
      <c r="A241" s="4"/>
      <c r="C241" s="4"/>
      <c r="D241" s="4"/>
      <c r="E241" s="4"/>
      <c r="F241" s="4"/>
      <c r="G241" s="198"/>
      <c r="H241" s="4"/>
      <c r="I241" s="4"/>
      <c r="J241" s="4"/>
      <c r="K241" s="200"/>
      <c r="L241" s="200"/>
      <c r="M241" s="200"/>
      <c r="N241" s="200"/>
      <c r="O241" s="200"/>
      <c r="P241" s="200"/>
      <c r="Q241" s="4"/>
      <c r="R241" s="200"/>
      <c r="S241" s="200"/>
      <c r="T241" s="200"/>
      <c r="U241" s="4"/>
      <c r="V241" s="4"/>
      <c r="W241" s="4"/>
      <c r="X241" s="4"/>
      <c r="Y241" s="4"/>
      <c r="Z241" s="4"/>
      <c r="AA241" s="4"/>
      <c r="AB241" s="207"/>
      <c r="AC241" s="198"/>
      <c r="AD241" s="198"/>
      <c r="AE241" s="198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20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</row>
    <row r="242" ht="15.75" customHeight="1">
      <c r="A242" s="4"/>
      <c r="C242" s="4"/>
      <c r="D242" s="4"/>
      <c r="E242" s="4"/>
      <c r="F242" s="4"/>
      <c r="G242" s="198"/>
      <c r="H242" s="4"/>
      <c r="I242" s="4"/>
      <c r="J242" s="4"/>
      <c r="K242" s="200"/>
      <c r="L242" s="200"/>
      <c r="M242" s="200"/>
      <c r="N242" s="200"/>
      <c r="O242" s="200"/>
      <c r="P242" s="200"/>
      <c r="Q242" s="4"/>
      <c r="R242" s="200"/>
      <c r="S242" s="200"/>
      <c r="T242" s="200"/>
      <c r="U242" s="4"/>
      <c r="V242" s="4"/>
      <c r="W242" s="4"/>
      <c r="X242" s="4"/>
      <c r="Y242" s="4"/>
      <c r="Z242" s="4"/>
      <c r="AA242" s="4"/>
      <c r="AB242" s="207"/>
      <c r="AC242" s="198"/>
      <c r="AD242" s="198"/>
      <c r="AE242" s="198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20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</row>
    <row r="243" ht="15.75" customHeight="1">
      <c r="A243" s="4"/>
      <c r="C243" s="4"/>
      <c r="D243" s="4"/>
      <c r="E243" s="4"/>
      <c r="F243" s="4"/>
      <c r="G243" s="198"/>
      <c r="H243" s="4"/>
      <c r="I243" s="4"/>
      <c r="J243" s="4"/>
      <c r="K243" s="200"/>
      <c r="L243" s="200"/>
      <c r="M243" s="200"/>
      <c r="N243" s="200"/>
      <c r="O243" s="200"/>
      <c r="P243" s="200"/>
      <c r="Q243" s="4"/>
      <c r="R243" s="200"/>
      <c r="S243" s="200"/>
      <c r="T243" s="200"/>
      <c r="U243" s="4"/>
      <c r="V243" s="4"/>
      <c r="W243" s="4"/>
      <c r="X243" s="4"/>
      <c r="Y243" s="4"/>
      <c r="Z243" s="4"/>
      <c r="AA243" s="4"/>
      <c r="AB243" s="207"/>
      <c r="AC243" s="198"/>
      <c r="AD243" s="198"/>
      <c r="AE243" s="198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20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</row>
    <row r="244" ht="15.75" customHeight="1">
      <c r="A244" s="4"/>
      <c r="C244" s="4"/>
      <c r="D244" s="4"/>
      <c r="E244" s="4"/>
      <c r="F244" s="4"/>
      <c r="G244" s="198"/>
      <c r="H244" s="4"/>
      <c r="I244" s="4"/>
      <c r="J244" s="4"/>
      <c r="K244" s="200"/>
      <c r="L244" s="200"/>
      <c r="M244" s="200"/>
      <c r="N244" s="200"/>
      <c r="O244" s="200"/>
      <c r="P244" s="200"/>
      <c r="Q244" s="4"/>
      <c r="R244" s="200"/>
      <c r="S244" s="200"/>
      <c r="T244" s="200"/>
      <c r="U244" s="4"/>
      <c r="V244" s="4"/>
      <c r="W244" s="4"/>
      <c r="X244" s="4"/>
      <c r="Y244" s="4"/>
      <c r="Z244" s="4"/>
      <c r="AA244" s="4"/>
      <c r="AB244" s="207"/>
      <c r="AC244" s="198"/>
      <c r="AD244" s="198"/>
      <c r="AE244" s="198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20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</row>
    <row r="245" ht="15.75" customHeight="1">
      <c r="A245" s="4"/>
      <c r="C245" s="4"/>
      <c r="D245" s="4"/>
      <c r="E245" s="4"/>
      <c r="F245" s="4"/>
      <c r="G245" s="198"/>
      <c r="H245" s="4"/>
      <c r="I245" s="4"/>
      <c r="J245" s="4"/>
      <c r="K245" s="200"/>
      <c r="L245" s="200"/>
      <c r="M245" s="200"/>
      <c r="N245" s="200"/>
      <c r="O245" s="200"/>
      <c r="P245" s="200"/>
      <c r="Q245" s="4"/>
      <c r="R245" s="200"/>
      <c r="S245" s="200"/>
      <c r="T245" s="200"/>
      <c r="U245" s="4"/>
      <c r="V245" s="4"/>
      <c r="W245" s="4"/>
      <c r="X245" s="4"/>
      <c r="Y245" s="4"/>
      <c r="Z245" s="4"/>
      <c r="AA245" s="4"/>
      <c r="AB245" s="207"/>
      <c r="AC245" s="198"/>
      <c r="AD245" s="198"/>
      <c r="AE245" s="198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20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</row>
    <row r="246" ht="15.75" customHeight="1">
      <c r="A246" s="4"/>
      <c r="C246" s="4"/>
      <c r="D246" s="4"/>
      <c r="E246" s="4"/>
      <c r="F246" s="4"/>
      <c r="G246" s="198"/>
      <c r="H246" s="4"/>
      <c r="I246" s="4"/>
      <c r="J246" s="4"/>
      <c r="K246" s="200"/>
      <c r="L246" s="200"/>
      <c r="M246" s="200"/>
      <c r="N246" s="200"/>
      <c r="O246" s="200"/>
      <c r="P246" s="200"/>
      <c r="Q246" s="4"/>
      <c r="R246" s="200"/>
      <c r="S246" s="200"/>
      <c r="T246" s="200"/>
      <c r="U246" s="4"/>
      <c r="V246" s="4"/>
      <c r="W246" s="4"/>
      <c r="X246" s="4"/>
      <c r="Y246" s="4"/>
      <c r="Z246" s="4"/>
      <c r="AA246" s="4"/>
      <c r="AB246" s="207"/>
      <c r="AC246" s="198"/>
      <c r="AD246" s="198"/>
      <c r="AE246" s="198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20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</row>
    <row r="247" ht="15.75" customHeight="1">
      <c r="A247" s="4"/>
      <c r="C247" s="4"/>
      <c r="D247" s="4"/>
      <c r="E247" s="4"/>
      <c r="F247" s="4"/>
      <c r="G247" s="198"/>
      <c r="H247" s="4"/>
      <c r="I247" s="4"/>
      <c r="J247" s="4"/>
      <c r="K247" s="200"/>
      <c r="L247" s="200"/>
      <c r="M247" s="200"/>
      <c r="N247" s="200"/>
      <c r="O247" s="200"/>
      <c r="P247" s="200"/>
      <c r="Q247" s="4"/>
      <c r="R247" s="200"/>
      <c r="S247" s="200"/>
      <c r="T247" s="200"/>
      <c r="U247" s="4"/>
      <c r="V247" s="4"/>
      <c r="W247" s="4"/>
      <c r="X247" s="4"/>
      <c r="Y247" s="4"/>
      <c r="Z247" s="4"/>
      <c r="AA247" s="4"/>
      <c r="AB247" s="207"/>
      <c r="AC247" s="198"/>
      <c r="AD247" s="198"/>
      <c r="AE247" s="198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20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</row>
    <row r="248" ht="15.75" customHeight="1">
      <c r="A248" s="4"/>
      <c r="C248" s="4"/>
      <c r="D248" s="4"/>
      <c r="E248" s="4"/>
      <c r="F248" s="4"/>
      <c r="G248" s="198"/>
      <c r="H248" s="4"/>
      <c r="I248" s="4"/>
      <c r="J248" s="4"/>
      <c r="K248" s="200"/>
      <c r="L248" s="200"/>
      <c r="M248" s="200"/>
      <c r="N248" s="200"/>
      <c r="O248" s="200"/>
      <c r="P248" s="200"/>
      <c r="Q248" s="4"/>
      <c r="R248" s="200"/>
      <c r="S248" s="200"/>
      <c r="T248" s="200"/>
      <c r="U248" s="4"/>
      <c r="V248" s="4"/>
      <c r="W248" s="4"/>
      <c r="X248" s="4"/>
      <c r="Y248" s="4"/>
      <c r="Z248" s="4"/>
      <c r="AA248" s="4"/>
      <c r="AB248" s="207"/>
      <c r="AC248" s="198"/>
      <c r="AD248" s="198"/>
      <c r="AE248" s="198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20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</row>
    <row r="249" ht="15.75" customHeight="1">
      <c r="A249" s="4"/>
      <c r="C249" s="4"/>
      <c r="D249" s="4"/>
      <c r="E249" s="4"/>
      <c r="F249" s="4"/>
      <c r="G249" s="198"/>
      <c r="H249" s="4"/>
      <c r="I249" s="4"/>
      <c r="J249" s="4"/>
      <c r="K249" s="200"/>
      <c r="L249" s="200"/>
      <c r="M249" s="200"/>
      <c r="N249" s="200"/>
      <c r="O249" s="200"/>
      <c r="P249" s="200"/>
      <c r="Q249" s="4"/>
      <c r="R249" s="200"/>
      <c r="S249" s="200"/>
      <c r="T249" s="200"/>
      <c r="U249" s="4"/>
      <c r="V249" s="4"/>
      <c r="W249" s="4"/>
      <c r="X249" s="4"/>
      <c r="Y249" s="4"/>
      <c r="Z249" s="4"/>
      <c r="AA249" s="4"/>
      <c r="AB249" s="207"/>
      <c r="AC249" s="198"/>
      <c r="AD249" s="198"/>
      <c r="AE249" s="198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20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</row>
    <row r="250" ht="15.75" customHeight="1">
      <c r="A250" s="4"/>
      <c r="C250" s="4"/>
      <c r="D250" s="4"/>
      <c r="E250" s="4"/>
      <c r="F250" s="4"/>
      <c r="G250" s="198"/>
      <c r="H250" s="4"/>
      <c r="I250" s="4"/>
      <c r="J250" s="4"/>
      <c r="K250" s="200"/>
      <c r="L250" s="200"/>
      <c r="M250" s="200"/>
      <c r="N250" s="200"/>
      <c r="O250" s="200"/>
      <c r="P250" s="200"/>
      <c r="Q250" s="4"/>
      <c r="R250" s="200"/>
      <c r="S250" s="200"/>
      <c r="T250" s="200"/>
      <c r="U250" s="4"/>
      <c r="V250" s="4"/>
      <c r="W250" s="4"/>
      <c r="X250" s="4"/>
      <c r="Y250" s="4"/>
      <c r="Z250" s="4"/>
      <c r="AA250" s="4"/>
      <c r="AB250" s="207"/>
      <c r="AC250" s="198"/>
      <c r="AD250" s="198"/>
      <c r="AE250" s="198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20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</row>
    <row r="251" ht="15.75" customHeight="1">
      <c r="A251" s="4"/>
      <c r="C251" s="4"/>
      <c r="D251" s="4"/>
      <c r="E251" s="4"/>
      <c r="F251" s="4"/>
      <c r="G251" s="198"/>
      <c r="H251" s="4"/>
      <c r="I251" s="4"/>
      <c r="J251" s="4"/>
      <c r="K251" s="200"/>
      <c r="L251" s="200"/>
      <c r="M251" s="200"/>
      <c r="N251" s="200"/>
      <c r="O251" s="200"/>
      <c r="P251" s="200"/>
      <c r="Q251" s="4"/>
      <c r="R251" s="200"/>
      <c r="S251" s="200"/>
      <c r="T251" s="200"/>
      <c r="U251" s="4"/>
      <c r="V251" s="4"/>
      <c r="W251" s="4"/>
      <c r="X251" s="4"/>
      <c r="Y251" s="4"/>
      <c r="Z251" s="4"/>
      <c r="AA251" s="4"/>
      <c r="AB251" s="207"/>
      <c r="AC251" s="198"/>
      <c r="AD251" s="198"/>
      <c r="AE251" s="198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20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</row>
    <row r="252" ht="15.75" customHeight="1">
      <c r="A252" s="4"/>
      <c r="C252" s="4"/>
      <c r="D252" s="4"/>
      <c r="E252" s="4"/>
      <c r="F252" s="4"/>
      <c r="G252" s="198"/>
      <c r="H252" s="4"/>
      <c r="I252" s="4"/>
      <c r="J252" s="4"/>
      <c r="K252" s="200"/>
      <c r="L252" s="200"/>
      <c r="M252" s="200"/>
      <c r="N252" s="200"/>
      <c r="O252" s="200"/>
      <c r="P252" s="200"/>
      <c r="Q252" s="4"/>
      <c r="R252" s="200"/>
      <c r="S252" s="200"/>
      <c r="T252" s="200"/>
      <c r="U252" s="4"/>
      <c r="V252" s="4"/>
      <c r="W252" s="4"/>
      <c r="X252" s="4"/>
      <c r="Y252" s="4"/>
      <c r="Z252" s="4"/>
      <c r="AA252" s="4"/>
      <c r="AB252" s="207"/>
      <c r="AC252" s="198"/>
      <c r="AD252" s="198"/>
      <c r="AE252" s="198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20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</row>
    <row r="253" ht="15.75" customHeight="1">
      <c r="A253" s="4"/>
      <c r="C253" s="4"/>
      <c r="D253" s="4"/>
      <c r="E253" s="4"/>
      <c r="F253" s="4"/>
      <c r="G253" s="198"/>
      <c r="H253" s="4"/>
      <c r="I253" s="4"/>
      <c r="J253" s="4"/>
      <c r="K253" s="200"/>
      <c r="L253" s="200"/>
      <c r="M253" s="200"/>
      <c r="N253" s="200"/>
      <c r="O253" s="200"/>
      <c r="P253" s="200"/>
      <c r="Q253" s="4"/>
      <c r="R253" s="200"/>
      <c r="S253" s="200"/>
      <c r="T253" s="200"/>
      <c r="U253" s="4"/>
      <c r="V253" s="4"/>
      <c r="W253" s="4"/>
      <c r="X253" s="4"/>
      <c r="Y253" s="4"/>
      <c r="Z253" s="4"/>
      <c r="AA253" s="4"/>
      <c r="AB253" s="207"/>
      <c r="AC253" s="198"/>
      <c r="AD253" s="198"/>
      <c r="AE253" s="198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20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</row>
    <row r="254" ht="15.75" customHeight="1">
      <c r="A254" s="4"/>
      <c r="C254" s="4"/>
      <c r="D254" s="4"/>
      <c r="E254" s="4"/>
      <c r="F254" s="4"/>
      <c r="G254" s="198"/>
      <c r="H254" s="4"/>
      <c r="I254" s="4"/>
      <c r="J254" s="4"/>
      <c r="K254" s="200"/>
      <c r="L254" s="200"/>
      <c r="M254" s="200"/>
      <c r="N254" s="200"/>
      <c r="O254" s="200"/>
      <c r="P254" s="200"/>
      <c r="Q254" s="4"/>
      <c r="R254" s="200"/>
      <c r="S254" s="200"/>
      <c r="T254" s="200"/>
      <c r="U254" s="4"/>
      <c r="V254" s="4"/>
      <c r="W254" s="4"/>
      <c r="X254" s="4"/>
      <c r="Y254" s="4"/>
      <c r="Z254" s="4"/>
      <c r="AA254" s="4"/>
      <c r="AB254" s="207"/>
      <c r="AC254" s="198"/>
      <c r="AD254" s="198"/>
      <c r="AE254" s="198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20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</row>
    <row r="255" ht="15.75" customHeight="1">
      <c r="A255" s="4"/>
      <c r="C255" s="4"/>
      <c r="D255" s="4"/>
      <c r="E255" s="4"/>
      <c r="F255" s="4"/>
      <c r="G255" s="198"/>
      <c r="H255" s="4"/>
      <c r="I255" s="4"/>
      <c r="J255" s="4"/>
      <c r="K255" s="200"/>
      <c r="L255" s="200"/>
      <c r="M255" s="200"/>
      <c r="N255" s="200"/>
      <c r="O255" s="200"/>
      <c r="P255" s="200"/>
      <c r="Q255" s="4"/>
      <c r="R255" s="200"/>
      <c r="S255" s="200"/>
      <c r="T255" s="200"/>
      <c r="U255" s="4"/>
      <c r="V255" s="4"/>
      <c r="W255" s="4"/>
      <c r="X255" s="4"/>
      <c r="Y255" s="4"/>
      <c r="Z255" s="4"/>
      <c r="AA255" s="4"/>
      <c r="AB255" s="207"/>
      <c r="AC255" s="198"/>
      <c r="AD255" s="198"/>
      <c r="AE255" s="198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20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</row>
    <row r="256" ht="15.75" customHeight="1">
      <c r="A256" s="4"/>
      <c r="C256" s="4"/>
      <c r="D256" s="4"/>
      <c r="E256" s="4"/>
      <c r="F256" s="4"/>
      <c r="G256" s="198"/>
      <c r="H256" s="4"/>
      <c r="I256" s="4"/>
      <c r="J256" s="4"/>
      <c r="K256" s="200"/>
      <c r="L256" s="200"/>
      <c r="M256" s="200"/>
      <c r="N256" s="200"/>
      <c r="O256" s="200"/>
      <c r="P256" s="200"/>
      <c r="Q256" s="4"/>
      <c r="R256" s="200"/>
      <c r="S256" s="200"/>
      <c r="T256" s="200"/>
      <c r="U256" s="4"/>
      <c r="V256" s="4"/>
      <c r="W256" s="4"/>
      <c r="X256" s="4"/>
      <c r="Y256" s="4"/>
      <c r="Z256" s="4"/>
      <c r="AA256" s="4"/>
      <c r="AB256" s="207"/>
      <c r="AC256" s="198"/>
      <c r="AD256" s="198"/>
      <c r="AE256" s="198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20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</row>
    <row r="257" ht="15.75" customHeight="1">
      <c r="A257" s="4"/>
      <c r="C257" s="4"/>
      <c r="D257" s="4"/>
      <c r="E257" s="4"/>
      <c r="F257" s="4"/>
      <c r="G257" s="198"/>
      <c r="H257" s="4"/>
      <c r="I257" s="4"/>
      <c r="J257" s="4"/>
      <c r="K257" s="200"/>
      <c r="L257" s="200"/>
      <c r="M257" s="200"/>
      <c r="N257" s="200"/>
      <c r="O257" s="200"/>
      <c r="P257" s="200"/>
      <c r="Q257" s="4"/>
      <c r="R257" s="200"/>
      <c r="S257" s="200"/>
      <c r="T257" s="200"/>
      <c r="U257" s="4"/>
      <c r="V257" s="4"/>
      <c r="W257" s="4"/>
      <c r="X257" s="4"/>
      <c r="Y257" s="4"/>
      <c r="Z257" s="4"/>
      <c r="AA257" s="4"/>
      <c r="AB257" s="207"/>
      <c r="AC257" s="198"/>
      <c r="AD257" s="198"/>
      <c r="AE257" s="198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20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</row>
    <row r="258" ht="15.75" customHeight="1">
      <c r="A258" s="4"/>
      <c r="C258" s="4"/>
      <c r="D258" s="4"/>
      <c r="E258" s="4"/>
      <c r="F258" s="4"/>
      <c r="G258" s="198"/>
      <c r="H258" s="4"/>
      <c r="I258" s="4"/>
      <c r="J258" s="4"/>
      <c r="K258" s="200"/>
      <c r="L258" s="200"/>
      <c r="M258" s="200"/>
      <c r="N258" s="200"/>
      <c r="O258" s="200"/>
      <c r="P258" s="200"/>
      <c r="Q258" s="4"/>
      <c r="R258" s="200"/>
      <c r="S258" s="200"/>
      <c r="T258" s="200"/>
      <c r="U258" s="4"/>
      <c r="V258" s="4"/>
      <c r="W258" s="4"/>
      <c r="X258" s="4"/>
      <c r="Y258" s="4"/>
      <c r="Z258" s="4"/>
      <c r="AA258" s="4"/>
      <c r="AB258" s="207"/>
      <c r="AC258" s="198"/>
      <c r="AD258" s="198"/>
      <c r="AE258" s="198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20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</row>
    <row r="259" ht="15.75" customHeight="1">
      <c r="A259" s="4"/>
      <c r="C259" s="4"/>
      <c r="D259" s="4"/>
      <c r="E259" s="4"/>
      <c r="F259" s="4"/>
      <c r="G259" s="198"/>
      <c r="H259" s="4"/>
      <c r="I259" s="4"/>
      <c r="J259" s="4"/>
      <c r="K259" s="200"/>
      <c r="L259" s="200"/>
      <c r="M259" s="200"/>
      <c r="N259" s="200"/>
      <c r="O259" s="200"/>
      <c r="P259" s="200"/>
      <c r="Q259" s="4"/>
      <c r="R259" s="200"/>
      <c r="S259" s="200"/>
      <c r="T259" s="200"/>
      <c r="U259" s="4"/>
      <c r="V259" s="4"/>
      <c r="W259" s="4"/>
      <c r="X259" s="4"/>
      <c r="Y259" s="4"/>
      <c r="Z259" s="4"/>
      <c r="AA259" s="4"/>
      <c r="AB259" s="207"/>
      <c r="AC259" s="198"/>
      <c r="AD259" s="198"/>
      <c r="AE259" s="198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20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</row>
    <row r="260" ht="15.75" customHeight="1">
      <c r="A260" s="4"/>
      <c r="C260" s="4"/>
      <c r="D260" s="4"/>
      <c r="E260" s="4"/>
      <c r="F260" s="4"/>
      <c r="G260" s="198"/>
      <c r="H260" s="4"/>
      <c r="I260" s="4"/>
      <c r="J260" s="4"/>
      <c r="K260" s="200"/>
      <c r="L260" s="200"/>
      <c r="M260" s="200"/>
      <c r="N260" s="200"/>
      <c r="O260" s="200"/>
      <c r="P260" s="200"/>
      <c r="Q260" s="4"/>
      <c r="R260" s="200"/>
      <c r="S260" s="200"/>
      <c r="T260" s="200"/>
      <c r="U260" s="4"/>
      <c r="V260" s="4"/>
      <c r="W260" s="4"/>
      <c r="X260" s="4"/>
      <c r="Y260" s="4"/>
      <c r="Z260" s="4"/>
      <c r="AA260" s="4"/>
      <c r="AB260" s="207"/>
      <c r="AC260" s="198"/>
      <c r="AD260" s="198"/>
      <c r="AE260" s="198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20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</row>
    <row r="261" ht="15.75" customHeight="1">
      <c r="A261" s="4"/>
      <c r="C261" s="4"/>
      <c r="D261" s="4"/>
      <c r="E261" s="4"/>
      <c r="F261" s="4"/>
      <c r="G261" s="198"/>
      <c r="H261" s="4"/>
      <c r="I261" s="4"/>
      <c r="J261" s="4"/>
      <c r="K261" s="200"/>
      <c r="L261" s="200"/>
      <c r="M261" s="200"/>
      <c r="N261" s="200"/>
      <c r="O261" s="200"/>
      <c r="P261" s="200"/>
      <c r="Q261" s="4"/>
      <c r="R261" s="200"/>
      <c r="S261" s="200"/>
      <c r="T261" s="200"/>
      <c r="U261" s="4"/>
      <c r="V261" s="4"/>
      <c r="W261" s="4"/>
      <c r="X261" s="4"/>
      <c r="Y261" s="4"/>
      <c r="Z261" s="4"/>
      <c r="AA261" s="4"/>
      <c r="AB261" s="207"/>
      <c r="AC261" s="198"/>
      <c r="AD261" s="198"/>
      <c r="AE261" s="198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20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</row>
    <row r="262" ht="15.75" customHeight="1">
      <c r="A262" s="4"/>
      <c r="C262" s="4"/>
      <c r="D262" s="4"/>
      <c r="E262" s="4"/>
      <c r="F262" s="4"/>
      <c r="G262" s="198"/>
      <c r="H262" s="4"/>
      <c r="I262" s="4"/>
      <c r="J262" s="4"/>
      <c r="K262" s="200"/>
      <c r="L262" s="200"/>
      <c r="M262" s="200"/>
      <c r="N262" s="200"/>
      <c r="O262" s="200"/>
      <c r="P262" s="200"/>
      <c r="Q262" s="4"/>
      <c r="R262" s="200"/>
      <c r="S262" s="200"/>
      <c r="T262" s="200"/>
      <c r="U262" s="4"/>
      <c r="V262" s="4"/>
      <c r="W262" s="4"/>
      <c r="X262" s="4"/>
      <c r="Y262" s="4"/>
      <c r="Z262" s="4"/>
      <c r="AA262" s="4"/>
      <c r="AB262" s="207"/>
      <c r="AC262" s="198"/>
      <c r="AD262" s="198"/>
      <c r="AE262" s="198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20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</row>
    <row r="263" ht="15.75" customHeight="1">
      <c r="A263" s="4"/>
      <c r="C263" s="4"/>
      <c r="D263" s="4"/>
      <c r="E263" s="4"/>
      <c r="F263" s="4"/>
      <c r="G263" s="198"/>
      <c r="H263" s="4"/>
      <c r="I263" s="4"/>
      <c r="J263" s="4"/>
      <c r="K263" s="200"/>
      <c r="L263" s="200"/>
      <c r="M263" s="200"/>
      <c r="N263" s="200"/>
      <c r="O263" s="200"/>
      <c r="P263" s="200"/>
      <c r="Q263" s="4"/>
      <c r="R263" s="200"/>
      <c r="S263" s="200"/>
      <c r="T263" s="200"/>
      <c r="U263" s="4"/>
      <c r="V263" s="4"/>
      <c r="W263" s="4"/>
      <c r="X263" s="4"/>
      <c r="Y263" s="4"/>
      <c r="Z263" s="4"/>
      <c r="AA263" s="4"/>
      <c r="AB263" s="207"/>
      <c r="AC263" s="198"/>
      <c r="AD263" s="198"/>
      <c r="AE263" s="198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20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</row>
    <row r="264" ht="15.75" customHeight="1">
      <c r="A264" s="4"/>
      <c r="C264" s="4"/>
      <c r="D264" s="4"/>
      <c r="E264" s="4"/>
      <c r="F264" s="4"/>
      <c r="G264" s="198"/>
      <c r="H264" s="4"/>
      <c r="I264" s="4"/>
      <c r="J264" s="4"/>
      <c r="K264" s="200"/>
      <c r="L264" s="200"/>
      <c r="M264" s="200"/>
      <c r="N264" s="200"/>
      <c r="O264" s="200"/>
      <c r="P264" s="200"/>
      <c r="Q264" s="4"/>
      <c r="R264" s="200"/>
      <c r="S264" s="200"/>
      <c r="T264" s="200"/>
      <c r="U264" s="4"/>
      <c r="V264" s="4"/>
      <c r="W264" s="4"/>
      <c r="X264" s="4"/>
      <c r="Y264" s="4"/>
      <c r="Z264" s="4"/>
      <c r="AA264" s="4"/>
      <c r="AB264" s="207"/>
      <c r="AC264" s="198"/>
      <c r="AD264" s="198"/>
      <c r="AE264" s="198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20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</row>
    <row r="265" ht="15.75" customHeight="1">
      <c r="A265" s="4"/>
      <c r="C265" s="4"/>
      <c r="D265" s="4"/>
      <c r="E265" s="4"/>
      <c r="F265" s="4"/>
      <c r="G265" s="198"/>
      <c r="H265" s="4"/>
      <c r="I265" s="4"/>
      <c r="J265" s="4"/>
      <c r="K265" s="200"/>
      <c r="L265" s="200"/>
      <c r="M265" s="200"/>
      <c r="N265" s="200"/>
      <c r="O265" s="200"/>
      <c r="P265" s="200"/>
      <c r="Q265" s="4"/>
      <c r="R265" s="200"/>
      <c r="S265" s="200"/>
      <c r="T265" s="200"/>
      <c r="U265" s="4"/>
      <c r="V265" s="4"/>
      <c r="W265" s="4"/>
      <c r="X265" s="4"/>
      <c r="Y265" s="4"/>
      <c r="Z265" s="4"/>
      <c r="AA265" s="4"/>
      <c r="AB265" s="207"/>
      <c r="AC265" s="198"/>
      <c r="AD265" s="198"/>
      <c r="AE265" s="198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20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</row>
    <row r="266" ht="15.75" customHeight="1">
      <c r="A266" s="4"/>
      <c r="C266" s="4"/>
      <c r="D266" s="4"/>
      <c r="E266" s="4"/>
      <c r="F266" s="4"/>
      <c r="G266" s="198"/>
      <c r="H266" s="4"/>
      <c r="I266" s="4"/>
      <c r="J266" s="4"/>
      <c r="K266" s="200"/>
      <c r="L266" s="200"/>
      <c r="M266" s="200"/>
      <c r="N266" s="200"/>
      <c r="O266" s="200"/>
      <c r="P266" s="200"/>
      <c r="Q266" s="4"/>
      <c r="R266" s="200"/>
      <c r="S266" s="200"/>
      <c r="T266" s="200"/>
      <c r="U266" s="4"/>
      <c r="V266" s="4"/>
      <c r="W266" s="4"/>
      <c r="X266" s="4"/>
      <c r="Y266" s="4"/>
      <c r="Z266" s="4"/>
      <c r="AA266" s="4"/>
      <c r="AB266" s="207"/>
      <c r="AC266" s="198"/>
      <c r="AD266" s="198"/>
      <c r="AE266" s="198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20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</row>
    <row r="267" ht="15.75" customHeight="1">
      <c r="A267" s="4"/>
      <c r="C267" s="4"/>
      <c r="D267" s="4"/>
      <c r="E267" s="4"/>
      <c r="F267" s="4"/>
      <c r="G267" s="198"/>
      <c r="H267" s="4"/>
      <c r="I267" s="4"/>
      <c r="J267" s="4"/>
      <c r="K267" s="200"/>
      <c r="L267" s="200"/>
      <c r="M267" s="200"/>
      <c r="N267" s="200"/>
      <c r="O267" s="200"/>
      <c r="P267" s="200"/>
      <c r="Q267" s="4"/>
      <c r="R267" s="200"/>
      <c r="S267" s="200"/>
      <c r="T267" s="200"/>
      <c r="U267" s="4"/>
      <c r="V267" s="4"/>
      <c r="W267" s="4"/>
      <c r="X267" s="4"/>
      <c r="Y267" s="4"/>
      <c r="Z267" s="4"/>
      <c r="AA267" s="4"/>
      <c r="AB267" s="207"/>
      <c r="AC267" s="198"/>
      <c r="AD267" s="198"/>
      <c r="AE267" s="198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20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</row>
    <row r="268" ht="15.75" customHeight="1">
      <c r="A268" s="4"/>
      <c r="C268" s="4"/>
      <c r="D268" s="4"/>
      <c r="E268" s="4"/>
      <c r="F268" s="4"/>
      <c r="G268" s="198"/>
      <c r="H268" s="4"/>
      <c r="I268" s="4"/>
      <c r="J268" s="4"/>
      <c r="K268" s="200"/>
      <c r="L268" s="200"/>
      <c r="M268" s="200"/>
      <c r="N268" s="200"/>
      <c r="O268" s="200"/>
      <c r="P268" s="200"/>
      <c r="Q268" s="4"/>
      <c r="R268" s="200"/>
      <c r="S268" s="200"/>
      <c r="T268" s="200"/>
      <c r="U268" s="4"/>
      <c r="V268" s="4"/>
      <c r="W268" s="4"/>
      <c r="X268" s="4"/>
      <c r="Y268" s="4"/>
      <c r="Z268" s="4"/>
      <c r="AA268" s="4"/>
      <c r="AB268" s="207"/>
      <c r="AC268" s="198"/>
      <c r="AD268" s="198"/>
      <c r="AE268" s="198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20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</row>
    <row r="269" ht="15.75" customHeight="1">
      <c r="A269" s="4"/>
      <c r="C269" s="4"/>
      <c r="D269" s="4"/>
      <c r="E269" s="4"/>
      <c r="F269" s="4"/>
      <c r="G269" s="198"/>
      <c r="H269" s="4"/>
      <c r="I269" s="4"/>
      <c r="J269" s="4"/>
      <c r="K269" s="200"/>
      <c r="L269" s="200"/>
      <c r="M269" s="200"/>
      <c r="N269" s="200"/>
      <c r="O269" s="200"/>
      <c r="P269" s="200"/>
      <c r="Q269" s="4"/>
      <c r="R269" s="200"/>
      <c r="S269" s="200"/>
      <c r="T269" s="200"/>
      <c r="U269" s="4"/>
      <c r="V269" s="4"/>
      <c r="W269" s="4"/>
      <c r="X269" s="4"/>
      <c r="Y269" s="4"/>
      <c r="Z269" s="4"/>
      <c r="AA269" s="4"/>
      <c r="AB269" s="207"/>
      <c r="AC269" s="198"/>
      <c r="AD269" s="198"/>
      <c r="AE269" s="198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20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</row>
    <row r="270" ht="15.75" customHeight="1">
      <c r="A270" s="4"/>
      <c r="C270" s="4"/>
      <c r="D270" s="4"/>
      <c r="E270" s="4"/>
      <c r="F270" s="4"/>
      <c r="G270" s="198"/>
      <c r="H270" s="4"/>
      <c r="I270" s="4"/>
      <c r="J270" s="4"/>
      <c r="K270" s="200"/>
      <c r="L270" s="200"/>
      <c r="M270" s="200"/>
      <c r="N270" s="200"/>
      <c r="O270" s="200"/>
      <c r="P270" s="200"/>
      <c r="Q270" s="4"/>
      <c r="R270" s="200"/>
      <c r="S270" s="200"/>
      <c r="T270" s="200"/>
      <c r="U270" s="4"/>
      <c r="V270" s="4"/>
      <c r="W270" s="4"/>
      <c r="X270" s="4"/>
      <c r="Y270" s="4"/>
      <c r="Z270" s="4"/>
      <c r="AA270" s="4"/>
      <c r="AB270" s="207"/>
      <c r="AC270" s="198"/>
      <c r="AD270" s="198"/>
      <c r="AE270" s="198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20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</row>
    <row r="271" ht="15.75" customHeight="1">
      <c r="A271" s="4"/>
      <c r="C271" s="4"/>
      <c r="D271" s="4"/>
      <c r="E271" s="4"/>
      <c r="F271" s="4"/>
      <c r="G271" s="198"/>
      <c r="H271" s="4"/>
      <c r="I271" s="4"/>
      <c r="J271" s="4"/>
      <c r="K271" s="200"/>
      <c r="L271" s="200"/>
      <c r="M271" s="200"/>
      <c r="N271" s="200"/>
      <c r="O271" s="200"/>
      <c r="P271" s="200"/>
      <c r="Q271" s="4"/>
      <c r="R271" s="200"/>
      <c r="S271" s="200"/>
      <c r="T271" s="200"/>
      <c r="U271" s="4"/>
      <c r="V271" s="4"/>
      <c r="W271" s="4"/>
      <c r="X271" s="4"/>
      <c r="Y271" s="4"/>
      <c r="Z271" s="4"/>
      <c r="AA271" s="4"/>
      <c r="AB271" s="207"/>
      <c r="AC271" s="198"/>
      <c r="AD271" s="198"/>
      <c r="AE271" s="198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20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</row>
    <row r="272" ht="15.75" customHeight="1">
      <c r="A272" s="4"/>
      <c r="C272" s="4"/>
      <c r="D272" s="4"/>
      <c r="E272" s="4"/>
      <c r="F272" s="4"/>
      <c r="G272" s="198"/>
      <c r="H272" s="4"/>
      <c r="I272" s="4"/>
      <c r="J272" s="4"/>
      <c r="K272" s="200"/>
      <c r="L272" s="200"/>
      <c r="M272" s="200"/>
      <c r="N272" s="200"/>
      <c r="O272" s="200"/>
      <c r="P272" s="200"/>
      <c r="Q272" s="4"/>
      <c r="R272" s="200"/>
      <c r="S272" s="200"/>
      <c r="T272" s="200"/>
      <c r="U272" s="4"/>
      <c r="V272" s="4"/>
      <c r="W272" s="4"/>
      <c r="X272" s="4"/>
      <c r="Y272" s="4"/>
      <c r="Z272" s="4"/>
      <c r="AA272" s="4"/>
      <c r="AB272" s="207"/>
      <c r="AC272" s="198"/>
      <c r="AD272" s="198"/>
      <c r="AE272" s="198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20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</row>
    <row r="273" ht="15.75" customHeight="1">
      <c r="A273" s="4"/>
      <c r="C273" s="4"/>
      <c r="D273" s="4"/>
      <c r="E273" s="4"/>
      <c r="F273" s="4"/>
      <c r="G273" s="198"/>
      <c r="H273" s="4"/>
      <c r="I273" s="4"/>
      <c r="J273" s="4"/>
      <c r="K273" s="200"/>
      <c r="L273" s="200"/>
      <c r="M273" s="200"/>
      <c r="N273" s="200"/>
      <c r="O273" s="200"/>
      <c r="P273" s="200"/>
      <c r="Q273" s="4"/>
      <c r="R273" s="200"/>
      <c r="S273" s="200"/>
      <c r="T273" s="200"/>
      <c r="U273" s="4"/>
      <c r="V273" s="4"/>
      <c r="W273" s="4"/>
      <c r="X273" s="4"/>
      <c r="Y273" s="4"/>
      <c r="Z273" s="4"/>
      <c r="AA273" s="4"/>
      <c r="AB273" s="207"/>
      <c r="AC273" s="198"/>
      <c r="AD273" s="198"/>
      <c r="AE273" s="198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20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</row>
    <row r="274" ht="15.75" customHeight="1">
      <c r="A274" s="4"/>
      <c r="C274" s="4"/>
      <c r="D274" s="4"/>
      <c r="E274" s="4"/>
      <c r="F274" s="4"/>
      <c r="G274" s="198"/>
      <c r="H274" s="4"/>
      <c r="I274" s="4"/>
      <c r="J274" s="4"/>
      <c r="K274" s="200"/>
      <c r="L274" s="200"/>
      <c r="M274" s="200"/>
      <c r="N274" s="200"/>
      <c r="O274" s="200"/>
      <c r="P274" s="200"/>
      <c r="Q274" s="4"/>
      <c r="R274" s="200"/>
      <c r="S274" s="200"/>
      <c r="T274" s="200"/>
      <c r="U274" s="4"/>
      <c r="V274" s="4"/>
      <c r="W274" s="4"/>
      <c r="X274" s="4"/>
      <c r="Y274" s="4"/>
      <c r="Z274" s="4"/>
      <c r="AA274" s="4"/>
      <c r="AB274" s="207"/>
      <c r="AC274" s="198"/>
      <c r="AD274" s="198"/>
      <c r="AE274" s="198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20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</row>
    <row r="275" ht="15.75" customHeight="1">
      <c r="A275" s="4"/>
      <c r="C275" s="4"/>
      <c r="D275" s="4"/>
      <c r="E275" s="4"/>
      <c r="F275" s="4"/>
      <c r="G275" s="198"/>
      <c r="H275" s="4"/>
      <c r="I275" s="4"/>
      <c r="J275" s="4"/>
      <c r="K275" s="200"/>
      <c r="L275" s="200"/>
      <c r="M275" s="200"/>
      <c r="N275" s="200"/>
      <c r="O275" s="200"/>
      <c r="P275" s="200"/>
      <c r="Q275" s="4"/>
      <c r="R275" s="200"/>
      <c r="S275" s="200"/>
      <c r="T275" s="200"/>
      <c r="U275" s="4"/>
      <c r="V275" s="4"/>
      <c r="W275" s="4"/>
      <c r="X275" s="4"/>
      <c r="Y275" s="4"/>
      <c r="Z275" s="4"/>
      <c r="AA275" s="4"/>
      <c r="AB275" s="207"/>
      <c r="AC275" s="198"/>
      <c r="AD275" s="198"/>
      <c r="AE275" s="198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20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</row>
    <row r="276" ht="15.75" customHeight="1">
      <c r="A276" s="4"/>
      <c r="C276" s="4"/>
      <c r="D276" s="4"/>
      <c r="E276" s="4"/>
      <c r="F276" s="4"/>
      <c r="G276" s="198"/>
      <c r="H276" s="4"/>
      <c r="I276" s="4"/>
      <c r="J276" s="4"/>
      <c r="K276" s="200"/>
      <c r="L276" s="200"/>
      <c r="M276" s="200"/>
      <c r="N276" s="200"/>
      <c r="O276" s="200"/>
      <c r="P276" s="200"/>
      <c r="Q276" s="4"/>
      <c r="R276" s="200"/>
      <c r="S276" s="200"/>
      <c r="T276" s="200"/>
      <c r="U276" s="4"/>
      <c r="V276" s="4"/>
      <c r="W276" s="4"/>
      <c r="X276" s="4"/>
      <c r="Y276" s="4"/>
      <c r="Z276" s="4"/>
      <c r="AA276" s="4"/>
      <c r="AB276" s="207"/>
      <c r="AC276" s="198"/>
      <c r="AD276" s="198"/>
      <c r="AE276" s="198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20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</row>
    <row r="277" ht="15.75" customHeight="1">
      <c r="A277" s="4"/>
      <c r="C277" s="4"/>
      <c r="D277" s="4"/>
      <c r="E277" s="4"/>
      <c r="F277" s="4"/>
      <c r="G277" s="198"/>
      <c r="H277" s="4"/>
      <c r="I277" s="4"/>
      <c r="J277" s="4"/>
      <c r="K277" s="200"/>
      <c r="L277" s="200"/>
      <c r="M277" s="200"/>
      <c r="N277" s="200"/>
      <c r="O277" s="200"/>
      <c r="P277" s="200"/>
      <c r="Q277" s="4"/>
      <c r="R277" s="200"/>
      <c r="S277" s="200"/>
      <c r="T277" s="200"/>
      <c r="U277" s="4"/>
      <c r="V277" s="4"/>
      <c r="W277" s="4"/>
      <c r="X277" s="4"/>
      <c r="Y277" s="4"/>
      <c r="Z277" s="4"/>
      <c r="AA277" s="4"/>
      <c r="AB277" s="207"/>
      <c r="AC277" s="198"/>
      <c r="AD277" s="198"/>
      <c r="AE277" s="198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20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</row>
    <row r="278" ht="15.75" customHeight="1">
      <c r="A278" s="4"/>
      <c r="C278" s="4"/>
      <c r="D278" s="4"/>
      <c r="E278" s="4"/>
      <c r="F278" s="4"/>
      <c r="G278" s="198"/>
      <c r="H278" s="4"/>
      <c r="I278" s="4"/>
      <c r="J278" s="4"/>
      <c r="K278" s="200"/>
      <c r="L278" s="200"/>
      <c r="M278" s="200"/>
      <c r="N278" s="200"/>
      <c r="O278" s="200"/>
      <c r="P278" s="200"/>
      <c r="Q278" s="4"/>
      <c r="R278" s="200"/>
      <c r="S278" s="200"/>
      <c r="T278" s="200"/>
      <c r="U278" s="4"/>
      <c r="V278" s="4"/>
      <c r="W278" s="4"/>
      <c r="X278" s="4"/>
      <c r="Y278" s="4"/>
      <c r="Z278" s="4"/>
      <c r="AA278" s="4"/>
      <c r="AB278" s="207"/>
      <c r="AC278" s="198"/>
      <c r="AD278" s="198"/>
      <c r="AE278" s="198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20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</row>
    <row r="279" ht="15.75" customHeight="1">
      <c r="A279" s="4"/>
      <c r="C279" s="4"/>
      <c r="D279" s="4"/>
      <c r="E279" s="4"/>
      <c r="F279" s="4"/>
      <c r="G279" s="198"/>
      <c r="H279" s="4"/>
      <c r="I279" s="4"/>
      <c r="J279" s="4"/>
      <c r="K279" s="200"/>
      <c r="L279" s="200"/>
      <c r="M279" s="200"/>
      <c r="N279" s="200"/>
      <c r="O279" s="200"/>
      <c r="P279" s="200"/>
      <c r="Q279" s="4"/>
      <c r="R279" s="200"/>
      <c r="S279" s="200"/>
      <c r="T279" s="200"/>
      <c r="U279" s="4"/>
      <c r="V279" s="4"/>
      <c r="W279" s="4"/>
      <c r="X279" s="4"/>
      <c r="Y279" s="4"/>
      <c r="Z279" s="4"/>
      <c r="AA279" s="4"/>
      <c r="AB279" s="207"/>
      <c r="AC279" s="198"/>
      <c r="AD279" s="198"/>
      <c r="AE279" s="198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20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</row>
    <row r="280" ht="15.75" customHeight="1">
      <c r="A280" s="4"/>
      <c r="C280" s="4"/>
      <c r="D280" s="4"/>
      <c r="E280" s="4"/>
      <c r="F280" s="4"/>
      <c r="G280" s="198"/>
      <c r="H280" s="4"/>
      <c r="I280" s="4"/>
      <c r="J280" s="4"/>
      <c r="K280" s="200"/>
      <c r="L280" s="200"/>
      <c r="M280" s="200"/>
      <c r="N280" s="200"/>
      <c r="O280" s="200"/>
      <c r="P280" s="200"/>
      <c r="Q280" s="4"/>
      <c r="R280" s="200"/>
      <c r="S280" s="200"/>
      <c r="T280" s="200"/>
      <c r="U280" s="4"/>
      <c r="V280" s="4"/>
      <c r="W280" s="4"/>
      <c r="X280" s="4"/>
      <c r="Y280" s="4"/>
      <c r="Z280" s="4"/>
      <c r="AA280" s="4"/>
      <c r="AB280" s="207"/>
      <c r="AC280" s="198"/>
      <c r="AD280" s="198"/>
      <c r="AE280" s="198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20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</row>
    <row r="281" ht="15.75" customHeight="1">
      <c r="A281" s="4"/>
      <c r="C281" s="4"/>
      <c r="D281" s="4"/>
      <c r="E281" s="4"/>
      <c r="F281" s="4"/>
      <c r="G281" s="198"/>
      <c r="H281" s="4"/>
      <c r="I281" s="4"/>
      <c r="J281" s="4"/>
      <c r="K281" s="200"/>
      <c r="L281" s="200"/>
      <c r="M281" s="200"/>
      <c r="N281" s="200"/>
      <c r="O281" s="200"/>
      <c r="P281" s="200"/>
      <c r="Q281" s="4"/>
      <c r="R281" s="200"/>
      <c r="S281" s="200"/>
      <c r="T281" s="200"/>
      <c r="U281" s="4"/>
      <c r="V281" s="4"/>
      <c r="W281" s="4"/>
      <c r="X281" s="4"/>
      <c r="Y281" s="4"/>
      <c r="Z281" s="4"/>
      <c r="AA281" s="4"/>
      <c r="AB281" s="207"/>
      <c r="AC281" s="198"/>
      <c r="AD281" s="198"/>
      <c r="AE281" s="198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20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</row>
    <row r="282" ht="15.75" customHeight="1">
      <c r="A282" s="4"/>
      <c r="C282" s="4"/>
      <c r="D282" s="4"/>
      <c r="E282" s="4"/>
      <c r="F282" s="4"/>
      <c r="G282" s="198"/>
      <c r="H282" s="4"/>
      <c r="I282" s="4"/>
      <c r="J282" s="4"/>
      <c r="K282" s="200"/>
      <c r="L282" s="200"/>
      <c r="M282" s="200"/>
      <c r="N282" s="200"/>
      <c r="O282" s="200"/>
      <c r="P282" s="200"/>
      <c r="Q282" s="4"/>
      <c r="R282" s="200"/>
      <c r="S282" s="200"/>
      <c r="T282" s="200"/>
      <c r="U282" s="4"/>
      <c r="V282" s="4"/>
      <c r="W282" s="4"/>
      <c r="X282" s="4"/>
      <c r="Y282" s="4"/>
      <c r="Z282" s="4"/>
      <c r="AA282" s="4"/>
      <c r="AB282" s="207"/>
      <c r="AC282" s="198"/>
      <c r="AD282" s="198"/>
      <c r="AE282" s="198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20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</row>
    <row r="283" ht="15.75" customHeight="1">
      <c r="A283" s="4"/>
      <c r="C283" s="4"/>
      <c r="D283" s="4"/>
      <c r="E283" s="4"/>
      <c r="F283" s="4"/>
      <c r="G283" s="198"/>
      <c r="H283" s="4"/>
      <c r="I283" s="4"/>
      <c r="J283" s="4"/>
      <c r="K283" s="200"/>
      <c r="L283" s="200"/>
      <c r="M283" s="200"/>
      <c r="N283" s="200"/>
      <c r="O283" s="200"/>
      <c r="P283" s="200"/>
      <c r="Q283" s="4"/>
      <c r="R283" s="200"/>
      <c r="S283" s="200"/>
      <c r="T283" s="200"/>
      <c r="U283" s="4"/>
      <c r="V283" s="4"/>
      <c r="W283" s="4"/>
      <c r="X283" s="4"/>
      <c r="Y283" s="4"/>
      <c r="Z283" s="4"/>
      <c r="AA283" s="4"/>
      <c r="AB283" s="207"/>
      <c r="AC283" s="198"/>
      <c r="AD283" s="198"/>
      <c r="AE283" s="198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20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</row>
    <row r="284" ht="15.75" customHeight="1">
      <c r="A284" s="4"/>
      <c r="C284" s="4"/>
      <c r="D284" s="4"/>
      <c r="E284" s="4"/>
      <c r="F284" s="4"/>
      <c r="G284" s="198"/>
      <c r="H284" s="4"/>
      <c r="I284" s="4"/>
      <c r="J284" s="4"/>
      <c r="K284" s="200"/>
      <c r="L284" s="200"/>
      <c r="M284" s="200"/>
      <c r="N284" s="200"/>
      <c r="O284" s="200"/>
      <c r="P284" s="200"/>
      <c r="Q284" s="4"/>
      <c r="R284" s="200"/>
      <c r="S284" s="200"/>
      <c r="T284" s="200"/>
      <c r="U284" s="4"/>
      <c r="V284" s="4"/>
      <c r="W284" s="4"/>
      <c r="X284" s="4"/>
      <c r="Y284" s="4"/>
      <c r="Z284" s="4"/>
      <c r="AA284" s="4"/>
      <c r="AB284" s="207"/>
      <c r="AC284" s="198"/>
      <c r="AD284" s="198"/>
      <c r="AE284" s="198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20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</row>
    <row r="285" ht="15.75" customHeight="1">
      <c r="A285" s="4"/>
      <c r="C285" s="4"/>
      <c r="D285" s="4"/>
      <c r="E285" s="4"/>
      <c r="F285" s="4"/>
      <c r="G285" s="198"/>
      <c r="H285" s="4"/>
      <c r="I285" s="4"/>
      <c r="J285" s="4"/>
      <c r="K285" s="200"/>
      <c r="L285" s="200"/>
      <c r="M285" s="200"/>
      <c r="N285" s="200"/>
      <c r="O285" s="200"/>
      <c r="P285" s="200"/>
      <c r="Q285" s="4"/>
      <c r="R285" s="200"/>
      <c r="S285" s="200"/>
      <c r="T285" s="200"/>
      <c r="U285" s="4"/>
      <c r="V285" s="4"/>
      <c r="W285" s="4"/>
      <c r="X285" s="4"/>
      <c r="Y285" s="4"/>
      <c r="Z285" s="4"/>
      <c r="AA285" s="4"/>
      <c r="AB285" s="207"/>
      <c r="AC285" s="198"/>
      <c r="AD285" s="198"/>
      <c r="AE285" s="198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20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</row>
    <row r="286" ht="15.75" customHeight="1">
      <c r="A286" s="4"/>
      <c r="C286" s="4"/>
      <c r="D286" s="4"/>
      <c r="E286" s="4"/>
      <c r="F286" s="4"/>
      <c r="G286" s="198"/>
      <c r="H286" s="4"/>
      <c r="I286" s="4"/>
      <c r="J286" s="4"/>
      <c r="K286" s="200"/>
      <c r="L286" s="200"/>
      <c r="M286" s="200"/>
      <c r="N286" s="200"/>
      <c r="O286" s="200"/>
      <c r="P286" s="200"/>
      <c r="Q286" s="4"/>
      <c r="R286" s="200"/>
      <c r="S286" s="200"/>
      <c r="T286" s="200"/>
      <c r="U286" s="4"/>
      <c r="V286" s="4"/>
      <c r="W286" s="4"/>
      <c r="X286" s="4"/>
      <c r="Y286" s="4"/>
      <c r="Z286" s="4"/>
      <c r="AA286" s="4"/>
      <c r="AB286" s="207"/>
      <c r="AC286" s="198"/>
      <c r="AD286" s="198"/>
      <c r="AE286" s="198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20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</row>
    <row r="287" ht="15.75" customHeight="1">
      <c r="A287" s="4"/>
      <c r="C287" s="4"/>
      <c r="D287" s="4"/>
      <c r="E287" s="4"/>
      <c r="F287" s="4"/>
      <c r="G287" s="198"/>
      <c r="H287" s="4"/>
      <c r="I287" s="4"/>
      <c r="J287" s="4"/>
      <c r="K287" s="200"/>
      <c r="L287" s="200"/>
      <c r="M287" s="200"/>
      <c r="N287" s="200"/>
      <c r="O287" s="200"/>
      <c r="P287" s="200"/>
      <c r="Q287" s="4"/>
      <c r="R287" s="200"/>
      <c r="S287" s="200"/>
      <c r="T287" s="200"/>
      <c r="U287" s="4"/>
      <c r="V287" s="4"/>
      <c r="W287" s="4"/>
      <c r="X287" s="4"/>
      <c r="Y287" s="4"/>
      <c r="Z287" s="4"/>
      <c r="AA287" s="4"/>
      <c r="AB287" s="207"/>
      <c r="AC287" s="198"/>
      <c r="AD287" s="198"/>
      <c r="AE287" s="198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20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</row>
    <row r="288" ht="15.75" customHeight="1">
      <c r="A288" s="4"/>
      <c r="C288" s="4"/>
      <c r="D288" s="4"/>
      <c r="E288" s="4"/>
      <c r="F288" s="4"/>
      <c r="G288" s="198"/>
      <c r="H288" s="4"/>
      <c r="I288" s="4"/>
      <c r="J288" s="4"/>
      <c r="K288" s="200"/>
      <c r="L288" s="200"/>
      <c r="M288" s="200"/>
      <c r="N288" s="200"/>
      <c r="O288" s="200"/>
      <c r="P288" s="200"/>
      <c r="Q288" s="4"/>
      <c r="R288" s="200"/>
      <c r="S288" s="200"/>
      <c r="T288" s="200"/>
      <c r="U288" s="4"/>
      <c r="V288" s="4"/>
      <c r="W288" s="4"/>
      <c r="X288" s="4"/>
      <c r="Y288" s="4"/>
      <c r="Z288" s="4"/>
      <c r="AA288" s="4"/>
      <c r="AB288" s="207"/>
      <c r="AC288" s="198"/>
      <c r="AD288" s="198"/>
      <c r="AE288" s="198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20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</row>
    <row r="289" ht="15.75" customHeight="1">
      <c r="A289" s="4"/>
      <c r="C289" s="4"/>
      <c r="D289" s="4"/>
      <c r="E289" s="4"/>
      <c r="F289" s="4"/>
      <c r="G289" s="198"/>
      <c r="H289" s="4"/>
      <c r="I289" s="4"/>
      <c r="J289" s="4"/>
      <c r="K289" s="200"/>
      <c r="L289" s="200"/>
      <c r="M289" s="200"/>
      <c r="N289" s="200"/>
      <c r="O289" s="200"/>
      <c r="P289" s="200"/>
      <c r="Q289" s="4"/>
      <c r="R289" s="200"/>
      <c r="S289" s="200"/>
      <c r="T289" s="200"/>
      <c r="U289" s="4"/>
      <c r="V289" s="4"/>
      <c r="W289" s="4"/>
      <c r="X289" s="4"/>
      <c r="Y289" s="4"/>
      <c r="Z289" s="4"/>
      <c r="AA289" s="4"/>
      <c r="AB289" s="207"/>
      <c r="AC289" s="198"/>
      <c r="AD289" s="198"/>
      <c r="AE289" s="198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20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</row>
    <row r="290" ht="15.75" customHeight="1">
      <c r="A290" s="4"/>
      <c r="C290" s="4"/>
      <c r="D290" s="4"/>
      <c r="E290" s="4"/>
      <c r="F290" s="4"/>
      <c r="G290" s="198"/>
      <c r="H290" s="4"/>
      <c r="I290" s="4"/>
      <c r="J290" s="4"/>
      <c r="K290" s="200"/>
      <c r="L290" s="200"/>
      <c r="M290" s="200"/>
      <c r="N290" s="200"/>
      <c r="O290" s="200"/>
      <c r="P290" s="200"/>
      <c r="Q290" s="4"/>
      <c r="R290" s="200"/>
      <c r="S290" s="200"/>
      <c r="T290" s="200"/>
      <c r="U290" s="4"/>
      <c r="V290" s="4"/>
      <c r="W290" s="4"/>
      <c r="X290" s="4"/>
      <c r="Y290" s="4"/>
      <c r="Z290" s="4"/>
      <c r="AA290" s="4"/>
      <c r="AB290" s="207"/>
      <c r="AC290" s="198"/>
      <c r="AD290" s="198"/>
      <c r="AE290" s="198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20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</row>
    <row r="291" ht="15.75" customHeight="1">
      <c r="A291" s="4"/>
      <c r="C291" s="4"/>
      <c r="D291" s="4"/>
      <c r="E291" s="4"/>
      <c r="F291" s="4"/>
      <c r="G291" s="198"/>
      <c r="H291" s="4"/>
      <c r="I291" s="4"/>
      <c r="J291" s="4"/>
      <c r="K291" s="200"/>
      <c r="L291" s="200"/>
      <c r="M291" s="200"/>
      <c r="N291" s="200"/>
      <c r="O291" s="200"/>
      <c r="P291" s="200"/>
      <c r="Q291" s="4"/>
      <c r="R291" s="200"/>
      <c r="S291" s="200"/>
      <c r="T291" s="200"/>
      <c r="U291" s="4"/>
      <c r="V291" s="4"/>
      <c r="W291" s="4"/>
      <c r="X291" s="4"/>
      <c r="Y291" s="4"/>
      <c r="Z291" s="4"/>
      <c r="AA291" s="4"/>
      <c r="AB291" s="207"/>
      <c r="AC291" s="198"/>
      <c r="AD291" s="198"/>
      <c r="AE291" s="198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20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</row>
    <row r="292" ht="15.75" customHeight="1">
      <c r="A292" s="4"/>
      <c r="C292" s="4"/>
      <c r="D292" s="4"/>
      <c r="E292" s="4"/>
      <c r="F292" s="4"/>
      <c r="G292" s="198"/>
      <c r="H292" s="4"/>
      <c r="I292" s="4"/>
      <c r="J292" s="4"/>
      <c r="K292" s="200"/>
      <c r="L292" s="200"/>
      <c r="M292" s="200"/>
      <c r="N292" s="200"/>
      <c r="O292" s="200"/>
      <c r="P292" s="200"/>
      <c r="Q292" s="4"/>
      <c r="R292" s="200"/>
      <c r="S292" s="200"/>
      <c r="T292" s="200"/>
      <c r="U292" s="4"/>
      <c r="V292" s="4"/>
      <c r="W292" s="4"/>
      <c r="X292" s="4"/>
      <c r="Y292" s="4"/>
      <c r="Z292" s="4"/>
      <c r="AA292" s="4"/>
      <c r="AB292" s="207"/>
      <c r="AC292" s="198"/>
      <c r="AD292" s="198"/>
      <c r="AE292" s="198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20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</row>
    <row r="293" ht="15.75" customHeight="1">
      <c r="A293" s="4"/>
      <c r="C293" s="4"/>
      <c r="D293" s="4"/>
      <c r="E293" s="4"/>
      <c r="F293" s="4"/>
      <c r="G293" s="198"/>
      <c r="H293" s="4"/>
      <c r="I293" s="4"/>
      <c r="J293" s="4"/>
      <c r="K293" s="200"/>
      <c r="L293" s="200"/>
      <c r="M293" s="200"/>
      <c r="N293" s="200"/>
      <c r="O293" s="200"/>
      <c r="P293" s="200"/>
      <c r="Q293" s="4"/>
      <c r="R293" s="200"/>
      <c r="S293" s="200"/>
      <c r="T293" s="200"/>
      <c r="U293" s="4"/>
      <c r="V293" s="4"/>
      <c r="W293" s="4"/>
      <c r="X293" s="4"/>
      <c r="Y293" s="4"/>
      <c r="Z293" s="4"/>
      <c r="AA293" s="4"/>
      <c r="AB293" s="207"/>
      <c r="AC293" s="198"/>
      <c r="AD293" s="198"/>
      <c r="AE293" s="198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20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</row>
    <row r="294" ht="15.75" customHeight="1">
      <c r="A294" s="4"/>
      <c r="C294" s="4"/>
      <c r="D294" s="4"/>
      <c r="E294" s="4"/>
      <c r="F294" s="4"/>
      <c r="G294" s="198"/>
      <c r="H294" s="4"/>
      <c r="I294" s="4"/>
      <c r="J294" s="4"/>
      <c r="K294" s="200"/>
      <c r="L294" s="200"/>
      <c r="M294" s="200"/>
      <c r="N294" s="200"/>
      <c r="O294" s="200"/>
      <c r="P294" s="200"/>
      <c r="Q294" s="4"/>
      <c r="R294" s="200"/>
      <c r="S294" s="200"/>
      <c r="T294" s="200"/>
      <c r="U294" s="4"/>
      <c r="V294" s="4"/>
      <c r="W294" s="4"/>
      <c r="X294" s="4"/>
      <c r="Y294" s="4"/>
      <c r="Z294" s="4"/>
      <c r="AA294" s="4"/>
      <c r="AB294" s="207"/>
      <c r="AC294" s="198"/>
      <c r="AD294" s="198"/>
      <c r="AE294" s="198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20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</row>
    <row r="295" ht="15.75" customHeight="1">
      <c r="A295" s="4"/>
      <c r="C295" s="4"/>
      <c r="D295" s="4"/>
      <c r="E295" s="4"/>
      <c r="F295" s="4"/>
      <c r="G295" s="198"/>
      <c r="H295" s="4"/>
      <c r="I295" s="4"/>
      <c r="J295" s="4"/>
      <c r="K295" s="200"/>
      <c r="L295" s="200"/>
      <c r="M295" s="200"/>
      <c r="N295" s="200"/>
      <c r="O295" s="200"/>
      <c r="P295" s="200"/>
      <c r="Q295" s="4"/>
      <c r="R295" s="200"/>
      <c r="S295" s="200"/>
      <c r="T295" s="200"/>
      <c r="U295" s="4"/>
      <c r="V295" s="4"/>
      <c r="W295" s="4"/>
      <c r="X295" s="4"/>
      <c r="Y295" s="4"/>
      <c r="Z295" s="4"/>
      <c r="AA295" s="4"/>
      <c r="AB295" s="207"/>
      <c r="AC295" s="198"/>
      <c r="AD295" s="198"/>
      <c r="AE295" s="198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20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</row>
    <row r="296" ht="15.75" customHeight="1">
      <c r="A296" s="4"/>
      <c r="C296" s="4"/>
      <c r="D296" s="4"/>
      <c r="E296" s="4"/>
      <c r="F296" s="4"/>
      <c r="G296" s="198"/>
      <c r="H296" s="4"/>
      <c r="I296" s="4"/>
      <c r="J296" s="4"/>
      <c r="K296" s="200"/>
      <c r="L296" s="200"/>
      <c r="M296" s="200"/>
      <c r="N296" s="200"/>
      <c r="O296" s="200"/>
      <c r="P296" s="200"/>
      <c r="Q296" s="4"/>
      <c r="R296" s="200"/>
      <c r="S296" s="200"/>
      <c r="T296" s="200"/>
      <c r="U296" s="4"/>
      <c r="V296" s="4"/>
      <c r="W296" s="4"/>
      <c r="X296" s="4"/>
      <c r="Y296" s="4"/>
      <c r="Z296" s="4"/>
      <c r="AA296" s="4"/>
      <c r="AB296" s="207"/>
      <c r="AC296" s="198"/>
      <c r="AD296" s="198"/>
      <c r="AE296" s="198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20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</row>
    <row r="297" ht="15.75" customHeight="1">
      <c r="A297" s="4"/>
      <c r="C297" s="4"/>
      <c r="D297" s="4"/>
      <c r="E297" s="4"/>
      <c r="F297" s="4"/>
      <c r="G297" s="198"/>
      <c r="H297" s="4"/>
      <c r="I297" s="4"/>
      <c r="J297" s="4"/>
      <c r="K297" s="200"/>
      <c r="L297" s="200"/>
      <c r="M297" s="200"/>
      <c r="N297" s="200"/>
      <c r="O297" s="200"/>
      <c r="P297" s="200"/>
      <c r="Q297" s="4"/>
      <c r="R297" s="200"/>
      <c r="S297" s="200"/>
      <c r="T297" s="200"/>
      <c r="U297" s="4"/>
      <c r="V297" s="4"/>
      <c r="W297" s="4"/>
      <c r="X297" s="4"/>
      <c r="Y297" s="4"/>
      <c r="Z297" s="4"/>
      <c r="AA297" s="4"/>
      <c r="AB297" s="207"/>
      <c r="AC297" s="198"/>
      <c r="AD297" s="198"/>
      <c r="AE297" s="198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20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</row>
    <row r="298" ht="15.75" customHeight="1">
      <c r="A298" s="4"/>
      <c r="C298" s="4"/>
      <c r="D298" s="4"/>
      <c r="E298" s="4"/>
      <c r="F298" s="4"/>
      <c r="G298" s="198"/>
      <c r="H298" s="4"/>
      <c r="I298" s="4"/>
      <c r="J298" s="4"/>
      <c r="K298" s="200"/>
      <c r="L298" s="200"/>
      <c r="M298" s="200"/>
      <c r="N298" s="200"/>
      <c r="O298" s="200"/>
      <c r="P298" s="200"/>
      <c r="Q298" s="4"/>
      <c r="R298" s="200"/>
      <c r="S298" s="200"/>
      <c r="T298" s="200"/>
      <c r="U298" s="4"/>
      <c r="V298" s="4"/>
      <c r="W298" s="4"/>
      <c r="X298" s="4"/>
      <c r="Y298" s="4"/>
      <c r="Z298" s="4"/>
      <c r="AA298" s="4"/>
      <c r="AB298" s="207"/>
      <c r="AC298" s="198"/>
      <c r="AD298" s="198"/>
      <c r="AE298" s="198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20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</row>
    <row r="299" ht="15.75" customHeight="1">
      <c r="A299" s="4"/>
      <c r="C299" s="4"/>
      <c r="D299" s="4"/>
      <c r="E299" s="4"/>
      <c r="F299" s="4"/>
      <c r="G299" s="198"/>
      <c r="H299" s="4"/>
      <c r="I299" s="4"/>
      <c r="J299" s="4"/>
      <c r="K299" s="200"/>
      <c r="L299" s="200"/>
      <c r="M299" s="200"/>
      <c r="N299" s="200"/>
      <c r="O299" s="200"/>
      <c r="P299" s="200"/>
      <c r="Q299" s="4"/>
      <c r="R299" s="200"/>
      <c r="S299" s="200"/>
      <c r="T299" s="200"/>
      <c r="U299" s="4"/>
      <c r="V299" s="4"/>
      <c r="W299" s="4"/>
      <c r="X299" s="4"/>
      <c r="Y299" s="4"/>
      <c r="Z299" s="4"/>
      <c r="AA299" s="4"/>
      <c r="AB299" s="207"/>
      <c r="AC299" s="198"/>
      <c r="AD299" s="198"/>
      <c r="AE299" s="198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20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</row>
    <row r="300" ht="15.75" customHeight="1">
      <c r="A300" s="4"/>
      <c r="C300" s="4"/>
      <c r="D300" s="4"/>
      <c r="E300" s="4"/>
      <c r="F300" s="4"/>
      <c r="G300" s="198"/>
      <c r="H300" s="4"/>
      <c r="I300" s="4"/>
      <c r="J300" s="4"/>
      <c r="K300" s="200"/>
      <c r="L300" s="200"/>
      <c r="M300" s="200"/>
      <c r="N300" s="200"/>
      <c r="O300" s="200"/>
      <c r="P300" s="200"/>
      <c r="Q300" s="4"/>
      <c r="R300" s="200"/>
      <c r="S300" s="200"/>
      <c r="T300" s="200"/>
      <c r="U300" s="4"/>
      <c r="V300" s="4"/>
      <c r="W300" s="4"/>
      <c r="X300" s="4"/>
      <c r="Y300" s="4"/>
      <c r="Z300" s="4"/>
      <c r="AA300" s="4"/>
      <c r="AB300" s="207"/>
      <c r="AC300" s="198"/>
      <c r="AD300" s="198"/>
      <c r="AE300" s="198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20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</row>
    <row r="301" ht="15.75" customHeight="1">
      <c r="A301" s="4"/>
      <c r="C301" s="4"/>
      <c r="D301" s="4"/>
      <c r="E301" s="4"/>
      <c r="F301" s="4"/>
      <c r="G301" s="198"/>
      <c r="H301" s="4"/>
      <c r="I301" s="4"/>
      <c r="J301" s="4"/>
      <c r="K301" s="200"/>
      <c r="L301" s="200"/>
      <c r="M301" s="200"/>
      <c r="N301" s="200"/>
      <c r="O301" s="200"/>
      <c r="P301" s="200"/>
      <c r="Q301" s="4"/>
      <c r="R301" s="200"/>
      <c r="S301" s="200"/>
      <c r="T301" s="200"/>
      <c r="U301" s="4"/>
      <c r="V301" s="4"/>
      <c r="W301" s="4"/>
      <c r="X301" s="4"/>
      <c r="Y301" s="4"/>
      <c r="Z301" s="4"/>
      <c r="AA301" s="4"/>
      <c r="AB301" s="207"/>
      <c r="AC301" s="198"/>
      <c r="AD301" s="198"/>
      <c r="AE301" s="198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20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</row>
    <row r="302" ht="15.75" customHeight="1">
      <c r="A302" s="4"/>
      <c r="C302" s="4"/>
      <c r="D302" s="4"/>
      <c r="E302" s="4"/>
      <c r="F302" s="4"/>
      <c r="G302" s="198"/>
      <c r="H302" s="4"/>
      <c r="I302" s="4"/>
      <c r="J302" s="4"/>
      <c r="K302" s="200"/>
      <c r="L302" s="200"/>
      <c r="M302" s="200"/>
      <c r="N302" s="200"/>
      <c r="O302" s="200"/>
      <c r="P302" s="200"/>
      <c r="Q302" s="4"/>
      <c r="R302" s="200"/>
      <c r="S302" s="200"/>
      <c r="T302" s="200"/>
      <c r="U302" s="4"/>
      <c r="V302" s="4"/>
      <c r="W302" s="4"/>
      <c r="X302" s="4"/>
      <c r="Y302" s="4"/>
      <c r="Z302" s="4"/>
      <c r="AA302" s="4"/>
      <c r="AB302" s="207"/>
      <c r="AC302" s="198"/>
      <c r="AD302" s="198"/>
      <c r="AE302" s="198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20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</row>
    <row r="303" ht="15.75" customHeight="1">
      <c r="A303" s="4"/>
      <c r="C303" s="4"/>
      <c r="D303" s="4"/>
      <c r="E303" s="4"/>
      <c r="F303" s="4"/>
      <c r="G303" s="198"/>
      <c r="H303" s="4"/>
      <c r="I303" s="4"/>
      <c r="J303" s="4"/>
      <c r="K303" s="200"/>
      <c r="L303" s="200"/>
      <c r="M303" s="200"/>
      <c r="N303" s="200"/>
      <c r="O303" s="200"/>
      <c r="P303" s="200"/>
      <c r="Q303" s="4"/>
      <c r="R303" s="200"/>
      <c r="S303" s="200"/>
      <c r="T303" s="200"/>
      <c r="U303" s="4"/>
      <c r="V303" s="4"/>
      <c r="W303" s="4"/>
      <c r="X303" s="4"/>
      <c r="Y303" s="4"/>
      <c r="Z303" s="4"/>
      <c r="AA303" s="4"/>
      <c r="AB303" s="207"/>
      <c r="AC303" s="198"/>
      <c r="AD303" s="198"/>
      <c r="AE303" s="198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20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</row>
    <row r="304" ht="15.75" customHeight="1">
      <c r="A304" s="4"/>
      <c r="C304" s="4"/>
      <c r="D304" s="4"/>
      <c r="E304" s="4"/>
      <c r="F304" s="4"/>
      <c r="G304" s="198"/>
      <c r="H304" s="4"/>
      <c r="I304" s="4"/>
      <c r="J304" s="4"/>
      <c r="K304" s="200"/>
      <c r="L304" s="200"/>
      <c r="M304" s="200"/>
      <c r="N304" s="200"/>
      <c r="O304" s="200"/>
      <c r="P304" s="200"/>
      <c r="Q304" s="4"/>
      <c r="R304" s="200"/>
      <c r="S304" s="200"/>
      <c r="T304" s="200"/>
      <c r="U304" s="4"/>
      <c r="V304" s="4"/>
      <c r="W304" s="4"/>
      <c r="X304" s="4"/>
      <c r="Y304" s="4"/>
      <c r="Z304" s="4"/>
      <c r="AA304" s="4"/>
      <c r="AB304" s="207"/>
      <c r="AC304" s="198"/>
      <c r="AD304" s="198"/>
      <c r="AE304" s="198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20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</row>
    <row r="305" ht="15.75" customHeight="1">
      <c r="A305" s="4"/>
      <c r="C305" s="4"/>
      <c r="D305" s="4"/>
      <c r="E305" s="4"/>
      <c r="F305" s="4"/>
      <c r="G305" s="198"/>
      <c r="H305" s="4"/>
      <c r="I305" s="4"/>
      <c r="J305" s="4"/>
      <c r="K305" s="200"/>
      <c r="L305" s="200"/>
      <c r="M305" s="200"/>
      <c r="N305" s="200"/>
      <c r="O305" s="200"/>
      <c r="P305" s="200"/>
      <c r="Q305" s="4"/>
      <c r="R305" s="200"/>
      <c r="S305" s="200"/>
      <c r="T305" s="200"/>
      <c r="U305" s="4"/>
      <c r="V305" s="4"/>
      <c r="W305" s="4"/>
      <c r="X305" s="4"/>
      <c r="Y305" s="4"/>
      <c r="Z305" s="4"/>
      <c r="AA305" s="4"/>
      <c r="AB305" s="207"/>
      <c r="AC305" s="198"/>
      <c r="AD305" s="198"/>
      <c r="AE305" s="198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20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</row>
    <row r="306" ht="15.75" customHeight="1">
      <c r="A306" s="4"/>
      <c r="C306" s="4"/>
      <c r="D306" s="4"/>
      <c r="E306" s="4"/>
      <c r="F306" s="4"/>
      <c r="G306" s="198"/>
      <c r="H306" s="4"/>
      <c r="I306" s="4"/>
      <c r="J306" s="4"/>
      <c r="K306" s="200"/>
      <c r="L306" s="200"/>
      <c r="M306" s="200"/>
      <c r="N306" s="200"/>
      <c r="O306" s="200"/>
      <c r="P306" s="200"/>
      <c r="Q306" s="4"/>
      <c r="R306" s="200"/>
      <c r="S306" s="200"/>
      <c r="T306" s="200"/>
      <c r="U306" s="4"/>
      <c r="V306" s="4"/>
      <c r="W306" s="4"/>
      <c r="X306" s="4"/>
      <c r="Y306" s="4"/>
      <c r="Z306" s="4"/>
      <c r="AA306" s="4"/>
      <c r="AB306" s="207"/>
      <c r="AC306" s="198"/>
      <c r="AD306" s="198"/>
      <c r="AE306" s="198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20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</row>
    <row r="307" ht="15.75" customHeight="1">
      <c r="A307" s="4"/>
      <c r="C307" s="4"/>
      <c r="D307" s="4"/>
      <c r="E307" s="4"/>
      <c r="F307" s="4"/>
      <c r="G307" s="198"/>
      <c r="H307" s="4"/>
      <c r="I307" s="4"/>
      <c r="J307" s="4"/>
      <c r="K307" s="200"/>
      <c r="L307" s="200"/>
      <c r="M307" s="200"/>
      <c r="N307" s="200"/>
      <c r="O307" s="200"/>
      <c r="P307" s="200"/>
      <c r="Q307" s="4"/>
      <c r="R307" s="200"/>
      <c r="S307" s="200"/>
      <c r="T307" s="200"/>
      <c r="U307" s="4"/>
      <c r="V307" s="4"/>
      <c r="W307" s="4"/>
      <c r="X307" s="4"/>
      <c r="Y307" s="4"/>
      <c r="Z307" s="4"/>
      <c r="AA307" s="4"/>
      <c r="AB307" s="207"/>
      <c r="AC307" s="198"/>
      <c r="AD307" s="198"/>
      <c r="AE307" s="198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20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</row>
    <row r="308" ht="15.75" customHeight="1">
      <c r="A308" s="4"/>
      <c r="C308" s="4"/>
      <c r="D308" s="4"/>
      <c r="E308" s="4"/>
      <c r="F308" s="4"/>
      <c r="G308" s="198"/>
      <c r="H308" s="4"/>
      <c r="I308" s="4"/>
      <c r="J308" s="4"/>
      <c r="K308" s="200"/>
      <c r="L308" s="200"/>
      <c r="M308" s="200"/>
      <c r="N308" s="200"/>
      <c r="O308" s="200"/>
      <c r="P308" s="200"/>
      <c r="Q308" s="4"/>
      <c r="R308" s="200"/>
      <c r="S308" s="200"/>
      <c r="T308" s="200"/>
      <c r="U308" s="4"/>
      <c r="V308" s="4"/>
      <c r="W308" s="4"/>
      <c r="X308" s="4"/>
      <c r="Y308" s="4"/>
      <c r="Z308" s="4"/>
      <c r="AA308" s="4"/>
      <c r="AB308" s="207"/>
      <c r="AC308" s="198"/>
      <c r="AD308" s="198"/>
      <c r="AE308" s="198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20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</row>
    <row r="309" ht="15.75" customHeight="1">
      <c r="A309" s="4"/>
      <c r="C309" s="4"/>
      <c r="D309" s="4"/>
      <c r="E309" s="4"/>
      <c r="F309" s="4"/>
      <c r="G309" s="198"/>
      <c r="H309" s="4"/>
      <c r="I309" s="4"/>
      <c r="J309" s="4"/>
      <c r="K309" s="200"/>
      <c r="L309" s="200"/>
      <c r="M309" s="200"/>
      <c r="N309" s="200"/>
      <c r="O309" s="200"/>
      <c r="P309" s="200"/>
      <c r="Q309" s="4"/>
      <c r="R309" s="200"/>
      <c r="S309" s="200"/>
      <c r="T309" s="200"/>
      <c r="U309" s="4"/>
      <c r="V309" s="4"/>
      <c r="W309" s="4"/>
      <c r="X309" s="4"/>
      <c r="Y309" s="4"/>
      <c r="Z309" s="4"/>
      <c r="AA309" s="4"/>
      <c r="AB309" s="207"/>
      <c r="AC309" s="198"/>
      <c r="AD309" s="198"/>
      <c r="AE309" s="198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20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</row>
    <row r="310" ht="15.75" customHeight="1">
      <c r="A310" s="4"/>
      <c r="C310" s="4"/>
      <c r="D310" s="4"/>
      <c r="E310" s="4"/>
      <c r="F310" s="4"/>
      <c r="G310" s="198"/>
      <c r="H310" s="4"/>
      <c r="I310" s="4"/>
      <c r="J310" s="4"/>
      <c r="K310" s="200"/>
      <c r="L310" s="200"/>
      <c r="M310" s="200"/>
      <c r="N310" s="200"/>
      <c r="O310" s="200"/>
      <c r="P310" s="200"/>
      <c r="Q310" s="4"/>
      <c r="R310" s="200"/>
      <c r="S310" s="200"/>
      <c r="T310" s="200"/>
      <c r="U310" s="4"/>
      <c r="V310" s="4"/>
      <c r="W310" s="4"/>
      <c r="X310" s="4"/>
      <c r="Y310" s="4"/>
      <c r="Z310" s="4"/>
      <c r="AA310" s="4"/>
      <c r="AB310" s="207"/>
      <c r="AC310" s="198"/>
      <c r="AD310" s="198"/>
      <c r="AE310" s="198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20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</row>
    <row r="311" ht="15.75" customHeight="1">
      <c r="A311" s="4"/>
      <c r="C311" s="4"/>
      <c r="D311" s="4"/>
      <c r="E311" s="4"/>
      <c r="F311" s="4"/>
      <c r="G311" s="198"/>
      <c r="H311" s="4"/>
      <c r="I311" s="4"/>
      <c r="J311" s="4"/>
      <c r="K311" s="200"/>
      <c r="L311" s="200"/>
      <c r="M311" s="200"/>
      <c r="N311" s="200"/>
      <c r="O311" s="200"/>
      <c r="P311" s="200"/>
      <c r="Q311" s="4"/>
      <c r="R311" s="200"/>
      <c r="S311" s="200"/>
      <c r="T311" s="200"/>
      <c r="U311" s="4"/>
      <c r="V311" s="4"/>
      <c r="W311" s="4"/>
      <c r="X311" s="4"/>
      <c r="Y311" s="4"/>
      <c r="Z311" s="4"/>
      <c r="AA311" s="4"/>
      <c r="AB311" s="207"/>
      <c r="AC311" s="198"/>
      <c r="AD311" s="198"/>
      <c r="AE311" s="198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20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</row>
    <row r="312" ht="15.75" customHeight="1">
      <c r="A312" s="4"/>
      <c r="C312" s="4"/>
      <c r="D312" s="4"/>
      <c r="E312" s="4"/>
      <c r="F312" s="4"/>
      <c r="G312" s="198"/>
      <c r="H312" s="4"/>
      <c r="I312" s="4"/>
      <c r="J312" s="4"/>
      <c r="K312" s="200"/>
      <c r="L312" s="200"/>
      <c r="M312" s="200"/>
      <c r="N312" s="200"/>
      <c r="O312" s="200"/>
      <c r="P312" s="200"/>
      <c r="Q312" s="4"/>
      <c r="R312" s="200"/>
      <c r="S312" s="200"/>
      <c r="T312" s="200"/>
      <c r="U312" s="4"/>
      <c r="V312" s="4"/>
      <c r="W312" s="4"/>
      <c r="X312" s="4"/>
      <c r="Y312" s="4"/>
      <c r="Z312" s="4"/>
      <c r="AA312" s="4"/>
      <c r="AB312" s="207"/>
      <c r="AC312" s="198"/>
      <c r="AD312" s="198"/>
      <c r="AE312" s="198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20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</row>
    <row r="313" ht="15.75" customHeight="1">
      <c r="A313" s="4"/>
      <c r="C313" s="4"/>
      <c r="D313" s="4"/>
      <c r="E313" s="4"/>
      <c r="F313" s="4"/>
      <c r="G313" s="198"/>
      <c r="H313" s="4"/>
      <c r="I313" s="4"/>
      <c r="J313" s="4"/>
      <c r="K313" s="200"/>
      <c r="L313" s="200"/>
      <c r="M313" s="200"/>
      <c r="N313" s="200"/>
      <c r="O313" s="200"/>
      <c r="P313" s="200"/>
      <c r="Q313" s="4"/>
      <c r="R313" s="200"/>
      <c r="S313" s="200"/>
      <c r="T313" s="200"/>
      <c r="U313" s="4"/>
      <c r="V313" s="4"/>
      <c r="W313" s="4"/>
      <c r="X313" s="4"/>
      <c r="Y313" s="4"/>
      <c r="Z313" s="4"/>
      <c r="AA313" s="4"/>
      <c r="AB313" s="207"/>
      <c r="AC313" s="198"/>
      <c r="AD313" s="198"/>
      <c r="AE313" s="198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20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</row>
    <row r="314" ht="15.75" customHeight="1">
      <c r="A314" s="4"/>
      <c r="C314" s="4"/>
      <c r="D314" s="4"/>
      <c r="E314" s="4"/>
      <c r="F314" s="4"/>
      <c r="G314" s="198"/>
      <c r="H314" s="4"/>
      <c r="I314" s="4"/>
      <c r="J314" s="4"/>
      <c r="K314" s="200"/>
      <c r="L314" s="200"/>
      <c r="M314" s="200"/>
      <c r="N314" s="200"/>
      <c r="O314" s="200"/>
      <c r="P314" s="200"/>
      <c r="Q314" s="4"/>
      <c r="R314" s="200"/>
      <c r="S314" s="200"/>
      <c r="T314" s="200"/>
      <c r="U314" s="4"/>
      <c r="V314" s="4"/>
      <c r="W314" s="4"/>
      <c r="X314" s="4"/>
      <c r="Y314" s="4"/>
      <c r="Z314" s="4"/>
      <c r="AA314" s="4"/>
      <c r="AB314" s="207"/>
      <c r="AC314" s="198"/>
      <c r="AD314" s="198"/>
      <c r="AE314" s="198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20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</row>
    <row r="315" ht="15.75" customHeight="1">
      <c r="A315" s="4"/>
      <c r="C315" s="4"/>
      <c r="D315" s="4"/>
      <c r="E315" s="4"/>
      <c r="F315" s="4"/>
      <c r="G315" s="198"/>
      <c r="H315" s="4"/>
      <c r="I315" s="4"/>
      <c r="J315" s="4"/>
      <c r="K315" s="200"/>
      <c r="L315" s="200"/>
      <c r="M315" s="200"/>
      <c r="N315" s="200"/>
      <c r="O315" s="200"/>
      <c r="P315" s="200"/>
      <c r="Q315" s="4"/>
      <c r="R315" s="200"/>
      <c r="S315" s="200"/>
      <c r="T315" s="200"/>
      <c r="U315" s="4"/>
      <c r="V315" s="4"/>
      <c r="W315" s="4"/>
      <c r="X315" s="4"/>
      <c r="Y315" s="4"/>
      <c r="Z315" s="4"/>
      <c r="AA315" s="4"/>
      <c r="AB315" s="207"/>
      <c r="AC315" s="198"/>
      <c r="AD315" s="198"/>
      <c r="AE315" s="198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20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</row>
    <row r="316" ht="15.75" customHeight="1">
      <c r="A316" s="4"/>
      <c r="C316" s="4"/>
      <c r="D316" s="4"/>
      <c r="E316" s="4"/>
      <c r="F316" s="4"/>
      <c r="G316" s="198"/>
      <c r="H316" s="4"/>
      <c r="I316" s="4"/>
      <c r="J316" s="4"/>
      <c r="K316" s="200"/>
      <c r="L316" s="200"/>
      <c r="M316" s="200"/>
      <c r="N316" s="200"/>
      <c r="O316" s="200"/>
      <c r="P316" s="200"/>
      <c r="Q316" s="4"/>
      <c r="R316" s="200"/>
      <c r="S316" s="200"/>
      <c r="T316" s="200"/>
      <c r="U316" s="4"/>
      <c r="V316" s="4"/>
      <c r="W316" s="4"/>
      <c r="X316" s="4"/>
      <c r="Y316" s="4"/>
      <c r="Z316" s="4"/>
      <c r="AA316" s="4"/>
      <c r="AB316" s="207"/>
      <c r="AC316" s="198"/>
      <c r="AD316" s="198"/>
      <c r="AE316" s="198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20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</row>
    <row r="317" ht="15.75" customHeight="1">
      <c r="A317" s="4"/>
      <c r="C317" s="4"/>
      <c r="D317" s="4"/>
      <c r="E317" s="4"/>
      <c r="F317" s="4"/>
      <c r="G317" s="198"/>
      <c r="H317" s="4"/>
      <c r="I317" s="4"/>
      <c r="J317" s="4"/>
      <c r="K317" s="200"/>
      <c r="L317" s="200"/>
      <c r="M317" s="200"/>
      <c r="N317" s="200"/>
      <c r="O317" s="200"/>
      <c r="P317" s="200"/>
      <c r="Q317" s="4"/>
      <c r="R317" s="200"/>
      <c r="S317" s="200"/>
      <c r="T317" s="200"/>
      <c r="U317" s="4"/>
      <c r="V317" s="4"/>
      <c r="W317" s="4"/>
      <c r="X317" s="4"/>
      <c r="Y317" s="4"/>
      <c r="Z317" s="4"/>
      <c r="AA317" s="4"/>
      <c r="AB317" s="207"/>
      <c r="AC317" s="198"/>
      <c r="AD317" s="198"/>
      <c r="AE317" s="198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20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</row>
    <row r="318" ht="15.75" customHeight="1">
      <c r="A318" s="4"/>
      <c r="C318" s="4"/>
      <c r="D318" s="4"/>
      <c r="E318" s="4"/>
      <c r="F318" s="4"/>
      <c r="G318" s="198"/>
      <c r="H318" s="4"/>
      <c r="I318" s="4"/>
      <c r="J318" s="4"/>
      <c r="K318" s="200"/>
      <c r="L318" s="200"/>
      <c r="M318" s="200"/>
      <c r="N318" s="200"/>
      <c r="O318" s="200"/>
      <c r="P318" s="200"/>
      <c r="Q318" s="4"/>
      <c r="R318" s="200"/>
      <c r="S318" s="200"/>
      <c r="T318" s="200"/>
      <c r="U318" s="4"/>
      <c r="V318" s="4"/>
      <c r="W318" s="4"/>
      <c r="X318" s="4"/>
      <c r="Y318" s="4"/>
      <c r="Z318" s="4"/>
      <c r="AA318" s="4"/>
      <c r="AB318" s="207"/>
      <c r="AC318" s="198"/>
      <c r="AD318" s="198"/>
      <c r="AE318" s="198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20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</row>
    <row r="319" ht="15.75" customHeight="1">
      <c r="A319" s="4"/>
      <c r="C319" s="4"/>
      <c r="D319" s="4"/>
      <c r="E319" s="4"/>
      <c r="F319" s="4"/>
      <c r="G319" s="198"/>
      <c r="H319" s="4"/>
      <c r="I319" s="4"/>
      <c r="J319" s="4"/>
      <c r="K319" s="200"/>
      <c r="L319" s="200"/>
      <c r="M319" s="200"/>
      <c r="N319" s="200"/>
      <c r="O319" s="200"/>
      <c r="P319" s="200"/>
      <c r="Q319" s="4"/>
      <c r="R319" s="200"/>
      <c r="S319" s="200"/>
      <c r="T319" s="200"/>
      <c r="U319" s="4"/>
      <c r="V319" s="4"/>
      <c r="W319" s="4"/>
      <c r="X319" s="4"/>
      <c r="Y319" s="4"/>
      <c r="Z319" s="4"/>
      <c r="AA319" s="4"/>
      <c r="AB319" s="207"/>
      <c r="AC319" s="198"/>
      <c r="AD319" s="198"/>
      <c r="AE319" s="198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20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</row>
    <row r="320" ht="15.75" customHeight="1">
      <c r="A320" s="4"/>
      <c r="C320" s="4"/>
      <c r="D320" s="4"/>
      <c r="E320" s="4"/>
      <c r="F320" s="4"/>
      <c r="G320" s="198"/>
      <c r="H320" s="4"/>
      <c r="I320" s="4"/>
      <c r="J320" s="4"/>
      <c r="K320" s="200"/>
      <c r="L320" s="200"/>
      <c r="M320" s="200"/>
      <c r="N320" s="200"/>
      <c r="O320" s="200"/>
      <c r="P320" s="200"/>
      <c r="Q320" s="4"/>
      <c r="R320" s="200"/>
      <c r="S320" s="200"/>
      <c r="T320" s="200"/>
      <c r="U320" s="4"/>
      <c r="V320" s="4"/>
      <c r="W320" s="4"/>
      <c r="X320" s="4"/>
      <c r="Y320" s="4"/>
      <c r="Z320" s="4"/>
      <c r="AA320" s="4"/>
      <c r="AB320" s="207"/>
      <c r="AC320" s="198"/>
      <c r="AD320" s="198"/>
      <c r="AE320" s="198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20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</row>
    <row r="321" ht="15.75" customHeight="1">
      <c r="A321" s="4"/>
      <c r="C321" s="4"/>
      <c r="D321" s="4"/>
      <c r="E321" s="4"/>
      <c r="F321" s="4"/>
      <c r="G321" s="198"/>
      <c r="H321" s="4"/>
      <c r="I321" s="4"/>
      <c r="J321" s="4"/>
      <c r="K321" s="200"/>
      <c r="L321" s="200"/>
      <c r="M321" s="200"/>
      <c r="N321" s="200"/>
      <c r="O321" s="200"/>
      <c r="P321" s="200"/>
      <c r="Q321" s="4"/>
      <c r="R321" s="200"/>
      <c r="S321" s="200"/>
      <c r="T321" s="200"/>
      <c r="U321" s="4"/>
      <c r="V321" s="4"/>
      <c r="W321" s="4"/>
      <c r="X321" s="4"/>
      <c r="Y321" s="4"/>
      <c r="Z321" s="4"/>
      <c r="AA321" s="4"/>
      <c r="AB321" s="207"/>
      <c r="AC321" s="198"/>
      <c r="AD321" s="198"/>
      <c r="AE321" s="198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20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</row>
    <row r="322" ht="15.75" customHeight="1">
      <c r="A322" s="4"/>
      <c r="C322" s="4"/>
      <c r="D322" s="4"/>
      <c r="E322" s="4"/>
      <c r="F322" s="4"/>
      <c r="G322" s="198"/>
      <c r="H322" s="4"/>
      <c r="I322" s="4"/>
      <c r="J322" s="4"/>
      <c r="K322" s="200"/>
      <c r="L322" s="200"/>
      <c r="M322" s="200"/>
      <c r="N322" s="200"/>
      <c r="O322" s="200"/>
      <c r="P322" s="200"/>
      <c r="Q322" s="4"/>
      <c r="R322" s="200"/>
      <c r="S322" s="200"/>
      <c r="T322" s="200"/>
      <c r="U322" s="4"/>
      <c r="V322" s="4"/>
      <c r="W322" s="4"/>
      <c r="X322" s="4"/>
      <c r="Y322" s="4"/>
      <c r="Z322" s="4"/>
      <c r="AA322" s="4"/>
      <c r="AB322" s="207"/>
      <c r="AC322" s="198"/>
      <c r="AD322" s="198"/>
      <c r="AE322" s="198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20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</row>
    <row r="323" ht="15.75" customHeight="1">
      <c r="A323" s="4"/>
      <c r="C323" s="4"/>
      <c r="D323" s="4"/>
      <c r="E323" s="4"/>
      <c r="F323" s="4"/>
      <c r="G323" s="198"/>
      <c r="H323" s="4"/>
      <c r="I323" s="4"/>
      <c r="J323" s="4"/>
      <c r="K323" s="200"/>
      <c r="L323" s="200"/>
      <c r="M323" s="200"/>
      <c r="N323" s="200"/>
      <c r="O323" s="200"/>
      <c r="P323" s="200"/>
      <c r="Q323" s="4"/>
      <c r="R323" s="200"/>
      <c r="S323" s="200"/>
      <c r="T323" s="200"/>
      <c r="U323" s="4"/>
      <c r="V323" s="4"/>
      <c r="W323" s="4"/>
      <c r="X323" s="4"/>
      <c r="Y323" s="4"/>
      <c r="Z323" s="4"/>
      <c r="AA323" s="4"/>
      <c r="AB323" s="207"/>
      <c r="AC323" s="198"/>
      <c r="AD323" s="198"/>
      <c r="AE323" s="198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20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</row>
    <row r="324" ht="15.75" customHeight="1">
      <c r="A324" s="4"/>
      <c r="C324" s="4"/>
      <c r="D324" s="4"/>
      <c r="E324" s="4"/>
      <c r="F324" s="4"/>
      <c r="G324" s="198"/>
      <c r="H324" s="4"/>
      <c r="I324" s="4"/>
      <c r="J324" s="4"/>
      <c r="K324" s="200"/>
      <c r="L324" s="200"/>
      <c r="M324" s="200"/>
      <c r="N324" s="200"/>
      <c r="O324" s="200"/>
      <c r="P324" s="200"/>
      <c r="Q324" s="4"/>
      <c r="R324" s="200"/>
      <c r="S324" s="200"/>
      <c r="T324" s="200"/>
      <c r="U324" s="4"/>
      <c r="V324" s="4"/>
      <c r="W324" s="4"/>
      <c r="X324" s="4"/>
      <c r="Y324" s="4"/>
      <c r="Z324" s="4"/>
      <c r="AA324" s="4"/>
      <c r="AB324" s="207"/>
      <c r="AC324" s="198"/>
      <c r="AD324" s="198"/>
      <c r="AE324" s="198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20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</row>
    <row r="325" ht="15.75" customHeight="1">
      <c r="A325" s="4"/>
      <c r="C325" s="4"/>
      <c r="D325" s="4"/>
      <c r="E325" s="4"/>
      <c r="F325" s="4"/>
      <c r="G325" s="198"/>
      <c r="H325" s="4"/>
      <c r="I325" s="4"/>
      <c r="J325" s="4"/>
      <c r="K325" s="200"/>
      <c r="L325" s="200"/>
      <c r="M325" s="200"/>
      <c r="N325" s="200"/>
      <c r="O325" s="200"/>
      <c r="P325" s="200"/>
      <c r="Q325" s="4"/>
      <c r="R325" s="200"/>
      <c r="S325" s="200"/>
      <c r="T325" s="200"/>
      <c r="U325" s="4"/>
      <c r="V325" s="4"/>
      <c r="W325" s="4"/>
      <c r="X325" s="4"/>
      <c r="Y325" s="4"/>
      <c r="Z325" s="4"/>
      <c r="AA325" s="4"/>
      <c r="AB325" s="207"/>
      <c r="AC325" s="198"/>
      <c r="AD325" s="198"/>
      <c r="AE325" s="198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20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</row>
    <row r="326" ht="15.75" customHeight="1">
      <c r="A326" s="4"/>
      <c r="C326" s="4"/>
      <c r="D326" s="4"/>
      <c r="E326" s="4"/>
      <c r="F326" s="4"/>
      <c r="G326" s="198"/>
      <c r="H326" s="4"/>
      <c r="I326" s="4"/>
      <c r="J326" s="4"/>
      <c r="K326" s="200"/>
      <c r="L326" s="200"/>
      <c r="M326" s="200"/>
      <c r="N326" s="200"/>
      <c r="O326" s="200"/>
      <c r="P326" s="200"/>
      <c r="Q326" s="4"/>
      <c r="R326" s="200"/>
      <c r="S326" s="200"/>
      <c r="T326" s="200"/>
      <c r="U326" s="4"/>
      <c r="V326" s="4"/>
      <c r="W326" s="4"/>
      <c r="X326" s="4"/>
      <c r="Y326" s="4"/>
      <c r="Z326" s="4"/>
      <c r="AA326" s="4"/>
      <c r="AB326" s="207"/>
      <c r="AC326" s="198"/>
      <c r="AD326" s="198"/>
      <c r="AE326" s="198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20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</row>
    <row r="327" ht="15.75" customHeight="1">
      <c r="A327" s="4"/>
      <c r="C327" s="4"/>
      <c r="D327" s="4"/>
      <c r="E327" s="4"/>
      <c r="F327" s="4"/>
      <c r="G327" s="198"/>
      <c r="H327" s="4"/>
      <c r="I327" s="4"/>
      <c r="J327" s="4"/>
      <c r="K327" s="200"/>
      <c r="L327" s="200"/>
      <c r="M327" s="200"/>
      <c r="N327" s="200"/>
      <c r="O327" s="200"/>
      <c r="P327" s="200"/>
      <c r="Q327" s="4"/>
      <c r="R327" s="200"/>
      <c r="S327" s="200"/>
      <c r="T327" s="200"/>
      <c r="U327" s="4"/>
      <c r="V327" s="4"/>
      <c r="W327" s="4"/>
      <c r="X327" s="4"/>
      <c r="Y327" s="4"/>
      <c r="Z327" s="4"/>
      <c r="AA327" s="4"/>
      <c r="AB327" s="207"/>
      <c r="AC327" s="198"/>
      <c r="AD327" s="198"/>
      <c r="AE327" s="198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20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</row>
    <row r="328" ht="15.75" customHeight="1">
      <c r="A328" s="4"/>
      <c r="C328" s="4"/>
      <c r="D328" s="4"/>
      <c r="E328" s="4"/>
      <c r="F328" s="4"/>
      <c r="G328" s="198"/>
      <c r="H328" s="4"/>
      <c r="I328" s="4"/>
      <c r="J328" s="4"/>
      <c r="K328" s="200"/>
      <c r="L328" s="200"/>
      <c r="M328" s="200"/>
      <c r="N328" s="200"/>
      <c r="O328" s="200"/>
      <c r="P328" s="200"/>
      <c r="Q328" s="4"/>
      <c r="R328" s="200"/>
      <c r="S328" s="200"/>
      <c r="T328" s="200"/>
      <c r="U328" s="4"/>
      <c r="V328" s="4"/>
      <c r="W328" s="4"/>
      <c r="X328" s="4"/>
      <c r="Y328" s="4"/>
      <c r="Z328" s="4"/>
      <c r="AA328" s="4"/>
      <c r="AB328" s="207"/>
      <c r="AC328" s="198"/>
      <c r="AD328" s="198"/>
      <c r="AE328" s="198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20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</row>
    <row r="329" ht="15.75" customHeight="1">
      <c r="A329" s="4"/>
      <c r="C329" s="4"/>
      <c r="D329" s="4"/>
      <c r="E329" s="4"/>
      <c r="F329" s="4"/>
      <c r="G329" s="198"/>
      <c r="H329" s="4"/>
      <c r="I329" s="4"/>
      <c r="J329" s="4"/>
      <c r="K329" s="200"/>
      <c r="L329" s="200"/>
      <c r="M329" s="200"/>
      <c r="N329" s="200"/>
      <c r="O329" s="200"/>
      <c r="P329" s="200"/>
      <c r="Q329" s="4"/>
      <c r="R329" s="200"/>
      <c r="S329" s="200"/>
      <c r="T329" s="200"/>
      <c r="U329" s="4"/>
      <c r="V329" s="4"/>
      <c r="W329" s="4"/>
      <c r="X329" s="4"/>
      <c r="Y329" s="4"/>
      <c r="Z329" s="4"/>
      <c r="AA329" s="4"/>
      <c r="AB329" s="207"/>
      <c r="AC329" s="198"/>
      <c r="AD329" s="198"/>
      <c r="AE329" s="198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20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</row>
    <row r="330" ht="15.75" customHeight="1">
      <c r="A330" s="4"/>
      <c r="C330" s="4"/>
      <c r="D330" s="4"/>
      <c r="E330" s="4"/>
      <c r="F330" s="4"/>
      <c r="G330" s="198"/>
      <c r="H330" s="4"/>
      <c r="I330" s="4"/>
      <c r="J330" s="4"/>
      <c r="K330" s="200"/>
      <c r="L330" s="200"/>
      <c r="M330" s="200"/>
      <c r="N330" s="200"/>
      <c r="O330" s="200"/>
      <c r="P330" s="200"/>
      <c r="Q330" s="4"/>
      <c r="R330" s="200"/>
      <c r="S330" s="200"/>
      <c r="T330" s="200"/>
      <c r="U330" s="4"/>
      <c r="V330" s="4"/>
      <c r="W330" s="4"/>
      <c r="X330" s="4"/>
      <c r="Y330" s="4"/>
      <c r="Z330" s="4"/>
      <c r="AA330" s="4"/>
      <c r="AB330" s="207"/>
      <c r="AC330" s="198"/>
      <c r="AD330" s="198"/>
      <c r="AE330" s="198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20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</row>
    <row r="331" ht="15.75" customHeight="1">
      <c r="A331" s="4"/>
      <c r="C331" s="4"/>
      <c r="D331" s="4"/>
      <c r="E331" s="4"/>
      <c r="F331" s="4"/>
      <c r="G331" s="198"/>
      <c r="H331" s="4"/>
      <c r="I331" s="4"/>
      <c r="J331" s="4"/>
      <c r="K331" s="200"/>
      <c r="L331" s="200"/>
      <c r="M331" s="200"/>
      <c r="N331" s="200"/>
      <c r="O331" s="200"/>
      <c r="P331" s="200"/>
      <c r="Q331" s="4"/>
      <c r="R331" s="200"/>
      <c r="S331" s="200"/>
      <c r="T331" s="200"/>
      <c r="U331" s="4"/>
      <c r="V331" s="4"/>
      <c r="W331" s="4"/>
      <c r="X331" s="4"/>
      <c r="Y331" s="4"/>
      <c r="Z331" s="4"/>
      <c r="AA331" s="4"/>
      <c r="AB331" s="207"/>
      <c r="AC331" s="198"/>
      <c r="AD331" s="198"/>
      <c r="AE331" s="198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20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</row>
    <row r="332" ht="15.75" customHeight="1">
      <c r="A332" s="4"/>
      <c r="C332" s="4"/>
      <c r="D332" s="4"/>
      <c r="E332" s="4"/>
      <c r="F332" s="4"/>
      <c r="G332" s="198"/>
      <c r="H332" s="4"/>
      <c r="I332" s="4"/>
      <c r="J332" s="4"/>
      <c r="K332" s="200"/>
      <c r="L332" s="200"/>
      <c r="M332" s="200"/>
      <c r="N332" s="200"/>
      <c r="O332" s="200"/>
      <c r="P332" s="200"/>
      <c r="Q332" s="4"/>
      <c r="R332" s="200"/>
      <c r="S332" s="200"/>
      <c r="T332" s="200"/>
      <c r="U332" s="4"/>
      <c r="V332" s="4"/>
      <c r="W332" s="4"/>
      <c r="X332" s="4"/>
      <c r="Y332" s="4"/>
      <c r="Z332" s="4"/>
      <c r="AA332" s="4"/>
      <c r="AB332" s="207"/>
      <c r="AC332" s="198"/>
      <c r="AD332" s="198"/>
      <c r="AE332" s="198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20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</row>
    <row r="333" ht="15.75" customHeight="1">
      <c r="A333" s="4"/>
      <c r="C333" s="4"/>
      <c r="D333" s="4"/>
      <c r="E333" s="4"/>
      <c r="F333" s="4"/>
      <c r="G333" s="198"/>
      <c r="H333" s="4"/>
      <c r="I333" s="4"/>
      <c r="J333" s="4"/>
      <c r="K333" s="200"/>
      <c r="L333" s="200"/>
      <c r="M333" s="200"/>
      <c r="N333" s="200"/>
      <c r="O333" s="200"/>
      <c r="P333" s="200"/>
      <c r="Q333" s="4"/>
      <c r="R333" s="200"/>
      <c r="S333" s="200"/>
      <c r="T333" s="200"/>
      <c r="U333" s="4"/>
      <c r="V333" s="4"/>
      <c r="W333" s="4"/>
      <c r="X333" s="4"/>
      <c r="Y333" s="4"/>
      <c r="Z333" s="4"/>
      <c r="AA333" s="4"/>
      <c r="AB333" s="207"/>
      <c r="AC333" s="198"/>
      <c r="AD333" s="198"/>
      <c r="AE333" s="198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20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</row>
    <row r="334" ht="15.75" customHeight="1">
      <c r="A334" s="4"/>
      <c r="C334" s="4"/>
      <c r="D334" s="4"/>
      <c r="E334" s="4"/>
      <c r="F334" s="4"/>
      <c r="G334" s="198"/>
      <c r="H334" s="4"/>
      <c r="I334" s="4"/>
      <c r="J334" s="4"/>
      <c r="K334" s="200"/>
      <c r="L334" s="200"/>
      <c r="M334" s="200"/>
      <c r="N334" s="200"/>
      <c r="O334" s="200"/>
      <c r="P334" s="200"/>
      <c r="Q334" s="4"/>
      <c r="R334" s="200"/>
      <c r="S334" s="200"/>
      <c r="T334" s="200"/>
      <c r="U334" s="4"/>
      <c r="V334" s="4"/>
      <c r="W334" s="4"/>
      <c r="X334" s="4"/>
      <c r="Y334" s="4"/>
      <c r="Z334" s="4"/>
      <c r="AA334" s="4"/>
      <c r="AB334" s="207"/>
      <c r="AC334" s="198"/>
      <c r="AD334" s="198"/>
      <c r="AE334" s="198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20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</row>
    <row r="335" ht="15.75" customHeight="1">
      <c r="A335" s="4"/>
      <c r="C335" s="4"/>
      <c r="D335" s="4"/>
      <c r="E335" s="4"/>
      <c r="F335" s="4"/>
      <c r="G335" s="198"/>
      <c r="H335" s="4"/>
      <c r="I335" s="4"/>
      <c r="J335" s="4"/>
      <c r="K335" s="200"/>
      <c r="L335" s="200"/>
      <c r="M335" s="200"/>
      <c r="N335" s="200"/>
      <c r="O335" s="200"/>
      <c r="P335" s="200"/>
      <c r="Q335" s="4"/>
      <c r="R335" s="200"/>
      <c r="S335" s="200"/>
      <c r="T335" s="200"/>
      <c r="U335" s="4"/>
      <c r="V335" s="4"/>
      <c r="W335" s="4"/>
      <c r="X335" s="4"/>
      <c r="Y335" s="4"/>
      <c r="Z335" s="4"/>
      <c r="AA335" s="4"/>
      <c r="AB335" s="207"/>
      <c r="AC335" s="198"/>
      <c r="AD335" s="198"/>
      <c r="AE335" s="198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20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</row>
    <row r="336" ht="15.75" customHeight="1">
      <c r="A336" s="4"/>
      <c r="C336" s="4"/>
      <c r="D336" s="4"/>
      <c r="E336" s="4"/>
      <c r="F336" s="4"/>
      <c r="G336" s="198"/>
      <c r="H336" s="4"/>
      <c r="I336" s="4"/>
      <c r="J336" s="4"/>
      <c r="K336" s="200"/>
      <c r="L336" s="200"/>
      <c r="M336" s="200"/>
      <c r="N336" s="200"/>
      <c r="O336" s="200"/>
      <c r="P336" s="200"/>
      <c r="Q336" s="4"/>
      <c r="R336" s="200"/>
      <c r="S336" s="200"/>
      <c r="T336" s="200"/>
      <c r="U336" s="4"/>
      <c r="V336" s="4"/>
      <c r="W336" s="4"/>
      <c r="X336" s="4"/>
      <c r="Y336" s="4"/>
      <c r="Z336" s="4"/>
      <c r="AA336" s="4"/>
      <c r="AB336" s="207"/>
      <c r="AC336" s="198"/>
      <c r="AD336" s="198"/>
      <c r="AE336" s="198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20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</row>
    <row r="337" ht="15.75" customHeight="1">
      <c r="A337" s="4"/>
      <c r="C337" s="4"/>
      <c r="D337" s="4"/>
      <c r="E337" s="4"/>
      <c r="F337" s="4"/>
      <c r="G337" s="198"/>
      <c r="H337" s="4"/>
      <c r="I337" s="4"/>
      <c r="J337" s="4"/>
      <c r="K337" s="200"/>
      <c r="L337" s="200"/>
      <c r="M337" s="200"/>
      <c r="N337" s="200"/>
      <c r="O337" s="200"/>
      <c r="P337" s="200"/>
      <c r="Q337" s="4"/>
      <c r="R337" s="200"/>
      <c r="S337" s="200"/>
      <c r="T337" s="200"/>
      <c r="U337" s="4"/>
      <c r="V337" s="4"/>
      <c r="W337" s="4"/>
      <c r="X337" s="4"/>
      <c r="Y337" s="4"/>
      <c r="Z337" s="4"/>
      <c r="AA337" s="4"/>
      <c r="AB337" s="207"/>
      <c r="AC337" s="198"/>
      <c r="AD337" s="198"/>
      <c r="AE337" s="198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20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</row>
    <row r="338" ht="15.75" customHeight="1">
      <c r="A338" s="4"/>
      <c r="C338" s="4"/>
      <c r="D338" s="4"/>
      <c r="E338" s="4"/>
      <c r="F338" s="4"/>
      <c r="G338" s="198"/>
      <c r="H338" s="4"/>
      <c r="I338" s="4"/>
      <c r="J338" s="4"/>
      <c r="K338" s="200"/>
      <c r="L338" s="200"/>
      <c r="M338" s="200"/>
      <c r="N338" s="200"/>
      <c r="O338" s="200"/>
      <c r="P338" s="200"/>
      <c r="Q338" s="4"/>
      <c r="R338" s="200"/>
      <c r="S338" s="200"/>
      <c r="T338" s="200"/>
      <c r="U338" s="4"/>
      <c r="V338" s="4"/>
      <c r="W338" s="4"/>
      <c r="X338" s="4"/>
      <c r="Y338" s="4"/>
      <c r="Z338" s="4"/>
      <c r="AA338" s="4"/>
      <c r="AB338" s="207"/>
      <c r="AC338" s="198"/>
      <c r="AD338" s="198"/>
      <c r="AE338" s="198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20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</row>
    <row r="339" ht="15.75" customHeight="1">
      <c r="A339" s="4"/>
      <c r="C339" s="4"/>
      <c r="D339" s="4"/>
      <c r="E339" s="4"/>
      <c r="F339" s="4"/>
      <c r="G339" s="198"/>
      <c r="H339" s="4"/>
      <c r="I339" s="4"/>
      <c r="J339" s="4"/>
      <c r="K339" s="200"/>
      <c r="L339" s="200"/>
      <c r="M339" s="200"/>
      <c r="N339" s="200"/>
      <c r="O339" s="200"/>
      <c r="P339" s="200"/>
      <c r="Q339" s="4"/>
      <c r="R339" s="200"/>
      <c r="S339" s="200"/>
      <c r="T339" s="200"/>
      <c r="U339" s="4"/>
      <c r="V339" s="4"/>
      <c r="W339" s="4"/>
      <c r="X339" s="4"/>
      <c r="Y339" s="4"/>
      <c r="Z339" s="4"/>
      <c r="AA339" s="4"/>
      <c r="AB339" s="207"/>
      <c r="AC339" s="198"/>
      <c r="AD339" s="198"/>
      <c r="AE339" s="198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20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</row>
    <row r="340" ht="15.75" customHeight="1">
      <c r="A340" s="4"/>
      <c r="C340" s="4"/>
      <c r="D340" s="4"/>
      <c r="E340" s="4"/>
      <c r="F340" s="4"/>
      <c r="G340" s="198"/>
      <c r="H340" s="4"/>
      <c r="I340" s="4"/>
      <c r="J340" s="4"/>
      <c r="K340" s="200"/>
      <c r="L340" s="200"/>
      <c r="M340" s="200"/>
      <c r="N340" s="200"/>
      <c r="O340" s="200"/>
      <c r="P340" s="200"/>
      <c r="Q340" s="4"/>
      <c r="R340" s="200"/>
      <c r="S340" s="200"/>
      <c r="T340" s="200"/>
      <c r="U340" s="4"/>
      <c r="V340" s="4"/>
      <c r="W340" s="4"/>
      <c r="X340" s="4"/>
      <c r="Y340" s="4"/>
      <c r="Z340" s="4"/>
      <c r="AA340" s="4"/>
      <c r="AB340" s="207"/>
      <c r="AC340" s="198"/>
      <c r="AD340" s="198"/>
      <c r="AE340" s="198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20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</row>
    <row r="341" ht="15.75" customHeight="1">
      <c r="A341" s="4"/>
      <c r="C341" s="4"/>
      <c r="D341" s="4"/>
      <c r="E341" s="4"/>
      <c r="F341" s="4"/>
      <c r="G341" s="198"/>
      <c r="H341" s="4"/>
      <c r="I341" s="4"/>
      <c r="J341" s="4"/>
      <c r="K341" s="200"/>
      <c r="L341" s="200"/>
      <c r="M341" s="200"/>
      <c r="N341" s="200"/>
      <c r="O341" s="200"/>
      <c r="P341" s="200"/>
      <c r="Q341" s="4"/>
      <c r="R341" s="200"/>
      <c r="S341" s="200"/>
      <c r="T341" s="200"/>
      <c r="U341" s="4"/>
      <c r="V341" s="4"/>
      <c r="W341" s="4"/>
      <c r="X341" s="4"/>
      <c r="Y341" s="4"/>
      <c r="Z341" s="4"/>
      <c r="AA341" s="4"/>
      <c r="AB341" s="207"/>
      <c r="AC341" s="198"/>
      <c r="AD341" s="198"/>
      <c r="AE341" s="198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20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</row>
    <row r="342" ht="15.75" customHeight="1">
      <c r="A342" s="4"/>
      <c r="C342" s="4"/>
      <c r="D342" s="4"/>
      <c r="E342" s="4"/>
      <c r="F342" s="4"/>
      <c r="G342" s="198"/>
      <c r="H342" s="4"/>
      <c r="I342" s="4"/>
      <c r="J342" s="4"/>
      <c r="K342" s="200"/>
      <c r="L342" s="200"/>
      <c r="M342" s="200"/>
      <c r="N342" s="200"/>
      <c r="O342" s="200"/>
      <c r="P342" s="200"/>
      <c r="Q342" s="4"/>
      <c r="R342" s="200"/>
      <c r="S342" s="200"/>
      <c r="T342" s="200"/>
      <c r="U342" s="4"/>
      <c r="V342" s="4"/>
      <c r="W342" s="4"/>
      <c r="X342" s="4"/>
      <c r="Y342" s="4"/>
      <c r="Z342" s="4"/>
      <c r="AA342" s="4"/>
      <c r="AB342" s="207"/>
      <c r="AC342" s="198"/>
      <c r="AD342" s="198"/>
      <c r="AE342" s="198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20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</row>
    <row r="343" ht="15.75" customHeight="1">
      <c r="A343" s="4"/>
      <c r="C343" s="4"/>
      <c r="D343" s="4"/>
      <c r="E343" s="4"/>
      <c r="F343" s="4"/>
      <c r="G343" s="198"/>
      <c r="H343" s="4"/>
      <c r="I343" s="4"/>
      <c r="J343" s="4"/>
      <c r="K343" s="200"/>
      <c r="L343" s="200"/>
      <c r="M343" s="200"/>
      <c r="N343" s="200"/>
      <c r="O343" s="200"/>
      <c r="P343" s="200"/>
      <c r="Q343" s="4"/>
      <c r="R343" s="200"/>
      <c r="S343" s="200"/>
      <c r="T343" s="200"/>
      <c r="U343" s="4"/>
      <c r="V343" s="4"/>
      <c r="W343" s="4"/>
      <c r="X343" s="4"/>
      <c r="Y343" s="4"/>
      <c r="Z343" s="4"/>
      <c r="AA343" s="4"/>
      <c r="AB343" s="207"/>
      <c r="AC343" s="198"/>
      <c r="AD343" s="198"/>
      <c r="AE343" s="198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20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</row>
    <row r="344" ht="15.75" customHeight="1">
      <c r="A344" s="4"/>
      <c r="C344" s="4"/>
      <c r="D344" s="4"/>
      <c r="E344" s="4"/>
      <c r="F344" s="4"/>
      <c r="G344" s="198"/>
      <c r="H344" s="4"/>
      <c r="I344" s="4"/>
      <c r="J344" s="4"/>
      <c r="K344" s="200"/>
      <c r="L344" s="200"/>
      <c r="M344" s="200"/>
      <c r="N344" s="200"/>
      <c r="O344" s="200"/>
      <c r="P344" s="200"/>
      <c r="Q344" s="4"/>
      <c r="R344" s="200"/>
      <c r="S344" s="200"/>
      <c r="T344" s="200"/>
      <c r="U344" s="4"/>
      <c r="V344" s="4"/>
      <c r="W344" s="4"/>
      <c r="X344" s="4"/>
      <c r="Y344" s="4"/>
      <c r="Z344" s="4"/>
      <c r="AA344" s="4"/>
      <c r="AB344" s="207"/>
      <c r="AC344" s="198"/>
      <c r="AD344" s="198"/>
      <c r="AE344" s="198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20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</row>
  </sheetData>
  <mergeCells count="78"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7:J77"/>
    <mergeCell ref="H78:J78"/>
    <mergeCell ref="H79:J79"/>
    <mergeCell ref="H80:J80"/>
    <mergeCell ref="K1:U2"/>
    <mergeCell ref="F3:G3"/>
    <mergeCell ref="H4:J4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H46:J46"/>
    <mergeCell ref="H47:J47"/>
    <mergeCell ref="H48:J48"/>
    <mergeCell ref="H49:J49"/>
    <mergeCell ref="H50:J50"/>
    <mergeCell ref="H51:J51"/>
  </mergeCells>
  <dataValidations>
    <dataValidation type="list" allowBlank="1" sqref="AE6:AE80">
      <formula1>"Smooth,Geologic,Artistic,Kids"</formula1>
    </dataValidation>
    <dataValidation type="list" allowBlank="1" sqref="AG6:AG80">
      <formula1>"Aragon,eXpression,Schlamberger,Carrollton GA"</formula1>
    </dataValidation>
  </dataValidations>
  <hyperlinks>
    <hyperlink r:id="rId1" ref="D51"/>
    <hyperlink r:id="rId2" ref="D52"/>
    <hyperlink r:id="rId3" ref="D55"/>
    <hyperlink r:id="rId4" ref="D56"/>
    <hyperlink r:id="rId5" ref="D57"/>
    <hyperlink r:id="rId6" ref="D58"/>
    <hyperlink r:id="rId7" ref="D59"/>
    <hyperlink r:id="rId8" ref="D60"/>
    <hyperlink r:id="rId9" ref="D61"/>
    <hyperlink r:id="rId10" ref="D62"/>
    <hyperlink r:id="rId11" ref="D63"/>
    <hyperlink r:id="rId12" ref="D64"/>
    <hyperlink r:id="rId13" ref="D65"/>
    <hyperlink r:id="rId14" ref="D66"/>
    <hyperlink r:id="rId15" ref="D67"/>
    <hyperlink r:id="rId16" ref="D68"/>
    <hyperlink r:id="rId17" ref="D69"/>
    <hyperlink r:id="rId18" ref="D70"/>
    <hyperlink r:id="rId19" ref="D71"/>
    <hyperlink r:id="rId20" ref="D72"/>
    <hyperlink r:id="rId21" ref="D73"/>
    <hyperlink r:id="rId22" ref="D74"/>
    <hyperlink r:id="rId23" ref="D75"/>
    <hyperlink r:id="rId24" ref="D76"/>
    <hyperlink r:id="rId25" ref="D77"/>
    <hyperlink r:id="rId26" ref="D78"/>
    <hyperlink r:id="rId27" ref="D79"/>
    <hyperlink r:id="rId28" ref="D80"/>
  </hyperlinks>
  <printOptions/>
  <pageMargins bottom="0.25" footer="0.0" header="0.0" left="0.2" right="0.2" top="0.25"/>
  <pageSetup fitToHeight="0" orientation="landscape"/>
  <drawing r:id="rId29"/>
  <tableParts count="1">
    <tablePart r:id="rId31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2023-04-29T03:58:30Z</dcterms:created>
  <dc:creator>Howard, Sarah</dc:creator>
</cp:coreProperties>
</file>